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mon\Pictures\reddit\race\AAMC metriculant applicant\"/>
    </mc:Choice>
  </mc:AlternateContent>
  <xr:revisionPtr revIDLastSave="0" documentId="13_ncr:1_{5EC921D5-E07E-4E62-9893-22BCAFFABC6D}" xr6:coauthVersionLast="47" xr6:coauthVersionMax="47" xr10:uidLastSave="{00000000-0000-0000-0000-000000000000}"/>
  <bookViews>
    <workbookView xWindow="-108" yWindow="-108" windowWidth="23256" windowHeight="12456" activeTab="4" xr2:uid="{A8FF802D-CCEA-48DC-806C-D0BB6C23388A}"/>
  </bookViews>
  <sheets>
    <sheet name="Asian" sheetId="1" r:id="rId1"/>
    <sheet name="White" sheetId="2" r:id="rId2"/>
    <sheet name="Hispanic" sheetId="3" r:id="rId3"/>
    <sheet name="Black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3" i="5" l="1"/>
  <c r="G141" i="5" l="1"/>
  <c r="I129" i="5"/>
  <c r="K117" i="5"/>
  <c r="M159" i="5"/>
  <c r="L159" i="5"/>
  <c r="K159" i="5"/>
  <c r="J159" i="5"/>
  <c r="I159" i="5"/>
  <c r="H159" i="5"/>
  <c r="G159" i="5"/>
  <c r="F159" i="5"/>
  <c r="E159" i="5"/>
  <c r="D159" i="5"/>
  <c r="M153" i="5"/>
  <c r="L153" i="5"/>
  <c r="K153" i="5"/>
  <c r="I153" i="5"/>
  <c r="H153" i="5"/>
  <c r="G153" i="5"/>
  <c r="F153" i="5"/>
  <c r="E153" i="5"/>
  <c r="D153" i="5"/>
  <c r="M147" i="5"/>
  <c r="L147" i="5"/>
  <c r="J147" i="5"/>
  <c r="I147" i="5"/>
  <c r="H147" i="5"/>
  <c r="G147" i="5"/>
  <c r="E147" i="5"/>
  <c r="D147" i="5"/>
  <c r="M141" i="5"/>
  <c r="K141" i="5"/>
  <c r="J141" i="5"/>
  <c r="I141" i="5"/>
  <c r="H141" i="5"/>
  <c r="F141" i="5"/>
  <c r="E141" i="5"/>
  <c r="D141" i="5"/>
  <c r="L135" i="5"/>
  <c r="K135" i="5"/>
  <c r="J135" i="5"/>
  <c r="I135" i="5"/>
  <c r="G135" i="5"/>
  <c r="F135" i="5"/>
  <c r="E135" i="5"/>
  <c r="D135" i="5"/>
  <c r="M129" i="5"/>
  <c r="L129" i="5"/>
  <c r="K129" i="5"/>
  <c r="J129" i="5"/>
  <c r="H129" i="5"/>
  <c r="G129" i="5"/>
  <c r="F129" i="5"/>
  <c r="E129" i="5"/>
  <c r="D129" i="5"/>
  <c r="M123" i="5"/>
  <c r="L123" i="5"/>
  <c r="K123" i="5"/>
  <c r="I123" i="5"/>
  <c r="H123" i="5"/>
  <c r="G123" i="5"/>
  <c r="F123" i="5"/>
  <c r="E123" i="5"/>
  <c r="D123" i="5"/>
  <c r="M117" i="5"/>
  <c r="L117" i="5"/>
  <c r="J117" i="5"/>
  <c r="I117" i="5"/>
  <c r="H117" i="5"/>
  <c r="G117" i="5"/>
  <c r="F117" i="5"/>
  <c r="E117" i="5"/>
  <c r="D117" i="5"/>
  <c r="M111" i="5"/>
  <c r="K111" i="5"/>
  <c r="J111" i="5"/>
  <c r="I111" i="5"/>
  <c r="H111" i="5"/>
  <c r="G111" i="5"/>
  <c r="F111" i="5"/>
  <c r="E111" i="5"/>
  <c r="D111" i="5"/>
  <c r="L105" i="5"/>
  <c r="K105" i="5"/>
  <c r="J105" i="5"/>
  <c r="I105" i="5"/>
  <c r="H105" i="5"/>
  <c r="G105" i="5"/>
  <c r="F105" i="5"/>
  <c r="E105" i="5"/>
  <c r="D105" i="5"/>
  <c r="M99" i="5"/>
  <c r="L99" i="5"/>
  <c r="K99" i="5"/>
  <c r="J99" i="5"/>
  <c r="I99" i="5"/>
  <c r="H99" i="5"/>
  <c r="G99" i="5"/>
  <c r="F99" i="5"/>
  <c r="D99" i="5"/>
  <c r="O139" i="1"/>
  <c r="O138" i="1"/>
  <c r="O137" i="1"/>
  <c r="O133" i="1"/>
  <c r="O132" i="1"/>
  <c r="O131" i="1"/>
  <c r="O127" i="1"/>
  <c r="O126" i="1"/>
  <c r="O125" i="1"/>
  <c r="O121" i="1"/>
  <c r="O120" i="1"/>
  <c r="O119" i="1"/>
  <c r="O115" i="1"/>
  <c r="O114" i="1"/>
  <c r="O113" i="1"/>
  <c r="O109" i="1"/>
  <c r="O108" i="1"/>
  <c r="O107" i="1"/>
  <c r="O103" i="1"/>
  <c r="O102" i="1"/>
  <c r="O101" i="1"/>
  <c r="O151" i="2"/>
  <c r="O150" i="2"/>
  <c r="O149" i="2"/>
  <c r="O145" i="2"/>
  <c r="O144" i="2"/>
  <c r="O143" i="2"/>
  <c r="O139" i="2"/>
  <c r="O138" i="2"/>
  <c r="O137" i="2"/>
  <c r="O133" i="2"/>
  <c r="O132" i="2"/>
  <c r="O131" i="2"/>
  <c r="O127" i="2"/>
  <c r="O126" i="2"/>
  <c r="O125" i="2"/>
  <c r="O121" i="2"/>
  <c r="O120" i="2"/>
  <c r="O119" i="2"/>
  <c r="O115" i="2"/>
  <c r="O114" i="2"/>
  <c r="O113" i="2"/>
  <c r="O109" i="2"/>
  <c r="O108" i="2"/>
  <c r="O107" i="2"/>
  <c r="O103" i="2"/>
  <c r="O102" i="2"/>
  <c r="O101" i="2"/>
  <c r="M103" i="4"/>
  <c r="M102" i="4"/>
  <c r="M101" i="4"/>
  <c r="M100" i="4"/>
  <c r="M172" i="4"/>
  <c r="L172" i="4"/>
  <c r="K172" i="4"/>
  <c r="J172" i="4"/>
  <c r="I172" i="4"/>
  <c r="H172" i="4"/>
  <c r="G172" i="4"/>
  <c r="F172" i="4"/>
  <c r="E172" i="4"/>
  <c r="D172" i="4"/>
  <c r="I157" i="3"/>
  <c r="I156" i="3"/>
  <c r="I155" i="3"/>
  <c r="I154" i="3"/>
  <c r="L151" i="3"/>
  <c r="L150" i="3"/>
  <c r="L149" i="3"/>
  <c r="L148" i="3"/>
  <c r="K145" i="3"/>
  <c r="K144" i="3"/>
  <c r="K143" i="3"/>
  <c r="K142" i="3"/>
  <c r="M139" i="3"/>
  <c r="M138" i="3"/>
  <c r="M137" i="3"/>
  <c r="M136" i="3"/>
  <c r="M172" i="3"/>
  <c r="L172" i="3"/>
  <c r="K172" i="3"/>
  <c r="J172" i="3"/>
  <c r="I172" i="3"/>
  <c r="H172" i="3"/>
  <c r="G172" i="3"/>
  <c r="F172" i="3"/>
  <c r="E172" i="3"/>
  <c r="D172" i="3"/>
  <c r="M100" i="3"/>
  <c r="M163" i="4"/>
  <c r="L163" i="4"/>
  <c r="K163" i="4"/>
  <c r="J163" i="4"/>
  <c r="I163" i="4"/>
  <c r="H163" i="4"/>
  <c r="G163" i="4"/>
  <c r="F163" i="4"/>
  <c r="E163" i="4"/>
  <c r="D163" i="4"/>
  <c r="M162" i="4"/>
  <c r="L162" i="4"/>
  <c r="K162" i="4"/>
  <c r="J162" i="4"/>
  <c r="I162" i="4"/>
  <c r="H162" i="4"/>
  <c r="G162" i="4"/>
  <c r="F162" i="4"/>
  <c r="E162" i="4"/>
  <c r="D162" i="4"/>
  <c r="M161" i="4"/>
  <c r="L161" i="4"/>
  <c r="K161" i="4"/>
  <c r="J161" i="4"/>
  <c r="I161" i="4"/>
  <c r="H161" i="4"/>
  <c r="G161" i="4"/>
  <c r="F161" i="4"/>
  <c r="E161" i="4"/>
  <c r="D161" i="4"/>
  <c r="M160" i="4"/>
  <c r="L160" i="4"/>
  <c r="K160" i="4"/>
  <c r="J160" i="4"/>
  <c r="I160" i="4"/>
  <c r="H160" i="4"/>
  <c r="G160" i="4"/>
  <c r="F160" i="4"/>
  <c r="E160" i="4"/>
  <c r="D160" i="4"/>
  <c r="M157" i="4"/>
  <c r="L157" i="4"/>
  <c r="K157" i="4"/>
  <c r="I157" i="4"/>
  <c r="H157" i="4"/>
  <c r="G157" i="4"/>
  <c r="F157" i="4"/>
  <c r="E157" i="4"/>
  <c r="D157" i="4"/>
  <c r="M156" i="4"/>
  <c r="L156" i="4"/>
  <c r="K156" i="4"/>
  <c r="I156" i="4"/>
  <c r="H156" i="4"/>
  <c r="G156" i="4"/>
  <c r="F156" i="4"/>
  <c r="E156" i="4"/>
  <c r="D156" i="4"/>
  <c r="M155" i="4"/>
  <c r="L155" i="4"/>
  <c r="K155" i="4"/>
  <c r="I155" i="4"/>
  <c r="H155" i="4"/>
  <c r="G155" i="4"/>
  <c r="F155" i="4"/>
  <c r="E155" i="4"/>
  <c r="D155" i="4"/>
  <c r="M154" i="4"/>
  <c r="L154" i="4"/>
  <c r="K154" i="4"/>
  <c r="I154" i="4"/>
  <c r="H154" i="4"/>
  <c r="G154" i="4"/>
  <c r="F154" i="4"/>
  <c r="E154" i="4"/>
  <c r="D154" i="4"/>
  <c r="M151" i="4"/>
  <c r="L151" i="4"/>
  <c r="K151" i="4"/>
  <c r="J151" i="4"/>
  <c r="I151" i="4"/>
  <c r="H151" i="4"/>
  <c r="G151" i="4"/>
  <c r="F151" i="4"/>
  <c r="E151" i="4"/>
  <c r="D151" i="4"/>
  <c r="M150" i="4"/>
  <c r="L150" i="4"/>
  <c r="K150" i="4"/>
  <c r="J150" i="4"/>
  <c r="I150" i="4"/>
  <c r="H150" i="4"/>
  <c r="G150" i="4"/>
  <c r="F150" i="4"/>
  <c r="E150" i="4"/>
  <c r="D150" i="4"/>
  <c r="M149" i="4"/>
  <c r="L149" i="4"/>
  <c r="K149" i="4"/>
  <c r="J149" i="4"/>
  <c r="I149" i="4"/>
  <c r="H149" i="4"/>
  <c r="G149" i="4"/>
  <c r="F149" i="4"/>
  <c r="E149" i="4"/>
  <c r="D149" i="4"/>
  <c r="M148" i="4"/>
  <c r="L148" i="4"/>
  <c r="K148" i="4"/>
  <c r="J148" i="4"/>
  <c r="I148" i="4"/>
  <c r="H148" i="4"/>
  <c r="G148" i="4"/>
  <c r="F148" i="4"/>
  <c r="E148" i="4"/>
  <c r="D148" i="4"/>
  <c r="M145" i="4"/>
  <c r="L145" i="4"/>
  <c r="K145" i="4"/>
  <c r="J145" i="4"/>
  <c r="I145" i="4"/>
  <c r="H145" i="4"/>
  <c r="G145" i="4"/>
  <c r="F145" i="4"/>
  <c r="E145" i="4"/>
  <c r="D145" i="4"/>
  <c r="M144" i="4"/>
  <c r="L144" i="4"/>
  <c r="K144" i="4"/>
  <c r="J144" i="4"/>
  <c r="I144" i="4"/>
  <c r="H144" i="4"/>
  <c r="G144" i="4"/>
  <c r="F144" i="4"/>
  <c r="E144" i="4"/>
  <c r="D144" i="4"/>
  <c r="M143" i="4"/>
  <c r="L143" i="4"/>
  <c r="K143" i="4"/>
  <c r="J143" i="4"/>
  <c r="I143" i="4"/>
  <c r="H143" i="4"/>
  <c r="G143" i="4"/>
  <c r="F143" i="4"/>
  <c r="E143" i="4"/>
  <c r="D143" i="4"/>
  <c r="M142" i="4"/>
  <c r="L142" i="4"/>
  <c r="K142" i="4"/>
  <c r="J142" i="4"/>
  <c r="I142" i="4"/>
  <c r="H142" i="4"/>
  <c r="G142" i="4"/>
  <c r="F142" i="4"/>
  <c r="E142" i="4"/>
  <c r="D142" i="4"/>
  <c r="M139" i="4"/>
  <c r="L139" i="4"/>
  <c r="K139" i="4"/>
  <c r="J139" i="4"/>
  <c r="I139" i="4"/>
  <c r="H139" i="4"/>
  <c r="G139" i="4"/>
  <c r="F139" i="4"/>
  <c r="E139" i="4"/>
  <c r="D139" i="4"/>
  <c r="M138" i="4"/>
  <c r="L138" i="4"/>
  <c r="K138" i="4"/>
  <c r="J138" i="4"/>
  <c r="I138" i="4"/>
  <c r="H138" i="4"/>
  <c r="G138" i="4"/>
  <c r="F138" i="4"/>
  <c r="E138" i="4"/>
  <c r="D138" i="4"/>
  <c r="M137" i="4"/>
  <c r="L137" i="4"/>
  <c r="K137" i="4"/>
  <c r="J137" i="4"/>
  <c r="I137" i="4"/>
  <c r="H137" i="4"/>
  <c r="G137" i="4"/>
  <c r="F137" i="4"/>
  <c r="E137" i="4"/>
  <c r="D137" i="4"/>
  <c r="M136" i="4"/>
  <c r="L136" i="4"/>
  <c r="K136" i="4"/>
  <c r="J136" i="4"/>
  <c r="I136" i="4"/>
  <c r="H136" i="4"/>
  <c r="G136" i="4"/>
  <c r="F136" i="4"/>
  <c r="E136" i="4"/>
  <c r="D136" i="4"/>
  <c r="M133" i="4"/>
  <c r="K133" i="4"/>
  <c r="J133" i="4"/>
  <c r="I133" i="4"/>
  <c r="H133" i="4"/>
  <c r="G133" i="4"/>
  <c r="F133" i="4"/>
  <c r="E133" i="4"/>
  <c r="D133" i="4"/>
  <c r="M132" i="4"/>
  <c r="K132" i="4"/>
  <c r="J132" i="4"/>
  <c r="I132" i="4"/>
  <c r="H132" i="4"/>
  <c r="G132" i="4"/>
  <c r="F132" i="4"/>
  <c r="E132" i="4"/>
  <c r="D132" i="4"/>
  <c r="M131" i="4"/>
  <c r="K131" i="4"/>
  <c r="J131" i="4"/>
  <c r="I131" i="4"/>
  <c r="H131" i="4"/>
  <c r="G131" i="4"/>
  <c r="F131" i="4"/>
  <c r="E131" i="4"/>
  <c r="D131" i="4"/>
  <c r="M130" i="4"/>
  <c r="K130" i="4"/>
  <c r="J130" i="4"/>
  <c r="I130" i="4"/>
  <c r="H130" i="4"/>
  <c r="G130" i="4"/>
  <c r="F130" i="4"/>
  <c r="E130" i="4"/>
  <c r="D130" i="4"/>
  <c r="L127" i="4"/>
  <c r="K127" i="4"/>
  <c r="J127" i="4"/>
  <c r="I127" i="4"/>
  <c r="H127" i="4"/>
  <c r="G127" i="4"/>
  <c r="F127" i="4"/>
  <c r="E127" i="4"/>
  <c r="D127" i="4"/>
  <c r="L126" i="4"/>
  <c r="K126" i="4"/>
  <c r="J126" i="4"/>
  <c r="I126" i="4"/>
  <c r="H126" i="4"/>
  <c r="G126" i="4"/>
  <c r="F126" i="4"/>
  <c r="E126" i="4"/>
  <c r="D126" i="4"/>
  <c r="L125" i="4"/>
  <c r="K125" i="4"/>
  <c r="J125" i="4"/>
  <c r="I125" i="4"/>
  <c r="H125" i="4"/>
  <c r="G125" i="4"/>
  <c r="F125" i="4"/>
  <c r="E125" i="4"/>
  <c r="D125" i="4"/>
  <c r="L124" i="4"/>
  <c r="K124" i="4"/>
  <c r="J124" i="4"/>
  <c r="I124" i="4"/>
  <c r="H124" i="4"/>
  <c r="G124" i="4"/>
  <c r="F124" i="4"/>
  <c r="E124" i="4"/>
  <c r="D124" i="4"/>
  <c r="L121" i="4"/>
  <c r="K121" i="4"/>
  <c r="J121" i="4"/>
  <c r="I121" i="4"/>
  <c r="H121" i="4"/>
  <c r="G121" i="4"/>
  <c r="F121" i="4"/>
  <c r="E121" i="4"/>
  <c r="D121" i="4"/>
  <c r="L120" i="4"/>
  <c r="K120" i="4"/>
  <c r="J120" i="4"/>
  <c r="I120" i="4"/>
  <c r="H120" i="4"/>
  <c r="G120" i="4"/>
  <c r="F120" i="4"/>
  <c r="E120" i="4"/>
  <c r="D120" i="4"/>
  <c r="L119" i="4"/>
  <c r="K119" i="4"/>
  <c r="J119" i="4"/>
  <c r="I119" i="4"/>
  <c r="H119" i="4"/>
  <c r="G119" i="4"/>
  <c r="F119" i="4"/>
  <c r="E119" i="4"/>
  <c r="D119" i="4"/>
  <c r="L118" i="4"/>
  <c r="K118" i="4"/>
  <c r="J118" i="4"/>
  <c r="I118" i="4"/>
  <c r="H118" i="4"/>
  <c r="G118" i="4"/>
  <c r="F118" i="4"/>
  <c r="E118" i="4"/>
  <c r="D118" i="4"/>
  <c r="K115" i="4"/>
  <c r="J115" i="4"/>
  <c r="I115" i="4"/>
  <c r="H115" i="4"/>
  <c r="G115" i="4"/>
  <c r="F115" i="4"/>
  <c r="E115" i="4"/>
  <c r="D115" i="4"/>
  <c r="K114" i="4"/>
  <c r="J114" i="4"/>
  <c r="I114" i="4"/>
  <c r="H114" i="4"/>
  <c r="G114" i="4"/>
  <c r="F114" i="4"/>
  <c r="E114" i="4"/>
  <c r="D114" i="4"/>
  <c r="K113" i="4"/>
  <c r="J113" i="4"/>
  <c r="I113" i="4"/>
  <c r="H113" i="4"/>
  <c r="G113" i="4"/>
  <c r="F113" i="4"/>
  <c r="E113" i="4"/>
  <c r="D113" i="4"/>
  <c r="K112" i="4"/>
  <c r="J112" i="4"/>
  <c r="I112" i="4"/>
  <c r="H112" i="4"/>
  <c r="G112" i="4"/>
  <c r="F112" i="4"/>
  <c r="E112" i="4"/>
  <c r="D112" i="4"/>
  <c r="K109" i="4"/>
  <c r="J109" i="4"/>
  <c r="I109" i="4"/>
  <c r="H109" i="4"/>
  <c r="G109" i="4"/>
  <c r="F109" i="4"/>
  <c r="E109" i="4"/>
  <c r="D109" i="4"/>
  <c r="K108" i="4"/>
  <c r="J108" i="4"/>
  <c r="I108" i="4"/>
  <c r="H108" i="4"/>
  <c r="G108" i="4"/>
  <c r="F108" i="4"/>
  <c r="E108" i="4"/>
  <c r="D108" i="4"/>
  <c r="K107" i="4"/>
  <c r="J107" i="4"/>
  <c r="I107" i="4"/>
  <c r="H107" i="4"/>
  <c r="G107" i="4"/>
  <c r="F107" i="4"/>
  <c r="E107" i="4"/>
  <c r="D107" i="4"/>
  <c r="K106" i="4"/>
  <c r="J106" i="4"/>
  <c r="I106" i="4"/>
  <c r="H106" i="4"/>
  <c r="G106" i="4"/>
  <c r="F106" i="4"/>
  <c r="E106" i="4"/>
  <c r="D106" i="4"/>
  <c r="L103" i="4"/>
  <c r="K103" i="4"/>
  <c r="J103" i="4"/>
  <c r="I103" i="4"/>
  <c r="H103" i="4"/>
  <c r="G103" i="4"/>
  <c r="F103" i="4"/>
  <c r="E103" i="4"/>
  <c r="D103" i="4"/>
  <c r="L102" i="4"/>
  <c r="K102" i="4"/>
  <c r="J102" i="4"/>
  <c r="I102" i="4"/>
  <c r="H102" i="4"/>
  <c r="G102" i="4"/>
  <c r="F102" i="4"/>
  <c r="E102" i="4"/>
  <c r="D102" i="4"/>
  <c r="L101" i="4"/>
  <c r="K101" i="4"/>
  <c r="J101" i="4"/>
  <c r="I101" i="4"/>
  <c r="H101" i="4"/>
  <c r="G101" i="4"/>
  <c r="F101" i="4"/>
  <c r="E101" i="4"/>
  <c r="D101" i="4"/>
  <c r="L100" i="4"/>
  <c r="K100" i="4"/>
  <c r="J100" i="4"/>
  <c r="I100" i="4"/>
  <c r="H100" i="4"/>
  <c r="G100" i="4"/>
  <c r="F100" i="4"/>
  <c r="E100" i="4"/>
  <c r="D100" i="4"/>
  <c r="M163" i="3"/>
  <c r="L163" i="3"/>
  <c r="K163" i="3"/>
  <c r="J163" i="3"/>
  <c r="I163" i="3"/>
  <c r="H163" i="3"/>
  <c r="G163" i="3"/>
  <c r="F163" i="3"/>
  <c r="E163" i="3"/>
  <c r="D163" i="3"/>
  <c r="M162" i="3"/>
  <c r="L162" i="3"/>
  <c r="K162" i="3"/>
  <c r="J162" i="3"/>
  <c r="I162" i="3"/>
  <c r="H162" i="3"/>
  <c r="G162" i="3"/>
  <c r="F162" i="3"/>
  <c r="E162" i="3"/>
  <c r="D162" i="3"/>
  <c r="M161" i="3"/>
  <c r="L161" i="3"/>
  <c r="K161" i="3"/>
  <c r="J161" i="3"/>
  <c r="I161" i="3"/>
  <c r="H161" i="3"/>
  <c r="G161" i="3"/>
  <c r="F161" i="3"/>
  <c r="E161" i="3"/>
  <c r="D161" i="3"/>
  <c r="M160" i="3"/>
  <c r="L160" i="3"/>
  <c r="K160" i="3"/>
  <c r="J160" i="3"/>
  <c r="I160" i="3"/>
  <c r="H160" i="3"/>
  <c r="G160" i="3"/>
  <c r="F160" i="3"/>
  <c r="E160" i="3"/>
  <c r="D160" i="3"/>
  <c r="M157" i="3"/>
  <c r="L157" i="3"/>
  <c r="K157" i="3"/>
  <c r="J157" i="3"/>
  <c r="H157" i="3"/>
  <c r="G157" i="3"/>
  <c r="F157" i="3"/>
  <c r="E157" i="3"/>
  <c r="D157" i="3"/>
  <c r="M156" i="3"/>
  <c r="L156" i="3"/>
  <c r="K156" i="3"/>
  <c r="J156" i="3"/>
  <c r="H156" i="3"/>
  <c r="G156" i="3"/>
  <c r="F156" i="3"/>
  <c r="E156" i="3"/>
  <c r="D156" i="3"/>
  <c r="M155" i="3"/>
  <c r="L155" i="3"/>
  <c r="K155" i="3"/>
  <c r="J155" i="3"/>
  <c r="H155" i="3"/>
  <c r="G155" i="3"/>
  <c r="F155" i="3"/>
  <c r="E155" i="3"/>
  <c r="D155" i="3"/>
  <c r="M154" i="3"/>
  <c r="L154" i="3"/>
  <c r="K154" i="3"/>
  <c r="J154" i="3"/>
  <c r="H154" i="3"/>
  <c r="G154" i="3"/>
  <c r="F154" i="3"/>
  <c r="E154" i="3"/>
  <c r="D154" i="3"/>
  <c r="M151" i="3"/>
  <c r="K151" i="3"/>
  <c r="J151" i="3"/>
  <c r="I151" i="3"/>
  <c r="H151" i="3"/>
  <c r="G151" i="3"/>
  <c r="F151" i="3"/>
  <c r="E151" i="3"/>
  <c r="D151" i="3"/>
  <c r="M150" i="3"/>
  <c r="K150" i="3"/>
  <c r="J150" i="3"/>
  <c r="I150" i="3"/>
  <c r="H150" i="3"/>
  <c r="G150" i="3"/>
  <c r="F150" i="3"/>
  <c r="E150" i="3"/>
  <c r="D150" i="3"/>
  <c r="M149" i="3"/>
  <c r="K149" i="3"/>
  <c r="J149" i="3"/>
  <c r="I149" i="3"/>
  <c r="H149" i="3"/>
  <c r="G149" i="3"/>
  <c r="F149" i="3"/>
  <c r="E149" i="3"/>
  <c r="D149" i="3"/>
  <c r="M148" i="3"/>
  <c r="K148" i="3"/>
  <c r="J148" i="3"/>
  <c r="I148" i="3"/>
  <c r="H148" i="3"/>
  <c r="G148" i="3"/>
  <c r="F148" i="3"/>
  <c r="E148" i="3"/>
  <c r="D148" i="3"/>
  <c r="M145" i="3"/>
  <c r="L145" i="3"/>
  <c r="J145" i="3"/>
  <c r="I145" i="3"/>
  <c r="H145" i="3"/>
  <c r="G145" i="3"/>
  <c r="F145" i="3"/>
  <c r="E145" i="3"/>
  <c r="D145" i="3"/>
  <c r="M144" i="3"/>
  <c r="L144" i="3"/>
  <c r="J144" i="3"/>
  <c r="I144" i="3"/>
  <c r="H144" i="3"/>
  <c r="G144" i="3"/>
  <c r="F144" i="3"/>
  <c r="E144" i="3"/>
  <c r="D144" i="3"/>
  <c r="M143" i="3"/>
  <c r="L143" i="3"/>
  <c r="J143" i="3"/>
  <c r="I143" i="3"/>
  <c r="H143" i="3"/>
  <c r="G143" i="3"/>
  <c r="F143" i="3"/>
  <c r="E143" i="3"/>
  <c r="D143" i="3"/>
  <c r="M142" i="3"/>
  <c r="L142" i="3"/>
  <c r="J142" i="3"/>
  <c r="I142" i="3"/>
  <c r="H142" i="3"/>
  <c r="G142" i="3"/>
  <c r="F142" i="3"/>
  <c r="E142" i="3"/>
  <c r="D142" i="3"/>
  <c r="L139" i="3"/>
  <c r="K139" i="3"/>
  <c r="J139" i="3"/>
  <c r="I139" i="3"/>
  <c r="H139" i="3"/>
  <c r="G139" i="3"/>
  <c r="F139" i="3"/>
  <c r="E139" i="3"/>
  <c r="D139" i="3"/>
  <c r="L138" i="3"/>
  <c r="K138" i="3"/>
  <c r="J138" i="3"/>
  <c r="I138" i="3"/>
  <c r="H138" i="3"/>
  <c r="G138" i="3"/>
  <c r="F138" i="3"/>
  <c r="E138" i="3"/>
  <c r="D138" i="3"/>
  <c r="L137" i="3"/>
  <c r="K137" i="3"/>
  <c r="J137" i="3"/>
  <c r="I137" i="3"/>
  <c r="H137" i="3"/>
  <c r="G137" i="3"/>
  <c r="F137" i="3"/>
  <c r="E137" i="3"/>
  <c r="D137" i="3"/>
  <c r="L136" i="3"/>
  <c r="K136" i="3"/>
  <c r="J136" i="3"/>
  <c r="I136" i="3"/>
  <c r="H136" i="3"/>
  <c r="G136" i="3"/>
  <c r="F136" i="3"/>
  <c r="E136" i="3"/>
  <c r="D136" i="3"/>
  <c r="M133" i="3"/>
  <c r="L133" i="3"/>
  <c r="K133" i="3"/>
  <c r="J133" i="3"/>
  <c r="I133" i="3"/>
  <c r="H133" i="3"/>
  <c r="G133" i="3"/>
  <c r="F133" i="3"/>
  <c r="E133" i="3"/>
  <c r="D133" i="3"/>
  <c r="M132" i="3"/>
  <c r="L132" i="3"/>
  <c r="K132" i="3"/>
  <c r="J132" i="3"/>
  <c r="I132" i="3"/>
  <c r="H132" i="3"/>
  <c r="G132" i="3"/>
  <c r="F132" i="3"/>
  <c r="E132" i="3"/>
  <c r="D132" i="3"/>
  <c r="M131" i="3"/>
  <c r="L131" i="3"/>
  <c r="K131" i="3"/>
  <c r="J131" i="3"/>
  <c r="I131" i="3"/>
  <c r="H131" i="3"/>
  <c r="G131" i="3"/>
  <c r="F131" i="3"/>
  <c r="E131" i="3"/>
  <c r="D131" i="3"/>
  <c r="M130" i="3"/>
  <c r="L130" i="3"/>
  <c r="K130" i="3"/>
  <c r="J130" i="3"/>
  <c r="I130" i="3"/>
  <c r="H130" i="3"/>
  <c r="G130" i="3"/>
  <c r="F130" i="3"/>
  <c r="E130" i="3"/>
  <c r="D130" i="3"/>
  <c r="M127" i="3"/>
  <c r="L127" i="3"/>
  <c r="K127" i="3"/>
  <c r="J127" i="3"/>
  <c r="I127" i="3"/>
  <c r="H127" i="3"/>
  <c r="G127" i="3"/>
  <c r="F127" i="3"/>
  <c r="E127" i="3"/>
  <c r="D127" i="3"/>
  <c r="M126" i="3"/>
  <c r="L126" i="3"/>
  <c r="K126" i="3"/>
  <c r="J126" i="3"/>
  <c r="I126" i="3"/>
  <c r="H126" i="3"/>
  <c r="G126" i="3"/>
  <c r="F126" i="3"/>
  <c r="E126" i="3"/>
  <c r="D126" i="3"/>
  <c r="M125" i="3"/>
  <c r="L125" i="3"/>
  <c r="K125" i="3"/>
  <c r="J125" i="3"/>
  <c r="I125" i="3"/>
  <c r="H125" i="3"/>
  <c r="G125" i="3"/>
  <c r="F125" i="3"/>
  <c r="E125" i="3"/>
  <c r="D125" i="3"/>
  <c r="M124" i="3"/>
  <c r="L124" i="3"/>
  <c r="K124" i="3"/>
  <c r="J124" i="3"/>
  <c r="I124" i="3"/>
  <c r="H124" i="3"/>
  <c r="G124" i="3"/>
  <c r="F124" i="3"/>
  <c r="E124" i="3"/>
  <c r="D124" i="3"/>
  <c r="M121" i="3"/>
  <c r="L121" i="3"/>
  <c r="K121" i="3"/>
  <c r="J121" i="3"/>
  <c r="I121" i="3"/>
  <c r="H121" i="3"/>
  <c r="G121" i="3"/>
  <c r="F121" i="3"/>
  <c r="E121" i="3"/>
  <c r="D121" i="3"/>
  <c r="M120" i="3"/>
  <c r="L120" i="3"/>
  <c r="K120" i="3"/>
  <c r="J120" i="3"/>
  <c r="I120" i="3"/>
  <c r="H120" i="3"/>
  <c r="G120" i="3"/>
  <c r="F120" i="3"/>
  <c r="E120" i="3"/>
  <c r="D120" i="3"/>
  <c r="M119" i="3"/>
  <c r="L119" i="3"/>
  <c r="K119" i="3"/>
  <c r="J119" i="3"/>
  <c r="I119" i="3"/>
  <c r="H119" i="3"/>
  <c r="G119" i="3"/>
  <c r="F119" i="3"/>
  <c r="E119" i="3"/>
  <c r="D119" i="3"/>
  <c r="M118" i="3"/>
  <c r="L118" i="3"/>
  <c r="K118" i="3"/>
  <c r="J118" i="3"/>
  <c r="I118" i="3"/>
  <c r="H118" i="3"/>
  <c r="G118" i="3"/>
  <c r="F118" i="3"/>
  <c r="E118" i="3"/>
  <c r="D118" i="3"/>
  <c r="M115" i="3"/>
  <c r="L115" i="3"/>
  <c r="K115" i="3"/>
  <c r="J115" i="3"/>
  <c r="I115" i="3"/>
  <c r="H115" i="3"/>
  <c r="G115" i="3"/>
  <c r="F115" i="3"/>
  <c r="E115" i="3"/>
  <c r="D115" i="3"/>
  <c r="M114" i="3"/>
  <c r="L114" i="3"/>
  <c r="K114" i="3"/>
  <c r="J114" i="3"/>
  <c r="I114" i="3"/>
  <c r="H114" i="3"/>
  <c r="G114" i="3"/>
  <c r="F114" i="3"/>
  <c r="E114" i="3"/>
  <c r="D114" i="3"/>
  <c r="M113" i="3"/>
  <c r="L113" i="3"/>
  <c r="K113" i="3"/>
  <c r="J113" i="3"/>
  <c r="I113" i="3"/>
  <c r="H113" i="3"/>
  <c r="G113" i="3"/>
  <c r="F113" i="3"/>
  <c r="E113" i="3"/>
  <c r="D113" i="3"/>
  <c r="M112" i="3"/>
  <c r="L112" i="3"/>
  <c r="K112" i="3"/>
  <c r="J112" i="3"/>
  <c r="I112" i="3"/>
  <c r="H112" i="3"/>
  <c r="G112" i="3"/>
  <c r="F112" i="3"/>
  <c r="E112" i="3"/>
  <c r="D112" i="3"/>
  <c r="M109" i="3"/>
  <c r="L109" i="3"/>
  <c r="K109" i="3"/>
  <c r="J109" i="3"/>
  <c r="I109" i="3"/>
  <c r="H109" i="3"/>
  <c r="G109" i="3"/>
  <c r="F109" i="3"/>
  <c r="E109" i="3"/>
  <c r="D109" i="3"/>
  <c r="M108" i="3"/>
  <c r="L108" i="3"/>
  <c r="K108" i="3"/>
  <c r="J108" i="3"/>
  <c r="I108" i="3"/>
  <c r="H108" i="3"/>
  <c r="G108" i="3"/>
  <c r="F108" i="3"/>
  <c r="E108" i="3"/>
  <c r="D108" i="3"/>
  <c r="M107" i="3"/>
  <c r="L107" i="3"/>
  <c r="K107" i="3"/>
  <c r="J107" i="3"/>
  <c r="I107" i="3"/>
  <c r="H107" i="3"/>
  <c r="G107" i="3"/>
  <c r="F107" i="3"/>
  <c r="E107" i="3"/>
  <c r="D107" i="3"/>
  <c r="M106" i="3"/>
  <c r="L106" i="3"/>
  <c r="K106" i="3"/>
  <c r="J106" i="3"/>
  <c r="I106" i="3"/>
  <c r="H106" i="3"/>
  <c r="G106" i="3"/>
  <c r="F106" i="3"/>
  <c r="E106" i="3"/>
  <c r="D106" i="3"/>
  <c r="M103" i="3"/>
  <c r="L103" i="3"/>
  <c r="K103" i="3"/>
  <c r="J103" i="3"/>
  <c r="I103" i="3"/>
  <c r="H103" i="3"/>
  <c r="G103" i="3"/>
  <c r="F103" i="3"/>
  <c r="E103" i="3"/>
  <c r="D103" i="3"/>
  <c r="M102" i="3"/>
  <c r="L102" i="3"/>
  <c r="K102" i="3"/>
  <c r="J102" i="3"/>
  <c r="I102" i="3"/>
  <c r="H102" i="3"/>
  <c r="G102" i="3"/>
  <c r="F102" i="3"/>
  <c r="E102" i="3"/>
  <c r="D102" i="3"/>
  <c r="M101" i="3"/>
  <c r="L101" i="3"/>
  <c r="K101" i="3"/>
  <c r="J101" i="3"/>
  <c r="I101" i="3"/>
  <c r="H101" i="3"/>
  <c r="G101" i="3"/>
  <c r="F101" i="3"/>
  <c r="E101" i="3"/>
  <c r="D101" i="3"/>
  <c r="L100" i="3"/>
  <c r="K100" i="3"/>
  <c r="J100" i="3"/>
  <c r="I100" i="3"/>
  <c r="H100" i="3"/>
  <c r="G100" i="3"/>
  <c r="F100" i="3"/>
  <c r="E100" i="3"/>
  <c r="D100" i="3"/>
  <c r="M6" i="2"/>
  <c r="L6" i="2"/>
  <c r="K6" i="2"/>
  <c r="J6" i="2"/>
  <c r="I6" i="2"/>
  <c r="H6" i="2"/>
  <c r="G6" i="2"/>
  <c r="F6" i="2"/>
  <c r="E6" i="2"/>
  <c r="D6" i="2"/>
  <c r="M163" i="2"/>
  <c r="L163" i="2"/>
  <c r="K163" i="2"/>
  <c r="J163" i="2"/>
  <c r="I163" i="2"/>
  <c r="H163" i="2"/>
  <c r="G163" i="2"/>
  <c r="F163" i="2"/>
  <c r="E163" i="2"/>
  <c r="D163" i="2"/>
  <c r="M162" i="2"/>
  <c r="L162" i="2"/>
  <c r="K162" i="2"/>
  <c r="J162" i="2"/>
  <c r="I162" i="2"/>
  <c r="H162" i="2"/>
  <c r="G162" i="2"/>
  <c r="F162" i="2"/>
  <c r="E162" i="2"/>
  <c r="D162" i="2"/>
  <c r="M161" i="2"/>
  <c r="L161" i="2"/>
  <c r="K161" i="2"/>
  <c r="J161" i="2"/>
  <c r="I161" i="2"/>
  <c r="H161" i="2"/>
  <c r="G161" i="2"/>
  <c r="F161" i="2"/>
  <c r="E161" i="2"/>
  <c r="D161" i="2"/>
  <c r="M160" i="2"/>
  <c r="L160" i="2"/>
  <c r="K160" i="2"/>
  <c r="J160" i="2"/>
  <c r="I160" i="2"/>
  <c r="H160" i="2"/>
  <c r="G160" i="2"/>
  <c r="F160" i="2"/>
  <c r="E160" i="2"/>
  <c r="D160" i="2"/>
  <c r="M157" i="2"/>
  <c r="L157" i="2"/>
  <c r="K157" i="2"/>
  <c r="J157" i="2"/>
  <c r="I157" i="2"/>
  <c r="H157" i="2"/>
  <c r="G157" i="2"/>
  <c r="F157" i="2"/>
  <c r="E157" i="2"/>
  <c r="D157" i="2"/>
  <c r="M156" i="2"/>
  <c r="L156" i="2"/>
  <c r="K156" i="2"/>
  <c r="J156" i="2"/>
  <c r="I156" i="2"/>
  <c r="H156" i="2"/>
  <c r="G156" i="2"/>
  <c r="F156" i="2"/>
  <c r="E156" i="2"/>
  <c r="D156" i="2"/>
  <c r="M155" i="2"/>
  <c r="L155" i="2"/>
  <c r="K155" i="2"/>
  <c r="J155" i="2"/>
  <c r="I155" i="2"/>
  <c r="H155" i="2"/>
  <c r="G155" i="2"/>
  <c r="F155" i="2"/>
  <c r="E155" i="2"/>
  <c r="D155" i="2"/>
  <c r="M154" i="2"/>
  <c r="L154" i="2"/>
  <c r="K154" i="2"/>
  <c r="J154" i="2"/>
  <c r="I154" i="2"/>
  <c r="H154" i="2"/>
  <c r="G154" i="2"/>
  <c r="F154" i="2"/>
  <c r="E154" i="2"/>
  <c r="D154" i="2"/>
  <c r="M151" i="2"/>
  <c r="L151" i="2"/>
  <c r="K151" i="2"/>
  <c r="J151" i="2"/>
  <c r="I151" i="2"/>
  <c r="H151" i="2"/>
  <c r="G151" i="2"/>
  <c r="F151" i="2"/>
  <c r="E151" i="2"/>
  <c r="D151" i="2"/>
  <c r="M150" i="2"/>
  <c r="L150" i="2"/>
  <c r="K150" i="2"/>
  <c r="J150" i="2"/>
  <c r="I150" i="2"/>
  <c r="H150" i="2"/>
  <c r="G150" i="2"/>
  <c r="F150" i="2"/>
  <c r="E150" i="2"/>
  <c r="D150" i="2"/>
  <c r="M149" i="2"/>
  <c r="L149" i="2"/>
  <c r="K149" i="2"/>
  <c r="J149" i="2"/>
  <c r="I149" i="2"/>
  <c r="H149" i="2"/>
  <c r="G149" i="2"/>
  <c r="F149" i="2"/>
  <c r="E149" i="2"/>
  <c r="D149" i="2"/>
  <c r="M148" i="2"/>
  <c r="L148" i="2"/>
  <c r="K148" i="2"/>
  <c r="J148" i="2"/>
  <c r="I148" i="2"/>
  <c r="H148" i="2"/>
  <c r="G148" i="2"/>
  <c r="F148" i="2"/>
  <c r="E148" i="2"/>
  <c r="D148" i="2"/>
  <c r="M145" i="2"/>
  <c r="L145" i="2"/>
  <c r="K145" i="2"/>
  <c r="J145" i="2"/>
  <c r="I145" i="2"/>
  <c r="H145" i="2"/>
  <c r="G145" i="2"/>
  <c r="F145" i="2"/>
  <c r="E145" i="2"/>
  <c r="D145" i="2"/>
  <c r="M144" i="2"/>
  <c r="L144" i="2"/>
  <c r="K144" i="2"/>
  <c r="J144" i="2"/>
  <c r="I144" i="2"/>
  <c r="H144" i="2"/>
  <c r="G144" i="2"/>
  <c r="F144" i="2"/>
  <c r="E144" i="2"/>
  <c r="D144" i="2"/>
  <c r="M143" i="2"/>
  <c r="L143" i="2"/>
  <c r="K143" i="2"/>
  <c r="J143" i="2"/>
  <c r="I143" i="2"/>
  <c r="H143" i="2"/>
  <c r="G143" i="2"/>
  <c r="F143" i="2"/>
  <c r="E143" i="2"/>
  <c r="D143" i="2"/>
  <c r="M142" i="2"/>
  <c r="L142" i="2"/>
  <c r="K142" i="2"/>
  <c r="J142" i="2"/>
  <c r="I142" i="2"/>
  <c r="H142" i="2"/>
  <c r="G142" i="2"/>
  <c r="F142" i="2"/>
  <c r="E142" i="2"/>
  <c r="D142" i="2"/>
  <c r="M139" i="2"/>
  <c r="L139" i="2"/>
  <c r="K139" i="2"/>
  <c r="J139" i="2"/>
  <c r="I139" i="2"/>
  <c r="H139" i="2"/>
  <c r="G139" i="2"/>
  <c r="F139" i="2"/>
  <c r="E139" i="2"/>
  <c r="D139" i="2"/>
  <c r="M138" i="2"/>
  <c r="L138" i="2"/>
  <c r="K138" i="2"/>
  <c r="J138" i="2"/>
  <c r="I138" i="2"/>
  <c r="H138" i="2"/>
  <c r="G138" i="2"/>
  <c r="F138" i="2"/>
  <c r="E138" i="2"/>
  <c r="D138" i="2"/>
  <c r="M137" i="2"/>
  <c r="L137" i="2"/>
  <c r="K137" i="2"/>
  <c r="J137" i="2"/>
  <c r="I137" i="2"/>
  <c r="H137" i="2"/>
  <c r="G137" i="2"/>
  <c r="F137" i="2"/>
  <c r="E137" i="2"/>
  <c r="D137" i="2"/>
  <c r="M136" i="2"/>
  <c r="L136" i="2"/>
  <c r="K136" i="2"/>
  <c r="J136" i="2"/>
  <c r="I136" i="2"/>
  <c r="H136" i="2"/>
  <c r="G136" i="2"/>
  <c r="F136" i="2"/>
  <c r="E136" i="2"/>
  <c r="D136" i="2"/>
  <c r="M133" i="2"/>
  <c r="L133" i="2"/>
  <c r="K133" i="2"/>
  <c r="J133" i="2"/>
  <c r="I133" i="2"/>
  <c r="H133" i="2"/>
  <c r="G133" i="2"/>
  <c r="F133" i="2"/>
  <c r="E133" i="2"/>
  <c r="D133" i="2"/>
  <c r="M132" i="2"/>
  <c r="L132" i="2"/>
  <c r="K132" i="2"/>
  <c r="J132" i="2"/>
  <c r="I132" i="2"/>
  <c r="H132" i="2"/>
  <c r="G132" i="2"/>
  <c r="F132" i="2"/>
  <c r="E132" i="2"/>
  <c r="D132" i="2"/>
  <c r="M131" i="2"/>
  <c r="L131" i="2"/>
  <c r="K131" i="2"/>
  <c r="J131" i="2"/>
  <c r="I131" i="2"/>
  <c r="H131" i="2"/>
  <c r="G131" i="2"/>
  <c r="F131" i="2"/>
  <c r="E131" i="2"/>
  <c r="D131" i="2"/>
  <c r="M130" i="2"/>
  <c r="L130" i="2"/>
  <c r="K130" i="2"/>
  <c r="J130" i="2"/>
  <c r="I130" i="2"/>
  <c r="H130" i="2"/>
  <c r="G130" i="2"/>
  <c r="F130" i="2"/>
  <c r="E130" i="2"/>
  <c r="D130" i="2"/>
  <c r="M127" i="2"/>
  <c r="L127" i="2"/>
  <c r="K127" i="2"/>
  <c r="J127" i="2"/>
  <c r="I127" i="2"/>
  <c r="H127" i="2"/>
  <c r="G127" i="2"/>
  <c r="F127" i="2"/>
  <c r="E127" i="2"/>
  <c r="D127" i="2"/>
  <c r="M126" i="2"/>
  <c r="L126" i="2"/>
  <c r="K126" i="2"/>
  <c r="J126" i="2"/>
  <c r="I126" i="2"/>
  <c r="H126" i="2"/>
  <c r="G126" i="2"/>
  <c r="F126" i="2"/>
  <c r="E126" i="2"/>
  <c r="D126" i="2"/>
  <c r="M125" i="2"/>
  <c r="L125" i="2"/>
  <c r="K125" i="2"/>
  <c r="J125" i="2"/>
  <c r="I125" i="2"/>
  <c r="H125" i="2"/>
  <c r="G125" i="2"/>
  <c r="F125" i="2"/>
  <c r="E125" i="2"/>
  <c r="D125" i="2"/>
  <c r="M124" i="2"/>
  <c r="L124" i="2"/>
  <c r="K124" i="2"/>
  <c r="J124" i="2"/>
  <c r="I124" i="2"/>
  <c r="H124" i="2"/>
  <c r="G124" i="2"/>
  <c r="F124" i="2"/>
  <c r="E124" i="2"/>
  <c r="D124" i="2"/>
  <c r="M121" i="2"/>
  <c r="L121" i="2"/>
  <c r="K121" i="2"/>
  <c r="J121" i="2"/>
  <c r="I121" i="2"/>
  <c r="H121" i="2"/>
  <c r="G121" i="2"/>
  <c r="F121" i="2"/>
  <c r="E121" i="2"/>
  <c r="D121" i="2"/>
  <c r="M120" i="2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H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5" i="2"/>
  <c r="L115" i="2"/>
  <c r="K115" i="2"/>
  <c r="J115" i="2"/>
  <c r="I115" i="2"/>
  <c r="H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3" i="2"/>
  <c r="L103" i="2"/>
  <c r="K103" i="2"/>
  <c r="J103" i="2"/>
  <c r="I103" i="2"/>
  <c r="H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M101" i="2"/>
  <c r="L101" i="2"/>
  <c r="K101" i="2"/>
  <c r="J101" i="2"/>
  <c r="I101" i="2"/>
  <c r="H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163" i="1"/>
  <c r="L163" i="1"/>
  <c r="K163" i="1"/>
  <c r="J163" i="1"/>
  <c r="I163" i="1"/>
  <c r="H163" i="1"/>
  <c r="G163" i="1"/>
  <c r="F163" i="1"/>
  <c r="E163" i="1"/>
  <c r="D163" i="1"/>
  <c r="M157" i="1"/>
  <c r="L157" i="1"/>
  <c r="K157" i="1"/>
  <c r="J157" i="1"/>
  <c r="I157" i="1"/>
  <c r="H157" i="1"/>
  <c r="G157" i="1"/>
  <c r="F157" i="1"/>
  <c r="E157" i="1"/>
  <c r="D157" i="1"/>
  <c r="M151" i="1"/>
  <c r="L151" i="1"/>
  <c r="K151" i="1"/>
  <c r="J151" i="1"/>
  <c r="I151" i="1"/>
  <c r="H151" i="1"/>
  <c r="G151" i="1"/>
  <c r="F151" i="1"/>
  <c r="E151" i="1"/>
  <c r="D151" i="1"/>
  <c r="M145" i="1"/>
  <c r="L145" i="1"/>
  <c r="K145" i="1"/>
  <c r="J145" i="1"/>
  <c r="I145" i="1"/>
  <c r="H145" i="1"/>
  <c r="G145" i="1"/>
  <c r="F145" i="1"/>
  <c r="E145" i="1"/>
  <c r="D145" i="1"/>
  <c r="M139" i="1"/>
  <c r="L139" i="1"/>
  <c r="K139" i="1"/>
  <c r="J139" i="1"/>
  <c r="I139" i="1"/>
  <c r="H139" i="1"/>
  <c r="G139" i="1"/>
  <c r="F139" i="1"/>
  <c r="E139" i="1"/>
  <c r="D139" i="1"/>
  <c r="M133" i="1"/>
  <c r="L133" i="1"/>
  <c r="K133" i="1"/>
  <c r="J133" i="1"/>
  <c r="I133" i="1"/>
  <c r="H133" i="1"/>
  <c r="G133" i="1"/>
  <c r="F133" i="1"/>
  <c r="E133" i="1"/>
  <c r="D133" i="1"/>
  <c r="M127" i="1"/>
  <c r="L127" i="1"/>
  <c r="K127" i="1"/>
  <c r="J127" i="1"/>
  <c r="I127" i="1"/>
  <c r="H127" i="1"/>
  <c r="G127" i="1"/>
  <c r="F127" i="1"/>
  <c r="E127" i="1"/>
  <c r="D127" i="1"/>
  <c r="M121" i="1"/>
  <c r="L121" i="1"/>
  <c r="K121" i="1"/>
  <c r="J121" i="1"/>
  <c r="I121" i="1"/>
  <c r="H121" i="1"/>
  <c r="G121" i="1"/>
  <c r="F121" i="1"/>
  <c r="E121" i="1"/>
  <c r="D121" i="1"/>
  <c r="M115" i="1"/>
  <c r="L115" i="1"/>
  <c r="K115" i="1"/>
  <c r="J115" i="1"/>
  <c r="I115" i="1"/>
  <c r="H115" i="1"/>
  <c r="G115" i="1"/>
  <c r="F115" i="1"/>
  <c r="E115" i="1"/>
  <c r="D115" i="1"/>
  <c r="M109" i="1"/>
  <c r="L109" i="1"/>
  <c r="K109" i="1"/>
  <c r="J109" i="1"/>
  <c r="I109" i="1"/>
  <c r="H109" i="1"/>
  <c r="G109" i="1"/>
  <c r="F109" i="1"/>
  <c r="E109" i="1"/>
  <c r="D109" i="1"/>
  <c r="L103" i="1"/>
  <c r="K103" i="1"/>
  <c r="J103" i="1"/>
  <c r="I103" i="1"/>
  <c r="H103" i="1"/>
  <c r="G103" i="1"/>
  <c r="F103" i="1"/>
  <c r="E103" i="1"/>
  <c r="M103" i="1"/>
  <c r="D103" i="1"/>
  <c r="M162" i="1"/>
  <c r="L162" i="1"/>
  <c r="K162" i="1"/>
  <c r="J162" i="1"/>
  <c r="I162" i="1"/>
  <c r="H162" i="1"/>
  <c r="G162" i="1"/>
  <c r="F162" i="1"/>
  <c r="E162" i="1"/>
  <c r="D162" i="1"/>
  <c r="M156" i="1"/>
  <c r="L156" i="1"/>
  <c r="K156" i="1"/>
  <c r="J156" i="1"/>
  <c r="I156" i="1"/>
  <c r="H156" i="1"/>
  <c r="G156" i="1"/>
  <c r="F156" i="1"/>
  <c r="E156" i="1"/>
  <c r="D156" i="1"/>
  <c r="M150" i="1"/>
  <c r="L150" i="1"/>
  <c r="K150" i="1"/>
  <c r="J150" i="1"/>
  <c r="I150" i="1"/>
  <c r="H150" i="1"/>
  <c r="G150" i="1"/>
  <c r="F150" i="1"/>
  <c r="E150" i="1"/>
  <c r="D150" i="1"/>
  <c r="M144" i="1"/>
  <c r="L144" i="1"/>
  <c r="K144" i="1"/>
  <c r="J144" i="1"/>
  <c r="I144" i="1"/>
  <c r="H144" i="1"/>
  <c r="G144" i="1"/>
  <c r="F144" i="1"/>
  <c r="E144" i="1"/>
  <c r="D144" i="1"/>
  <c r="M138" i="1"/>
  <c r="L138" i="1"/>
  <c r="K138" i="1"/>
  <c r="J138" i="1"/>
  <c r="I138" i="1"/>
  <c r="H138" i="1"/>
  <c r="G138" i="1"/>
  <c r="F138" i="1"/>
  <c r="E138" i="1"/>
  <c r="D138" i="1"/>
  <c r="M132" i="1"/>
  <c r="L132" i="1"/>
  <c r="K132" i="1"/>
  <c r="J132" i="1"/>
  <c r="I132" i="1"/>
  <c r="H132" i="1"/>
  <c r="G132" i="1"/>
  <c r="F132" i="1"/>
  <c r="E132" i="1"/>
  <c r="D132" i="1"/>
  <c r="M126" i="1"/>
  <c r="L126" i="1"/>
  <c r="K126" i="1"/>
  <c r="J126" i="1"/>
  <c r="I126" i="1"/>
  <c r="H126" i="1"/>
  <c r="G126" i="1"/>
  <c r="F126" i="1"/>
  <c r="E126" i="1"/>
  <c r="D126" i="1"/>
  <c r="M120" i="1"/>
  <c r="L120" i="1"/>
  <c r="K120" i="1"/>
  <c r="J120" i="1"/>
  <c r="I120" i="1"/>
  <c r="H120" i="1"/>
  <c r="G120" i="1"/>
  <c r="F120" i="1"/>
  <c r="E120" i="1"/>
  <c r="D120" i="1"/>
  <c r="M114" i="1"/>
  <c r="L114" i="1"/>
  <c r="K114" i="1"/>
  <c r="J114" i="1"/>
  <c r="I114" i="1"/>
  <c r="H114" i="1"/>
  <c r="G114" i="1"/>
  <c r="F114" i="1"/>
  <c r="E114" i="1"/>
  <c r="D114" i="1"/>
  <c r="M108" i="1"/>
  <c r="L108" i="1"/>
  <c r="K108" i="1"/>
  <c r="J108" i="1"/>
  <c r="I108" i="1"/>
  <c r="H108" i="1"/>
  <c r="G108" i="1"/>
  <c r="F108" i="1"/>
  <c r="E108" i="1"/>
  <c r="D108" i="1"/>
  <c r="L102" i="1"/>
  <c r="K102" i="1"/>
  <c r="J102" i="1"/>
  <c r="I102" i="1"/>
  <c r="H102" i="1"/>
  <c r="G102" i="1"/>
  <c r="F102" i="1"/>
  <c r="E102" i="1"/>
  <c r="M102" i="1"/>
  <c r="D102" i="1"/>
  <c r="D101" i="1"/>
  <c r="M161" i="1"/>
  <c r="L161" i="1"/>
  <c r="K161" i="1"/>
  <c r="J161" i="1"/>
  <c r="I161" i="1"/>
  <c r="H161" i="1"/>
  <c r="G161" i="1"/>
  <c r="F161" i="1"/>
  <c r="E161" i="1"/>
  <c r="D161" i="1"/>
  <c r="M155" i="1"/>
  <c r="L155" i="1"/>
  <c r="K155" i="1"/>
  <c r="J155" i="1"/>
  <c r="I155" i="1"/>
  <c r="H155" i="1"/>
  <c r="G155" i="1"/>
  <c r="F155" i="1"/>
  <c r="E155" i="1"/>
  <c r="D155" i="1"/>
  <c r="M149" i="1"/>
  <c r="L149" i="1"/>
  <c r="K149" i="1"/>
  <c r="J149" i="1"/>
  <c r="I149" i="1"/>
  <c r="H149" i="1"/>
  <c r="G149" i="1"/>
  <c r="F149" i="1"/>
  <c r="E149" i="1"/>
  <c r="D149" i="1"/>
  <c r="M143" i="1"/>
  <c r="L143" i="1"/>
  <c r="K143" i="1"/>
  <c r="J143" i="1"/>
  <c r="I143" i="1"/>
  <c r="H143" i="1"/>
  <c r="G143" i="1"/>
  <c r="F143" i="1"/>
  <c r="E143" i="1"/>
  <c r="D143" i="1"/>
  <c r="M137" i="1"/>
  <c r="L137" i="1"/>
  <c r="K137" i="1"/>
  <c r="J137" i="1"/>
  <c r="I137" i="1"/>
  <c r="H137" i="1"/>
  <c r="G137" i="1"/>
  <c r="F137" i="1"/>
  <c r="E137" i="1"/>
  <c r="D137" i="1"/>
  <c r="M131" i="1"/>
  <c r="L131" i="1"/>
  <c r="K131" i="1"/>
  <c r="J131" i="1"/>
  <c r="I131" i="1"/>
  <c r="H131" i="1"/>
  <c r="G131" i="1"/>
  <c r="F131" i="1"/>
  <c r="E131" i="1"/>
  <c r="D131" i="1"/>
  <c r="M125" i="1"/>
  <c r="L125" i="1"/>
  <c r="K125" i="1"/>
  <c r="J125" i="1"/>
  <c r="I125" i="1"/>
  <c r="H125" i="1"/>
  <c r="G125" i="1"/>
  <c r="F125" i="1"/>
  <c r="E125" i="1"/>
  <c r="D125" i="1"/>
  <c r="M119" i="1"/>
  <c r="L119" i="1"/>
  <c r="K119" i="1"/>
  <c r="J119" i="1"/>
  <c r="I119" i="1"/>
  <c r="H119" i="1"/>
  <c r="G119" i="1"/>
  <c r="F119" i="1"/>
  <c r="E119" i="1"/>
  <c r="D119" i="1"/>
  <c r="M113" i="1"/>
  <c r="L113" i="1"/>
  <c r="K113" i="1"/>
  <c r="J113" i="1"/>
  <c r="I113" i="1"/>
  <c r="H113" i="1"/>
  <c r="G113" i="1"/>
  <c r="F113" i="1"/>
  <c r="E113" i="1"/>
  <c r="D113" i="1"/>
  <c r="M107" i="1"/>
  <c r="L107" i="1"/>
  <c r="K107" i="1"/>
  <c r="J107" i="1"/>
  <c r="I107" i="1"/>
  <c r="H107" i="1"/>
  <c r="G107" i="1"/>
  <c r="F107" i="1"/>
  <c r="E107" i="1"/>
  <c r="D107" i="1"/>
  <c r="L101" i="1"/>
  <c r="K101" i="1"/>
  <c r="J101" i="1"/>
  <c r="I101" i="1"/>
  <c r="H101" i="1"/>
  <c r="G101" i="1"/>
  <c r="F101" i="1"/>
  <c r="E101" i="1"/>
  <c r="M101" i="1"/>
  <c r="M100" i="1"/>
  <c r="D160" i="1"/>
  <c r="D154" i="1"/>
  <c r="D148" i="1"/>
  <c r="D142" i="1"/>
  <c r="D136" i="1"/>
  <c r="D130" i="1"/>
  <c r="D124" i="1"/>
  <c r="D118" i="1"/>
  <c r="D112" i="1"/>
  <c r="D106" i="1"/>
  <c r="D100" i="1"/>
  <c r="M160" i="1"/>
  <c r="L160" i="1"/>
  <c r="K160" i="1"/>
  <c r="J160" i="1"/>
  <c r="I160" i="1"/>
  <c r="H160" i="1"/>
  <c r="G160" i="1"/>
  <c r="F160" i="1"/>
  <c r="E160" i="1"/>
  <c r="M154" i="1"/>
  <c r="L154" i="1"/>
  <c r="K154" i="1"/>
  <c r="J154" i="1"/>
  <c r="I154" i="1"/>
  <c r="H154" i="1"/>
  <c r="G154" i="1"/>
  <c r="F154" i="1"/>
  <c r="E154" i="1"/>
  <c r="M148" i="1"/>
  <c r="L148" i="1"/>
  <c r="K148" i="1"/>
  <c r="J148" i="1"/>
  <c r="I148" i="1"/>
  <c r="H148" i="1"/>
  <c r="G148" i="1"/>
  <c r="F148" i="1"/>
  <c r="E148" i="1"/>
  <c r="M142" i="1"/>
  <c r="L142" i="1"/>
  <c r="K142" i="1"/>
  <c r="J142" i="1"/>
  <c r="I142" i="1"/>
  <c r="H142" i="1"/>
  <c r="G142" i="1"/>
  <c r="F142" i="1"/>
  <c r="E142" i="1"/>
  <c r="M136" i="1"/>
  <c r="L136" i="1"/>
  <c r="K136" i="1"/>
  <c r="J136" i="1"/>
  <c r="I136" i="1"/>
  <c r="H136" i="1"/>
  <c r="G136" i="1"/>
  <c r="F136" i="1"/>
  <c r="E136" i="1"/>
  <c r="M130" i="1"/>
  <c r="L130" i="1"/>
  <c r="K130" i="1"/>
  <c r="J130" i="1"/>
  <c r="I130" i="1"/>
  <c r="H130" i="1"/>
  <c r="G130" i="1"/>
  <c r="F130" i="1"/>
  <c r="E130" i="1"/>
  <c r="M124" i="1"/>
  <c r="L124" i="1"/>
  <c r="K124" i="1"/>
  <c r="J124" i="1"/>
  <c r="I124" i="1"/>
  <c r="H124" i="1"/>
  <c r="G124" i="1"/>
  <c r="F124" i="1"/>
  <c r="E124" i="1"/>
  <c r="M118" i="1"/>
  <c r="L118" i="1"/>
  <c r="K118" i="1"/>
  <c r="J118" i="1"/>
  <c r="I118" i="1"/>
  <c r="H118" i="1"/>
  <c r="G118" i="1"/>
  <c r="F118" i="1"/>
  <c r="E118" i="1"/>
  <c r="M112" i="1"/>
  <c r="L112" i="1"/>
  <c r="K112" i="1"/>
  <c r="J112" i="1"/>
  <c r="I112" i="1"/>
  <c r="H112" i="1"/>
  <c r="G112" i="1"/>
  <c r="F112" i="1"/>
  <c r="E112" i="1"/>
  <c r="M106" i="1"/>
  <c r="L106" i="1"/>
  <c r="K106" i="1"/>
  <c r="J106" i="1"/>
  <c r="I106" i="1"/>
  <c r="H106" i="1"/>
  <c r="G106" i="1"/>
  <c r="F106" i="1"/>
  <c r="E106" i="1"/>
  <c r="L100" i="1"/>
  <c r="K100" i="1"/>
  <c r="J100" i="1"/>
  <c r="I100" i="1"/>
  <c r="H100" i="1"/>
  <c r="G100" i="1"/>
  <c r="F100" i="1"/>
  <c r="E100" i="1"/>
  <c r="AB6" i="1"/>
  <c r="AA6" i="1"/>
  <c r="Z6" i="1"/>
  <c r="Y6" i="1"/>
  <c r="X6" i="1"/>
  <c r="W6" i="1"/>
  <c r="V6" i="1"/>
  <c r="U6" i="1"/>
  <c r="T6" i="1"/>
  <c r="S6" i="1"/>
  <c r="E99" i="5" l="1"/>
  <c r="M105" i="5"/>
  <c r="L141" i="5"/>
  <c r="H135" i="5"/>
  <c r="F147" i="5"/>
  <c r="J123" i="5"/>
  <c r="L111" i="5"/>
  <c r="M135" i="5"/>
  <c r="K147" i="5"/>
</calcChain>
</file>

<file path=xl/sharedStrings.xml><?xml version="1.0" encoding="utf-8"?>
<sst xmlns="http://schemas.openxmlformats.org/spreadsheetml/2006/main" count="1968" uniqueCount="38">
  <si>
    <t>Total GPA</t>
  </si>
  <si>
    <t>5 to 14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</si>
  <si>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</si>
  <si>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</si>
  <si>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</si>
  <si>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</si>
  <si>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</si>
  <si>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</si>
  <si>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</si>
  <si>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</si>
  <si>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39-45</t>
  </si>
  <si>
    <t>All</t>
  </si>
  <si>
    <t>3.80-4.00</t>
  </si>
  <si>
    <t>Acceptees</t>
  </si>
  <si>
    <t>Applicants</t>
  </si>
  <si>
    <t>Acceptance rate %</t>
  </si>
  <si>
    <t>3.60-3.79</t>
  </si>
  <si>
    <t>3.40-3.59</t>
  </si>
  <si>
    <t>3.20-3.39</t>
  </si>
  <si>
    <t>3.00-3.19</t>
  </si>
  <si>
    <t>2.80-2.99</t>
  </si>
  <si>
    <t>2.60-2.79</t>
  </si>
  <si>
    <t>2.40-2.59</t>
  </si>
  <si>
    <t>2.20-2.39</t>
  </si>
  <si>
    <t>All Applicants</t>
  </si>
  <si>
    <t>ASIAN</t>
  </si>
  <si>
    <t>2.00-2.19</t>
  </si>
  <si>
    <t>White</t>
  </si>
  <si>
    <t>1.47-1.99</t>
  </si>
  <si>
    <t>WHITE</t>
  </si>
  <si>
    <t>HISPANIC</t>
  </si>
  <si>
    <t>BLACK</t>
  </si>
  <si>
    <t>Asian</t>
  </si>
  <si>
    <t>Hispanic</t>
  </si>
  <si>
    <t>Black</t>
  </si>
  <si>
    <t>Total</t>
  </si>
  <si>
    <t>ALL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</si>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</sst>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215967"/>
      <name val="Times"/>
    </font>
    <font>
      <sz val="12"/>
      <color theme="1"/>
      <name val="Aptos Narrow"/>
      <family val="2"/>
      <scheme val="minor"/>
    </font>
    <font>
      <sz val="12"/>
      <color rgb="FF215967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16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1" fontId="0" fillId="0" borderId="0" xfId="0" applyNumberFormat="1"/>
    <xf numFmtId="9" fontId="0" fillId="0" borderId="0" xfId="1" applyFont="1"/>
    <xf numFmtId="3" fontId="2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EE58-BE86-4E2C-8944-E81308CA6587}">
  <dimension ref="B3:AC218"/>
  <sheetViews>
    <sheetView workbookViewId="0"/>
  </sheetViews>
  <sheetFormatPr defaultRowHeight="14.4" x14ac:dyDescent="0.3"/>
  <cols>
    <col min="2" max="2" width="14.109375" bestFit="1" customWidth="1"/>
    <col min="3" max="3" width="19.109375" bestFit="1" customWidth="1"/>
    <col min="15" max="16" width="9" bestFit="1" customWidth="1"/>
    <col min="17" max="17" width="14.21875" bestFit="1" customWidth="1"/>
    <col min="18" max="18" width="19.21875" bestFit="1" customWidth="1"/>
    <col min="19" max="19" width="9" bestFit="1" customWidth="1"/>
    <col min="20" max="22" width="9.5546875" bestFit="1" customWidth="1"/>
    <col min="23" max="23" width="10.5546875" bestFit="1" customWidth="1"/>
    <col min="24" max="24" width="11.5546875" bestFit="1" customWidth="1"/>
  </cols>
  <sheetData>
    <row r="3" spans="2:29" ht="15.6" x14ac:dyDescent="0.3">
      <c r="B3" t="s">
        <v>25</v>
      </c>
      <c r="D3" s="3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Q3" t="s">
        <v>29</v>
      </c>
      <c r="S3" s="3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</row>
    <row r="4" spans="2:29" ht="15.6" x14ac:dyDescent="0.3">
      <c r="B4" s="1" t="s">
        <v>24</v>
      </c>
      <c r="C4" s="1" t="s">
        <v>13</v>
      </c>
      <c r="D4" s="4">
        <v>0</v>
      </c>
      <c r="E4" s="4">
        <v>3</v>
      </c>
      <c r="F4" s="4">
        <v>8</v>
      </c>
      <c r="G4" s="4">
        <v>70</v>
      </c>
      <c r="H4" s="4">
        <v>453</v>
      </c>
      <c r="I4" s="4">
        <v>1706</v>
      </c>
      <c r="J4" s="4">
        <v>4023</v>
      </c>
      <c r="K4" s="4">
        <v>3854</v>
      </c>
      <c r="L4" s="4">
        <v>2156</v>
      </c>
      <c r="M4" s="4">
        <v>690</v>
      </c>
      <c r="N4" s="4">
        <v>12963</v>
      </c>
      <c r="Q4" s="1" t="s">
        <v>24</v>
      </c>
      <c r="R4" s="1" t="s">
        <v>13</v>
      </c>
      <c r="S4" s="4">
        <v>1</v>
      </c>
      <c r="T4" s="4">
        <v>5</v>
      </c>
      <c r="U4" s="4">
        <v>35</v>
      </c>
      <c r="V4" s="4">
        <v>303</v>
      </c>
      <c r="W4" s="4">
        <v>2074</v>
      </c>
      <c r="X4" s="4">
        <v>7300</v>
      </c>
      <c r="Y4" s="4">
        <v>12033</v>
      </c>
      <c r="Z4" s="4">
        <v>8924</v>
      </c>
      <c r="AA4" s="4">
        <v>3966</v>
      </c>
      <c r="AB4" s="4">
        <v>1148</v>
      </c>
      <c r="AC4" s="4">
        <v>35789</v>
      </c>
    </row>
    <row r="5" spans="2:29" ht="15.6" x14ac:dyDescent="0.3">
      <c r="B5" s="1" t="s">
        <v>24</v>
      </c>
      <c r="C5" s="1" t="s">
        <v>14</v>
      </c>
      <c r="D5" s="4">
        <v>346</v>
      </c>
      <c r="E5" s="4">
        <v>525</v>
      </c>
      <c r="F5" s="4">
        <v>963</v>
      </c>
      <c r="G5" s="4">
        <v>1933</v>
      </c>
      <c r="H5" s="4">
        <v>3793</v>
      </c>
      <c r="I5" s="4">
        <v>6026</v>
      </c>
      <c r="J5" s="4">
        <v>7944</v>
      </c>
      <c r="K5" s="4">
        <v>5655</v>
      </c>
      <c r="L5" s="4">
        <v>2736</v>
      </c>
      <c r="M5" s="4">
        <v>806</v>
      </c>
      <c r="N5" s="4">
        <v>30727</v>
      </c>
      <c r="Q5" s="1" t="s">
        <v>24</v>
      </c>
      <c r="R5" s="1" t="s">
        <v>14</v>
      </c>
      <c r="S5" s="4">
        <v>525</v>
      </c>
      <c r="T5" s="4">
        <v>915</v>
      </c>
      <c r="U5" s="4">
        <v>2306</v>
      </c>
      <c r="V5" s="4">
        <v>5372</v>
      </c>
      <c r="W5" s="4">
        <v>11477</v>
      </c>
      <c r="X5" s="4">
        <v>19313</v>
      </c>
      <c r="Y5" s="4">
        <v>20835</v>
      </c>
      <c r="Z5" s="4">
        <v>12285</v>
      </c>
      <c r="AA5" s="4">
        <v>4913</v>
      </c>
      <c r="AB5" s="4">
        <v>1319</v>
      </c>
      <c r="AC5" s="4">
        <v>79260</v>
      </c>
    </row>
    <row r="6" spans="2:29" ht="15.6" x14ac:dyDescent="0.3">
      <c r="B6" s="1" t="s">
        <v>24</v>
      </c>
      <c r="C6" s="1" t="s">
        <v>15</v>
      </c>
      <c r="D6" s="4">
        <v>1.0000000000000001E-5</v>
      </c>
      <c r="E6" s="4">
        <v>0.6</v>
      </c>
      <c r="F6" s="4">
        <v>0.8</v>
      </c>
      <c r="G6" s="4">
        <v>3.6</v>
      </c>
      <c r="H6" s="4">
        <v>11.9</v>
      </c>
      <c r="I6" s="4">
        <v>28.3</v>
      </c>
      <c r="J6" s="4">
        <v>50.6</v>
      </c>
      <c r="K6" s="4">
        <v>68.2</v>
      </c>
      <c r="L6" s="4">
        <v>78.8</v>
      </c>
      <c r="M6" s="4">
        <v>85.6</v>
      </c>
      <c r="N6" s="4">
        <v>42.2</v>
      </c>
      <c r="Q6" s="1" t="s">
        <v>24</v>
      </c>
      <c r="R6" s="1" t="s">
        <v>15</v>
      </c>
      <c r="S6" s="4">
        <f>S4/S5</f>
        <v>1.9047619047619048E-3</v>
      </c>
      <c r="T6" s="4">
        <f t="shared" ref="T6:AC6" si="0">T4/T5</f>
        <v>5.4644808743169399E-3</v>
      </c>
      <c r="U6" s="4">
        <f t="shared" si="0"/>
        <v>1.5177797051170859E-2</v>
      </c>
      <c r="V6" s="4">
        <f t="shared" si="0"/>
        <v>5.6403574087862993E-2</v>
      </c>
      <c r="W6" s="4">
        <f t="shared" si="0"/>
        <v>0.18070924457610874</v>
      </c>
      <c r="X6" s="4">
        <f t="shared" si="0"/>
        <v>0.37798374152125513</v>
      </c>
      <c r="Y6" s="4">
        <f t="shared" si="0"/>
        <v>0.57753779697624186</v>
      </c>
      <c r="Z6" s="4">
        <f t="shared" si="0"/>
        <v>0.72641432641432646</v>
      </c>
      <c r="AA6" s="4">
        <f t="shared" si="0"/>
        <v>0.80724608182373292</v>
      </c>
      <c r="AB6" s="4">
        <f t="shared" si="0"/>
        <v>0.87035633055344963</v>
      </c>
      <c r="AC6" s="4">
        <v>45.2</v>
      </c>
    </row>
    <row r="8" spans="2:29" x14ac:dyDescent="0.3">
      <c r="B8" t="s">
        <v>25</v>
      </c>
      <c r="Q8" t="s">
        <v>27</v>
      </c>
    </row>
    <row r="9" spans="2:29" ht="15.6" x14ac:dyDescent="0.3">
      <c r="B9" s="1" t="s">
        <v>0</v>
      </c>
      <c r="C9" s="2"/>
      <c r="D9" s="3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 t="s">
        <v>11</v>
      </c>
      <c r="Q9" s="1" t="s">
        <v>0</v>
      </c>
      <c r="R9" s="2"/>
      <c r="S9" s="3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</row>
    <row r="10" spans="2:29" ht="15.6" x14ac:dyDescent="0.3">
      <c r="B10" s="1" t="s">
        <v>12</v>
      </c>
      <c r="C10" s="1" t="s">
        <v>13</v>
      </c>
      <c r="D10" s="4">
        <v>0</v>
      </c>
      <c r="E10" s="4">
        <v>0</v>
      </c>
      <c r="F10" s="4">
        <v>2</v>
      </c>
      <c r="G10" s="4">
        <v>23</v>
      </c>
      <c r="H10" s="4">
        <v>154</v>
      </c>
      <c r="I10" s="4">
        <v>630</v>
      </c>
      <c r="J10" s="8">
        <v>1513</v>
      </c>
      <c r="K10" s="8">
        <v>1608</v>
      </c>
      <c r="L10" s="8">
        <v>1191</v>
      </c>
      <c r="M10" s="1">
        <v>472</v>
      </c>
      <c r="N10" s="5">
        <v>5593</v>
      </c>
      <c r="Q10" s="1" t="s">
        <v>12</v>
      </c>
      <c r="R10" s="1" t="s">
        <v>13</v>
      </c>
      <c r="S10" s="4">
        <v>1</v>
      </c>
      <c r="T10" s="4">
        <v>3</v>
      </c>
      <c r="U10" s="4">
        <v>7</v>
      </c>
      <c r="V10" s="4">
        <v>90</v>
      </c>
      <c r="W10" s="4">
        <v>767</v>
      </c>
      <c r="X10" s="5">
        <v>2931</v>
      </c>
      <c r="Y10" s="5">
        <v>4923</v>
      </c>
      <c r="Z10" s="5">
        <v>4160</v>
      </c>
      <c r="AA10" s="5">
        <v>2250</v>
      </c>
      <c r="AB10" s="4">
        <v>778</v>
      </c>
      <c r="AC10" s="5">
        <v>15910</v>
      </c>
    </row>
    <row r="11" spans="2:29" ht="15.6" x14ac:dyDescent="0.3">
      <c r="B11" s="1" t="s">
        <v>12</v>
      </c>
      <c r="C11" s="1" t="s">
        <v>14</v>
      </c>
      <c r="D11" s="4">
        <v>10</v>
      </c>
      <c r="E11" s="4">
        <v>26</v>
      </c>
      <c r="F11" s="4">
        <v>82</v>
      </c>
      <c r="G11" s="4">
        <v>219</v>
      </c>
      <c r="H11" s="4">
        <v>591</v>
      </c>
      <c r="I11" s="5">
        <v>1213</v>
      </c>
      <c r="J11" s="5">
        <v>2027</v>
      </c>
      <c r="K11" s="5">
        <v>1931</v>
      </c>
      <c r="L11" s="5">
        <v>1325</v>
      </c>
      <c r="M11" s="4">
        <v>507</v>
      </c>
      <c r="N11" s="5">
        <v>7931</v>
      </c>
      <c r="Q11" s="1" t="s">
        <v>12</v>
      </c>
      <c r="R11" s="1" t="s">
        <v>14</v>
      </c>
      <c r="S11" s="4">
        <v>19</v>
      </c>
      <c r="T11" s="4">
        <v>76</v>
      </c>
      <c r="U11" s="4">
        <v>239</v>
      </c>
      <c r="V11" s="4">
        <v>843</v>
      </c>
      <c r="W11" s="5">
        <v>2312</v>
      </c>
      <c r="X11" s="5">
        <v>4975</v>
      </c>
      <c r="Y11" s="5">
        <v>6447</v>
      </c>
      <c r="Z11" s="5">
        <v>4819</v>
      </c>
      <c r="AA11" s="5">
        <v>2517</v>
      </c>
      <c r="AB11" s="4">
        <v>833</v>
      </c>
      <c r="AC11" s="5">
        <v>23080</v>
      </c>
    </row>
    <row r="12" spans="2:29" ht="15.6" x14ac:dyDescent="0.3">
      <c r="B12" s="1" t="s">
        <v>12</v>
      </c>
      <c r="C12" s="1" t="s">
        <v>15</v>
      </c>
      <c r="D12" s="4">
        <v>1.0000000000000001E-5</v>
      </c>
      <c r="E12" s="4">
        <v>1.0000000000000001E-5</v>
      </c>
      <c r="F12" s="4">
        <v>2.4</v>
      </c>
      <c r="G12" s="4">
        <v>10.5</v>
      </c>
      <c r="H12" s="4">
        <v>26.1</v>
      </c>
      <c r="I12" s="4">
        <v>51.9</v>
      </c>
      <c r="J12" s="4">
        <v>74.599999999999994</v>
      </c>
      <c r="K12" s="4">
        <v>83.3</v>
      </c>
      <c r="L12" s="4">
        <v>89.9</v>
      </c>
      <c r="M12" s="4">
        <v>93.1</v>
      </c>
      <c r="N12" s="4">
        <v>70.5</v>
      </c>
      <c r="Q12" s="1" t="s">
        <v>12</v>
      </c>
      <c r="R12" s="1" t="s">
        <v>15</v>
      </c>
      <c r="S12" s="4">
        <v>5</v>
      </c>
      <c r="T12" s="4">
        <v>4</v>
      </c>
      <c r="U12" s="4">
        <v>3</v>
      </c>
      <c r="V12" s="4">
        <v>11</v>
      </c>
      <c r="W12" s="4">
        <v>33</v>
      </c>
      <c r="X12" s="4">
        <v>59</v>
      </c>
      <c r="Y12" s="4">
        <v>76</v>
      </c>
      <c r="Z12" s="4">
        <v>86</v>
      </c>
      <c r="AA12" s="4">
        <v>89</v>
      </c>
      <c r="AB12" s="4">
        <v>93</v>
      </c>
      <c r="AC12" s="4">
        <v>69</v>
      </c>
    </row>
    <row r="13" spans="2:29" ht="15.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5.6" x14ac:dyDescent="0.3">
      <c r="B14" s="1" t="s">
        <v>16</v>
      </c>
      <c r="C14" s="1" t="s">
        <v>13</v>
      </c>
      <c r="D14" s="4">
        <v>0</v>
      </c>
      <c r="E14" s="4">
        <v>1</v>
      </c>
      <c r="F14" s="4">
        <v>2</v>
      </c>
      <c r="G14" s="4">
        <v>21</v>
      </c>
      <c r="H14" s="4">
        <v>149</v>
      </c>
      <c r="I14" s="4">
        <v>594</v>
      </c>
      <c r="J14" s="5">
        <v>1389</v>
      </c>
      <c r="K14" s="8">
        <v>1310</v>
      </c>
      <c r="L14" s="1">
        <v>611</v>
      </c>
      <c r="M14" s="1">
        <v>142</v>
      </c>
      <c r="N14" s="5">
        <v>4219</v>
      </c>
      <c r="Q14" s="1" t="s">
        <v>16</v>
      </c>
      <c r="R14" s="1" t="s">
        <v>13</v>
      </c>
      <c r="S14" s="4">
        <v>0</v>
      </c>
      <c r="T14" s="4">
        <v>1</v>
      </c>
      <c r="U14" s="4">
        <v>13</v>
      </c>
      <c r="V14" s="4">
        <v>89</v>
      </c>
      <c r="W14" s="4">
        <v>670</v>
      </c>
      <c r="X14" s="5">
        <v>2367</v>
      </c>
      <c r="Y14" s="5">
        <v>3767</v>
      </c>
      <c r="Z14" s="5">
        <v>2690</v>
      </c>
      <c r="AA14" s="5">
        <v>1003</v>
      </c>
      <c r="AB14" s="4">
        <v>250</v>
      </c>
      <c r="AC14" s="5">
        <v>10850</v>
      </c>
    </row>
    <row r="15" spans="2:29" ht="15.6" x14ac:dyDescent="0.3">
      <c r="B15" s="1" t="s">
        <v>16</v>
      </c>
      <c r="C15" s="1" t="s">
        <v>14</v>
      </c>
      <c r="D15" s="4">
        <v>33</v>
      </c>
      <c r="E15" s="4">
        <v>60</v>
      </c>
      <c r="F15" s="4">
        <v>145</v>
      </c>
      <c r="G15" s="4">
        <v>410</v>
      </c>
      <c r="H15" s="4">
        <v>895</v>
      </c>
      <c r="I15" s="5">
        <v>1704</v>
      </c>
      <c r="J15" s="5">
        <v>2406</v>
      </c>
      <c r="K15" s="5">
        <v>1762</v>
      </c>
      <c r="L15" s="4">
        <v>768</v>
      </c>
      <c r="M15" s="4">
        <v>175</v>
      </c>
      <c r="N15" s="5">
        <v>8358</v>
      </c>
      <c r="Q15" s="1" t="s">
        <v>16</v>
      </c>
      <c r="R15" s="1" t="s">
        <v>14</v>
      </c>
      <c r="S15" s="4">
        <v>53</v>
      </c>
      <c r="T15" s="4">
        <v>155</v>
      </c>
      <c r="U15" s="4">
        <v>467</v>
      </c>
      <c r="V15" s="5">
        <v>1229</v>
      </c>
      <c r="W15" s="5">
        <v>3044</v>
      </c>
      <c r="X15" s="5">
        <v>5514</v>
      </c>
      <c r="Y15" s="5">
        <v>5980</v>
      </c>
      <c r="Z15" s="5">
        <v>3523</v>
      </c>
      <c r="AA15" s="5">
        <v>1244</v>
      </c>
      <c r="AB15" s="4">
        <v>289</v>
      </c>
      <c r="AC15" s="5">
        <v>21498</v>
      </c>
    </row>
    <row r="16" spans="2:29" ht="15.6" x14ac:dyDescent="0.3">
      <c r="B16" s="1" t="s">
        <v>16</v>
      </c>
      <c r="C16" s="1" t="s">
        <v>15</v>
      </c>
      <c r="D16" s="4">
        <v>1.0000000000000001E-5</v>
      </c>
      <c r="E16" s="4">
        <v>1.7</v>
      </c>
      <c r="F16" s="4">
        <v>1.4</v>
      </c>
      <c r="G16" s="4">
        <v>5.0999999999999996</v>
      </c>
      <c r="H16" s="1">
        <v>16.600000000000001</v>
      </c>
      <c r="I16" s="1">
        <v>34.9</v>
      </c>
      <c r="J16" s="1">
        <v>57.7</v>
      </c>
      <c r="K16" s="4">
        <v>74.3</v>
      </c>
      <c r="L16" s="4">
        <v>79.599999999999994</v>
      </c>
      <c r="M16" s="4">
        <v>81.099999999999994</v>
      </c>
      <c r="N16" s="4">
        <v>50.5</v>
      </c>
      <c r="Q16" s="1" t="s">
        <v>16</v>
      </c>
      <c r="R16" s="1" t="s">
        <v>15</v>
      </c>
      <c r="S16" s="4">
        <v>1.0000000000000001E-5</v>
      </c>
      <c r="T16" s="4">
        <v>1</v>
      </c>
      <c r="U16" s="4">
        <v>3</v>
      </c>
      <c r="V16" s="4">
        <v>7</v>
      </c>
      <c r="W16" s="1">
        <v>22</v>
      </c>
      <c r="X16" s="1">
        <v>43</v>
      </c>
      <c r="Y16" s="1">
        <v>63</v>
      </c>
      <c r="Z16" s="4">
        <v>76</v>
      </c>
      <c r="AA16" s="4">
        <v>81</v>
      </c>
      <c r="AB16" s="4">
        <v>87</v>
      </c>
      <c r="AC16" s="4">
        <v>51</v>
      </c>
    </row>
    <row r="17" spans="2:29" ht="15.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5.6" x14ac:dyDescent="0.3">
      <c r="B18" s="1" t="s">
        <v>17</v>
      </c>
      <c r="C18" s="1" t="s">
        <v>13</v>
      </c>
      <c r="D18" s="4">
        <v>0</v>
      </c>
      <c r="E18" s="4">
        <v>2</v>
      </c>
      <c r="F18" s="4">
        <v>3</v>
      </c>
      <c r="G18" s="4">
        <v>13</v>
      </c>
      <c r="H18" s="4">
        <v>89</v>
      </c>
      <c r="I18" s="4">
        <v>289</v>
      </c>
      <c r="J18" s="4">
        <v>757</v>
      </c>
      <c r="K18" s="4">
        <v>620</v>
      </c>
      <c r="L18" s="4">
        <v>236</v>
      </c>
      <c r="M18" s="4">
        <v>51</v>
      </c>
      <c r="N18" s="5">
        <v>2060</v>
      </c>
      <c r="Q18" s="1" t="s">
        <v>17</v>
      </c>
      <c r="R18" s="1" t="s">
        <v>13</v>
      </c>
      <c r="S18" s="4">
        <v>0</v>
      </c>
      <c r="T18" s="4">
        <v>1</v>
      </c>
      <c r="U18" s="4">
        <v>9</v>
      </c>
      <c r="V18" s="4">
        <v>57</v>
      </c>
      <c r="W18" s="4">
        <v>373</v>
      </c>
      <c r="X18" s="5">
        <v>1299</v>
      </c>
      <c r="Y18" s="5">
        <v>2132</v>
      </c>
      <c r="Z18" s="5">
        <v>1380</v>
      </c>
      <c r="AA18" s="4">
        <v>485</v>
      </c>
      <c r="AB18" s="4">
        <v>77</v>
      </c>
      <c r="AC18" s="5">
        <v>5813</v>
      </c>
    </row>
    <row r="19" spans="2:29" ht="15.6" x14ac:dyDescent="0.3">
      <c r="B19" s="1" t="s">
        <v>17</v>
      </c>
      <c r="C19" s="1" t="s">
        <v>14</v>
      </c>
      <c r="D19" s="4">
        <v>25</v>
      </c>
      <c r="E19" s="4">
        <v>85</v>
      </c>
      <c r="F19" s="4">
        <v>196</v>
      </c>
      <c r="G19" s="4">
        <v>421</v>
      </c>
      <c r="H19" s="4">
        <v>885</v>
      </c>
      <c r="I19" s="5">
        <v>1406</v>
      </c>
      <c r="J19" s="5">
        <v>1880</v>
      </c>
      <c r="K19" s="5">
        <v>1071</v>
      </c>
      <c r="L19" s="4">
        <v>368</v>
      </c>
      <c r="M19" s="4">
        <v>73</v>
      </c>
      <c r="N19" s="5">
        <v>6410</v>
      </c>
      <c r="Q19" s="1" t="s">
        <v>17</v>
      </c>
      <c r="R19" s="1" t="s">
        <v>14</v>
      </c>
      <c r="S19" s="4">
        <v>97</v>
      </c>
      <c r="T19" s="4">
        <v>164</v>
      </c>
      <c r="U19" s="4">
        <v>537</v>
      </c>
      <c r="V19" s="5">
        <v>1273</v>
      </c>
      <c r="W19" s="5">
        <v>2671</v>
      </c>
      <c r="X19" s="5">
        <v>4433</v>
      </c>
      <c r="Y19" s="5">
        <v>4450</v>
      </c>
      <c r="Z19" s="5">
        <v>2216</v>
      </c>
      <c r="AA19" s="4">
        <v>671</v>
      </c>
      <c r="AB19" s="4">
        <v>100</v>
      </c>
      <c r="AC19" s="5">
        <v>16612</v>
      </c>
    </row>
    <row r="20" spans="2:29" ht="15.6" x14ac:dyDescent="0.3">
      <c r="B20" s="1" t="s">
        <v>17</v>
      </c>
      <c r="C20" s="1" t="s">
        <v>15</v>
      </c>
      <c r="D20" s="4">
        <v>1E-3</v>
      </c>
      <c r="E20" s="4">
        <v>2.4</v>
      </c>
      <c r="F20" s="4">
        <v>1.5</v>
      </c>
      <c r="G20" s="4">
        <v>3.1</v>
      </c>
      <c r="H20" s="1">
        <v>10.1</v>
      </c>
      <c r="I20" s="1">
        <v>20.6</v>
      </c>
      <c r="J20" s="1">
        <v>40.299999999999997</v>
      </c>
      <c r="K20" s="4">
        <v>57.9</v>
      </c>
      <c r="L20" s="4">
        <v>64.099999999999994</v>
      </c>
      <c r="M20" s="4">
        <v>69.900000000000006</v>
      </c>
      <c r="N20" s="4">
        <v>32.1</v>
      </c>
      <c r="Q20" s="1" t="s">
        <v>17</v>
      </c>
      <c r="R20" s="1" t="s">
        <v>15</v>
      </c>
      <c r="S20" s="4">
        <v>1.0000000000000001E-5</v>
      </c>
      <c r="T20" s="4">
        <v>1</v>
      </c>
      <c r="U20" s="4">
        <v>2</v>
      </c>
      <c r="V20" s="4">
        <v>5</v>
      </c>
      <c r="W20" s="1">
        <v>14</v>
      </c>
      <c r="X20" s="1">
        <v>29</v>
      </c>
      <c r="Y20" s="1">
        <v>48</v>
      </c>
      <c r="Z20" s="4">
        <v>62</v>
      </c>
      <c r="AA20" s="4">
        <v>72</v>
      </c>
      <c r="AB20" s="4">
        <v>77</v>
      </c>
      <c r="AC20" s="4">
        <v>35</v>
      </c>
    </row>
    <row r="21" spans="2:29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5.6" x14ac:dyDescent="0.3">
      <c r="B22" s="1" t="s">
        <v>18</v>
      </c>
      <c r="C22" s="1" t="s">
        <v>13</v>
      </c>
      <c r="D22" s="4">
        <v>0</v>
      </c>
      <c r="E22" s="4">
        <v>0</v>
      </c>
      <c r="F22" s="4">
        <v>0</v>
      </c>
      <c r="G22" s="4">
        <v>10</v>
      </c>
      <c r="H22" s="4">
        <v>39</v>
      </c>
      <c r="I22" s="4">
        <v>132</v>
      </c>
      <c r="J22" s="4">
        <v>257</v>
      </c>
      <c r="K22" s="4">
        <v>218</v>
      </c>
      <c r="L22" s="4">
        <v>84</v>
      </c>
      <c r="M22" s="4">
        <v>18</v>
      </c>
      <c r="N22" s="4">
        <v>758</v>
      </c>
      <c r="Q22" s="1" t="s">
        <v>18</v>
      </c>
      <c r="R22" s="1" t="s">
        <v>13</v>
      </c>
      <c r="S22" s="4">
        <v>0</v>
      </c>
      <c r="T22" s="4">
        <v>0</v>
      </c>
      <c r="U22" s="4">
        <v>2</v>
      </c>
      <c r="V22" s="4">
        <v>39</v>
      </c>
      <c r="W22" s="4">
        <v>145</v>
      </c>
      <c r="X22" s="4">
        <v>449</v>
      </c>
      <c r="Y22" s="4">
        <v>828</v>
      </c>
      <c r="Z22" s="4">
        <v>489</v>
      </c>
      <c r="AA22" s="4">
        <v>154</v>
      </c>
      <c r="AB22" s="4">
        <v>27</v>
      </c>
      <c r="AC22" s="5">
        <v>2133</v>
      </c>
    </row>
    <row r="23" spans="2:29" ht="15.6" x14ac:dyDescent="0.3">
      <c r="B23" s="1" t="s">
        <v>18</v>
      </c>
      <c r="C23" s="1" t="s">
        <v>14</v>
      </c>
      <c r="D23" s="4">
        <v>54</v>
      </c>
      <c r="E23" s="4">
        <v>96</v>
      </c>
      <c r="F23" s="4">
        <v>189</v>
      </c>
      <c r="G23" s="4">
        <v>364</v>
      </c>
      <c r="H23" s="4">
        <v>659</v>
      </c>
      <c r="I23" s="4">
        <v>918</v>
      </c>
      <c r="J23" s="4">
        <v>940</v>
      </c>
      <c r="K23" s="4">
        <v>542</v>
      </c>
      <c r="L23" s="4">
        <v>161</v>
      </c>
      <c r="M23" s="4">
        <v>31</v>
      </c>
      <c r="N23" s="5">
        <v>3954</v>
      </c>
      <c r="Q23" s="1" t="s">
        <v>18</v>
      </c>
      <c r="R23" s="1" t="s">
        <v>14</v>
      </c>
      <c r="S23" s="4">
        <v>102</v>
      </c>
      <c r="T23" s="4">
        <v>171</v>
      </c>
      <c r="U23" s="4">
        <v>444</v>
      </c>
      <c r="V23" s="4">
        <v>974</v>
      </c>
      <c r="W23" s="5">
        <v>1736</v>
      </c>
      <c r="X23" s="5">
        <v>2412</v>
      </c>
      <c r="Y23" s="5">
        <v>2431</v>
      </c>
      <c r="Z23" s="5">
        <v>1040</v>
      </c>
      <c r="AA23" s="4">
        <v>286</v>
      </c>
      <c r="AB23" s="4">
        <v>55</v>
      </c>
      <c r="AC23" s="5">
        <v>9651</v>
      </c>
    </row>
    <row r="24" spans="2:29" ht="15.6" x14ac:dyDescent="0.3">
      <c r="B24" s="1" t="s">
        <v>18</v>
      </c>
      <c r="C24" s="1" t="s">
        <v>15</v>
      </c>
      <c r="D24" s="4">
        <v>1.0000000000000001E-5</v>
      </c>
      <c r="E24" s="4">
        <v>1.0000000000000001E-5</v>
      </c>
      <c r="F24" s="4">
        <v>1.0000000000000001E-5</v>
      </c>
      <c r="G24" s="4">
        <v>2.7</v>
      </c>
      <c r="H24" s="1">
        <v>5.9</v>
      </c>
      <c r="I24" s="1">
        <v>14.4</v>
      </c>
      <c r="J24" s="1">
        <v>27.3</v>
      </c>
      <c r="K24" s="4">
        <v>40.200000000000003</v>
      </c>
      <c r="L24" s="4">
        <v>52.2</v>
      </c>
      <c r="M24" s="4">
        <v>58.1</v>
      </c>
      <c r="N24" s="4">
        <v>19.2</v>
      </c>
      <c r="Q24" s="1" t="s">
        <v>18</v>
      </c>
      <c r="R24" s="1" t="s">
        <v>15</v>
      </c>
      <c r="S24" s="4">
        <v>1.0000000000000001E-5</v>
      </c>
      <c r="T24" s="4">
        <v>1.0000000000000001E-5</v>
      </c>
      <c r="U24" s="4">
        <v>1</v>
      </c>
      <c r="V24" s="4">
        <v>4</v>
      </c>
      <c r="W24" s="1">
        <v>8</v>
      </c>
      <c r="X24" s="1">
        <v>19</v>
      </c>
      <c r="Y24" s="1">
        <v>34</v>
      </c>
      <c r="Z24" s="4">
        <v>47</v>
      </c>
      <c r="AA24" s="4">
        <v>54</v>
      </c>
      <c r="AB24" s="4">
        <v>49</v>
      </c>
      <c r="AC24" s="4">
        <v>22</v>
      </c>
    </row>
    <row r="25" spans="2:29" ht="15.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5.6" x14ac:dyDescent="0.3">
      <c r="B26" s="1" t="s">
        <v>19</v>
      </c>
      <c r="C26" s="1" t="s">
        <v>13</v>
      </c>
      <c r="D26" s="4">
        <v>0</v>
      </c>
      <c r="E26" s="4">
        <v>0</v>
      </c>
      <c r="F26" s="4">
        <v>1</v>
      </c>
      <c r="G26" s="4">
        <v>1</v>
      </c>
      <c r="H26" s="4">
        <v>12</v>
      </c>
      <c r="I26" s="4">
        <v>37</v>
      </c>
      <c r="J26" s="4">
        <v>79</v>
      </c>
      <c r="K26" s="4">
        <v>67</v>
      </c>
      <c r="L26" s="4">
        <v>26</v>
      </c>
      <c r="M26" s="4">
        <v>4</v>
      </c>
      <c r="N26" s="4">
        <v>227</v>
      </c>
      <c r="Q26" s="1" t="s">
        <v>19</v>
      </c>
      <c r="R26" s="1" t="s">
        <v>13</v>
      </c>
      <c r="S26" s="4">
        <v>0</v>
      </c>
      <c r="T26" s="4">
        <v>0</v>
      </c>
      <c r="U26" s="4">
        <v>1</v>
      </c>
      <c r="V26" s="4">
        <v>21</v>
      </c>
      <c r="W26" s="4">
        <v>79</v>
      </c>
      <c r="X26" s="4">
        <v>181</v>
      </c>
      <c r="Y26" s="4">
        <v>273</v>
      </c>
      <c r="Z26" s="4">
        <v>137</v>
      </c>
      <c r="AA26" s="4">
        <v>52</v>
      </c>
      <c r="AB26" s="4">
        <v>10</v>
      </c>
      <c r="AC26" s="4">
        <v>754</v>
      </c>
    </row>
    <row r="27" spans="2:29" ht="15.6" x14ac:dyDescent="0.3">
      <c r="B27" s="1" t="s">
        <v>19</v>
      </c>
      <c r="C27" s="1" t="s">
        <v>14</v>
      </c>
      <c r="D27" s="4">
        <v>51</v>
      </c>
      <c r="E27" s="4">
        <v>95</v>
      </c>
      <c r="F27" s="4">
        <v>153</v>
      </c>
      <c r="G27" s="4">
        <v>227</v>
      </c>
      <c r="H27" s="4">
        <v>387</v>
      </c>
      <c r="I27" s="4">
        <v>436</v>
      </c>
      <c r="J27" s="4">
        <v>437</v>
      </c>
      <c r="K27" s="4">
        <v>222</v>
      </c>
      <c r="L27" s="4">
        <v>65</v>
      </c>
      <c r="M27" s="4">
        <v>14</v>
      </c>
      <c r="N27" s="5">
        <v>2087</v>
      </c>
      <c r="Q27" s="1" t="s">
        <v>19</v>
      </c>
      <c r="R27" s="1" t="s">
        <v>14</v>
      </c>
      <c r="S27" s="4">
        <v>89</v>
      </c>
      <c r="T27" s="4">
        <v>154</v>
      </c>
      <c r="U27" s="4">
        <v>297</v>
      </c>
      <c r="V27" s="4">
        <v>559</v>
      </c>
      <c r="W27" s="4">
        <v>991</v>
      </c>
      <c r="X27" s="5">
        <v>1250</v>
      </c>
      <c r="Y27" s="4">
        <v>982</v>
      </c>
      <c r="Z27" s="4">
        <v>409</v>
      </c>
      <c r="AA27" s="4">
        <v>129</v>
      </c>
      <c r="AB27" s="4">
        <v>19</v>
      </c>
      <c r="AC27" s="5">
        <v>4879</v>
      </c>
    </row>
    <row r="28" spans="2:29" ht="15.6" x14ac:dyDescent="0.3">
      <c r="B28" s="1" t="s">
        <v>19</v>
      </c>
      <c r="C28" s="1" t="s">
        <v>15</v>
      </c>
      <c r="D28" s="4">
        <v>1.0000000000000001E-5</v>
      </c>
      <c r="E28" s="4">
        <v>1.0000000000000001E-5</v>
      </c>
      <c r="F28" s="4">
        <v>0.7</v>
      </c>
      <c r="G28" s="4">
        <v>0.4</v>
      </c>
      <c r="H28" s="4">
        <v>3.1</v>
      </c>
      <c r="I28" s="4">
        <v>8.5</v>
      </c>
      <c r="J28" s="4">
        <v>18.100000000000001</v>
      </c>
      <c r="K28" s="4">
        <v>30.2</v>
      </c>
      <c r="L28" s="4">
        <v>40</v>
      </c>
      <c r="M28" s="4">
        <v>28.6</v>
      </c>
      <c r="N28" s="4">
        <v>10.9</v>
      </c>
      <c r="Q28" s="1" t="s">
        <v>19</v>
      </c>
      <c r="R28" s="1" t="s">
        <v>15</v>
      </c>
      <c r="S28" s="4">
        <v>1.0000000000000001E-5</v>
      </c>
      <c r="T28" s="4">
        <v>1.0000000000000001E-5</v>
      </c>
      <c r="U28" s="4">
        <v>0</v>
      </c>
      <c r="V28" s="4">
        <v>4</v>
      </c>
      <c r="W28" s="4">
        <v>8</v>
      </c>
      <c r="X28" s="4">
        <v>15</v>
      </c>
      <c r="Y28" s="4">
        <v>28</v>
      </c>
      <c r="Z28" s="4">
        <v>34</v>
      </c>
      <c r="AA28" s="4">
        <v>40</v>
      </c>
      <c r="AB28" s="4">
        <v>53</v>
      </c>
      <c r="AC28" s="4">
        <v>16</v>
      </c>
    </row>
    <row r="30" spans="2:29" ht="15.6" x14ac:dyDescent="0.3">
      <c r="B30" s="1" t="s">
        <v>20</v>
      </c>
      <c r="C30" s="1" t="s">
        <v>13</v>
      </c>
      <c r="D30" s="4">
        <v>0</v>
      </c>
      <c r="E30" s="4">
        <v>0</v>
      </c>
      <c r="F30" s="4">
        <v>0</v>
      </c>
      <c r="G30" s="4">
        <v>1</v>
      </c>
      <c r="H30" s="4">
        <v>6</v>
      </c>
      <c r="I30" s="4">
        <v>18</v>
      </c>
      <c r="J30" s="4">
        <v>21</v>
      </c>
      <c r="K30" s="4">
        <v>16</v>
      </c>
      <c r="L30" s="4">
        <v>6</v>
      </c>
      <c r="M30" s="4">
        <v>3</v>
      </c>
      <c r="N30" s="4">
        <v>71</v>
      </c>
      <c r="Q30" s="1" t="s">
        <v>20</v>
      </c>
      <c r="R30" s="1" t="s">
        <v>13</v>
      </c>
      <c r="S30" s="4">
        <v>0</v>
      </c>
      <c r="T30" s="4">
        <v>0</v>
      </c>
      <c r="U30" s="4">
        <v>0</v>
      </c>
      <c r="V30" s="4">
        <v>5</v>
      </c>
      <c r="W30" s="4">
        <v>29</v>
      </c>
      <c r="X30" s="4">
        <v>53</v>
      </c>
      <c r="Y30" s="4">
        <v>77</v>
      </c>
      <c r="Z30" s="4">
        <v>41</v>
      </c>
      <c r="AA30" s="4">
        <v>12</v>
      </c>
      <c r="AB30" s="4">
        <v>3</v>
      </c>
      <c r="AC30" s="4">
        <v>220</v>
      </c>
    </row>
    <row r="31" spans="2:29" ht="15.6" x14ac:dyDescent="0.3">
      <c r="B31" s="1" t="s">
        <v>20</v>
      </c>
      <c r="C31" s="1" t="s">
        <v>14</v>
      </c>
      <c r="D31" s="4">
        <v>53</v>
      </c>
      <c r="E31" s="4">
        <v>67</v>
      </c>
      <c r="F31" s="4">
        <v>96</v>
      </c>
      <c r="G31" s="4">
        <v>155</v>
      </c>
      <c r="H31" s="4">
        <v>205</v>
      </c>
      <c r="I31" s="4">
        <v>213</v>
      </c>
      <c r="J31" s="4">
        <v>158</v>
      </c>
      <c r="K31" s="4">
        <v>76</v>
      </c>
      <c r="L31" s="4">
        <v>30</v>
      </c>
      <c r="M31" s="4">
        <v>5</v>
      </c>
      <c r="N31" s="4">
        <v>1058</v>
      </c>
      <c r="Q31" s="1" t="s">
        <v>20</v>
      </c>
      <c r="R31" s="1" t="s">
        <v>14</v>
      </c>
      <c r="S31" s="4">
        <v>53</v>
      </c>
      <c r="T31" s="4">
        <v>89</v>
      </c>
      <c r="U31" s="4">
        <v>161</v>
      </c>
      <c r="V31" s="4">
        <v>262</v>
      </c>
      <c r="W31" s="4">
        <v>419</v>
      </c>
      <c r="X31" s="4">
        <v>454</v>
      </c>
      <c r="Y31" s="4">
        <v>357</v>
      </c>
      <c r="Z31" s="4">
        <v>176</v>
      </c>
      <c r="AA31" s="4">
        <v>30</v>
      </c>
      <c r="AB31" s="4">
        <v>11</v>
      </c>
      <c r="AC31" s="4">
        <v>2012</v>
      </c>
    </row>
    <row r="32" spans="2:29" ht="15.6" x14ac:dyDescent="0.3">
      <c r="B32" s="1" t="s">
        <v>20</v>
      </c>
      <c r="C32" s="1" t="s">
        <v>15</v>
      </c>
      <c r="D32" s="4">
        <v>1.0000000000000001E-5</v>
      </c>
      <c r="E32" s="4">
        <v>1.0000000000000001E-5</v>
      </c>
      <c r="F32" s="4">
        <v>1.0000000000000001E-5</v>
      </c>
      <c r="G32" s="4">
        <v>0.6</v>
      </c>
      <c r="H32" s="4">
        <v>2.9</v>
      </c>
      <c r="I32" s="4">
        <v>8.5</v>
      </c>
      <c r="J32" s="4">
        <v>13.3</v>
      </c>
      <c r="K32" s="4">
        <v>21.1</v>
      </c>
      <c r="L32" s="4">
        <v>20</v>
      </c>
      <c r="M32" s="4">
        <v>60</v>
      </c>
      <c r="N32" s="4">
        <v>6.7</v>
      </c>
      <c r="Q32" s="1" t="s">
        <v>20</v>
      </c>
      <c r="R32" s="1" t="s">
        <v>15</v>
      </c>
      <c r="S32" s="4">
        <v>1.0000000000000001E-5</v>
      </c>
      <c r="T32" s="4">
        <v>1.0000000000000001E-5</v>
      </c>
      <c r="U32" s="4">
        <v>1.0000000000000001E-5</v>
      </c>
      <c r="V32" s="4">
        <v>2</v>
      </c>
      <c r="W32" s="4">
        <v>7</v>
      </c>
      <c r="X32" s="4">
        <v>12</v>
      </c>
      <c r="Y32" s="4">
        <v>22</v>
      </c>
      <c r="Z32" s="4">
        <v>23</v>
      </c>
      <c r="AA32" s="4">
        <v>40</v>
      </c>
      <c r="AB32" s="4">
        <v>27</v>
      </c>
      <c r="AC32" s="4">
        <v>11</v>
      </c>
    </row>
    <row r="33" spans="2:29" ht="15.6" x14ac:dyDescent="0.3">
      <c r="B33" s="1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.6" x14ac:dyDescent="0.3">
      <c r="B34" s="1" t="s">
        <v>21</v>
      </c>
      <c r="C34" s="1" t="s">
        <v>13</v>
      </c>
      <c r="D34" s="4">
        <v>0</v>
      </c>
      <c r="E34" s="4">
        <v>0</v>
      </c>
      <c r="F34" s="4">
        <v>0</v>
      </c>
      <c r="G34" s="4">
        <v>0</v>
      </c>
      <c r="H34" s="4">
        <v>2</v>
      </c>
      <c r="I34" s="4">
        <v>5</v>
      </c>
      <c r="J34" s="4">
        <v>7</v>
      </c>
      <c r="K34" s="4">
        <v>11</v>
      </c>
      <c r="L34" s="4">
        <v>2</v>
      </c>
      <c r="M34" s="4">
        <v>0</v>
      </c>
      <c r="N34" s="4">
        <v>27</v>
      </c>
      <c r="Q34" s="1" t="s">
        <v>21</v>
      </c>
      <c r="R34" s="1" t="s">
        <v>13</v>
      </c>
      <c r="S34" s="4">
        <v>0</v>
      </c>
      <c r="T34" s="4">
        <v>0</v>
      </c>
      <c r="U34" s="4">
        <v>3</v>
      </c>
      <c r="V34" s="4">
        <v>1</v>
      </c>
      <c r="W34" s="4">
        <v>7</v>
      </c>
      <c r="X34" s="4">
        <v>13</v>
      </c>
      <c r="Y34" s="4">
        <v>21</v>
      </c>
      <c r="Z34" s="4">
        <v>19</v>
      </c>
      <c r="AA34" s="4">
        <v>8</v>
      </c>
      <c r="AB34" s="4">
        <v>2</v>
      </c>
      <c r="AC34" s="4">
        <v>74</v>
      </c>
    </row>
    <row r="35" spans="2:29" ht="15.6" x14ac:dyDescent="0.3">
      <c r="B35" s="1" t="s">
        <v>21</v>
      </c>
      <c r="C35" s="1" t="s">
        <v>14</v>
      </c>
      <c r="D35" s="4">
        <v>58</v>
      </c>
      <c r="E35" s="4">
        <v>49</v>
      </c>
      <c r="F35" s="4">
        <v>53</v>
      </c>
      <c r="G35" s="4">
        <v>77</v>
      </c>
      <c r="H35" s="4">
        <v>106</v>
      </c>
      <c r="I35" s="4">
        <v>83</v>
      </c>
      <c r="J35" s="4">
        <v>57</v>
      </c>
      <c r="K35" s="4">
        <v>39</v>
      </c>
      <c r="L35" s="4">
        <v>13</v>
      </c>
      <c r="M35" s="4">
        <v>1</v>
      </c>
      <c r="N35" s="4">
        <v>536</v>
      </c>
      <c r="Q35" s="1" t="s">
        <v>21</v>
      </c>
      <c r="R35" s="1" t="s">
        <v>14</v>
      </c>
      <c r="S35" s="4">
        <v>46</v>
      </c>
      <c r="T35" s="4">
        <v>54</v>
      </c>
      <c r="U35" s="4">
        <v>94</v>
      </c>
      <c r="V35" s="4">
        <v>130</v>
      </c>
      <c r="W35" s="4">
        <v>189</v>
      </c>
      <c r="X35" s="4">
        <v>165</v>
      </c>
      <c r="Y35" s="4">
        <v>121</v>
      </c>
      <c r="Z35" s="4">
        <v>63</v>
      </c>
      <c r="AA35" s="4">
        <v>21</v>
      </c>
      <c r="AB35" s="4">
        <v>8</v>
      </c>
      <c r="AC35" s="4">
        <v>891</v>
      </c>
    </row>
    <row r="36" spans="2:29" ht="15.6" x14ac:dyDescent="0.3">
      <c r="B36" s="1" t="s">
        <v>21</v>
      </c>
      <c r="C36" s="1" t="s">
        <v>15</v>
      </c>
      <c r="D36" s="4">
        <v>1.0000000000000001E-5</v>
      </c>
      <c r="E36" s="4">
        <v>1.0000000000000001E-5</v>
      </c>
      <c r="F36" s="4">
        <v>1.0000000000000001E-5</v>
      </c>
      <c r="G36" s="4">
        <v>1.0000000000000001E-5</v>
      </c>
      <c r="H36" s="4">
        <v>1.9</v>
      </c>
      <c r="I36" s="4">
        <v>6</v>
      </c>
      <c r="J36" s="4">
        <v>12.3</v>
      </c>
      <c r="K36" s="4">
        <v>28.2</v>
      </c>
      <c r="L36" s="4">
        <v>15.4</v>
      </c>
      <c r="M36" s="4">
        <v>1.0000000000000001E-5</v>
      </c>
      <c r="N36" s="4">
        <v>5</v>
      </c>
      <c r="Q36" s="1" t="s">
        <v>21</v>
      </c>
      <c r="R36" s="1" t="s">
        <v>15</v>
      </c>
      <c r="S36" s="4">
        <v>1.0000000000000001E-5</v>
      </c>
      <c r="T36" s="4">
        <v>1.0000000000000001E-5</v>
      </c>
      <c r="U36" s="4">
        <v>3</v>
      </c>
      <c r="V36" s="4">
        <v>1</v>
      </c>
      <c r="W36" s="4">
        <v>4</v>
      </c>
      <c r="X36" s="4">
        <v>8</v>
      </c>
      <c r="Y36" s="4">
        <v>17</v>
      </c>
      <c r="Z36" s="4">
        <v>30</v>
      </c>
      <c r="AA36" s="4">
        <v>38</v>
      </c>
      <c r="AB36" s="4">
        <v>25</v>
      </c>
      <c r="AC36" s="4">
        <v>8</v>
      </c>
    </row>
    <row r="37" spans="2:29" ht="15.6" x14ac:dyDescent="0.3">
      <c r="B37" s="1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ht="15.6" x14ac:dyDescent="0.3">
      <c r="B38" s="1" t="s">
        <v>22</v>
      </c>
      <c r="C38" s="1" t="s">
        <v>13</v>
      </c>
      <c r="D38" s="4">
        <v>0</v>
      </c>
      <c r="E38" s="4">
        <v>0</v>
      </c>
      <c r="F38" s="4">
        <v>0</v>
      </c>
      <c r="G38" s="4">
        <v>1</v>
      </c>
      <c r="H38" s="4">
        <v>1</v>
      </c>
      <c r="I38" s="4">
        <v>0</v>
      </c>
      <c r="J38" s="4">
        <v>0</v>
      </c>
      <c r="K38" s="4">
        <v>4</v>
      </c>
      <c r="L38" s="4">
        <v>0</v>
      </c>
      <c r="M38" s="4">
        <v>0</v>
      </c>
      <c r="N38" s="4">
        <v>6</v>
      </c>
      <c r="Q38" s="1" t="s">
        <v>22</v>
      </c>
      <c r="R38" s="1" t="s">
        <v>13</v>
      </c>
      <c r="S38" s="4">
        <v>0</v>
      </c>
      <c r="T38" s="4">
        <v>0</v>
      </c>
      <c r="U38" s="4">
        <v>0</v>
      </c>
      <c r="V38" s="4">
        <v>1</v>
      </c>
      <c r="W38" s="4">
        <v>3</v>
      </c>
      <c r="X38" s="4">
        <v>6</v>
      </c>
      <c r="Y38" s="4">
        <v>7</v>
      </c>
      <c r="Z38" s="4">
        <v>7</v>
      </c>
      <c r="AA38" s="4">
        <v>2</v>
      </c>
      <c r="AB38" s="4">
        <v>1</v>
      </c>
      <c r="AC38" s="4">
        <v>27</v>
      </c>
    </row>
    <row r="39" spans="2:29" ht="15.6" x14ac:dyDescent="0.3">
      <c r="B39" s="1" t="s">
        <v>22</v>
      </c>
      <c r="C39" s="1" t="s">
        <v>14</v>
      </c>
      <c r="D39" s="4">
        <v>23</v>
      </c>
      <c r="E39" s="4">
        <v>21</v>
      </c>
      <c r="F39" s="4">
        <v>29</v>
      </c>
      <c r="G39" s="4">
        <v>31</v>
      </c>
      <c r="H39" s="4">
        <v>37</v>
      </c>
      <c r="I39" s="4">
        <v>31</v>
      </c>
      <c r="J39" s="4">
        <v>28</v>
      </c>
      <c r="K39" s="4">
        <v>11</v>
      </c>
      <c r="L39" s="4">
        <v>3</v>
      </c>
      <c r="M39" s="4">
        <v>0</v>
      </c>
      <c r="N39" s="4">
        <v>214</v>
      </c>
      <c r="Q39" s="1" t="s">
        <v>22</v>
      </c>
      <c r="R39" s="1" t="s">
        <v>14</v>
      </c>
      <c r="S39" s="4">
        <v>28</v>
      </c>
      <c r="T39" s="4">
        <v>23</v>
      </c>
      <c r="U39" s="4">
        <v>42</v>
      </c>
      <c r="V39" s="4">
        <v>68</v>
      </c>
      <c r="W39" s="4">
        <v>82</v>
      </c>
      <c r="X39" s="4">
        <v>70</v>
      </c>
      <c r="Y39" s="4">
        <v>44</v>
      </c>
      <c r="Z39" s="4">
        <v>26</v>
      </c>
      <c r="AA39" s="4">
        <v>10</v>
      </c>
      <c r="AB39" s="4">
        <v>2</v>
      </c>
      <c r="AC39" s="4">
        <v>395</v>
      </c>
    </row>
    <row r="40" spans="2:29" ht="15.6" x14ac:dyDescent="0.3">
      <c r="B40" s="1" t="s">
        <v>22</v>
      </c>
      <c r="C40" s="1" t="s">
        <v>15</v>
      </c>
      <c r="D40" s="4">
        <v>1.0000000000000001E-5</v>
      </c>
      <c r="E40" s="4">
        <v>1.0000000000000001E-5</v>
      </c>
      <c r="F40" s="4">
        <v>1.0000000000000001E-5</v>
      </c>
      <c r="G40" s="4">
        <v>3.2</v>
      </c>
      <c r="H40" s="4">
        <v>2.7</v>
      </c>
      <c r="I40" s="4">
        <v>1.0000000000000001E-5</v>
      </c>
      <c r="J40" s="4">
        <v>1.0000000000000001E-5</v>
      </c>
      <c r="K40" s="4">
        <v>36.4</v>
      </c>
      <c r="L40" s="4">
        <v>1.0000000000000001E-5</v>
      </c>
      <c r="M40" s="4">
        <v>1.0000000000000001E-5</v>
      </c>
      <c r="N40" s="4">
        <v>2.8</v>
      </c>
      <c r="Q40" s="1" t="s">
        <v>22</v>
      </c>
      <c r="R40" s="1" t="s">
        <v>15</v>
      </c>
      <c r="S40" s="4">
        <v>0</v>
      </c>
      <c r="T40" s="4">
        <v>0</v>
      </c>
      <c r="U40" s="4">
        <v>0</v>
      </c>
      <c r="V40" s="4">
        <v>2</v>
      </c>
      <c r="W40" s="4">
        <v>4</v>
      </c>
      <c r="X40" s="4">
        <v>9</v>
      </c>
      <c r="Y40" s="4">
        <v>16</v>
      </c>
      <c r="Z40" s="4">
        <v>27</v>
      </c>
      <c r="AA40" s="4">
        <v>20</v>
      </c>
      <c r="AB40" s="4">
        <v>50</v>
      </c>
      <c r="AC40" s="4">
        <v>7</v>
      </c>
    </row>
    <row r="41" spans="2:29" ht="15.6" x14ac:dyDescent="0.3"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ht="15.6" x14ac:dyDescent="0.3">
      <c r="B42" s="1" t="s">
        <v>23</v>
      </c>
      <c r="C42" s="1" t="s">
        <v>13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2</v>
      </c>
      <c r="Q42" s="1" t="s">
        <v>23</v>
      </c>
      <c r="R42" s="1" t="s">
        <v>13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1</v>
      </c>
      <c r="Y42" s="4">
        <v>5</v>
      </c>
      <c r="Z42" s="4">
        <v>1</v>
      </c>
      <c r="AA42" s="4">
        <v>0</v>
      </c>
      <c r="AB42" s="4">
        <v>0</v>
      </c>
      <c r="AC42" s="4">
        <v>7</v>
      </c>
    </row>
    <row r="43" spans="2:29" ht="15.6" x14ac:dyDescent="0.3">
      <c r="B43" s="1" t="s">
        <v>23</v>
      </c>
      <c r="C43" s="1" t="s">
        <v>14</v>
      </c>
      <c r="D43" s="4">
        <v>22</v>
      </c>
      <c r="E43" s="4">
        <v>17</v>
      </c>
      <c r="F43" s="4">
        <v>14</v>
      </c>
      <c r="G43" s="4">
        <v>16</v>
      </c>
      <c r="H43" s="4">
        <v>18</v>
      </c>
      <c r="I43" s="4">
        <v>15</v>
      </c>
      <c r="J43" s="4">
        <v>8</v>
      </c>
      <c r="K43" s="4">
        <v>1</v>
      </c>
      <c r="L43" s="4">
        <v>3</v>
      </c>
      <c r="M43" s="4">
        <v>0</v>
      </c>
      <c r="N43" s="4">
        <v>114</v>
      </c>
      <c r="Q43" s="1" t="s">
        <v>23</v>
      </c>
      <c r="R43" s="1" t="s">
        <v>14</v>
      </c>
      <c r="S43" s="4">
        <v>24</v>
      </c>
      <c r="T43" s="4">
        <v>24</v>
      </c>
      <c r="U43" s="4">
        <v>20</v>
      </c>
      <c r="V43" s="4">
        <v>23</v>
      </c>
      <c r="W43" s="4">
        <v>25</v>
      </c>
      <c r="X43" s="4">
        <v>33</v>
      </c>
      <c r="Y43" s="4">
        <v>21</v>
      </c>
      <c r="Z43" s="4">
        <v>9</v>
      </c>
      <c r="AA43" s="4">
        <v>3</v>
      </c>
      <c r="AB43" s="4">
        <v>2</v>
      </c>
      <c r="AC43" s="4">
        <v>184</v>
      </c>
    </row>
    <row r="44" spans="2:29" ht="15.6" x14ac:dyDescent="0.3">
      <c r="B44" s="1" t="s">
        <v>23</v>
      </c>
      <c r="C44" s="1" t="s">
        <v>15</v>
      </c>
      <c r="D44" s="4">
        <v>1.0000000000000001E-5</v>
      </c>
      <c r="E44" s="4">
        <v>1.0000000000000001E-5</v>
      </c>
      <c r="F44" s="4">
        <v>1.0000000000000001E-5</v>
      </c>
      <c r="G44" s="4">
        <v>1.0000000000000001E-5</v>
      </c>
      <c r="H44" s="4">
        <v>5.6</v>
      </c>
      <c r="I44" s="4">
        <v>6.7</v>
      </c>
      <c r="J44" s="4">
        <v>1.0000000000000001E-5</v>
      </c>
      <c r="K44" s="4">
        <v>1.0000000000000001E-5</v>
      </c>
      <c r="L44" s="4">
        <v>1.0000000000000001E-5</v>
      </c>
      <c r="M44" s="4">
        <v>1.0000000000000001E-5</v>
      </c>
      <c r="N44" s="4">
        <v>1.8</v>
      </c>
      <c r="Q44" s="1" t="s">
        <v>23</v>
      </c>
      <c r="R44" s="1" t="s">
        <v>15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3</v>
      </c>
      <c r="Y44" s="4">
        <v>24</v>
      </c>
      <c r="Z44" s="4">
        <v>11</v>
      </c>
      <c r="AA44" s="4">
        <v>0</v>
      </c>
      <c r="AB44" s="4">
        <v>0</v>
      </c>
      <c r="AC44" s="4">
        <v>4</v>
      </c>
    </row>
    <row r="45" spans="2:29" ht="15.6" x14ac:dyDescent="0.3"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ht="15.6" x14ac:dyDescent="0.3">
      <c r="Q46" s="1" t="s">
        <v>26</v>
      </c>
      <c r="R46" s="1" t="s">
        <v>13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1</v>
      </c>
    </row>
    <row r="47" spans="2:29" ht="15.6" x14ac:dyDescent="0.3">
      <c r="Q47" s="1" t="s">
        <v>26</v>
      </c>
      <c r="R47" s="1" t="s">
        <v>14</v>
      </c>
      <c r="S47" s="4">
        <v>11</v>
      </c>
      <c r="T47" s="4">
        <v>4</v>
      </c>
      <c r="U47" s="4">
        <v>3</v>
      </c>
      <c r="V47" s="4">
        <v>8</v>
      </c>
      <c r="W47" s="4">
        <v>8</v>
      </c>
      <c r="X47" s="4">
        <v>3</v>
      </c>
      <c r="Y47" s="4">
        <v>0</v>
      </c>
      <c r="Z47" s="4">
        <v>4</v>
      </c>
      <c r="AA47" s="4">
        <v>2</v>
      </c>
      <c r="AB47" s="4">
        <v>0</v>
      </c>
      <c r="AC47" s="4">
        <v>43</v>
      </c>
    </row>
    <row r="48" spans="2:29" ht="15.6" x14ac:dyDescent="0.3">
      <c r="Q48" s="1" t="s">
        <v>26</v>
      </c>
      <c r="R48" s="1" t="s">
        <v>15</v>
      </c>
      <c r="S48" s="4">
        <v>1.0000000000000001E-5</v>
      </c>
      <c r="T48" s="4">
        <v>1.0000000000000001E-5</v>
      </c>
      <c r="U48" s="4">
        <v>1.0000000000000001E-5</v>
      </c>
      <c r="V48" s="4">
        <v>1.0000000000000001E-5</v>
      </c>
      <c r="W48" s="4">
        <v>13</v>
      </c>
      <c r="X48" s="4">
        <v>1.0000000000000001E-5</v>
      </c>
      <c r="Y48" s="4">
        <v>1.0000000000000001E-5</v>
      </c>
      <c r="Z48" s="4">
        <v>1.0000000000000001E-5</v>
      </c>
      <c r="AA48" s="4">
        <v>1.0000000000000001E-5</v>
      </c>
      <c r="AB48" s="4">
        <v>1.0000000000000001E-5</v>
      </c>
      <c r="AC48" s="4">
        <v>2</v>
      </c>
    </row>
    <row r="98" spans="2:26" x14ac:dyDescent="0.3">
      <c r="B98" t="s">
        <v>25</v>
      </c>
    </row>
    <row r="99" spans="2:26" ht="15.6" x14ac:dyDescent="0.3">
      <c r="B99" s="1" t="s">
        <v>0</v>
      </c>
      <c r="C99" s="2"/>
      <c r="D99" s="3" t="s">
        <v>1</v>
      </c>
      <c r="E99" s="1" t="s">
        <v>2</v>
      </c>
      <c r="F99" s="1" t="s">
        <v>3</v>
      </c>
      <c r="G99" s="1" t="s">
        <v>4</v>
      </c>
      <c r="H99" s="1" t="s">
        <v>5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6" x14ac:dyDescent="0.3">
      <c r="B100" s="1" t="s">
        <v>12</v>
      </c>
      <c r="C100" s="1" t="s">
        <v>32</v>
      </c>
      <c r="D100" s="6">
        <f>IF(D11=0,"",SUM($D14:D14,$D18:D18,$D22:D22,$D26:D26,$D30:D30,$D34:D34,$D38:D38,$D42:D42,$D46:D46,$D50:D50)/(D11-D10))</f>
        <v>0</v>
      </c>
      <c r="E100" s="6">
        <f>IF(E11=0,"",SUM($D10:D10,$D14:E14,$D18:E18,$D22:E22,$D26:E26,$D30:E30,$D34:E34,$D38:E38,$D42:E42,$D46:E46,$D50:E50)/(E11-E10))</f>
        <v>0.11538461538461539</v>
      </c>
      <c r="F100" s="6">
        <f>IF(F11=0,"",SUM($D10:E10,$D14:F14,$D18:F18,$D22:F22,$D26:F26,$D30:F30,$D34:F34,$D38:F38,$D42:F42,$D46:F46,$D50:F50)/(F11-F10))</f>
        <v>0.1125</v>
      </c>
      <c r="G100" s="6">
        <f>IF(G11=0,"",SUM($D10:F10,$D14:G14,$D18:G18,$D22:G22,$D26:G26,$D30:G30,$D34:G34,$D38:G38,$D42:G42,$D46:G46,$D50:G50)/(G11-G10))</f>
        <v>0.29591836734693877</v>
      </c>
      <c r="H100" s="6">
        <f>IF(H11=0,"",SUM($D10:G10,$D14:H14,$D18:H18,$D22:H22,$D26:H26,$D30:H30,$D34:H34,$D38:H38,$D42:H42,$D46:H46,$D50:H50)/(H11-H10))</f>
        <v>0.86956521739130432</v>
      </c>
      <c r="I100" s="6">
        <f>IF(I11=0,"",SUM($D10:H10,$D14:I14,$D18:I18,$D22:I22,$D26:I26,$D30:I30,$D34:I34,$D38:I38,$D42:I42,$D46:I46,$D50:I50)/(I11-I10))</f>
        <v>2.7615780445969125</v>
      </c>
      <c r="J100" s="6">
        <f>IF(J11=0,"",SUM($D10:I10,$D14:J14,$D18:J18,$D22:J22,$D26:J26,$D30:J30,$D34:J34,$D38:J38,$D42:J42,$D46:J46,$D50:J50)/(J11-J10))</f>
        <v>9.2412451361867696</v>
      </c>
      <c r="K100" s="6">
        <f>IF(K11=0,"",SUM($D10:J10,$D14:K14,$D18:K18,$D22:K22,$D26:K26,$D30:K30,$D34:K34,$D38:K38,$D42:K42,$D46:K46,$D50:K50)/(K11-K10))</f>
        <v>26.343653250773993</v>
      </c>
      <c r="L100" s="6">
        <f>IF(L11=0,"",SUM($D10:K10,$D14:L14,$D18:L18,$D22:L22,$D26:L26,$D30:L30,$D34:L34,$D38:L38,$D42:L42,$D46:L46,$D50:L50)/(L11-L10))</f>
        <v>82.701492537313428</v>
      </c>
      <c r="M100" s="6">
        <f>IF(M11=0,"",SUM($D10:L10,$D14:M14,$D18:M18,$D22:M22,$D26:M26,$D30:M30,$D34:M34,$D38:M38,$D42:M42,$D46:M46,$D50:M50)/(M11-M10))</f>
        <v>356.8857142857143</v>
      </c>
    </row>
    <row r="101" spans="2:26" ht="15.6" x14ac:dyDescent="0.3">
      <c r="B101" s="1" t="s">
        <v>12</v>
      </c>
      <c r="C101" s="1" t="s">
        <v>27</v>
      </c>
      <c r="D101" s="6">
        <f>IF(D11=0,"",SUM(S14,S18,S22,S26,S30,S34,S38,S42,S46)/(D11-D10))</f>
        <v>0</v>
      </c>
      <c r="E101" s="6">
        <f>IF(E11=0,"",SUM($S10:S10,$S14:T14,$S18:T18,$S22:T22,$S26:T26,$S30:T30,$S34:T34,$S38:T38,$S42:T42,$S46:T46,$S50:T50)/(E11-E10))</f>
        <v>0.11538461538461539</v>
      </c>
      <c r="F101" s="6">
        <f>IF(F11=0,"",SUM($S10:T10,$S14:U14,$S18:U18,$S22:U22,$S26:U26,$S30:U30,$S34:U34,$S38:U38,$S42:U42,$S46:U46,$S50:U50)/(F11-F10))</f>
        <v>0.42499999999999999</v>
      </c>
      <c r="G101" s="6">
        <f>IF(G11=0,"",SUM($S10:U10,$S14:V14,$S18:V18,$S22:V22,$S26:V26,$S30:V30,$S34:V34,$S38:V38,$S42:V42,$S46:V46,$S50:V50)/(G11-G10))</f>
        <v>1.2959183673469388</v>
      </c>
      <c r="H101" s="6">
        <f>IF(H11=0,"",SUM($S10:V10,$S14:W14,$S18:W18,$S22:W22,$S26:W26,$S30:W30,$S34:W34,$S38:W38,$S42:W42,$S46:W46,$S50:W50)/(H11-H10))</f>
        <v>3.7780320366132725</v>
      </c>
      <c r="I101" s="6">
        <f>IF(I11=0,"",SUM($S10:W10,$S14:X14,$S18:X18,$S22:X22,$S26:X26,$S30:X30,$S34:X34,$S38:X38,$S42:X42,$S46:X46,$S50:X50)/(I11-I10))</f>
        <v>11.641509433962264</v>
      </c>
      <c r="J101" s="6">
        <f>IF(J11=0,"",SUM($S10:X10,$S14:Y14,$S18:Y18,$S22:Y22,$S26:Y26,$S30:Y30,$S34:Y34,$S38:Y38,$S42:Y42,$S46:Y46,$S50:Y50)/(J11-J10))</f>
        <v>32.739299610894939</v>
      </c>
      <c r="K101" s="6">
        <f>IF(K11=0,"",SUM($S10:Y10,$S14:Z14,$S18:Z18,$S22:Z22,$S26:Z26,$S30:Z30,$S34:Z34,$S38:Z38,$S42:Z42,$S46:Z46,$S50:Z50)/(K11-K10))</f>
        <v>82.089783281733745</v>
      </c>
      <c r="L101" s="6">
        <f>IF(L11=0,"",SUM($S10:Z10,$S14:AA14,$S18:AA18,$S22:AA22,$S26:AA26,$S30:AA30,$S34:AA34,$S38:AA38,$S42:AA42,$S46:AA46,$S50:AA50)/(L11-L10))</f>
        <v>241.72388059701493</v>
      </c>
      <c r="M101" s="6">
        <f>IF(M11=0,"",SUM($S10:AA10,$S14:AB14,$S18:AB18,$S22:AB22,$S26:AB26,$S30:AB30,$S34:AB34,$S38:AB38,$S42:AB42,$S46:AB46,$S50:AB50)/(M11-M10))</f>
        <v>1000.3142857142857</v>
      </c>
      <c r="O101" s="6">
        <f>M100/M101</f>
        <v>0.3567735854445746</v>
      </c>
    </row>
    <row r="102" spans="2:26" ht="15.6" x14ac:dyDescent="0.3">
      <c r="B102" s="1" t="s">
        <v>12</v>
      </c>
      <c r="C102" s="1" t="s">
        <v>33</v>
      </c>
      <c r="D102" s="6">
        <f>IF(D11=0,"",SUM(D180,D184,D188,D192,D196,D200,D204,D208,D212,D216)/(D11-D10))</f>
        <v>0.1</v>
      </c>
      <c r="E102" s="6">
        <f>IF(E11=0,"",SUM($D176:D176,$D180:E180,$D184:E184,$D188:E188,$D192:E192,$D196:E196,$D200:E200,$D204:E204,$D208:E208,$D212:E212,$D216:E216)/(E11-E10))</f>
        <v>0.57692307692307687</v>
      </c>
      <c r="F102" s="6">
        <f>IF(F11=0,"",SUM($D176:E176,$D180:F180,$D184:F184,$D188:F188,$D192:F192,$D196:F196,$D200:F200,$D204:F204,$D208:F208,$D212:F212,$D216:F216)/(F11-F10))</f>
        <v>1.7749999999999999</v>
      </c>
      <c r="G102" s="6">
        <f>IF(G11=0,"",SUM($D176:F176,$D180:G180,$D184:G184,$D188:G188,$D192:G192,$D196:G196,$D200:G200,$D204:G204,$D208:G208,$D212:G212,$D216:G216)/(G11-G10))</f>
        <v>2.9846938775510203</v>
      </c>
      <c r="H102" s="6">
        <f>IF(H11=0,"",SUM($D176:G176,$D180:H180,$D184:H184,$D188:H188,$D192:H192,$D196:H196,$D200:H200,$D204:H204,$D208:H208,$D212:H212,$D216:H216)/(H11-H10))</f>
        <v>3.3501144164759724</v>
      </c>
      <c r="I102" s="6">
        <f>IF(I11=0,"",SUM($D176:H176,$D180:I180,$D184:I184,$D188:I188,$D192:I192,$D196:I196,$D200:I200,$D204:I204,$D208:I208,$D212:I212,$D216:I216)/(I11-I10))</f>
        <v>4.9794168096054889</v>
      </c>
      <c r="J102" s="6">
        <f>IF(J11=0,"",SUM($D176:I176,$D180:J180,$D184:J184,$D188:J188,$D192:J192,$D196:J196,$D200:J200,$D204:J204,$D208:J208,$D212:J212,$D216:J216)/(J11-J10))</f>
        <v>8.4824902723735409</v>
      </c>
      <c r="K102" s="6">
        <f>IF(K11=0,"",SUM($D176:J176,$D180:K180,$D184:K184,$D188:K188,$D192:K192,$D196:K196,$D200:K200,$D204:K204,$D208:K208,$D212:K212,$D216:K216)/(K11-K10))</f>
        <v>16.21981424148607</v>
      </c>
      <c r="L102" s="6">
        <f>IF(L11=0,"",SUM($D176:K176,$D180:L180,$D184:L184,$D188:L188,$D192:L192,$D196:L196,$D200:L200,$D204:L204,$D208:L208,$D212:L212,$D216:L216)/(L11-L10))</f>
        <v>41.828358208955223</v>
      </c>
      <c r="M102" s="6">
        <f>IF(M11=0,"",SUM($D176:L176,$D180:M180,$D184:M184,$D188:M188,$D192:M192,$D196:M196,$D200:M200,$D204:M204,$D208:M208,$D212:M212,$D216:M216)/(M11-M10))</f>
        <v>164.2</v>
      </c>
      <c r="O102" s="6">
        <f>M100/M102</f>
        <v>2.1734818165999656</v>
      </c>
    </row>
    <row r="103" spans="2:26" ht="15.6" x14ac:dyDescent="0.3">
      <c r="B103" s="1"/>
      <c r="C103" s="1" t="s">
        <v>34</v>
      </c>
      <c r="D103" s="6">
        <f>IF(D11=0,"",SUM(S180,S184,S188,S192,S196,S200,S204,S208,S212,S216)/(D11-D10))</f>
        <v>0</v>
      </c>
      <c r="E103" s="6">
        <f>IF(E11=0,"",SUM($S176:S176,$S180:T180,$S184:T184,$S188:T188,$S192:T192,$S196:T196,$S200:T200,$S204:T204,$S208:T208,$S212:T212,$S216:T216)/(E11-E10))</f>
        <v>0.38461538461538464</v>
      </c>
      <c r="F103" s="6">
        <f>IF(F11=0,"",SUM($S176:T176,$S180:U180,$S184:U184,$S188:U188,$S192:U192,$S196:U196,$S200:U200,$S204:U204,$S208:U208,$S212:U212,$S216:U216)/(F11-F10))</f>
        <v>0.78749999999999998</v>
      </c>
      <c r="G103" s="6">
        <f>IF(G11=0,"",SUM($S176:U176,$S180:V180,$S184:V184,$S188:V188,$S192:V192,$S196:V196,$S200:V200,$S204:V204,$S208:V208,$S212:V212,$S216:V216)/(G11-G10))</f>
        <v>2.5255102040816326</v>
      </c>
      <c r="H103" s="6">
        <f>IF(H11=0,"",SUM($S176:V176,$S180:W180,$S184:W184,$S188:W188,$S192:W192,$S196:W196,$S200:W200,$S204:W204,$S208:W208,$S212:W212,$S216:W216)/(H11-H10))</f>
        <v>3.9542334096109841</v>
      </c>
      <c r="I103" s="6">
        <f>IF(I11=0,"",SUM($S176:W176,$S180:X180,$S184:X184,$S188:X188,$S192:X192,$S196:X196,$S200:X200,$S204:X204,$S208:X208,$S212:X212,$S216:X216)/(I11-I10))</f>
        <v>5.1903945111492282</v>
      </c>
      <c r="J103" s="6">
        <f>IF(J11=0,"",SUM($S176:X176,$S180:Y180,$S184:Y184,$S188:Y188,$S192:Y192,$S196:Y196,$S200:Y200,$S204:Y204,$S208:Y208,$S212:Y212,$S216:Y216)/(J11-J10))</f>
        <v>7.5408560311284045</v>
      </c>
      <c r="K103" s="6">
        <f>IF(K11=0,"",SUM($S176:Y176,$S180:Z180,$S184:Z184,$S188:Z188,$S192:Z192,$S196:Z196,$S200:Z200,$S204:Z204,$S208:Z208,$S212:Z212,$S216:Z216)/(K11-K10))</f>
        <v>13.191950464396285</v>
      </c>
      <c r="L103" s="6">
        <f>IF(L11=0,"",SUM($S176:Z176,$S180:AA180,$S184:AA184,$S188:AA188,$S192:AA192,$S196:AA196,$S200:AA200,$S204:AA204,$S208:AA208,$S212:AA212,$S216:AA216)/(L11-L10))</f>
        <v>32.761194029850749</v>
      </c>
      <c r="M103" s="6">
        <f>IF(M11=0,"",SUM($S176:AA176,$S180:AB180,$S184:AB184,$S188:AB188,$S192:AB192,$S196:AB196,$S200:AB200,$S204:AB204,$S208:AB208,$S212:AB212,$S216:AB216)/(M11-M10))</f>
        <v>126.68571428571428</v>
      </c>
      <c r="O103" s="6">
        <f>M100/M103</f>
        <v>2.8170951736580969</v>
      </c>
    </row>
    <row r="104" spans="2:26" ht="15.6" x14ac:dyDescent="0.3">
      <c r="B104" s="2"/>
      <c r="C104" s="2" t="s">
        <v>35</v>
      </c>
    </row>
    <row r="105" spans="2:26" ht="15.6" x14ac:dyDescent="0.3">
      <c r="B105" s="2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26" ht="15.6" x14ac:dyDescent="0.3">
      <c r="B106" s="1" t="s">
        <v>16</v>
      </c>
      <c r="C106" s="1" t="s">
        <v>32</v>
      </c>
      <c r="D106" s="6">
        <f>IF(D15=0,"",SUM($D18:D18,$D22:D22,$D26:D26,$D30:D30,$D34:D34,$D38:D38,$D42:D42,$D46:D46,$D50:D50,$D54:D54)/(D15-D14))</f>
        <v>0</v>
      </c>
      <c r="E106" s="6">
        <f>IF(E15=0,"",SUM($D14:D14,$D18:E18,$D22:E22,$D26:E26,$D30:E30,$D34:E34,$D38:E38,$D42:E42,$D46:E46,$D50:E50,$D54:E54)/(E15-E14))</f>
        <v>3.3898305084745763E-2</v>
      </c>
      <c r="F106" s="6">
        <f>IF(F15=0,"",SUM($D14:E14,$D18:F18,$D22:F22,$D26:F26,$D30:F30,$D34:F34,$D38:F38,$D42:F42,$D46:F46,$D50:F50,$D54:F54)/(F15-F14))</f>
        <v>4.8951048951048952E-2</v>
      </c>
      <c r="G106" s="6">
        <f>IF(G15=0,"",SUM($D14:F14,$D18:G18,$D22:G22,$D26:G26,$D30:G30,$D34:G34,$D38:G38,$D42:G42,$D46:G46,$D50:G50,$D54:G54)/(G15-G14))</f>
        <v>8.9974293059125965E-2</v>
      </c>
      <c r="H106" s="6">
        <f>IF(H15=0,"",SUM($D14:G14,$D18:H18,$D22:H22,$D26:H26,$D30:H30,$D34:H34,$D38:H38,$D42:H42,$D46:H46,$D50:H50,$D54:H54)/(H15-H14))</f>
        <v>0.27613941018766758</v>
      </c>
      <c r="I106" s="6">
        <f>IF(I15=0,"",SUM($D14:H14,$D18:I18,$D22:I22,$D26:I26,$D30:I30,$D34:I34,$D38:I38,$D42:I42,$D46:I46,$D50:I50,$D54:I54)/(I15-I14))</f>
        <v>0.75405405405405401</v>
      </c>
      <c r="J106" s="6">
        <f>IF(J15=0,"",SUM($D14:I14,$D18:J18,$D22:J22,$D26:J26,$D30:J30,$D34:J34,$D38:J38,$D42:J42,$D46:J46,$D50:J50,$D54:J54)/(J15-J14))</f>
        <v>2.5093411996066863</v>
      </c>
      <c r="K106" s="6">
        <f>IF(K15=0,"",SUM($D14:J14,$D18:K18,$D22:K22,$D26:K26,$D30:K30,$D34:K34,$D38:K38,$D42:K42,$D46:K46,$D50:K50,$D54:K54)/(K15-K14))</f>
        <v>10.789823008849558</v>
      </c>
      <c r="L106" s="6">
        <f>IF(L15=0,"",SUM($D14:K14,$D18:L18,$D22:L22,$D26:L26,$D30:L30,$D34:L34,$D38:L38,$D42:L42,$D46:L46,$D50:L50,$D54:L54)/(L15-L14))</f>
        <v>41.662420382165607</v>
      </c>
      <c r="M106" s="6">
        <f>IF(M15=0,"",SUM($D14:L14,$D18:M18,$D22:M22,$D26:M26,$D30:M30,$D34:M34,$D38:M38,$D42:M42,$D46:M46,$D50:M50,$D54:M54)/(M15-M14))</f>
        <v>219.03030303030303</v>
      </c>
    </row>
    <row r="107" spans="2:26" ht="15.6" x14ac:dyDescent="0.3">
      <c r="B107" s="1" t="s">
        <v>16</v>
      </c>
      <c r="C107" s="1" t="s">
        <v>27</v>
      </c>
      <c r="D107" s="6">
        <f>IF(D15=0,"",SUM(S18,S22,S26,S30,S34,S38,S42,S46,S50)/(D15-D14))</f>
        <v>0</v>
      </c>
      <c r="E107" s="6">
        <f>IF(E15=0,"",SUM($S14:S14,$S18:T18,$S22:T22,$S26:T26,$S30:T30,$S34:T34,$S38:T38,$S42:T42,$S46:T46,$S50:T50,$S54:T54)/(E15-E14))</f>
        <v>1.6949152542372881E-2</v>
      </c>
      <c r="F107" s="6">
        <f>IF(F15=0,"",SUM($S14:T14,$S18:U18,$S22:U22,$S26:U26,$S30:U30,$S34:U34,$S38:U38,$S42:U42,$S46:U46,$S50:U50,$S54:U54)/(F15-F14))</f>
        <v>0.11888111888111888</v>
      </c>
      <c r="G107" s="6">
        <f>IF(G15=0,"",SUM($S14:U14,$S18:V18,$S22:V22,$S26:V26,$S30:V30,$S34:V34,$S38:V38,$S42:V42,$S46:V46,$S50:V50,$S54:V54)/(G15-G14))</f>
        <v>0.39588688946015427</v>
      </c>
      <c r="H107" s="6">
        <f>IF(H15=0,"",SUM($S14:V14,$S18:W18,$S22:W22,$S26:W26,$S30:W30,$S34:W34,$S38:W38,$S42:W42,$S46:W46,$S50:W50,$S54:W54)/(H15-H14))</f>
        <v>1.1796246648793565</v>
      </c>
      <c r="I107" s="6">
        <f>IF(I15=0,"",SUM($S14:W14,$S18:X18,$S22:X22,$S26:X26,$S30:X30,$S34:X34,$S38:X38,$S42:X42,$S46:X46,$S50:X50,$S54:X54)/(I15-I14))</f>
        <v>3.2</v>
      </c>
      <c r="J107" s="6">
        <f>IF(J15=0,"",SUM($S14:X14,$S18:Y18,$S22:Y22,$S26:Y26,$S30:Y30,$S34:Y34,$S38:Y38,$S42:Y42,$S46:Y46,$S50:Y50,$S54:Y54)/(J15-J14))</f>
        <v>9.1071779744346113</v>
      </c>
      <c r="K107" s="6">
        <f>IF(K15=0,"",SUM($S14:Y14,$S18:Z18,$S22:Z22,$S26:Z26,$S30:Z30,$S34:Z34,$S38:Z38,$S42:Z42,$S46:Z46,$S50:Z50,$S54:Z54)/(K15-K14))</f>
        <v>33.413716814159294</v>
      </c>
      <c r="L107" s="6">
        <f>IF(L15=0,"",SUM($S14:Z14,$S18:AA18,$S22:AA22,$S26:AA26,$S30:AA30,$S34:AA34,$S38:AA38,$S42:AA42,$S46:AA46,$S50:AA50,$S54:AA54)/(L15-L14))</f>
        <v>117.87261146496816</v>
      </c>
      <c r="M107" s="6">
        <f>IF(M15=0,"",SUM($S14:AA14,$S18:AB18,$S22:AB22,$S26:AB26,$S30:AB30,$S34:AB34,$S38:AB38,$S42:AB42,$S46:AB46,$S50:AB50,$S54:AB54)/(M15-M14))</f>
        <v>594.81818181818187</v>
      </c>
      <c r="O107" s="6">
        <f>M106/M107</f>
        <v>0.36823067909725404</v>
      </c>
    </row>
    <row r="108" spans="2:26" ht="15.6" x14ac:dyDescent="0.3">
      <c r="B108" s="1" t="s">
        <v>16</v>
      </c>
      <c r="C108" s="1" t="s">
        <v>33</v>
      </c>
      <c r="D108" s="6">
        <f>IF(D15=0,"",SUM(D184,D188,D192,D196,D200,D204,D208,D212,D216,D220)/(D15-D14))</f>
        <v>3.0303030303030304E-2</v>
      </c>
      <c r="E108" s="6">
        <f>IF(E15=0,"",SUM($D180:D180,$D184:E184,$D188:E188,$D192:E192,$D196:E196,$D200:E200,$D204:E204,$D208:E208,$D212:E212,$D216:E216,$D220:E220)/(E15-E14))</f>
        <v>0.16949152542372881</v>
      </c>
      <c r="F108" s="6">
        <f>IF(F15=0,"",SUM($D180:E180,$D184:F184,$D188:F188,$D192:F192,$D196:F196,$D200:F200,$D204:F204,$D208:F208,$D212:F212,$D216:F216,$D220:F220)/(F15-F14))</f>
        <v>0.60139860139860135</v>
      </c>
      <c r="G108" s="6">
        <f>IF(G15=0,"",SUM($D180:F180,$D184:G184,$D188:G188,$D192:G192,$D196:G196,$D200:G200,$D204:G204,$D208:G208,$D212:G212,$D216:G216,$D220:G220)/(G15-G14))</f>
        <v>1.0591259640102828</v>
      </c>
      <c r="H108" s="6">
        <f>IF(H15=0,"",SUM($D180:G180,$D184:H184,$D188:H188,$D192:H192,$D196:H196,$D200:H200,$D204:H204,$D208:H208,$D212:H212,$D216:H216,$D220:H220)/(H15-H14))</f>
        <v>1.3900804289544235</v>
      </c>
      <c r="I108" s="6">
        <f>IF(I15=0,"",SUM($D180:H180,$D184:I184,$D188:I188,$D192:I192,$D196:I196,$D200:I200,$D204:I204,$D208:I208,$D212:I212,$D216:I216,$D220:I220)/(I15-I14))</f>
        <v>1.7972972972972974</v>
      </c>
      <c r="J108" s="6">
        <f>IF(J15=0,"",SUM($D180:I180,$D184:J184,$D188:J188,$D192:J192,$D196:J196,$D200:J200,$D204:J204,$D208:J208,$D212:J212,$D216:J216,$D220:J220)/(J15-J14))</f>
        <v>3.046214355948869</v>
      </c>
      <c r="K108" s="6">
        <f>IF(K15=0,"",SUM($D180:J180,$D184:K184,$D188:K188,$D192:K192,$D196:K196,$D200:K200,$D204:K204,$D208:K208,$D212:K212,$D216:K216,$D220:K220)/(K15-K14))</f>
        <v>8.4115044247787605</v>
      </c>
      <c r="L108" s="6">
        <f>IF(L15=0,"",SUM($D180:K180,$D184:L184,$D188:L188,$D192:L192,$D196:L196,$D200:L200,$D204:L204,$D208:L208,$D212:L212,$D216:L216,$D220:L220)/(L15-L14))</f>
        <v>25.993630573248407</v>
      </c>
      <c r="M108" s="6">
        <f>IF(M15=0,"",SUM($D180:L180,$D184:M184,$D188:M188,$D192:M192,$D196:M196,$D200:M200,$D204:M204,$D208:M208,$D212:M212,$D216:M216,$D220:M220)/(M15-M14))</f>
        <v>126.09090909090909</v>
      </c>
      <c r="O108" s="6">
        <f>M106/M108</f>
        <v>1.7370824321076663</v>
      </c>
    </row>
    <row r="109" spans="2:26" ht="15.6" x14ac:dyDescent="0.3">
      <c r="B109" s="1"/>
      <c r="C109" s="1" t="s">
        <v>34</v>
      </c>
      <c r="D109" s="6">
        <f>IF(D15=0,"",SUM(S184,S188,S192,S196,S200,S204,S208,S212,S216,S220)/(D15-D14))</f>
        <v>0</v>
      </c>
      <c r="E109" s="6">
        <f>IF(E15=0,"",SUM($S180:S180,$S184:T184,$S188:T188,$S192:T192,$S196:T196,$S200:T200,$S204:T204,$S208:T208,$S212:T212,$S216:T216,$S220:T220)/(E15-E14))</f>
        <v>0.11864406779661017</v>
      </c>
      <c r="F109" s="6">
        <f>IF(F15=0,"",SUM($S180:T180,$S184:U184,$S188:U188,$S192:U192,$S196:U196,$S200:U200,$S204:U204,$S208:U208,$S212:U212,$S216:U216,$S220:U220)/(F15-F14))</f>
        <v>0.33566433566433568</v>
      </c>
      <c r="G109" s="6">
        <f>IF(G15=0,"",SUM($S180:U180,$S184:V184,$S188:V188,$S192:V192,$S196:V196,$S200:V200,$S204:V204,$S208:V208,$S212:V212,$S216:V216,$S220:V220)/(G15-G14))</f>
        <v>0.94601542416452444</v>
      </c>
      <c r="H109" s="6">
        <f>IF(H15=0,"",SUM($S180:V180,$S184:W184,$S188:W188,$S192:W192,$S196:W196,$S200:W200,$S204:W204,$S208:W208,$S212:W212,$S216:W216,$S220:W220)/(H15-H14))</f>
        <v>1.8404825737265416</v>
      </c>
      <c r="I109" s="6">
        <f>IF(I15=0,"",SUM($S180:W180,$S184:X184,$S188:X188,$S192:X192,$S196:X196,$S200:X200,$S204:X204,$S208:X208,$S212:X212,$S216:X216,$S220:X220)/(I15-I14))</f>
        <v>2.2360360360360358</v>
      </c>
      <c r="J109" s="6">
        <f>IF(J15=0,"",SUM($S180:X180,$S184:Y184,$S188:Y188,$S192:Y192,$S196:Y196,$S200:Y200,$S204:Y204,$S208:Y208,$S212:Y212,$S216:Y216,$S220:Y220)/(J15-J14))</f>
        <v>3.1691248770894789</v>
      </c>
      <c r="K109" s="6">
        <f>IF(K15=0,"",SUM($S180:Y180,$S184:Z184,$S188:Z188,$S192:Z192,$S196:Z196,$S200:Z200,$S204:Z204,$S208:Z208,$S212:Z212,$S216:Z216,$S220:Z220)/(K15-K14))</f>
        <v>7.8495575221238942</v>
      </c>
      <c r="L109" s="6">
        <f>IF(L15=0,"",SUM($S180:Z180,$S184:AA184,$S188:AA188,$S192:AA192,$S196:AA196,$S200:AA200,$S204:AA204,$S208:AA208,$S212:AA212,$S216:AA216,$S220:AA220)/(L15-L14))</f>
        <v>23.343949044585987</v>
      </c>
      <c r="M109" s="6">
        <f>IF(M15=0,"",SUM($S180:AA180,$S184:AB184,$S188:AB188,$S192:AB192,$S196:AB196,$S200:AB200,$S204:AB204,$S208:AB208,$S212:AB212,$S216:AB216,$S220:AB220)/(M15-M14))</f>
        <v>111.78787878787878</v>
      </c>
      <c r="O109" s="6">
        <f>M106/M109</f>
        <v>1.9593385741393332</v>
      </c>
    </row>
    <row r="110" spans="2:26" ht="15.6" x14ac:dyDescent="0.3">
      <c r="B110" s="2"/>
      <c r="C110" s="2" t="s">
        <v>35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26" ht="15.6" x14ac:dyDescent="0.3">
      <c r="B111" s="2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26" ht="15.6" x14ac:dyDescent="0.3">
      <c r="B112" s="1" t="s">
        <v>17</v>
      </c>
      <c r="C112" s="1" t="s">
        <v>32</v>
      </c>
      <c r="D112" s="6">
        <f>IF(D19=0,"",SUM($D22:D22,$D26:D26,$D30:D30,$D34:D34,$D38:D38,$D42:D42,$D46:D46,$D50:D50,$D54:D54,$D58:D58)/(D19-D18))</f>
        <v>0</v>
      </c>
      <c r="E112" s="6">
        <f>IF(E19=0,"",SUM($D18:D18,$D22:E22,$D26:E26,$D30:E30,$D34:E34,$D38:E38,$D42:E42,$D46:E46,$D50:E50,$D54:E54,$D58:E58)/(E19-E18))</f>
        <v>0</v>
      </c>
      <c r="F112" s="6">
        <f>IF(F19=0,"",SUM($D18:E18,$D22:F22,$D26:F26,$D30:F30,$D34:F34,$D38:F38,$D42:F42,$D46:F46,$D50:F50,$D54:F54,$D58:F58)/(F19-F18))</f>
        <v>1.5544041450777202E-2</v>
      </c>
      <c r="G112" s="6">
        <f>IF(G19=0,"",SUM($D18:F18,$D22:G22,$D26:G26,$D30:G30,$D34:G34,$D38:G38,$D42:G42,$D46:G46,$D50:G50,$D54:G54,$D58:G58)/(G19-G18))</f>
        <v>4.6568627450980393E-2</v>
      </c>
      <c r="H112" s="6">
        <f>IF(H19=0,"",SUM($D18:G18,$D22:H22,$D26:H26,$D30:H30,$D34:H34,$D38:H38,$D42:H42,$D46:H46,$D50:H50,$D54:H54,$D58:H58)/(H19-H18))</f>
        <v>0.11683417085427136</v>
      </c>
      <c r="I112" s="6">
        <f>IF(I19=0,"",SUM($D18:H18,$D22:I22,$D26:I26,$D30:I30,$D34:I34,$D38:I38,$D42:I42,$D46:I46,$D50:I50,$D54:I54,$D58:I58)/(I19-I18))</f>
        <v>0.33572068039391229</v>
      </c>
      <c r="J112" s="6">
        <f>IF(J19=0,"",SUM($D18:I18,$D22:J22,$D26:J26,$D30:J30,$D34:J34,$D38:J38,$D42:J42,$D46:J46,$D50:J50,$D54:J54,$D58:J58)/(J19-J18))</f>
        <v>0.91540516473731082</v>
      </c>
      <c r="K112" s="6">
        <f>IF(K19=0,"",SUM($D18:J18,$D22:K22,$D26:K26,$D30:K30,$D34:K34,$D38:K38,$D42:K42,$D46:K46,$D50:K50,$D54:K54,$D58:K58)/(K19-K18))</f>
        <v>4.6585365853658534</v>
      </c>
      <c r="L112" s="6">
        <f>IF(L19=0,"",SUM($D18:K18,$D22:L22,$D26:L26,$D30:L30,$D34:L34,$D38:L38,$D42:L42,$D46:L46,$D50:L50,$D54:L54,$D58:L58)/(L19-L18))</f>
        <v>21.507575757575758</v>
      </c>
      <c r="M112" s="6">
        <f>IF(M19=0,"",SUM($D18:L18,$D22:M22,$D26:M26,$D30:M30,$D34:M34,$D38:M38,$D42:M42,$D46:M46,$D50:M50,$D54:M54,$D58:M58)/(M19-M18))</f>
        <v>140.90909090909091</v>
      </c>
    </row>
    <row r="113" spans="2:24" ht="15.6" x14ac:dyDescent="0.3">
      <c r="B113" s="1" t="s">
        <v>17</v>
      </c>
      <c r="C113" s="1" t="s">
        <v>27</v>
      </c>
      <c r="D113" s="6">
        <f>IF(D19=0,"",SUM(S22,S26,S30,S34,S38,S42,S46,S50,S54)/(D19-D18))</f>
        <v>0</v>
      </c>
      <c r="E113" s="6">
        <f>IF(E19=0,"",SUM($S18:S18,$S22:T22,$S26:T26,$S30:T30,$S34:T34,$S38:T38,$S42:T42,$S46:T46,$S50:T50,$S54:T54,$S58:T58)/(E19-E18))</f>
        <v>0</v>
      </c>
      <c r="F113" s="6">
        <f>IF(F19=0,"",SUM($S18:T18,$S22:U22,$S26:U26,$S30:U30,$S34:U34,$S38:U38,$S42:U42,$S46:U46,$S50:U50,$S54:U54,$S58:U58)/(F19-F18))</f>
        <v>3.6269430051813469E-2</v>
      </c>
      <c r="G113" s="6">
        <f>IF(G19=0,"",SUM($S18:U18,$S22:V22,$S26:V26,$S30:V30,$S34:V34,$S38:V38,$S42:V42,$S46:V46,$S50:V50,$S54:V54,$S58:V58)/(G19-G18))</f>
        <v>0.20343137254901961</v>
      </c>
      <c r="H113" s="6">
        <f>IF(H19=0,"",SUM($S18:V18,$S22:W22,$S26:W26,$S30:W30,$S34:W34,$S38:W38,$S42:W42,$S46:W46,$S50:W50,$S54:W54,$S58:W58)/(H19-H18))</f>
        <v>0.50753768844221103</v>
      </c>
      <c r="I113" s="6">
        <f>IF(I19=0,"",SUM($S18:W18,$S22:X22,$S26:X26,$S30:X30,$S34:X34,$S38:X38,$S42:X42,$S46:X46,$S50:X50,$S54:X54,$S58:X58)/(I19-I18))</f>
        <v>1.3249776186213071</v>
      </c>
      <c r="J113" s="6">
        <f>IF(J19=0,"",SUM($S18:X18,$S22:Y22,$S26:Y26,$S30:Y30,$S34:Y34,$S38:Y38,$S42:Y42,$S46:Y46,$S50:Y50,$S54:Y54,$S58:Y58)/(J19-J18))</f>
        <v>3.5529830810329472</v>
      </c>
      <c r="K113" s="6">
        <f>IF(K19=0,"",SUM($S18:Y18,$S22:Z22,$S26:Z26,$S30:Z30,$S34:Z34,$S38:Z38,$S42:Z42,$S46:Z46,$S50:Z50,$S54:Z54,$S58:Z58)/(K19-K18))</f>
        <v>15.113082039911308</v>
      </c>
      <c r="L113" s="6">
        <f>IF(L19=0,"",SUM($S18:Z18,$S22:AA22,$S26:AA26,$S30:AA30,$S34:AA34,$S38:AA38,$S42:AA42,$S46:AA46,$S50:AA50,$S54:AA54,$S58:AA58)/(L19-L18))</f>
        <v>63.81818181818182</v>
      </c>
      <c r="M113" s="6">
        <f>IF(M19=0,"",SUM($S18:AA18,$S22:AB22,$S26:AB26,$S30:AB30,$S34:AB34,$S38:AB38,$S42:AB42,$S46:AB46,$S50:AB50,$S54:AB54,$S58:AB58)/(M19-M18))</f>
        <v>406.90909090909093</v>
      </c>
      <c r="O113" s="6">
        <f>M112/M113</f>
        <v>0.34629133154602321</v>
      </c>
    </row>
    <row r="114" spans="2:24" ht="15.6" x14ac:dyDescent="0.3">
      <c r="B114" s="1" t="s">
        <v>17</v>
      </c>
      <c r="C114" s="1" t="s">
        <v>33</v>
      </c>
      <c r="D114" s="6">
        <f>IF(D19=0,"",SUM(D188,D192,D196,D200,D204,D208,D212,D216,D220,D224)/(D19-D18))</f>
        <v>0</v>
      </c>
      <c r="E114" s="6">
        <f>IF(E19=0,"",SUM($D184:D184,$D188:E188,$D192:E192,$D196:E196,$D200:E200,$D204:E204,$D208:E208,$D212:E212,$D216:E216,$D220:E220,$D224:E224)/(E19-E18))</f>
        <v>4.8192771084337352E-2</v>
      </c>
      <c r="F114" s="6">
        <f>IF(F19=0,"",SUM($D184:E184,$D188:F188,$D192:F192,$D196:F196,$D200:F200,$D204:F204,$D208:F208,$D212:F212,$D216:F216,$D220:F220,$D224:F224)/(F19-F18))</f>
        <v>0.26943005181347152</v>
      </c>
      <c r="G114" s="6">
        <f>IF(G19=0,"",SUM($D184:F184,$D188:G188,$D192:G192,$D196:G196,$D200:G200,$D204:G204,$D208:G208,$D212:G212,$D216:G216,$D220:G220,$D224:G224)/(G19-G18))</f>
        <v>0.6029411764705882</v>
      </c>
      <c r="H114" s="6">
        <f>IF(H19=0,"",SUM($D184:G184,$D188:H188,$D192:H192,$D196:H196,$D200:H200,$D204:H204,$D208:H208,$D212:H212,$D216:H216,$D220:H220,$D224:H224)/(H19-H18))</f>
        <v>0.79522613065326631</v>
      </c>
      <c r="I114" s="6">
        <f>IF(I19=0,"",SUM($D184:H184,$D188:I188,$D192:I192,$D196:I196,$D200:I200,$D204:I204,$D208:I208,$D212:I212,$D216:I216,$D220:I220,$D224:I224)/(I19-I18))</f>
        <v>1.0734109221128021</v>
      </c>
      <c r="J114" s="6">
        <f>IF(J19=0,"",SUM($D184:I184,$D188:J188,$D192:J192,$D196:J196,$D200:J200,$D204:J204,$D208:J208,$D212:J212,$D216:J216,$D220:J220,$D224:J224)/(J19-J18))</f>
        <v>1.6375779162956368</v>
      </c>
      <c r="K114" s="6">
        <f>IF(K19=0,"",SUM($D184:J184,$D188:K188,$D192:K192,$D196:K196,$D200:K200,$D204:K204,$D208:K208,$D212:K212,$D216:K216,$D220:K220,$D224:K224)/(K19-K18))</f>
        <v>5.1485587583148558</v>
      </c>
      <c r="L114" s="6">
        <f>IF(L19=0,"",SUM($D184:K184,$D188:L188,$D192:L192,$D196:L196,$D200:L200,$D204:L204,$D208:L208,$D212:L212,$D216:L216,$D220:L220,$D224:L224)/(L19-L18))</f>
        <v>18.931818181818183</v>
      </c>
      <c r="M114" s="6">
        <f>IF(M19=0,"",SUM($D184:L184,$D188:M188,$D192:M192,$D196:M196,$D200:M200,$D204:M204,$D208:M208,$D212:M212,$D216:M216,$D220:M220,$D224:M224)/(M19-M18))</f>
        <v>115.18181818181819</v>
      </c>
      <c r="O114" s="6">
        <f>M112/M114</f>
        <v>1.2233622730860298</v>
      </c>
    </row>
    <row r="115" spans="2:24" ht="15.6" x14ac:dyDescent="0.3">
      <c r="B115" s="1"/>
      <c r="C115" s="1" t="s">
        <v>34</v>
      </c>
      <c r="D115" s="6">
        <f>IF(D19=0,"",SUM(S188,S192,S196,S200,S204,S208,S212,S216,S220,S224)/(D19-D18))</f>
        <v>0</v>
      </c>
      <c r="E115" s="6">
        <f>IF(E19=0,"",SUM($S184:S184,$S188:T188,$S192:T192,$S196:T196,$S200:T200,$S204:T204,$S208:T208,$S212:T212,$S216:T216,$S220:T220,$S224:T224)/(E19-E18))</f>
        <v>4.8192771084337352E-2</v>
      </c>
      <c r="F115" s="6">
        <f>IF(F19=0,"",SUM($S184:T184,$S188:U188,$S192:U192,$S196:U196,$S200:U200,$S204:U204,$S208:U208,$S212:U212,$S216:U216,$S220:U220,$S224:U224)/(F19-F18))</f>
        <v>0.18134715025906736</v>
      </c>
      <c r="G115" s="6">
        <f>IF(G19=0,"",SUM($S184:U184,$S188:V188,$S192:V192,$S196:V196,$S200:V200,$S204:V204,$S208:V208,$S212:V212,$S216:V216,$S220:V220,$S224:V224)/(G19-G18))</f>
        <v>0.57107843137254899</v>
      </c>
      <c r="H115" s="6">
        <f>IF(H19=0,"",SUM($S184:V184,$S188:W188,$S192:W192,$S196:W196,$S200:W200,$S204:W204,$S208:W208,$S212:W212,$S216:W216,$S220:W220,$S224:W224)/(H19-H18))</f>
        <v>1.1457286432160805</v>
      </c>
      <c r="I115" s="6">
        <f>IF(I19=0,"",SUM($S184:W184,$S188:X188,$S192:X192,$S196:X196,$S200:X200,$S204:X204,$S208:X208,$S212:X212,$S216:X216,$S220:X220,$S224:X224)/(I19-I18))</f>
        <v>1.5846016114592658</v>
      </c>
      <c r="J115" s="6">
        <f>IF(J19=0,"",SUM($S184:X184,$S188:Y188,$S192:Y192,$S196:Y196,$S200:Y200,$S204:Y204,$S208:Y208,$S212:Y212,$S216:Y216,$S220:Y220,$S224:Y224)/(J19-J18))</f>
        <v>2.0970614425645593</v>
      </c>
      <c r="K115" s="6">
        <f>IF(K19=0,"",SUM($S184:Y184,$S188:Z188,$S192:Z192,$S196:Z196,$S200:Z200,$S204:Z204,$S208:Z208,$S212:Z212,$S216:Z216,$S220:Z220,$S224:Z224)/(K19-K18))</f>
        <v>5.811529933481153</v>
      </c>
      <c r="L115" s="6">
        <f>IF(L19=0,"",SUM($S184:Z184,$S188:AA188,$S192:AA192,$S196:AA196,$S200:AA200,$S204:AA204,$S208:AA208,$S212:AA212,$S216:AA216,$S220:AA220,$S224:AA224)/(L19-L18))</f>
        <v>20.477272727272727</v>
      </c>
      <c r="M115" s="6">
        <f>IF(M19=0,"",SUM($S184:AA184,$S188:AB188,$S192:AB192,$S196:AB196,$S200:AB200,$S204:AB204,$S208:AB208,$S212:AB212,$S216:AB216,$S220:AB220,$S224:AB224)/(M19-M18))</f>
        <v>123.81818181818181</v>
      </c>
      <c r="O115" s="6">
        <f>M112/M115</f>
        <v>1.1380323054331865</v>
      </c>
    </row>
    <row r="116" spans="2:24" ht="15.6" x14ac:dyDescent="0.3">
      <c r="B116" s="2"/>
      <c r="C116" s="2" t="s">
        <v>35</v>
      </c>
    </row>
    <row r="117" spans="2:24" ht="15.6" x14ac:dyDescent="0.3">
      <c r="B117" s="2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24" ht="15.6" x14ac:dyDescent="0.3">
      <c r="B118" s="1" t="s">
        <v>18</v>
      </c>
      <c r="C118" s="1" t="s">
        <v>32</v>
      </c>
      <c r="D118" s="6">
        <f>IF(D23=0,"",SUM($D26:D26,$D30:D30,$D34:D34,$D38:D38,$D42:D42,$D46:D46,$D50:D50,$D54:D54,$D58:D58,$D62:D62)/(D23-D22))</f>
        <v>0</v>
      </c>
      <c r="E118" s="6">
        <f>IF(E23=0,"",SUM($D22:D22,$D26:E26,$D30:E30,$D34:E34,$D38:E38,$D42:E42,$D46:E46,$D50:E50,$D54:E54,$D58:E58,$D62:E62)/(E23-E22))</f>
        <v>0</v>
      </c>
      <c r="F118" s="6">
        <f>IF(F23=0,"",SUM($D22:E22,$D26:F26,$D30:F30,$D34:F34,$D38:F38,$D42:F42,$D46:F46,$D50:F50,$D54:F54,$D58:F58,$D62:F62)/(F23-F22))</f>
        <v>5.2910052910052907E-3</v>
      </c>
      <c r="G118" s="6">
        <f>IF(G23=0,"",SUM($D22:F22,$D26:G26,$D30:G30,$D34:G34,$D38:G38,$D42:G42,$D46:G46,$D50:G50,$D54:G54,$D58:G58,$D62:G62)/(G23-G22))</f>
        <v>1.1299435028248588E-2</v>
      </c>
      <c r="H118" s="6">
        <f>IF(H23=0,"",SUM($D22:G22,$D26:H26,$D30:H30,$D34:H34,$D38:H38,$D42:H42,$D46:H46,$D50:H50,$D54:H54,$D58:H58,$D62:H62)/(H23-H22))</f>
        <v>5.8064516129032261E-2</v>
      </c>
      <c r="I118" s="6">
        <f>IF(I23=0,"",SUM($D22:H22,$D26:I26,$D30:I30,$D34:I34,$D38:I38,$D42:I42,$D46:I46,$D50:I50,$D54:I54,$D58:I58,$D62:I62)/(I23-I22))</f>
        <v>0.17302798982188294</v>
      </c>
      <c r="J118" s="6">
        <f>IF(J23=0,"",SUM($D22:I22,$D26:J26,$D30:J30,$D34:J34,$D38:J38,$D42:J42,$D46:J46,$D50:J50,$D54:J54,$D58:J58,$D62:J62)/(J23-J22))</f>
        <v>0.54904831625183015</v>
      </c>
      <c r="K118" s="6">
        <f>IF(K23=0,"",SUM($D22:J22,$D26:K26,$D30:K30,$D34:K34,$D38:K38,$D42:K42,$D46:K46,$D50:K50,$D54:K54,$D58:K58,$D62:K62)/(K23-K22))</f>
        <v>2.2530864197530862</v>
      </c>
      <c r="L118" s="6">
        <f>IF(L23=0,"",SUM($D22:K22,$D26:L26,$D30:L30,$D34:L34,$D38:L38,$D42:L42,$D46:L46,$D50:L50,$D54:L54,$D58:L58,$D62:L62)/(L23-L22))</f>
        <v>12.753246753246753</v>
      </c>
      <c r="M118" s="6">
        <f>IF(M23=0,"",SUM($D22:L22,$D26:M26,$D30:M30,$D34:M34,$D38:M38,$D42:M42,$D46:M46,$D50:M50,$D54:M54,$D58:M58,$D62:M62)/(M23-M22))</f>
        <v>82.538461538461533</v>
      </c>
    </row>
    <row r="119" spans="2:24" ht="15.6" x14ac:dyDescent="0.3">
      <c r="B119" s="1" t="s">
        <v>18</v>
      </c>
      <c r="C119" s="1" t="s">
        <v>27</v>
      </c>
      <c r="D119" s="6">
        <f>IF(D23=0,"",SUM(S26,S30,S34,S38,S42,S46,S50,S54,S58)/(D23-D22))</f>
        <v>0</v>
      </c>
      <c r="E119" s="6">
        <f>IF(E23=0,"",SUM($S22:S22,$S26:T26,$S30:T30,$S34:T34,$S38:T38,$S42:T42,$S46:T46,$S50:T50,$S54:T54,$S58:T58,$S62:T62)/(E23-E22))</f>
        <v>0</v>
      </c>
      <c r="F119" s="6">
        <f>IF(F23=0,"",SUM($S22:T22,$S26:U26,$S30:U30,$S34:U34,$S38:U38,$S42:U42,$S46:U46,$S50:U50,$S54:U54,$S58:U58,$S62:U62)/(F23-F22))</f>
        <v>2.1164021164021163E-2</v>
      </c>
      <c r="G119" s="6">
        <f>IF(G23=0,"",SUM($S22:U22,$S26:V26,$S30:V30,$S34:V34,$S38:V38,$S42:V42,$S46:V46,$S50:V50,$S54:V54,$S58:V58,$S62:V62)/(G23-G22))</f>
        <v>9.6045197740112997E-2</v>
      </c>
      <c r="H119" s="6">
        <f>IF(H23=0,"",SUM($S22:V22,$S26:W26,$S30:W30,$S34:W34,$S38:W38,$S42:W42,$S46:W46,$S50:W50,$S54:W54,$S58:W58,$S62:W62)/(H23-H22))</f>
        <v>0.30967741935483872</v>
      </c>
      <c r="I119" s="6">
        <f>IF(I23=0,"",SUM($S22:W22,$S26:X26,$S30:X30,$S34:X34,$S38:X38,$S42:X42,$S46:X46,$S50:X50,$S54:X54,$S58:X58,$S62:X62)/(I23-I22))</f>
        <v>0.75190839694656486</v>
      </c>
      <c r="J119" s="6">
        <f>IF(J23=0,"",SUM($S22:X22,$S26:Y26,$S30:Y30,$S34:Y34,$S38:Y38,$S42:Y42,$S46:Y46,$S50:Y50,$S54:Y54,$S58:Y58,$S62:Y62)/(J23-J22))</f>
        <v>2.0834553440702783</v>
      </c>
      <c r="K119" s="6">
        <f>IF(K23=0,"",SUM($S22:Y22,$S26:Z26,$S30:Z30,$S34:Z34,$S38:Z38,$S42:Z42,$S46:Z46,$S50:Z50,$S54:Z54,$S58:Z58,$S62:Z62)/(K23-K22))</f>
        <v>7.5802469135802468</v>
      </c>
      <c r="L119" s="6">
        <f>IF(L23=0,"",SUM($S22:Z22,$S26:AA26,$S30:AA30,$S34:AA34,$S38:AA38,$S42:AA42,$S46:AA46,$S50:AA50,$S54:AA54,$S58:AA58,$S62:AA62)/(L23-L22))</f>
        <v>39.20779220779221</v>
      </c>
      <c r="M119" s="6">
        <f>IF(M23=0,"",SUM($S22:AA22,$S26:AB26,$S30:AB30,$S34:AB34,$S38:AB38,$S42:AB42,$S46:AB46,$S50:AB50,$S54:AB54,$S58:AB58,$S62:AB62)/(M23-M22))</f>
        <v>245.30769230769232</v>
      </c>
      <c r="O119" s="6">
        <f>M118/M119</f>
        <v>0.3364691125744747</v>
      </c>
      <c r="P119" s="6"/>
      <c r="Q119" s="6"/>
      <c r="R119" s="6"/>
      <c r="S119" s="6"/>
      <c r="T119" s="6"/>
      <c r="U119" s="6"/>
      <c r="V119" s="6"/>
      <c r="W119" s="6"/>
      <c r="X119" s="6"/>
    </row>
    <row r="120" spans="2:24" ht="15.6" x14ac:dyDescent="0.3">
      <c r="B120" s="1" t="s">
        <v>18</v>
      </c>
      <c r="C120" s="1" t="s">
        <v>33</v>
      </c>
      <c r="D120" s="6">
        <f>IF(D23=0,"",SUM(D192,D196,D200,D204,D208,D212,D216,D220,D224,D228)/(D23-D22))</f>
        <v>0</v>
      </c>
      <c r="E120" s="6">
        <f>IF(E23=0,"",SUM($D188:D188,$D192:E192,$D196:E196,$D200:E200,$D204:E204,$D208:E208,$D212:E212,$D216:E216,$D220:E220,$D224:E224,$D228:E228)/(E23-E22))</f>
        <v>1.0416666666666666E-2</v>
      </c>
      <c r="F120" s="6">
        <f>IF(F23=0,"",SUM($D188:E188,$D192:F192,$D196:F196,$D200:F200,$D204:F204,$D208:F208,$D212:F212,$D216:F216,$D220:F220,$D224:F224,$D228:F228)/(F23-F22))</f>
        <v>0.14285714285714285</v>
      </c>
      <c r="G120" s="6">
        <f>IF(G23=0,"",SUM($D188:F188,$D192:G192,$D196:G196,$D200:G200,$D204:G204,$D208:G208,$D212:G212,$D216:G216,$D220:G220,$D224:G224,$D228:G228)/(G23-G22))</f>
        <v>0.34745762711864409</v>
      </c>
      <c r="H120" s="6">
        <f>IF(H23=0,"",SUM($D188:G188,$D192:H192,$D196:H196,$D200:H200,$D204:H204,$D208:H208,$D212:H212,$D216:H216,$D220:H220,$D224:H224,$D228:H228)/(H23-H22))</f>
        <v>0.55483870967741933</v>
      </c>
      <c r="I120" s="6">
        <f>IF(I23=0,"",SUM($D188:H188,$D192:I192,$D196:I196,$D200:I200,$D204:I204,$D208:I208,$D212:I212,$D216:I216,$D220:I220,$D224:I224,$D228:I228)/(I23-I22))</f>
        <v>0.80788804071246823</v>
      </c>
      <c r="J120" s="6">
        <f>IF(J23=0,"",SUM($D188:I188,$D192:J192,$D196:J196,$D200:J200,$D204:J204,$D208:J208,$D212:J212,$D216:J216,$D220:J220,$D224:J224,$D228:J228)/(J23-J22))</f>
        <v>1.4055636896046853</v>
      </c>
      <c r="K120" s="6">
        <f>IF(K23=0,"",SUM($D188:J188,$D192:K192,$D196:K196,$D200:K200,$D204:K204,$D208:K208,$D212:K212,$D216:K216,$D220:K220,$D224:K224,$D228:K228)/(K23-K22))</f>
        <v>3.6419753086419755</v>
      </c>
      <c r="L120" s="6">
        <f>IF(L23=0,"",SUM($D188:K188,$D192:L192,$D196:L196,$D200:L200,$D204:L204,$D208:L208,$D212:L212,$D216:L216,$D220:L220,$D224:L224,$D228:L228)/(L23-L22))</f>
        <v>16.428571428571427</v>
      </c>
      <c r="M120" s="6">
        <f>IF(M23=0,"",SUM($D188:L188,$D192:M192,$D196:M196,$D200:M200,$D204:M204,$D208:M208,$D212:M212,$D216:M216,$D220:M220,$D224:M224,$D228:M228)/(M23-M22))</f>
        <v>98.615384615384613</v>
      </c>
      <c r="O120" s="6">
        <f>M118/M120</f>
        <v>0.83697347893915752</v>
      </c>
    </row>
    <row r="121" spans="2:24" ht="15.6" x14ac:dyDescent="0.3">
      <c r="B121" s="1"/>
      <c r="C121" s="1" t="s">
        <v>34</v>
      </c>
      <c r="D121" s="6">
        <f>IF(D23=0,"",SUM(S192,S196,S200,S204,S208,S212,S216,S220,S224,S228)/(D23-D22))</f>
        <v>0</v>
      </c>
      <c r="E121" s="6">
        <f>IF(E23=0,"",SUM($S188:S188,$S192:T192,$S196:T196,$S200:T200,$S204:T204,$S208:T208,$S212:T212,$S216:T216,$S220:T220,$S224:T224,$S228:T228)/(E23-E22))</f>
        <v>4.1666666666666664E-2</v>
      </c>
      <c r="F121" s="6">
        <f>IF(F23=0,"",SUM($S188:T188,$S192:U192,$S196:U196,$S200:U200,$S204:U204,$S208:U208,$S212:U212,$S216:U216,$S220:U220,$S224:U224,$S228:U228)/(F23-F22))</f>
        <v>0.1164021164021164</v>
      </c>
      <c r="G121" s="6">
        <f>IF(G23=0,"",SUM($S188:U188,$S192:V192,$S196:V196,$S200:V200,$S204:V204,$S208:V208,$S212:V212,$S216:V216,$S220:V220,$S224:V224,$S228:V228)/(G23-G22))</f>
        <v>0.3559322033898305</v>
      </c>
      <c r="H121" s="6">
        <f>IF(H23=0,"",SUM($S188:V188,$S192:W192,$S196:W196,$S200:W200,$S204:W204,$S208:W208,$S212:W212,$S216:W216,$S220:W220,$S224:W224,$S228:W228)/(H23-H22))</f>
        <v>0.8080645161290323</v>
      </c>
      <c r="I121" s="6">
        <f>IF(I23=0,"",SUM($S188:W188,$S192:X192,$S196:X196,$S200:X200,$S204:X204,$S208:X208,$S212:X212,$S216:X216,$S220:X220,$S224:X224,$S228:X228)/(I23-I22))</f>
        <v>1.3231552162849873</v>
      </c>
      <c r="J121" s="6">
        <f>IF(J23=0,"",SUM($S188:X188,$S192:Y192,$S196:Y196,$S200:Y200,$S204:Y204,$S208:Y208,$S212:Y212,$S216:Y216,$S220:Y220,$S224:Y224,$S228:Y228)/(J23-J22))</f>
        <v>2.1259150805270863</v>
      </c>
      <c r="K121" s="6">
        <f>IF(K23=0,"",SUM($S188:Y188,$S192:Z192,$S196:Z196,$S200:Z200,$S204:Z204,$S208:Z208,$S212:Z212,$S216:Z216,$S220:Z220,$S224:Z224,$S228:Z228)/(K23-K22))</f>
        <v>5.0555555555555554</v>
      </c>
      <c r="L121" s="6">
        <f>IF(L23=0,"",SUM($S188:Z188,$S192:AA192,$S196:AA196,$S200:AA200,$S204:AA204,$S208:AA208,$S212:AA212,$S216:AA216,$S220:AA220,$S224:AA224,$S228:AA228)/(L23-L22))</f>
        <v>21.896103896103895</v>
      </c>
      <c r="M121" s="6">
        <f>IF(M23=0,"",SUM($S188:AA188,$S192:AB192,$S196:AB196,$S200:AB200,$S204:AB204,$S208:AB208,$S212:AB212,$S216:AB216,$S220:AB220,$S224:AB224,$S228:AB228)/(M23-M22))</f>
        <v>130.69230769230768</v>
      </c>
      <c r="O121" s="6">
        <f>M118/M121</f>
        <v>0.63154796939376101</v>
      </c>
    </row>
    <row r="122" spans="2:24" ht="15.6" x14ac:dyDescent="0.3">
      <c r="B122" s="2"/>
      <c r="C122" s="2" t="s">
        <v>35</v>
      </c>
      <c r="P122" s="6"/>
      <c r="Q122" s="6"/>
      <c r="R122" s="6"/>
      <c r="S122" s="6"/>
      <c r="T122" s="6"/>
      <c r="U122" s="6"/>
      <c r="V122" s="6"/>
      <c r="W122" s="6"/>
      <c r="X122" s="6"/>
    </row>
    <row r="123" spans="2:24" ht="15.6" x14ac:dyDescent="0.3">
      <c r="B123" s="2"/>
      <c r="C123" s="2"/>
      <c r="P123" s="6"/>
      <c r="Q123" s="6"/>
      <c r="R123" s="6"/>
      <c r="S123" s="6"/>
      <c r="T123" s="6"/>
      <c r="U123" s="6"/>
      <c r="V123" s="6"/>
      <c r="W123" s="6"/>
      <c r="X123" s="6"/>
    </row>
    <row r="124" spans="2:24" ht="15.6" x14ac:dyDescent="0.3">
      <c r="B124" s="1" t="s">
        <v>19</v>
      </c>
      <c r="C124" s="1" t="s">
        <v>32</v>
      </c>
      <c r="D124" s="6">
        <f>IF(D27=0,"",SUM($D30:D30,$D34:D34,$D38:D38,$D42:D42,$D46:D46,$D50:D50,$D54:D54,$D58:D58,$D62:D62,$D66:D66)/(D27-D26))</f>
        <v>0</v>
      </c>
      <c r="E124" s="6">
        <f>IF(E27=0,"",SUM($D26:D26,$D30:E30,$D34:E34,$D38:E38,$D42:E42,$D46:E46,$D50:E50,$D54:E54,$D58:E58,$D62:E62,$D66:E66)/(E27-E26))</f>
        <v>0</v>
      </c>
      <c r="F124" s="6">
        <f>IF(F27=0,"",SUM($D26:E26,$D30:F30,$D34:F34,$D38:F38,$D42:F42,$D46:F46,$D50:F50,$D54:F54,$D58:F58,$D62:F62,$D66:F66)/(F27-F26))</f>
        <v>0</v>
      </c>
      <c r="G124" s="6">
        <f>IF(G27=0,"",SUM($D26:F26,$D30:G30,$D34:G34,$D38:G38,$D42:G42,$D46:G46,$D50:G50,$D54:G54,$D58:G58,$D62:G62,$D66:G66)/(G27-G26))</f>
        <v>1.3274336283185841E-2</v>
      </c>
      <c r="H124" s="6">
        <f>IF(H27=0,"",SUM($D26:G26,$D30:H30,$D34:H34,$D38:H38,$D42:H42,$D46:H46,$D50:H50,$D54:H54,$D58:H58,$D62:H62,$D66:H66)/(H27-H26))</f>
        <v>3.7333333333333336E-2</v>
      </c>
      <c r="I124" s="6">
        <f>IF(I27=0,"",SUM($D26:H26,$D30:I30,$D34:I34,$D38:I38,$D42:I42,$D46:I46,$D50:I50,$D54:I54,$D58:I58,$D62:I62,$D66:I66)/(I27-I26))</f>
        <v>0.12531328320802004</v>
      </c>
      <c r="J124" s="6">
        <f>IF(J27=0,"",SUM($D26:I26,$D30:J30,$D34:J34,$D38:J38,$D42:J42,$D46:J46,$D50:J50,$D54:J54,$D58:J58,$D62:J62,$D66:J66)/(J27-J26))</f>
        <v>0.32122905027932963</v>
      </c>
      <c r="K124" s="6">
        <f>IF(K27=0,"",SUM($D26:J26,$D30:K30,$D34:K34,$D38:K38,$D42:K42,$D46:K46,$D50:K50,$D54:K54,$D58:K58,$D62:K62,$D66:K66)/(K27-K26))</f>
        <v>1.4516129032258065</v>
      </c>
      <c r="L124" s="6">
        <f>IF(L27=0,"",SUM($D26:K26,$D30:L30,$D34:L34,$D38:L38,$D42:L42,$D46:L46,$D50:L50,$D54:L54,$D58:L58,$D62:L62,$D66:L66)/(L27-L26))</f>
        <v>7.6923076923076925</v>
      </c>
      <c r="M124" s="6">
        <f>IF(M27=0,"",SUM($D26:L26,$D30:M30,$D34:M34,$D38:M38,$D42:M42,$D46:M46,$D50:M50,$D54:M54,$D58:M58,$D62:M62,$D66:M66)/(M27-M26))</f>
        <v>32.9</v>
      </c>
    </row>
    <row r="125" spans="2:24" ht="15.6" x14ac:dyDescent="0.3">
      <c r="B125" s="1" t="s">
        <v>19</v>
      </c>
      <c r="C125" s="1" t="s">
        <v>27</v>
      </c>
      <c r="D125" s="6">
        <f>IF(D27=0,"",SUM(S30,S34,S38,S42,S46,S50,S54,S58,S62)/(D27-D26))</f>
        <v>0</v>
      </c>
      <c r="E125" s="6">
        <f>IF(E27=0,"",SUM($S26:S26,$S30:T30,$S34:T34,$S38:T38,$S42:T42,$S46:T46,$S50:T50,$S54:T54,$S58:T58,$S62:T62,$S66:T66)/(E27-E26))</f>
        <v>0</v>
      </c>
      <c r="F125" s="6">
        <f>IF(F27=0,"",SUM($S26:T26,$S30:U30,$S34:U34,$S38:U38,$S42:U42,$S46:U46,$S50:U50,$S54:U54,$S58:U58,$S62:U62,$S66:U66)/(F27-F26))</f>
        <v>1.9736842105263157E-2</v>
      </c>
      <c r="G125" s="6">
        <f>IF(G27=0,"",SUM($S26:U26,$S30:V30,$S34:V34,$S38:V38,$S42:V42,$S46:V46,$S50:V50,$S54:V54,$S58:V58,$S62:V62,$S66:V66)/(G27-G26))</f>
        <v>4.8672566371681415E-2</v>
      </c>
      <c r="H125" s="6">
        <f>IF(H27=0,"",SUM($S26:V26,$S30:W30,$S34:W34,$S38:W38,$S42:W42,$S46:W46,$S50:W50,$S54:W54,$S58:W58,$S62:W62,$S66:W66)/(H27-H26))</f>
        <v>0.192</v>
      </c>
      <c r="I125" s="6">
        <f>IF(I27=0,"",SUM($S26:W26,$S30:X30,$S34:X34,$S38:X38,$S42:X42,$S46:X46,$S50:X50,$S54:X54,$S58:X58,$S62:X62,$S66:X66)/(I27-I26))</f>
        <v>0.56140350877192979</v>
      </c>
      <c r="J125" s="6">
        <f>IF(J27=0,"",SUM($S26:X26,$S30:Y30,$S34:Y34,$S38:Y38,$S42:Y42,$S46:Y46,$S50:Y50,$S54:Y54,$S58:Y58,$S62:Y62,$S66:Y66)/(J27-J26))</f>
        <v>1.4385474860335195</v>
      </c>
      <c r="K125" s="6">
        <f>IF(K27=0,"",SUM($S26:Y26,$S30:Z30,$S34:Z34,$S38:Z38,$S42:Z42,$S46:Z46,$S50:Z50,$S54:Z54,$S58:Z58,$S62:Z62,$S66:Z66)/(K27-K26))</f>
        <v>5.5225806451612902</v>
      </c>
      <c r="L125" s="6">
        <f>IF(L27=0,"",SUM($S26:Z26,$S30:AA30,$S34:AA34,$S38:AA38,$S42:AA42,$S46:AA46,$S50:AA50,$S54:AA54,$S58:AA58,$S62:AA62,$S66:AA66)/(L27-L26))</f>
        <v>26.025641025641026</v>
      </c>
      <c r="M125" s="6">
        <f>IF(M27=0,"",SUM($S26:AA26,$S30:AB30,$S34:AB34,$S38:AB38,$S42:AB42,$S46:AB46,$S50:AB50,$S54:AB54,$S58:AB58,$S62:AB62,$S66:AB66)/(M27-M26))</f>
        <v>107.3</v>
      </c>
      <c r="O125" s="6">
        <f>M124/M125</f>
        <v>0.30661696178937559</v>
      </c>
    </row>
    <row r="126" spans="2:24" ht="15.6" x14ac:dyDescent="0.3">
      <c r="B126" s="1" t="s">
        <v>19</v>
      </c>
      <c r="C126" s="1" t="s">
        <v>33</v>
      </c>
      <c r="D126" s="6">
        <f>IF(D27=0,"",SUM(D196,D200,D204,D208,D212,D216,D220,D224,D228,D232)/(D27-D26))</f>
        <v>0</v>
      </c>
      <c r="E126" s="6">
        <f>IF(E27=0,"",SUM($D192:D192,$D196:E196,$D200:E200,$D204:E204,$D208:E208,$D212:E212,$D216:E216,$D220:E220,$D224:E224,$D228:E228,$D232:E232)/(E27-E26))</f>
        <v>0</v>
      </c>
      <c r="F126" s="6">
        <f>IF(F27=0,"",SUM($D192:E192,$D196:F196,$D200:F200,$D204:F204,$D208:F208,$D212:F212,$D216:F216,$D220:F220,$D224:F224,$D228:F228,$D232:F232)/(F27-F26))</f>
        <v>6.5789473684210523E-2</v>
      </c>
      <c r="G126" s="6">
        <f>IF(G27=0,"",SUM($D192:F192,$D196:G196,$D200:G200,$D204:G204,$D208:G208,$D212:G212,$D216:G216,$D220:G220,$D224:G224,$D228:G228,$D232:G232)/(G27-G26))</f>
        <v>0.24336283185840707</v>
      </c>
      <c r="H126" s="6">
        <f>IF(H27=0,"",SUM($D192:G192,$D196:H196,$D200:H200,$D204:H204,$D208:H208,$D212:H212,$D216:H216,$D220:H220,$D224:H224,$D228:H228,$D232:H232)/(H27-H26))</f>
        <v>0.37866666666666665</v>
      </c>
      <c r="I126" s="6">
        <f>IF(I27=0,"",SUM($D192:H192,$D196:I196,$D200:I200,$D204:I204,$D208:I208,$D212:I212,$D216:I216,$D220:I220,$D224:I224,$D228:I228,$D232:I232)/(I27-I26))</f>
        <v>0.72932330827067671</v>
      </c>
      <c r="J126" s="6">
        <f>IF(J27=0,"",SUM($D192:I192,$D196:J196,$D200:J200,$D204:J204,$D208:J208,$D212:J212,$D216:J216,$D220:J220,$D224:J224,$D228:J228,$D232:J232)/(J27-J26))</f>
        <v>1.2039106145251397</v>
      </c>
      <c r="K126" s="6">
        <f>IF(K27=0,"",SUM($D192:J192,$D196:K196,$D200:K200,$D204:K204,$D208:K208,$D212:K212,$D216:K216,$D220:K220,$D224:K224,$D228:K228,$D232:K232)/(K27-K26))</f>
        <v>3.4193548387096775</v>
      </c>
      <c r="L126" s="6">
        <f>IF(L27=0,"",SUM($D192:K192,$D196:L196,$D200:L200,$D204:L204,$D208:L208,$D212:L212,$D216:L216,$D220:L220,$D224:L224,$D228:L228,$D232:L232)/(L27-L26))</f>
        <v>14.692307692307692</v>
      </c>
      <c r="M126" s="6">
        <f>IF(M27=0,"",SUM($D192:L192,$D196:M196,$D200:M200,$D204:M204,$D208:M208,$D212:M212,$D216:M216,$D220:M220,$D224:M224,$D228:M228,$D232:M232)/(M27-M26))</f>
        <v>58</v>
      </c>
      <c r="O126" s="6">
        <f>M124/M126</f>
        <v>0.5672413793103448</v>
      </c>
      <c r="P126" s="6"/>
      <c r="Q126" s="6"/>
      <c r="R126" s="6"/>
      <c r="S126" s="6"/>
      <c r="T126" s="6"/>
      <c r="U126" s="6"/>
      <c r="V126" s="6"/>
      <c r="W126" s="6"/>
      <c r="X126" s="6"/>
    </row>
    <row r="127" spans="2:24" ht="15.6" x14ac:dyDescent="0.3">
      <c r="C127" s="1" t="s">
        <v>34</v>
      </c>
      <c r="D127" s="6">
        <f>IF(D27=0,"",SUM(S196,S200,S204,S208,S212,S216,S220,S224,S228,S232)/(D27-D26))</f>
        <v>0</v>
      </c>
      <c r="E127" s="6">
        <f>IF(E27=0,"",SUM($S192:S192,$S196:T196,$S200:T200,$S204:T204,$S208:T208,$S212:T212,$S216:T216,$S220:T220,$S224:T224,$S228:T228,$S232:T232)/(E27-E26))</f>
        <v>4.2105263157894736E-2</v>
      </c>
      <c r="F127" s="6">
        <f>IF(F27=0,"",SUM($S192:T192,$S196:U196,$S200:U200,$S204:U204,$S208:U208,$S212:U212,$S216:U216,$S220:U220,$S224:U224,$S228:U228,$S232:U232)/(F27-F26))</f>
        <v>0.10526315789473684</v>
      </c>
      <c r="G127" s="6">
        <f>IF(G27=0,"",SUM($S192:U192,$S196:V196,$S200:V200,$S204:V204,$S208:V208,$S212:V212,$S216:V216,$S220:V220,$S224:V224,$S228:V228,$S232:V232)/(G27-G26))</f>
        <v>0.27876106194690264</v>
      </c>
      <c r="H127" s="6">
        <f>IF(H27=0,"",SUM($S192:V192,$S196:W196,$S200:W200,$S204:W204,$S208:W208,$S212:W212,$S216:W216,$S220:W220,$S224:W224,$S228:W228,$S232:W232)/(H27-H26))</f>
        <v>0.61333333333333329</v>
      </c>
      <c r="I127" s="6">
        <f>IF(I27=0,"",SUM($S192:W192,$S196:X196,$S200:X200,$S204:X204,$S208:X208,$S212:X212,$S216:X216,$S220:X220,$S224:X224,$S228:X228,$S232:X232)/(I27-I26))</f>
        <v>1.2781954887218046</v>
      </c>
      <c r="J127" s="6">
        <f>IF(J27=0,"",SUM($S192:X192,$S196:Y196,$S200:Y200,$S204:Y204,$S208:Y208,$S212:Y212,$S216:Y216,$S220:Y220,$S224:Y224,$S228:Y228,$S232:Y232)/(J27-J26))</f>
        <v>1.9720670391061452</v>
      </c>
      <c r="K127" s="6">
        <f>IF(K27=0,"",SUM($S192:Y192,$S196:Z196,$S200:Z200,$S204:Z204,$S208:Z208,$S212:Z212,$S216:Z216,$S220:Z220,$S224:Z224,$S228:Z228,$S232:Z232)/(K27-K26))</f>
        <v>5.2064516129032254</v>
      </c>
      <c r="L127" s="6">
        <f>IF(L27=0,"",SUM($S192:Z192,$S196:AA196,$S200:AA200,$S204:AA204,$S208:AA208,$S212:AA212,$S216:AA216,$S220:AA220,$S224:AA224,$S228:AA228,$S232:AA232)/(L27-L26))</f>
        <v>21.205128205128204</v>
      </c>
      <c r="M127" s="6">
        <f>IF(M27=0,"",SUM($S192:AA192,$S196:AB196,$S200:AB200,$S204:AB204,$S208:AB208,$S212:AB212,$S216:AB216,$S220:AB220,$S224:AB224,$S228:AB228,$S232:AB232)/(M27-M26))</f>
        <v>83.2</v>
      </c>
      <c r="O127" s="6">
        <f>M124/M127</f>
        <v>0.39543269230769229</v>
      </c>
      <c r="P127" s="6"/>
      <c r="Q127" s="6"/>
      <c r="R127" s="6"/>
      <c r="S127" s="6"/>
      <c r="T127" s="6"/>
      <c r="U127" s="6"/>
      <c r="V127" s="6"/>
      <c r="W127" s="6"/>
      <c r="X127" s="6"/>
    </row>
    <row r="128" spans="2:24" ht="15.6" x14ac:dyDescent="0.3">
      <c r="B128" s="1"/>
      <c r="C128" s="2" t="s">
        <v>35</v>
      </c>
    </row>
    <row r="129" spans="2:24" ht="15.6" x14ac:dyDescent="0.3">
      <c r="B129" s="2"/>
    </row>
    <row r="130" spans="2:24" ht="15.6" x14ac:dyDescent="0.3">
      <c r="B130" s="1" t="s">
        <v>20</v>
      </c>
      <c r="C130" s="1" t="s">
        <v>32</v>
      </c>
      <c r="D130" s="6">
        <f>IF(D31=0,"",SUM($D34:D34,$D38:D38,$D42:D42,$D46:D46,$D50:D50,$D54:D54,$D58:D58,$D62:D62,$D66:D66,$D70:D70)/(D31-D30))</f>
        <v>0</v>
      </c>
      <c r="E130" s="6">
        <f>IF(E31=0,"",SUM($D30:D30,$D34:E34,$D38:E38,$D42:E42,$D46:E46,$D50:E50,$D54:E54,$D58:E58,$D62:E62,$D66:E66,$D70:E70)/(E31-E30))</f>
        <v>0</v>
      </c>
      <c r="F130" s="6">
        <f>IF(F31=0,"",SUM($D30:E30,$D34:F34,$D38:F38,$D42:F42,$D46:F46,$D50:F50,$D54:F54,$D58:F58,$D62:F62,$D66:F66,$D70:F70)/(F31-F30))</f>
        <v>0</v>
      </c>
      <c r="G130" s="6">
        <f>IF(G31=0,"",SUM($D30:F30,$D34:G34,$D38:G38,$D42:G42,$D46:G46,$D50:G50,$D54:G54,$D58:G58,$D62:G62,$D66:G66,$D70:G70)/(G31-G30))</f>
        <v>6.4935064935064939E-3</v>
      </c>
      <c r="H130" s="6">
        <f>IF(H31=0,"",SUM($D30:G30,$D34:H34,$D38:H38,$D42:H42,$D46:H46,$D50:H50,$D54:H54,$D58:H58,$D62:H62,$D66:H66,$D70:H70)/(H31-H30))</f>
        <v>3.015075376884422E-2</v>
      </c>
      <c r="I130" s="6">
        <f>IF(I31=0,"",SUM($D30:H30,$D34:I34,$D38:I38,$D42:I42,$D46:I46,$D50:I50,$D54:I54,$D58:I58,$D62:I62,$D66:I66,$D70:I70)/(I31-I30))</f>
        <v>9.2307692307692313E-2</v>
      </c>
      <c r="J130" s="6">
        <f>IF(J31=0,"",SUM($D30:I30,$D34:J34,$D38:J38,$D42:J42,$D46:J46,$D50:J50,$D54:J54,$D58:J58,$D62:J62,$D66:J66,$D70:J70)/(J31-J30))</f>
        <v>0.31386861313868614</v>
      </c>
      <c r="K130" s="6">
        <f>IF(K31=0,"",SUM($D30:J30,$D34:K34,$D38:K38,$D42:K42,$D46:K46,$D50:K50,$D54:K54,$D58:K58,$D62:K62,$D66:K66,$D70:K70)/(K31-K30))</f>
        <v>1.3166666666666667</v>
      </c>
      <c r="L130" s="6">
        <f>IF(L31=0,"",SUM($D30:K30,$D34:L34,$D38:L38,$D42:L42,$D46:L46,$D50:L50,$D54:L54,$D58:L58,$D62:L62,$D66:L66,$D70:L70)/(L31-L30))</f>
        <v>4.041666666666667</v>
      </c>
      <c r="M130" s="6">
        <f>IF(M31=0,"",SUM($D30:L30,$D34:M34,$D38:M38,$D42:M42,$D46:M46,$D50:M50,$D54:M54,$D58:M58,$D62:M62,$D66:M66,$D70:M70)/(M31-M30))</f>
        <v>51.5</v>
      </c>
    </row>
    <row r="131" spans="2:24" ht="15.6" x14ac:dyDescent="0.3">
      <c r="B131" s="1" t="s">
        <v>20</v>
      </c>
      <c r="C131" s="1" t="s">
        <v>27</v>
      </c>
      <c r="D131" s="6">
        <f>IF(D31=0,"",SUM(S34,S38,S42,S46,S50,S54,S58,S62,S66)/(D31-D30))</f>
        <v>0</v>
      </c>
      <c r="E131" s="6">
        <f>IF(E31=0,"",SUM($S30:S30,$S34:T34,$S38:T38,$S42:T42,$S46:T46,$S50:T50,$S54:T54,$S58:T58,$S62:T62,$S66:T66,$S70:T70)/(E31-E30))</f>
        <v>0</v>
      </c>
      <c r="F131" s="6">
        <f>IF(F31=0,"",SUM($S30:T30,$S34:U34,$S38:U38,$S42:U42,$S46:U46,$S50:U50,$S54:U54,$S58:U58,$S62:U62,$S66:U66,$S70:U70)/(F31-F30))</f>
        <v>3.125E-2</v>
      </c>
      <c r="G131" s="6">
        <f>IF(G31=0,"",SUM($S30:U30,$S34:V34,$S38:V38,$S42:V42,$S46:V46,$S50:V50,$S54:V54,$S58:V58,$S62:V62,$S66:V66,$S70:V70)/(G31-G30))</f>
        <v>3.2467532467532464E-2</v>
      </c>
      <c r="H131" s="6">
        <f>IF(H31=0,"",SUM($S30:V30,$S34:W34,$S38:W38,$S42:W42,$S46:W46,$S50:W50,$S54:W54,$S58:W58,$S62:W62,$S66:W66,$S70:W70)/(H31-H30))</f>
        <v>0.10552763819095477</v>
      </c>
      <c r="I131" s="6">
        <f>IF(I31=0,"",SUM($S30:W30,$S34:X34,$S38:X38,$S42:X42,$S46:X46,$S50:X50,$S54:X54,$S58:X58,$S62:X62,$S66:X66,$S70:X70)/(I31-I30))</f>
        <v>0.35897435897435898</v>
      </c>
      <c r="J131" s="6">
        <f>IF(J31=0,"",SUM($S30:X30,$S34:Y34,$S38:Y38,$S42:Y42,$S46:Y46,$S50:Y50,$S54:Y54,$S58:Y58,$S62:Y62,$S66:Y66,$S70:Y70)/(J31-J30))</f>
        <v>1.1386861313868613</v>
      </c>
      <c r="K131" s="6">
        <f>IF(K31=0,"",SUM($S30:Y30,$S34:Z34,$S38:Z38,$S42:Z42,$S46:Z46,$S50:Z50,$S54:Z54,$S58:Z58,$S62:Z62,$S66:Z66,$S70:Z70)/(K31-K30))</f>
        <v>4.333333333333333</v>
      </c>
      <c r="L131" s="6">
        <f>IF(L31=0,"",SUM($S30:Z30,$S34:AA34,$S38:AA38,$S42:AA42,$S46:AA46,$S50:AA50,$S54:AA54,$S58:AA58,$S62:AA62,$S66:AA66,$S70:AA70)/(L31-L30))</f>
        <v>12.958333333333334</v>
      </c>
      <c r="M131" s="6">
        <f>IF(M31=0,"",SUM($S30:AA30,$S34:AB34,$S38:AB38,$S42:AB42,$S46:AB46,$S50:AB50,$S54:AB54,$S58:AB58,$S62:AB62,$S66:AB66,$S70:AB70)/(M31-M30))</f>
        <v>163</v>
      </c>
      <c r="O131" s="6">
        <f>M130/M131</f>
        <v>0.31595092024539878</v>
      </c>
      <c r="P131" s="6"/>
      <c r="Q131" s="6"/>
      <c r="R131" s="6"/>
      <c r="S131" s="6"/>
      <c r="T131" s="6"/>
      <c r="U131" s="6"/>
      <c r="V131" s="6"/>
      <c r="W131" s="6"/>
      <c r="X131" s="6"/>
    </row>
    <row r="132" spans="2:24" ht="15.6" x14ac:dyDescent="0.3">
      <c r="B132" s="1" t="s">
        <v>20</v>
      </c>
      <c r="C132" s="1" t="s">
        <v>33</v>
      </c>
      <c r="D132" s="6">
        <f>IF(D31=0,"",SUM(D200,D204,D208,D212,D216,D220,D224,D228,D232,D236)/(D31-D30))</f>
        <v>0</v>
      </c>
      <c r="E132" s="6">
        <f>IF(E31=0,"",SUM($D196:D196,$D200:E200,$D204:E204,$D208:E208,$D212:E212,$D216:E216,$D220:E220,$D224:E224,$D228:E228,$D232:E232,$D236:E236)/(E31-E30))</f>
        <v>0</v>
      </c>
      <c r="F132" s="6">
        <f>IF(F31=0,"",SUM($D196:E196,$D200:F200,$D204:F204,$D208:F208,$D212:F212,$D216:F216,$D220:F220,$D224:F224,$D228:F228,$D232:F232,$D236:F236)/(F31-F30))</f>
        <v>6.25E-2</v>
      </c>
      <c r="G132" s="6">
        <f>IF(G31=0,"",SUM($D196:F196,$D200:G200,$D204:G204,$D208:G208,$D212:G212,$D216:G216,$D220:G220,$D224:G224,$D228:G228,$D232:G232,$D236:G236)/(G31-G30))</f>
        <v>0.12337662337662338</v>
      </c>
      <c r="H132" s="6">
        <f>IF(H31=0,"",SUM($D196:G196,$D200:H200,$D204:H204,$D208:H208,$D212:H212,$D216:H216,$D220:H220,$D224:H224,$D228:H228,$D232:H232,$D236:H236)/(H31-H30))</f>
        <v>0.27638190954773867</v>
      </c>
      <c r="I132" s="6">
        <f>IF(I31=0,"",SUM($D196:H196,$D200:I200,$D204:I204,$D208:I208,$D212:I212,$D216:I216,$D220:I220,$D224:I224,$D228:I228,$D232:I232,$D236:I236)/(I31-I30))</f>
        <v>0.47692307692307695</v>
      </c>
      <c r="J132" s="6">
        <f>IF(J31=0,"",SUM($D196:I196,$D200:J200,$D204:J204,$D208:J208,$D212:J212,$D216:J216,$D220:J220,$D224:J224,$D228:J228,$D232:J232,$D236:J236)/(J31-J30))</f>
        <v>1.0437956204379562</v>
      </c>
      <c r="K132" s="6">
        <f>IF(K31=0,"",SUM($D196:J196,$D200:K200,$D204:K204,$D208:K208,$D212:K212,$D216:K216,$D220:K220,$D224:K224,$D228:K228,$D232:K232,$D236:K236)/(K31-K30))</f>
        <v>2.95</v>
      </c>
      <c r="L132" s="6">
        <f>IF(L31=0,"",SUM($D196:K196,$D200:L200,$D204:L204,$D208:L208,$D212:L212,$D216:L216,$D220:L220,$D224:L224,$D228:L228,$D232:L232,$D236:L236)/(L31-L30))</f>
        <v>7.75</v>
      </c>
      <c r="M132" s="6">
        <f>IF(M31=0,"",SUM($D196:L196,$D200:M200,$D204:M204,$D208:M208,$D212:M212,$D216:M216,$D220:M220,$D224:M224,$D228:M228,$D232:M232,$D236:M236)/(M31-M30))</f>
        <v>94.5</v>
      </c>
      <c r="O132" s="6">
        <f>M130/M132</f>
        <v>0.544973544973545</v>
      </c>
    </row>
    <row r="133" spans="2:24" ht="15.6" x14ac:dyDescent="0.3">
      <c r="C133" s="1" t="s">
        <v>34</v>
      </c>
      <c r="D133" s="6">
        <f>IF(D31=0,"",SUM(S200,S204,S208,S212,S216,S220,S224,S228,S232,S236)/(D31-D30))</f>
        <v>0</v>
      </c>
      <c r="E133" s="6">
        <f>IF(E31=0,"",SUM($S196:S196,$S200:T200,$S204:T204,$S208:T208,$S212:T212,$S216:T216,$S220:T220,$S224:T224,$S228:T228,$S232:T232,$S236:T236)/(E31-E30))</f>
        <v>1.4925373134328358E-2</v>
      </c>
      <c r="F133" s="6">
        <f>IF(F31=0,"",SUM($S196:T196,$S200:U200,$S204:U204,$S208:U208,$S212:U212,$S216:U216,$S220:U220,$S224:U224,$S228:U228,$S232:U232,$S236:U236)/(F31-F30))</f>
        <v>0.10416666666666667</v>
      </c>
      <c r="G133" s="6">
        <f>IF(G31=0,"",SUM($S196:U196,$S200:V200,$S204:V204,$S208:V208,$S212:V212,$S216:V216,$S220:V220,$S224:V224,$S228:V228,$S232:V232,$S236:V236)/(G31-G30))</f>
        <v>0.19480519480519481</v>
      </c>
      <c r="H133" s="6">
        <f>IF(H31=0,"",SUM($S196:V196,$S200:W200,$S204:W204,$S208:W208,$S212:W212,$S216:W216,$S220:W220,$S224:W224,$S228:W228,$S232:W232,$S236:W236)/(H31-H30))</f>
        <v>0.47738693467336685</v>
      </c>
      <c r="I133" s="6">
        <f>IF(I31=0,"",SUM($S196:W196,$S200:X200,$S204:X204,$S208:X208,$S212:X212,$S216:X216,$S220:X220,$S224:X224,$S228:X228,$S232:X232,$S236:X236)/(I31-I30))</f>
        <v>1.0564102564102564</v>
      </c>
      <c r="J133" s="6">
        <f>IF(J31=0,"",SUM($S196:X196,$S200:Y200,$S204:Y204,$S208:Y208,$S212:Y212,$S216:Y216,$S220:Y220,$S224:Y224,$S228:Y228,$S232:Y232,$S236:Y236)/(J31-J30))</f>
        <v>2.2116788321167884</v>
      </c>
      <c r="K133" s="6">
        <f>IF(K31=0,"",SUM($S196:Y196,$S200:Z200,$S204:Z204,$S208:Z208,$S212:Z212,$S216:Z216,$S220:Z220,$S224:Z224,$S228:Z228,$S232:Z232,$S236:Z236)/(K31-K30))</f>
        <v>5.7</v>
      </c>
      <c r="L133" s="6">
        <f>IF(L31=0,"",SUM($S196:Z196,$S200:AA200,$S204:AA204,$S208:AA208,$S212:AA212,$S216:AA216,$S220:AA220,$S224:AA224,$S228:AA228,$S232:AA232,$S236:AA236)/(L31-L30))</f>
        <v>14.708333333333334</v>
      </c>
      <c r="M133" s="6">
        <f>IF(M31=0,"",SUM($S196:AA196,$S200:AB200,$S204:AB204,$S208:AB208,$S212:AB212,$S216:AB216,$S220:AB220,$S224:AB224,$S228:AB228,$S232:AB232,$S236:AB236)/(M31-M30))</f>
        <v>177.5</v>
      </c>
      <c r="O133" s="6">
        <f>M130/M133</f>
        <v>0.29014084507042254</v>
      </c>
    </row>
    <row r="134" spans="2:24" ht="15.6" x14ac:dyDescent="0.3">
      <c r="B134" s="1"/>
      <c r="C134" s="2" t="s">
        <v>35</v>
      </c>
      <c r="P134" s="6"/>
      <c r="Q134" s="6"/>
      <c r="R134" s="6"/>
      <c r="S134" s="6"/>
      <c r="T134" s="6"/>
      <c r="U134" s="6"/>
      <c r="V134" s="6"/>
      <c r="W134" s="6"/>
      <c r="X134" s="6"/>
    </row>
    <row r="135" spans="2:24" ht="15.6" x14ac:dyDescent="0.3">
      <c r="B135" s="1"/>
      <c r="C135" s="1"/>
      <c r="P135" s="6"/>
      <c r="Q135" s="6"/>
      <c r="R135" s="6"/>
      <c r="S135" s="6"/>
      <c r="T135" s="6"/>
      <c r="U135" s="6"/>
      <c r="V135" s="6"/>
      <c r="W135" s="6"/>
      <c r="X135" s="6"/>
    </row>
    <row r="136" spans="2:24" ht="15.6" x14ac:dyDescent="0.3">
      <c r="B136" s="1" t="s">
        <v>21</v>
      </c>
      <c r="C136" s="1" t="s">
        <v>32</v>
      </c>
      <c r="D136" s="6">
        <f>IF(D35=0,"",SUM($D38:D38,$D42:D42,$D46:D46,$D50:D50,$D54:D54,$D58:D58,$D62:D62,$D66:D66,$D70:D70,$D74:D74)/(D35-D34))</f>
        <v>0</v>
      </c>
      <c r="E136" s="6">
        <f>IF(E35=0,"",SUM($D34:D34,$D38:E38,$D42:E42,$D46:E46,$D50:E50,$D54:E54,$D58:E58,$D62:E62,$D66:E66,$D70:E70,$D74:E74)/(E35-E34))</f>
        <v>0</v>
      </c>
      <c r="F136" s="6">
        <f>IF(F35=0,"",SUM($D34:E34,$D38:F38,$D42:F42,$D46:F46,$D50:F50,$D54:F54,$D58:F58,$D62:F62,$D66:F66,$D70:F70,$D74:F74)/(F35-F34))</f>
        <v>0</v>
      </c>
      <c r="G136" s="6">
        <f>IF(G35=0,"",SUM($D34:F34,$D38:G38,$D42:G42,$D46:G46,$D50:G50,$D54:G54,$D58:G58,$D62:G62,$D66:G66,$D70:G70,$D74:G74)/(G35-G34))</f>
        <v>1.2987012987012988E-2</v>
      </c>
      <c r="H136" s="6">
        <f>IF(H35=0,"",SUM($D34:G34,$D38:H38,$D42:H42,$D46:H46,$D50:H50,$D54:H54,$D58:H58,$D62:H62,$D66:H66,$D70:H70,$D74:H74)/(H35-H34))</f>
        <v>2.8846153846153848E-2</v>
      </c>
      <c r="I136" s="6">
        <f>IF(I35=0,"",SUM($D34:H34,$D38:I38,$D42:I42,$D46:I46,$D50:I50,$D54:I54,$D58:I58,$D62:I62,$D66:I66,$D70:I70,$D74:I74)/(I35-I34))</f>
        <v>7.6923076923076927E-2</v>
      </c>
      <c r="J136" s="6">
        <f>IF(J35=0,"",SUM($D34:I34,$D38:J38,$D42:J42,$D46:J46,$D50:J50,$D54:J54,$D58:J58,$D62:J62,$D66:J66,$D70:J70,$D74:J74)/(J35-J34))</f>
        <v>0.22</v>
      </c>
      <c r="K136" s="6">
        <f>IF(K35=0,"",SUM($D34:J34,$D38:K38,$D42:K42,$D46:K46,$D50:K50,$D54:K54,$D58:K58,$D62:K62,$D66:K66,$D70:K70,$D74:K74)/(K35-K34))</f>
        <v>0.7857142857142857</v>
      </c>
      <c r="L136" s="6">
        <f>IF(L35=0,"",SUM($D34:K34,$D38:L38,$D42:L42,$D46:L46,$D50:L50,$D54:L54,$D58:L58,$D62:L62,$D66:L66,$D70:L70,$D74:L74)/(L35-L34))</f>
        <v>3</v>
      </c>
      <c r="M136" s="6">
        <f>IF(M35=0,"",SUM($D34:L34,$D38:M38,$D42:M42,$D46:M46,$D50:M50,$D54:M54,$D58:M58,$D62:M62,$D66:M66,$D70:M70,$D74:M74)/(M35-M34))</f>
        <v>35</v>
      </c>
    </row>
    <row r="137" spans="2:24" ht="15.6" x14ac:dyDescent="0.3">
      <c r="B137" s="1" t="s">
        <v>21</v>
      </c>
      <c r="C137" s="1" t="s">
        <v>27</v>
      </c>
      <c r="D137" s="6">
        <f>IF(D35=0,"",SUM(S38,S42,S46,S50,S54,S58,S62,S66,S70)/(D35-D34))</f>
        <v>0</v>
      </c>
      <c r="E137" s="6">
        <f>IF(E35=0,"",SUM($S34:S34,$S38:T38,$S42:T42,$S46:T46,$S50:T50,$S54:T54,$S58:T58,$S62:T62,$S66:T66,$S70:T70,$S74:T74)/(E35-E34))</f>
        <v>0</v>
      </c>
      <c r="F137" s="6">
        <f>IF(F35=0,"",SUM($S34:T34,$S38:U38,$S42:U42,$S46:U46,$S50:U50,$S54:U54,$S58:U58,$S62:U62,$S66:U66,$S70:U70,$S74:U74)/(F35-F34))</f>
        <v>0</v>
      </c>
      <c r="G137" s="6">
        <f>IF(G35=0,"",SUM($S34:U34,$S38:V38,$S42:V42,$S46:V46,$S50:V50,$S54:V54,$S58:V58,$S62:V62,$S66:V66,$S70:V70,$S74:V74)/(G35-G34))</f>
        <v>5.1948051948051951E-2</v>
      </c>
      <c r="H137" s="6">
        <f>IF(H35=0,"",SUM($S34:V34,$S38:W38,$S42:W42,$S46:W46,$S50:W50,$S54:W54,$S58:W58,$S62:W62,$S66:W66,$S70:W70,$S74:W74)/(H35-H34))</f>
        <v>8.6538461538461536E-2</v>
      </c>
      <c r="I137" s="6">
        <f>IF(I35=0,"",SUM($S34:W34,$S38:X38,$S42:X42,$S46:X46,$S50:X50,$S54:X54,$S58:X58,$S62:X62,$S66:X66,$S70:X70,$S74:X74)/(I35-I34))</f>
        <v>0.29487179487179488</v>
      </c>
      <c r="J137" s="6">
        <f>IF(J35=0,"",SUM($S34:X34,$S38:Y38,$S42:Y42,$S46:Y46,$S50:Y50,$S54:Y54,$S58:Y58,$S62:Y62,$S66:Y66,$S70:Y70,$S74:Y74)/(J35-J34))</f>
        <v>0.96</v>
      </c>
      <c r="K137" s="6">
        <f>IF(K35=0,"",SUM($S34:Y34,$S38:Z38,$S42:Z42,$S46:Z46,$S50:Z50,$S54:Z54,$S58:Z58,$S62:Z62,$S66:Z66,$S70:Z70,$S74:Z74)/(K35-K34))</f>
        <v>2.75</v>
      </c>
      <c r="L137" s="6">
        <f>IF(L35=0,"",SUM($S34:Z34,$S38:AA38,$S42:AA42,$S46:AA46,$S50:AA50,$S54:AA54,$S58:AA58,$S62:AA62,$S66:AA66,$S70:AA70,$S74:AA74)/(L35-L34))</f>
        <v>8.9090909090909083</v>
      </c>
      <c r="M137" s="6">
        <f>IF(M35=0,"",SUM($S34:AA34,$S38:AB38,$S42:AB42,$S46:AB46,$S50:AB50,$S54:AB54,$S58:AB58,$S62:AB62,$S66:AB66,$S70:AB70,$S74:AB74)/(M35-M34))</f>
        <v>107</v>
      </c>
      <c r="O137" s="6">
        <f>M136/M137</f>
        <v>0.32710280373831774</v>
      </c>
    </row>
    <row r="138" spans="2:24" ht="15.6" x14ac:dyDescent="0.3">
      <c r="B138" s="1" t="s">
        <v>21</v>
      </c>
      <c r="C138" s="1" t="s">
        <v>33</v>
      </c>
      <c r="D138" s="6">
        <f>IF(D35=0,"",SUM(D204,D208,D212,D216,D220,D224,D228,D232,D236,D240)/(D35-D34))</f>
        <v>0</v>
      </c>
      <c r="E138" s="6">
        <f>IF(E35=0,"",SUM($D200:D200,$D204:E204,$D208:E208,$D212:E212,$D216:E216,$D220:E220,$D224:E224,$D228:E228,$D232:E232,$D236:E236,$D240:E240)/(E35-E34))</f>
        <v>0</v>
      </c>
      <c r="F138" s="6">
        <f>IF(F35=0,"",SUM($D200:E200,$D204:F204,$D208:F208,$D212:F212,$D216:F216,$D220:F220,$D224:F224,$D228:F228,$D232:F232,$D236:F236,$D240:F240)/(F35-F34))</f>
        <v>3.7735849056603772E-2</v>
      </c>
      <c r="G138" s="6">
        <f>IF(G35=0,"",SUM($D200:F200,$D204:G204,$D208:G208,$D212:G212,$D216:G216,$D220:G220,$D224:G224,$D228:G228,$D232:G232,$D236:G236,$D240:G240)/(G35-G34))</f>
        <v>9.0909090909090912E-2</v>
      </c>
      <c r="H138" s="6">
        <f>IF(H35=0,"",SUM($D200:G200,$D204:H204,$D208:H208,$D212:H212,$D216:H216,$D220:H220,$D224:H224,$D228:H228,$D232:H232,$D236:H236,$D240:H240)/(H35-H34))</f>
        <v>0.20192307692307693</v>
      </c>
      <c r="I138" s="6">
        <f>IF(I35=0,"",SUM($D200:H200,$D204:I204,$D208:I208,$D212:I212,$D216:I216,$D220:I220,$D224:I224,$D228:I228,$D232:I232,$D236:I236,$D240:I240)/(I35-I34))</f>
        <v>0.5</v>
      </c>
      <c r="J138" s="6">
        <f>IF(J35=0,"",SUM($D200:I200,$D204:J204,$D208:J208,$D212:J212,$D216:J216,$D220:J220,$D224:J224,$D228:J228,$D232:J232,$D236:J236,$D240:J240)/(J35-J34))</f>
        <v>1.06</v>
      </c>
      <c r="K138" s="6">
        <f>IF(K35=0,"",SUM($D200:J200,$D204:K204,$D208:K208,$D212:K212,$D216:K216,$D220:K220,$D224:K224,$D228:K228,$D232:K232,$D236:K236,$D240:K240)/(K35-K34))</f>
        <v>2.1428571428571428</v>
      </c>
      <c r="L138" s="6">
        <f>IF(L35=0,"",SUM($D200:K200,$D204:L204,$D208:L208,$D212:L212,$D216:L216,$D220:L220,$D224:L224,$D228:L228,$D232:L232,$D236:L236,$D240:L240)/(L35-L34))</f>
        <v>6</v>
      </c>
      <c r="M138" s="6">
        <f>IF(M35=0,"",SUM($D200:L200,$D204:M204,$D208:M208,$D212:M212,$D216:M216,$D220:M220,$D224:M224,$D228:M228,$D232:M232,$D236:M236,$D240:M240)/(M35-M34))</f>
        <v>66</v>
      </c>
      <c r="O138" s="6">
        <f>M136/M138</f>
        <v>0.53030303030303028</v>
      </c>
      <c r="P138" s="6"/>
      <c r="Q138" s="6"/>
      <c r="R138" s="6"/>
      <c r="S138" s="6"/>
      <c r="T138" s="6"/>
      <c r="U138" s="6"/>
      <c r="V138" s="6"/>
      <c r="W138" s="6"/>
      <c r="X138" s="6"/>
    </row>
    <row r="139" spans="2:24" ht="15.6" x14ac:dyDescent="0.3">
      <c r="B139" s="1"/>
      <c r="C139" s="1" t="s">
        <v>34</v>
      </c>
      <c r="D139" s="6">
        <f>IF(D35=0,"",SUM(S204,S208,S212,S216,S220,S224,S228,S232,S236,S240)/(D35-D34))</f>
        <v>0</v>
      </c>
      <c r="E139" s="6">
        <f>IF(E35=0,"",SUM($S200:S200,$S204:T204,$S208:T208,$S212:T212,$S216:T216,$S220:T220,$S224:T224,$S228:T228,$S232:T232,$S236:T236,$S240:T240)/(E35-E34))</f>
        <v>0</v>
      </c>
      <c r="F139" s="6">
        <f>IF(F35=0,"",SUM($S200:T200,$S204:U204,$S208:U208,$S212:U212,$S216:U216,$S220:U220,$S224:U224,$S228:U228,$S232:U232,$S236:U236,$S240:U240)/(F35-F34))</f>
        <v>5.6603773584905662E-2</v>
      </c>
      <c r="G139" s="6">
        <f>IF(G35=0,"",SUM($S200:U200,$S204:V204,$S208:V208,$S212:V212,$S216:V216,$S220:V220,$S224:V224,$S228:V228,$S232:V232,$S236:V236,$S240:V240)/(G35-G34))</f>
        <v>0.18181818181818182</v>
      </c>
      <c r="H139" s="6">
        <f>IF(H35=0,"",SUM($S200:V200,$S204:W204,$S208:W208,$S212:W212,$S216:W216,$S220:W220,$S224:W224,$S228:W228,$S232:W232,$S236:W236,$S240:W240)/(H35-H34))</f>
        <v>0.29807692307692307</v>
      </c>
      <c r="I139" s="6">
        <f>IF(I35=0,"",SUM($S200:W200,$S204:X204,$S208:X208,$S212:X212,$S216:X216,$S220:X220,$S224:X224,$S228:X228,$S232:X232,$S236:X236,$S240:X240)/(I35-I34))</f>
        <v>0.89743589743589747</v>
      </c>
      <c r="J139" s="6">
        <f>IF(J35=0,"",SUM($S200:X200,$S204:Y204,$S208:Y208,$S212:Y212,$S216:Y216,$S220:Y220,$S224:Y224,$S228:Y228,$S232:Y232,$S236:Y236,$S240:Y240)/(J35-J34))</f>
        <v>2.04</v>
      </c>
      <c r="K139" s="6">
        <f>IF(K35=0,"",SUM($S200:Y200,$S204:Z204,$S208:Z208,$S212:Z212,$S216:Z216,$S220:Z220,$S224:Z224,$S228:Z228,$S232:Z232,$S236:Z236,$S240:Z240)/(K35-K34))</f>
        <v>4.1071428571428568</v>
      </c>
      <c r="L139" s="6">
        <f>IF(L35=0,"",SUM($S200:Z200,$S204:AA204,$S208:AA208,$S212:AA212,$S216:AA216,$S220:AA220,$S224:AA224,$S228:AA228,$S232:AA232,$S236:AA236,$S240:AA240)/(L35-L34))</f>
        <v>10.909090909090908</v>
      </c>
      <c r="M139" s="6">
        <f>IF(M35=0,"",SUM($S200:AA200,$S204:AB204,$S208:AB208,$S212:AB212,$S216:AB216,$S220:AB220,$S224:AB224,$S228:AB228,$S232:AB232,$S236:AB236,$S240:AB240)/(M35-M34))</f>
        <v>120</v>
      </c>
      <c r="O139" s="6">
        <f>M136/M139</f>
        <v>0.29166666666666669</v>
      </c>
      <c r="P139" s="6"/>
      <c r="Q139" s="6"/>
      <c r="R139" s="6"/>
      <c r="S139" s="6"/>
      <c r="T139" s="6"/>
      <c r="U139" s="6"/>
      <c r="V139" s="6"/>
      <c r="W139" s="6"/>
      <c r="X139" s="6"/>
    </row>
    <row r="140" spans="2:24" ht="15.6" x14ac:dyDescent="0.3">
      <c r="C140" s="2" t="s">
        <v>35</v>
      </c>
    </row>
    <row r="141" spans="2:24" ht="15.6" x14ac:dyDescent="0.3">
      <c r="B141" s="1"/>
    </row>
    <row r="142" spans="2:24" ht="15.6" x14ac:dyDescent="0.3">
      <c r="B142" s="1" t="s">
        <v>22</v>
      </c>
      <c r="C142" s="1" t="s">
        <v>32</v>
      </c>
      <c r="D142" s="6">
        <f>IF(D39=0,"",SUM($D42:D42,$D46:D46,$D50:D50,$D54:D54,$D58:D58,$D62:D62,$D66:D66,$D70:D70,$D74:D74,$D78:D78)/(D39-D38))</f>
        <v>0</v>
      </c>
      <c r="E142" s="6">
        <f>IF(E39=0,"",SUM($D38:D38,$D42:E42,$D46:E46,$D50:E50,$D54:E54,$D58:E58,$D62:E62,$D66:E66,$D70:E70,$D74:E74,$D78:E78)/(E39-E38))</f>
        <v>0</v>
      </c>
      <c r="F142" s="6">
        <f>IF(F39=0,"",SUM($D38:E38,$D42:F42,$D46:F46,$D50:F50,$D54:F54,$D58:F58,$D62:F62,$D66:F66,$D70:F70,$D74:F74,$D78:F78)/(F39-F38))</f>
        <v>0</v>
      </c>
      <c r="G142" s="6">
        <f>IF(G39=0,"",SUM($D38:F38,$D42:G42,$D46:G46,$D50:G50,$D54:G54,$D58:G58,$D62:G62,$D66:G66,$D70:G70,$D74:G74,$D78:G78)/(G39-G38))</f>
        <v>0</v>
      </c>
      <c r="H142" s="6">
        <f>IF(H39=0,"",SUM($D38:G38,$D42:H42,$D46:H46,$D50:H50,$D54:H54,$D58:H58,$D62:H62,$D66:H66,$D70:H70,$D74:H74,$D78:H78)/(H39-H38))</f>
        <v>5.5555555555555552E-2</v>
      </c>
      <c r="I142" s="6">
        <f>IF(I39=0,"",SUM($D38:H38,$D42:I42,$D46:I46,$D50:I50,$D54:I54,$D58:I58,$D62:I62,$D66:I66,$D70:I70,$D74:I74,$D78:I78)/(I39-I38))</f>
        <v>0.12903225806451613</v>
      </c>
      <c r="J142" s="6">
        <f>IF(J39=0,"",SUM($D38:I38,$D42:J42,$D46:J46,$D50:J50,$D54:J54,$D58:J58,$D62:J62,$D66:J66,$D70:J70,$D74:J74,$D78:J78)/(J39-J38))</f>
        <v>0.14285714285714285</v>
      </c>
      <c r="K142" s="6">
        <f>IF(K39=0,"",SUM($D38:J38,$D42:K42,$D46:K46,$D50:K50,$D54:K54,$D58:K58,$D62:K62,$D66:K66,$D70:K70,$D74:K74,$D78:K78)/(K39-K38))</f>
        <v>0.5714285714285714</v>
      </c>
      <c r="L142" s="6">
        <f>IF(L39=0,"",SUM($D38:K38,$D42:L42,$D46:L46,$D50:L50,$D54:L54,$D58:L58,$D62:L62,$D66:L66,$D70:L70,$D74:L74,$D78:L78)/(L39-L38))</f>
        <v>2.6666666666666665</v>
      </c>
      <c r="M142" s="6" t="str">
        <f>IF(M39=0,"",SUM($D38:L38,$D42:M42,$D46:M46,$D50:M50,$D54:M54,$D58:M58,$D62:M62,$D66:M66,$D70:M70,$D74:M74,$D78:M78)/(M39-M38))</f>
        <v/>
      </c>
    </row>
    <row r="143" spans="2:24" ht="15.6" x14ac:dyDescent="0.3">
      <c r="B143" s="1" t="s">
        <v>22</v>
      </c>
      <c r="C143" s="1" t="s">
        <v>27</v>
      </c>
      <c r="D143" s="6">
        <f>IF(D39=0,"",SUM(S42,S46,S50,S54,S58,S62,S66,S70,S74)/(D39-D38))</f>
        <v>0</v>
      </c>
      <c r="E143" s="6">
        <f>IF(E39=0,"",SUM($S38:S38,$S42:T42,$S46:T46,$S50:T50,$S54:T54,$S58:T58,$S62:T62,$S66:T66,$S70:T70,$S74:T74,$S78:T78)/(E39-E38))</f>
        <v>0</v>
      </c>
      <c r="F143" s="6">
        <f>IF(F39=0,"",SUM($S38:T38,$S42:U42,$S46:U46,$S50:U50,$S54:U54,$S58:U58,$S62:U62,$S66:U66,$S70:U70,$S74:U74,$S78:U78)/(F39-F38))</f>
        <v>0</v>
      </c>
      <c r="G143" s="6">
        <f>IF(G39=0,"",SUM($S38:U38,$S42:V42,$S46:V46,$S50:V50,$S54:V54,$S58:V58,$S62:V62,$S66:V66,$S70:V70,$S74:V74,$S78:V78)/(G39-G38))</f>
        <v>0</v>
      </c>
      <c r="H143" s="6">
        <f>IF(H39=0,"",SUM($S38:V38,$S42:W42,$S46:W46,$S50:W50,$S54:W54,$S58:W58,$S62:W62,$S66:W66,$S70:W70,$S74:W74,$S78:W78)/(H39-H38))</f>
        <v>5.5555555555555552E-2</v>
      </c>
      <c r="I143" s="6">
        <f>IF(I39=0,"",SUM($S38:W38,$S42:X42,$S46:X46,$S50:X50,$S54:X54,$S58:X58,$S62:X62,$S66:X66,$S70:X70,$S74:X74,$S78:X78)/(I39-I38))</f>
        <v>0.19354838709677419</v>
      </c>
      <c r="J143" s="6">
        <f>IF(J39=0,"",SUM($S38:X38,$S42:Y42,$S46:Y46,$S50:Y50,$S54:Y54,$S58:Y58,$S62:Y62,$S66:Y66,$S70:Y70,$S74:Y74,$S78:Y78)/(J39-J38))</f>
        <v>0.6071428571428571</v>
      </c>
      <c r="K143" s="6">
        <f>IF(K39=0,"",SUM($S38:Y38,$S42:Z42,$S46:Z46,$S50:Z50,$S54:Z54,$S58:Z58,$S62:Z62,$S66:Z66,$S70:Z70,$S74:Z74,$S78:Z78)/(K39-K38))</f>
        <v>3.5714285714285716</v>
      </c>
      <c r="L143" s="6">
        <f>IF(L39=0,"",SUM($S38:Z38,$S42:AA42,$S46:AA46,$S50:AA50,$S54:AA54,$S58:AA58,$S62:AA62,$S66:AA66,$S70:AA70,$S74:AA74,$S78:AA78)/(L39-L38))</f>
        <v>10.666666666666666</v>
      </c>
      <c r="M143" s="6" t="str">
        <f>IF(M39=0,"",SUM($S38:AA38,$S42:AB42,$S46:AB46,$S50:AB50,$S54:AB54,$S58:AB58,$S62:AB62,$S66:AB66,$S70:AB70,$S74:AB74,$S78:AB78)/(M39-M38))</f>
        <v/>
      </c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2:24" ht="15.6" x14ac:dyDescent="0.3">
      <c r="B144" s="1" t="s">
        <v>22</v>
      </c>
      <c r="C144" s="1" t="s">
        <v>33</v>
      </c>
      <c r="D144" s="6">
        <f>IF(D39=0,"",SUM(D208,D212,D216,D220,D224,D228,D232,D236,D240,D244)/(D39-D38))</f>
        <v>0</v>
      </c>
      <c r="E144" s="6">
        <f>IF(E39=0,"",SUM($D204:D204,$D208:E208,$D212:E212,$D216:E216,$D220:E220,$D224:E224,$D228:E228,$D232:E232,$D236:E236,$D240:E240,$D244:E244)/(E39-E38))</f>
        <v>0</v>
      </c>
      <c r="F144" s="6">
        <f>IF(F39=0,"",SUM($D204:E204,$D208:F208,$D212:F212,$D216:F216,$D220:F220,$D224:F224,$D228:F228,$D232:F232,$D236:F236,$D240:F240,$D244:F244)/(F39-F38))</f>
        <v>0</v>
      </c>
      <c r="G144" s="6">
        <f>IF(G39=0,"",SUM($D204:F204,$D208:G208,$D212:G212,$D216:G216,$D220:G220,$D224:G224,$D228:G228,$D232:G232,$D236:G236,$D240:G240,$D244:G244)/(G39-G38))</f>
        <v>6.6666666666666666E-2</v>
      </c>
      <c r="H144" s="6">
        <f>IF(H39=0,"",SUM($D204:G204,$D208:H208,$D212:H212,$D216:H216,$D220:H220,$D224:H224,$D228:H228,$D232:H232,$D236:H236,$D240:H240,$D244:H244)/(H39-H38))</f>
        <v>8.3333333333333329E-2</v>
      </c>
      <c r="I144" s="6">
        <f>IF(I39=0,"",SUM($D204:H204,$D208:I208,$D212:I212,$D216:I216,$D220:I220,$D224:I224,$D228:I228,$D232:I232,$D236:I236,$D240:I240,$D244:I244)/(I39-I38))</f>
        <v>0.35483870967741937</v>
      </c>
      <c r="J144" s="6">
        <f>IF(J39=0,"",SUM($D204:I204,$D208:J208,$D212:J212,$D216:J216,$D220:J220,$D224:J224,$D228:J228,$D232:J232,$D236:J236,$D240:J240,$D244:J244)/(J39-J38))</f>
        <v>0.6071428571428571</v>
      </c>
      <c r="K144" s="6">
        <f>IF(K39=0,"",SUM($D204:J204,$D208:K208,$D212:K212,$D216:K216,$D220:K220,$D224:K224,$D228:K228,$D232:K232,$D236:K236,$D240:K240,$D244:K244)/(K39-K38))</f>
        <v>3</v>
      </c>
      <c r="L144" s="6">
        <f>IF(L39=0,"",SUM($D204:K204,$D208:L208,$D212:L212,$D216:L216,$D220:L220,$D224:L224,$D228:L228,$D232:L232,$D236:L236,$D240:L240,$D244:L244)/(L39-L38))</f>
        <v>7.666666666666667</v>
      </c>
      <c r="M144" s="6" t="str">
        <f>IF(M39=0,"",SUM($D204:L204,$D208:M208,$D212:M212,$D216:M216,$D220:M220,$D224:M224,$D228:M228,$D232:M232,$D236:M236,$D240:M240,$D244:M244)/(M39-M38))</f>
        <v/>
      </c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2:24" ht="15.6" x14ac:dyDescent="0.3">
      <c r="B145" s="1"/>
      <c r="C145" s="1" t="s">
        <v>34</v>
      </c>
      <c r="D145" s="6">
        <f>IF(D39=0,"",SUM(S208,S212,S216,S220,S224,S228,S232,S236,S240,S244)/(D39-D38))</f>
        <v>0</v>
      </c>
      <c r="E145" s="6">
        <f>IF(E39=0,"",SUM($S204:S204,$S208:T208,$S212:T212,$S216:T216,$S220:T220,$S224:T224,$S228:T228,$S232:T232,$S236:T236,$S240:T240,$S244:T244)/(E39-E38))</f>
        <v>0</v>
      </c>
      <c r="F145" s="6">
        <f>IF(F39=0,"",SUM($S204:T204,$S208:U208,$S212:U212,$S216:U216,$S220:U220,$S224:U224,$S228:U228,$S232:U232,$S236:U236,$S240:U240,$S244:U244)/(F39-F38))</f>
        <v>0</v>
      </c>
      <c r="G145" s="6">
        <f>IF(G39=0,"",SUM($S204:U204,$S208:V208,$S212:V212,$S216:V216,$S220:V220,$S224:V224,$S228:V228,$S232:V232,$S236:V236,$S240:V240,$S244:V244)/(G39-G38))</f>
        <v>0.1</v>
      </c>
      <c r="H145" s="6">
        <f>IF(H39=0,"",SUM($S204:V204,$S208:W208,$S212:W212,$S216:W216,$S220:W220,$S224:W224,$S228:W228,$S232:W232,$S236:W236,$S240:W240,$S244:W244)/(H39-H38))</f>
        <v>0.44444444444444442</v>
      </c>
      <c r="I145" s="6">
        <f>IF(I39=0,"",SUM($S204:W204,$S208:X208,$S212:X212,$S216:X216,$S220:X220,$S224:X224,$S228:X228,$S232:X232,$S236:X236,$S240:X240,$S244:X244)/(I39-I38))</f>
        <v>0.67741935483870963</v>
      </c>
      <c r="J145" s="6">
        <f>IF(J39=0,"",SUM($S204:X204,$S208:Y208,$S212:Y212,$S216:Y216,$S220:Y220,$S224:Y224,$S228:Y228,$S232:Y232,$S236:Y236,$S240:Y240,$S244:Y244)/(J39-J38))</f>
        <v>1.2142857142857142</v>
      </c>
      <c r="K145" s="6">
        <f>IF(K39=0,"",SUM($S204:Y204,$S208:Z208,$S212:Z212,$S216:Z216,$S220:Z220,$S224:Z224,$S228:Z228,$S232:Z232,$S236:Z236,$S240:Z240,$S244:Z244)/(K39-K38))</f>
        <v>5.4285714285714288</v>
      </c>
      <c r="L145" s="6">
        <f>IF(L39=0,"",SUM($S204:Z204,$S208:AA208,$S212:AA212,$S216:AA216,$S220:AA220,$S224:AA224,$S228:AA228,$S232:AA232,$S236:AA236,$S240:AA240,$S244:AA244)/(L39-L38))</f>
        <v>13.333333333333334</v>
      </c>
      <c r="M145" s="6" t="str">
        <f>IF(M39=0,"",SUM($S204:AA204,$S208:AB208,$S212:AB212,$S216:AB216,$S220:AB220,$S224:AB224,$S228:AB228,$S232:AB232,$S236:AB236,$S240:AB240,$S244:AB244)/(M39-M38))</f>
        <v/>
      </c>
      <c r="O145" s="6"/>
    </row>
    <row r="146" spans="2:24" ht="15.6" x14ac:dyDescent="0.3">
      <c r="C146" s="2" t="s">
        <v>35</v>
      </c>
      <c r="P146" s="6"/>
      <c r="Q146" s="6"/>
      <c r="R146" s="6"/>
      <c r="S146" s="6"/>
      <c r="T146" s="6"/>
      <c r="U146" s="6"/>
      <c r="V146" s="6"/>
      <c r="W146" s="6"/>
      <c r="X146" s="6"/>
    </row>
    <row r="147" spans="2:24" ht="15.6" x14ac:dyDescent="0.3">
      <c r="B147" s="1"/>
      <c r="P147" s="6"/>
      <c r="Q147" s="6"/>
      <c r="R147" s="6"/>
      <c r="S147" s="6"/>
      <c r="T147" s="6"/>
      <c r="U147" s="6"/>
      <c r="V147" s="6"/>
      <c r="W147" s="6"/>
      <c r="X147" s="6"/>
    </row>
    <row r="148" spans="2:24" ht="15.6" x14ac:dyDescent="0.3">
      <c r="B148" s="1" t="s">
        <v>23</v>
      </c>
      <c r="C148" s="1" t="s">
        <v>32</v>
      </c>
      <c r="D148" s="6">
        <f>IF(D43=0,"",SUM($D46:D46,$D50:D50,$D54:D54,$D58:D58,$D62:D62,$D66:D66,$D70:D70,$D74:D74,$D78:D78,$D82:D82)/(D43-D42))</f>
        <v>0</v>
      </c>
      <c r="E148" s="6">
        <f>IF(E43=0,"",SUM($D42:D42,$D46:E46,$D50:E50,$D54:E54,$D58:E58,$D62:E62,$D66:E66,$D70:E70,$D74:E74,$D78:E78,$D82:E82)/(E43-E42))</f>
        <v>0</v>
      </c>
      <c r="F148" s="6">
        <f>IF(F43=0,"",SUM($D42:E42,$D46:F46,$D50:F50,$D54:F54,$D58:F58,$D62:F62,$D66:F66,$D70:F70,$D74:F74,$D78:F78,$D82:F82)/(F43-F42))</f>
        <v>0</v>
      </c>
      <c r="G148" s="6">
        <f>IF(G43=0,"",SUM($D42:F42,$D46:G46,$D50:G50,$D54:G54,$D58:G58,$D62:G62,$D66:G66,$D70:G70,$D74:G74,$D78:G78,$D82:G82)/(G43-G42))</f>
        <v>0</v>
      </c>
      <c r="H148" s="6">
        <f>IF(H43=0,"",SUM($D42:G42,$D46:H46,$D50:H50,$D54:H54,$D58:H58,$D62:H62,$D66:H66,$D70:H70,$D74:H74,$D78:H78,$D82:H82)/(H43-H42))</f>
        <v>0</v>
      </c>
      <c r="I148" s="6">
        <f>IF(I43=0,"",SUM($D42:H42,$D46:I46,$D50:I50,$D54:I54,$D58:I58,$D62:I62,$D66:I66,$D70:I70,$D74:I74,$D78:I78,$D82:I82)/(I43-I42))</f>
        <v>7.1428571428571425E-2</v>
      </c>
      <c r="J148" s="6">
        <f>IF(J43=0,"",SUM($D42:I42,$D46:J46,$D50:J50,$D54:J54,$D58:J58,$D62:J62,$D66:J66,$D70:J70,$D74:J74,$D78:J78,$D82:J82)/(J43-J42))</f>
        <v>0.25</v>
      </c>
      <c r="K148" s="6">
        <f>IF(K43=0,"",SUM($D42:J42,$D46:K46,$D50:K50,$D54:K54,$D58:K58,$D62:K62,$D66:K66,$D70:K70,$D74:K74,$D78:K78,$D82:K82)/(K43-K42))</f>
        <v>2</v>
      </c>
      <c r="L148" s="6">
        <f>IF(L43=0,"",SUM($D42:K42,$D46:L46,$D50:L50,$D54:L54,$D58:L58,$D62:L62,$D66:L66,$D70:L70,$D74:L74,$D78:L78,$D82:L82)/(L43-L42))</f>
        <v>0.66666666666666663</v>
      </c>
      <c r="M148" s="6" t="str">
        <f>IF(M43=0,"",SUM($D42:L42,$D46:M46,$D50:M50,$D54:M54,$D58:M58,$D62:M62,$D66:M66,$D70:M70,$D74:M74,$D78:M78,$D82:M82)/(M43-M42))</f>
        <v/>
      </c>
    </row>
    <row r="149" spans="2:24" ht="15.6" x14ac:dyDescent="0.3">
      <c r="B149" s="1" t="s">
        <v>23</v>
      </c>
      <c r="C149" s="1" t="s">
        <v>27</v>
      </c>
      <c r="D149" s="6">
        <f>IF(D43=0,"",SUM(S46,S50,S54,S58,S62,S66,S70,S74,S78)/(D43-D42))</f>
        <v>0</v>
      </c>
      <c r="E149" s="6">
        <f>IF(E43=0,"",SUM($S42:S42,$S46:T46,$S50:T50,$S54:T54,$S58:T58,$S62:T62,$S66:T66,$S70:T70,$S74:T74,$S78:T78,$S82:T82)/(E43-E42))</f>
        <v>0</v>
      </c>
      <c r="F149" s="6">
        <f>IF(F43=0,"",SUM($S42:T42,$S46:U46,$S50:U50,$S54:U54,$S58:U58,$S62:U62,$S66:U66,$S70:U70,$S74:U74,$S78:U78,$S82:U82)/(F43-F42))</f>
        <v>0</v>
      </c>
      <c r="G149" s="6">
        <f>IF(G43=0,"",SUM($S42:U42,$S46:V46,$S50:V50,$S54:V54,$S58:V58,$S62:V62,$S66:V66,$S70:V70,$S74:V74,$S78:V78,$S82:V82)/(G43-G42))</f>
        <v>0</v>
      </c>
      <c r="H149" s="6">
        <f>IF(H43=0,"",SUM($S42:V42,$S46:W46,$S50:W50,$S54:W54,$S58:W58,$S62:W62,$S66:W66,$S70:W70,$S74:W74,$S78:W78,$S82:W82)/(H43-H42))</f>
        <v>5.8823529411764705E-2</v>
      </c>
      <c r="I149" s="6">
        <f>IF(I43=0,"",SUM($S42:W42,$S46:X46,$S50:X50,$S54:X54,$S58:X58,$S62:X62,$S66:X66,$S70:X70,$S74:X74,$S78:X78,$S82:X82)/(I43-I42))</f>
        <v>7.1428571428571425E-2</v>
      </c>
      <c r="J149" s="6">
        <f>IF(J43=0,"",SUM($S42:X42,$S46:Y46,$S50:Y50,$S54:Y54,$S58:Y58,$S62:Y62,$S66:Y66,$S70:Y70,$S74:Y74,$S78:Y78,$S82:Y82)/(J43-J42))</f>
        <v>0.25</v>
      </c>
      <c r="K149" s="6">
        <f>IF(K43=0,"",SUM($S42:Y42,$S46:Z46,$S50:Z50,$S54:Z54,$S58:Z58,$S62:Z62,$S66:Z66,$S70:Z70,$S74:Z74,$S78:Z78,$S82:Z82)/(K43-K42))</f>
        <v>7</v>
      </c>
      <c r="L149" s="6">
        <f>IF(L43=0,"",SUM($S42:Z42,$S46:AA46,$S50:AA50,$S54:AA54,$S58:AA58,$S62:AA62,$S66:AA66,$S70:AA70,$S74:AA74,$S78:AA78,$S82:AA82)/(L43-L42))</f>
        <v>2.6666666666666665</v>
      </c>
      <c r="M149" s="6" t="str">
        <f>IF(M43=0,"",SUM($S42:AA42,$S46:AB46,$S50:AB50,$S54:AB54,$S58:AB58,$S62:AB62,$S66:AB66,$S70:AB70,$S74:AB74,$S78:AB78,$S82:AB82)/(M43-M42))</f>
        <v/>
      </c>
      <c r="O149" s="6"/>
    </row>
    <row r="150" spans="2:24" ht="15.6" x14ac:dyDescent="0.3">
      <c r="B150" s="1" t="s">
        <v>23</v>
      </c>
      <c r="C150" s="1" t="s">
        <v>33</v>
      </c>
      <c r="D150" s="6">
        <f>IF(D43=0,"",SUM(D212,D216,D220,D224,D228,D232,D236,D240,D244,D248)/(D43-D42))</f>
        <v>0</v>
      </c>
      <c r="E150" s="6">
        <f>IF(E43=0,"",SUM($D208:D208,$D212:E212,$D216:E216,$D220:E220,$D224:E224,$D228:E228,$D232:E232,$D236:E236,$D240:E240,$D244:E244,$D248:E248)/(E43-E42))</f>
        <v>0</v>
      </c>
      <c r="F150" s="6">
        <f>IF(F43=0,"",SUM($D208:E208,$D212:F212,$D216:F216,$D220:F220,$D224:F224,$D228:F228,$D232:F232,$D236:F236,$D240:F240,$D244:F244,$D248:F248)/(F43-F42))</f>
        <v>0</v>
      </c>
      <c r="G150" s="6">
        <f>IF(G43=0,"",SUM($D208:F208,$D212:G212,$D216:G216,$D220:G220,$D224:G224,$D228:G228,$D232:G232,$D236:G236,$D240:G240,$D244:G244,$D248:G248)/(G43-G42))</f>
        <v>0</v>
      </c>
      <c r="H150" s="6">
        <f>IF(H43=0,"",SUM($D208:G208,$D212:H212,$D216:H216,$D220:H220,$D224:H224,$D228:H228,$D232:H232,$D236:H236,$D240:H240,$D244:H244,$D248:H248)/(H43-H42))</f>
        <v>0</v>
      </c>
      <c r="I150" s="6">
        <f>IF(I43=0,"",SUM($D208:H208,$D212:I212,$D216:I216,$D220:I220,$D224:I224,$D228:I228,$D232:I232,$D236:I236,$D240:I240,$D244:I244,$D248:I248)/(I43-I42))</f>
        <v>7.1428571428571425E-2</v>
      </c>
      <c r="J150" s="6">
        <f>IF(J43=0,"",SUM($D208:I208,$D212:J212,$D216:J216,$D220:J220,$D224:J224,$D228:J228,$D232:J232,$D236:J236,$D240:J240,$D244:J244,$D248:J248)/(J43-J42))</f>
        <v>0.375</v>
      </c>
      <c r="K150" s="6">
        <f>IF(K43=0,"",SUM($D208:J208,$D212:K212,$D216:K216,$D220:K220,$D224:K224,$D228:K228,$D232:K232,$D236:K236,$D240:K240,$D244:K244,$D248:K248)/(K43-K42))</f>
        <v>5</v>
      </c>
      <c r="L150" s="6">
        <f>IF(L43=0,"",SUM($D208:K208,$D212:L212,$D216:L216,$D220:L220,$D224:L224,$D228:L228,$D232:L232,$D236:L236,$D240:L240,$D244:L244,$D248:L248)/(L43-L42))</f>
        <v>1.6666666666666667</v>
      </c>
      <c r="M150" s="6" t="str">
        <f>IF(M43=0,"",SUM($D208:L208,$D212:M212,$D216:M216,$D220:M220,$D224:M224,$D228:M228,$D232:M232,$D236:M236,$D240:M240,$D244:M244,$D248:M248)/(M43-M42))</f>
        <v/>
      </c>
      <c r="O150" s="6"/>
    </row>
    <row r="151" spans="2:24" ht="15.6" x14ac:dyDescent="0.3">
      <c r="C151" s="1" t="s">
        <v>34</v>
      </c>
      <c r="D151" s="6">
        <f>IF(D43=0,"",SUM(S212,S216,S220,S224,S228,S232,S236,S240,S244,S248)/(D43-D42))</f>
        <v>0</v>
      </c>
      <c r="E151" s="6">
        <f>IF(E43=0,"",SUM($S208:S208,$S212:T212,$S216:T216,$S220:T220,$S224:T224,$S228:T228,$S232:T232,$S236:T236,$S240:T240,$S244:T244,$S248:T248)/(E43-E42))</f>
        <v>0</v>
      </c>
      <c r="F151" s="6">
        <f>IF(F43=0,"",SUM($S208:T208,$S212:U212,$S216:U216,$S220:U220,$S224:U224,$S228:U228,$S232:U232,$S236:U236,$S240:U240,$S244:U244,$S248:U248)/(F43-F42))</f>
        <v>0</v>
      </c>
      <c r="G151" s="6">
        <f>IF(G43=0,"",SUM($S208:U208,$S212:V212,$S216:V216,$S220:V220,$S224:V224,$S228:V228,$S232:V232,$S236:V236,$S240:V240,$S244:V244,$S248:V248)/(G43-G42))</f>
        <v>6.25E-2</v>
      </c>
      <c r="H151" s="6">
        <f>IF(H43=0,"",SUM($S208:V208,$S212:W212,$S216:W216,$S220:W220,$S224:W224,$S228:W228,$S232:W232,$S236:W236,$S240:W240,$S244:W244,$S248:W248)/(H43-H42))</f>
        <v>0.11764705882352941</v>
      </c>
      <c r="I151" s="6">
        <f>IF(I43=0,"",SUM($S208:W208,$S212:X212,$S216:X216,$S220:X220,$S224:X224,$S228:X228,$S232:X232,$S236:X236,$S240:X240,$S244:X244,$S248:X248)/(I43-I42))</f>
        <v>0.5714285714285714</v>
      </c>
      <c r="J151" s="6">
        <f>IF(J43=0,"",SUM($S208:X208,$S212:Y212,$S216:Y216,$S220:Y220,$S224:Y224,$S228:Y228,$S232:Y232,$S236:Y236,$S240:Y240,$S244:Y244,$S248:Y248)/(J43-J42))</f>
        <v>1.375</v>
      </c>
      <c r="K151" s="6">
        <f>IF(K43=0,"",SUM($S208:Y208,$S212:Z212,$S216:Z216,$S220:Z220,$S224:Z224,$S228:Z228,$S232:Z232,$S236:Z236,$S240:Z240,$S244:Z244,$S248:Z248)/(K43-K42))</f>
        <v>14</v>
      </c>
      <c r="L151" s="6">
        <f>IF(L43=0,"",SUM($S208:Z208,$S212:AA212,$S216:AA216,$S220:AA220,$S224:AA224,$S228:AA228,$S232:AA232,$S236:AA236,$S240:AA240,$S244:AA244,$S248:AA248)/(L43-L42))</f>
        <v>4.666666666666667</v>
      </c>
      <c r="M151" s="6" t="str">
        <f>IF(M43=0,"",SUM($S208:AA208,$S212:AB212,$S216:AB216,$S220:AB220,$S224:AB224,$S228:AB228,$S232:AB232,$S236:AB236,$S240:AB240,$S244:AB244,$S248:AB248)/(M43-M42))</f>
        <v/>
      </c>
      <c r="O151" s="6"/>
    </row>
    <row r="152" spans="2:24" ht="15.6" x14ac:dyDescent="0.3">
      <c r="C152" s="2" t="s">
        <v>35</v>
      </c>
    </row>
    <row r="154" spans="2:24" ht="15.6" x14ac:dyDescent="0.3">
      <c r="B154" s="1" t="s">
        <v>26</v>
      </c>
      <c r="C154" s="1" t="s">
        <v>32</v>
      </c>
      <c r="D154" s="6" t="str">
        <f>IF(D47=0,"",SUM($D50:D50,$D54:D54,$D58:D58,$D62:D62,$D66:D66,$D70:D70,$D74:D74,$D78:D78,$D82:D82,$D86:D86)/(D47-D46))</f>
        <v/>
      </c>
      <c r="E154" s="6" t="str">
        <f>IF(E47=0,"",SUM($D46:D46,$D50:E50,$D54:E54,$D58:E58,$D62:E62,$D66:E66,$D70:E70,$D74:E74,$D78:E78,$D82:E82,$D86:E86)/(E47-E46))</f>
        <v/>
      </c>
      <c r="F154" s="6" t="str">
        <f>IF(F47=0,"",SUM($D46:E46,$D50:F50,$D54:F54,$D58:F58,$D62:F62,$D66:F66,$D70:F70,$D74:F74,$D78:F78,$D82:F82,$D86:F86)/(F47-F46))</f>
        <v/>
      </c>
      <c r="G154" s="6" t="str">
        <f>IF(G47=0,"",SUM($D46:F46,$D50:G50,$D54:G54,$D58:G58,$D62:G62,$D66:G66,$D70:G70,$D74:G74,$D78:G78,$D82:G82,$D86:G86)/(G47-G46))</f>
        <v/>
      </c>
      <c r="H154" s="6" t="str">
        <f>IF(H47=0,"",SUM($D46:G46,$D50:H50,$D54:H54,$D58:H58,$D62:H62,$D66:H66,$D70:H70,$D74:H74,$D78:H78,$D82:H82,$D86:H86)/(H47-H46))</f>
        <v/>
      </c>
      <c r="I154" s="6" t="str">
        <f>IF(I47=0,"",SUM($D46:H46,$D50:I50,$D54:I54,$D58:I58,$D62:I62,$D66:I66,$D70:I70,$D74:I74,$D78:I78,$D82:I82,$D86:I86)/(I47-I46))</f>
        <v/>
      </c>
      <c r="J154" s="6" t="str">
        <f>IF(J47=0,"",SUM($D46:I46,$D50:J50,$D54:J54,$D58:J58,$D62:J62,$D66:J66,$D70:J70,$D74:J74,$D78:J78,$D82:J82,$D86:J86)/(J47-J46))</f>
        <v/>
      </c>
      <c r="K154" s="6" t="str">
        <f>IF(K47=0,"",SUM($D46:J46,$D50:K50,$D54:K54,$D58:K58,$D62:K62,$D66:K66,$D70:K70,$D74:K74,$D78:K78,$D82:K82,$D86:K86)/(K47-K46))</f>
        <v/>
      </c>
      <c r="L154" s="6" t="str">
        <f>IF(L47=0,"",SUM($D46:K46,$D50:L50,$D54:L54,$D58:L58,$D62:L62,$D66:L66,$D70:L70,$D74:L74,$D78:L78,$D82:L82,$D86:L86)/(L47-L46))</f>
        <v/>
      </c>
      <c r="M154" s="6" t="str">
        <f>IF(M47=0,"",SUM($D46:L46,$D50:M50,$D54:M54,$D58:M58,$D62:M62,$D66:M66,$D70:M70,$D74:M74,$D78:M78,$D82:M82,$D86:M86)/(M47-M46))</f>
        <v/>
      </c>
    </row>
    <row r="155" spans="2:24" ht="15.6" x14ac:dyDescent="0.3">
      <c r="B155" s="1" t="s">
        <v>26</v>
      </c>
      <c r="C155" s="1" t="s">
        <v>27</v>
      </c>
      <c r="D155" s="6" t="str">
        <f>IF(D47=0,"",SUM(S50,S54,S58,S62,S66,S70,S74,S78,S82)/(D47-D46))</f>
        <v/>
      </c>
      <c r="E155" s="6" t="str">
        <f>IF(E47=0,"",SUM($S46:S46,$S50:T50,$S54:T54,$S58:T58,$S62:T62,$S66:T66,$S70:T70,$S74:T74,$S78:T78,$S82:T82,$S86:T86)/(E47-E46))</f>
        <v/>
      </c>
      <c r="F155" s="6" t="str">
        <f>IF(F47=0,"",SUM($S46:T46,$S50:U50,$S54:U54,$S58:U58,$S62:U62,$S66:U66,$S70:U70,$S74:U74,$S78:U78,$S82:U82,$S86:U86)/(F47-F46))</f>
        <v/>
      </c>
      <c r="G155" s="6" t="str">
        <f>IF(G47=0,"",SUM($S46:U46,$S50:V50,$S54:V54,$S58:V58,$S62:V62,$S66:V66,$S70:V70,$S74:V74,$S78:V78,$S82:V82,$S86:V86)/(G47-G46))</f>
        <v/>
      </c>
      <c r="H155" s="6" t="str">
        <f>IF(H47=0,"",SUM($S46:V46,$S50:W50,$S54:W54,$S58:W58,$S62:W62,$S66:W66,$S70:W70,$S74:W74,$S78:W78,$S82:W82,$S86:W86)/(H47-H46))</f>
        <v/>
      </c>
      <c r="I155" s="6" t="str">
        <f>IF(I47=0,"",SUM($S46:W46,$S50:X50,$S54:X54,$S58:X58,$S62:X62,$S66:X66,$S70:X70,$S74:X74,$S78:X78,$S82:X82,$S86:X86)/(I47-I46))</f>
        <v/>
      </c>
      <c r="J155" s="6" t="str">
        <f>IF(J47=0,"",SUM($S46:X46,$S50:Y50,$S54:Y54,$S58:Y58,$S62:Y62,$S66:Y66,$S70:Y70,$S74:Y74,$S78:Y78,$S82:Y82,$S86:Y86)/(J47-J46))</f>
        <v/>
      </c>
      <c r="K155" s="6" t="str">
        <f>IF(K47=0,"",SUM($S46:Y46,$S50:Z50,$S54:Z54,$S58:Z58,$S62:Z62,$S66:Z66,$S70:Z70,$S74:Z74,$S78:Z78,$S82:Z82,$S86:Z86)/(K47-K46))</f>
        <v/>
      </c>
      <c r="L155" s="6" t="str">
        <f>IF(L47=0,"",SUM($S46:Z46,$S50:AA50,$S54:AA54,$S58:AA58,$S62:AA62,$S66:AA66,$S70:AA70,$S74:AA74,$S78:AA78,$S82:AA82,$S86:AA86)/(L47-L46))</f>
        <v/>
      </c>
      <c r="M155" s="6" t="str">
        <f>IF(M47=0,"",SUM($S46:AA46,$S50:AB50,$S54:AB54,$S58:AB58,$S62:AB62,$S66:AB66,$S70:AB70,$S74:AB74,$S78:AB78,$S82:AB82,$S86:AB86)/(M47-M46))</f>
        <v/>
      </c>
    </row>
    <row r="156" spans="2:24" ht="15.6" x14ac:dyDescent="0.3">
      <c r="B156" s="1" t="s">
        <v>26</v>
      </c>
      <c r="C156" s="1" t="s">
        <v>33</v>
      </c>
      <c r="D156" s="6" t="str">
        <f>IF(D47=0,"",SUM(D216,D220,D224,D228,D232,D236,D240,D244,D248,D252)/(D47-D46))</f>
        <v/>
      </c>
      <c r="E156" s="6" t="str">
        <f>IF(E47=0,"",SUM($D212:D212,$D216:E216,$D220:E220,$D224:E224,$D228:E228,$D232:E232,$D236:E236,$D240:E240,$D244:E244,$D248:E248,$D252:E252)/(E47-E46))</f>
        <v/>
      </c>
      <c r="F156" s="6" t="str">
        <f>IF(F47=0,"",SUM($D212:E212,$D216:F216,$D220:F220,$D224:F224,$D228:F228,$D232:F232,$D236:F236,$D240:F240,$D244:F244,$D248:F248,$D252:F252)/(F47-F46))</f>
        <v/>
      </c>
      <c r="G156" s="6" t="str">
        <f>IF(G47=0,"",SUM($D212:F212,$D216:G216,$D220:G220,$D224:G224,$D228:G228,$D232:G232,$D236:G236,$D240:G240,$D244:G244,$D248:G248,$D252:G252)/(G47-G46))</f>
        <v/>
      </c>
      <c r="H156" s="6" t="str">
        <f>IF(H47=0,"",SUM($D212:G212,$D216:H216,$D220:H220,$D224:H224,$D228:H228,$D232:H232,$D236:H236,$D240:H240,$D244:H244,$D248:H248,$D252:H252)/(H47-H46))</f>
        <v/>
      </c>
      <c r="I156" s="6" t="str">
        <f>IF(I47=0,"",SUM($D212:H212,$D216:I216,$D220:I220,$D224:I224,$D228:I228,$D232:I232,$D236:I236,$D240:I240,$D244:I244,$D248:I248,$D252:I252)/(I47-I46))</f>
        <v/>
      </c>
      <c r="J156" s="6" t="str">
        <f>IF(J47=0,"",SUM($D212:I212,$D216:J216,$D220:J220,$D224:J224,$D228:J228,$D232:J232,$D236:J236,$D240:J240,$D244:J244,$D248:J248,$D252:J252)/(J47-J46))</f>
        <v/>
      </c>
      <c r="K156" s="6" t="str">
        <f>IF(K47=0,"",SUM($D212:J212,$D216:K216,$D220:K220,$D224:K224,$D228:K228,$D232:K232,$D236:K236,$D240:K240,$D244:K244,$D248:K248,$D252:K252)/(K47-K46))</f>
        <v/>
      </c>
      <c r="L156" s="6" t="str">
        <f>IF(L47=0,"",SUM($D212:K212,$D216:L216,$D220:L220,$D224:L224,$D228:L228,$D232:L232,$D236:L236,$D240:L240,$D244:L244,$D248:L248,$D252:L252)/(L47-L46))</f>
        <v/>
      </c>
      <c r="M156" s="6" t="str">
        <f>IF(M47=0,"",SUM($D212:L212,$D216:M216,$D220:M220,$D224:M224,$D228:M228,$D232:M232,$D236:M236,$D240:M240,$D244:M244,$D248:M248,$D252:M252)/(M47-M46))</f>
        <v/>
      </c>
    </row>
    <row r="157" spans="2:24" ht="15.6" x14ac:dyDescent="0.3">
      <c r="B157" s="1"/>
      <c r="C157" s="1" t="s">
        <v>34</v>
      </c>
      <c r="D157" s="6" t="str">
        <f>IF(D47=0,"",SUM(S216,S220,S224,S228,S232,S236,S240,S244,S248,S252)/(D47-D46))</f>
        <v/>
      </c>
      <c r="E157" s="6" t="str">
        <f>IF(E47=0,"",SUM($S212:S212,$S216:T216,$S220:T220,$S224:T224,$S228:T228,$S232:T232,$S236:T236,$S240:T240,$S244:T244,$S248:T248,$S252:T252)/(E47-E46))</f>
        <v/>
      </c>
      <c r="F157" s="6" t="str">
        <f>IF(F47=0,"",SUM($S212:T212,$S216:U216,$S220:U220,$S224:U224,$S228:U228,$S232:U232,$S236:U236,$S240:U240,$S244:U244,$S248:U248,$S252:U252)/(F47-F46))</f>
        <v/>
      </c>
      <c r="G157" s="6" t="str">
        <f>IF(G47=0,"",SUM($S212:U212,$S216:V216,$S220:V220,$S224:V224,$S228:V228,$S232:V232,$S236:V236,$S240:V240,$S244:V244,$S248:V248,$S252:V252)/(G47-G46))</f>
        <v/>
      </c>
      <c r="H157" s="6" t="str">
        <f>IF(H47=0,"",SUM($S212:V212,$S216:W216,$S220:W220,$S224:W224,$S228:W228,$S232:W232,$S236:W236,$S240:W240,$S244:W244,$S248:W248,$S252:W252)/(H47-H46))</f>
        <v/>
      </c>
      <c r="I157" s="6" t="str">
        <f>IF(I47=0,"",SUM($S212:W212,$S216:X216,$S220:X220,$S224:X224,$S228:X228,$S232:X232,$S236:X236,$S240:X240,$S244:X244,$S248:X248,$S252:X252)/(I47-I46))</f>
        <v/>
      </c>
      <c r="J157" s="6" t="str">
        <f>IF(J47=0,"",SUM($S212:X212,$S216:Y216,$S220:Y220,$S224:Y224,$S228:Y228,$S232:Y232,$S236:Y236,$S240:Y240,$S244:Y244,$S248:Y248,$S252:Y252)/(J47-J46))</f>
        <v/>
      </c>
      <c r="K157" s="6" t="str">
        <f>IF(K47=0,"",SUM($S212:Y212,$S216:Z216,$S220:Z220,$S224:Z224,$S228:Z228,$S232:Z232,$S236:Z236,$S240:Z240,$S244:Z244,$S248:Z248,$S252:Z252)/(K47-K46))</f>
        <v/>
      </c>
      <c r="L157" s="6" t="str">
        <f>IF(L47=0,"",SUM($S212:Z212,$S216:AA216,$S220:AA220,$S224:AA224,$S228:AA228,$S232:AA232,$S236:AA236,$S240:AA240,$S244:AA244,$S248:AA248,$S252:AA252)/(L47-L46))</f>
        <v/>
      </c>
      <c r="M157" s="6" t="str">
        <f>IF(M47=0,"",SUM($S212:AA212,$S216:AB216,$S220:AB220,$S224:AB224,$S228:AB228,$S232:AB232,$S236:AB236,$S240:AB240,$S244:AB244,$S248:AB248,$S252:AB252)/(M47-M46))</f>
        <v/>
      </c>
    </row>
    <row r="158" spans="2:24" ht="15.6" x14ac:dyDescent="0.3">
      <c r="B158" s="1"/>
      <c r="C158" s="2" t="s">
        <v>35</v>
      </c>
    </row>
    <row r="159" spans="2:24" ht="15.6" x14ac:dyDescent="0.3">
      <c r="B159" s="1"/>
    </row>
    <row r="160" spans="2:24" ht="15.6" x14ac:dyDescent="0.3">
      <c r="B160" s="1" t="s">
        <v>28</v>
      </c>
      <c r="C160" s="1" t="s">
        <v>32</v>
      </c>
      <c r="D160" s="6" t="str">
        <f>IF(D51=0,"",SUM($D54:D54,$D58:D58,$D62:D62,$D66:D66,$D70:D70,$D74:D74,$D78:D78,$D82:D82,$D86:D86,$D90:D90)/(D51-D50))</f>
        <v/>
      </c>
      <c r="E160" s="6" t="str">
        <f>IF(E51=0,"",SUM($D50:D50,$D54:E54,$D58:E58,$D62:E62,$D66:E66,$D70:E70,$D74:E74,$D78:E78,$D82:E82,$D86:E86,$D90:E90)/(E51-E50))</f>
        <v/>
      </c>
      <c r="F160" s="6" t="str">
        <f>IF(F51=0,"",SUM($D50:E50,$D54:F54,$D58:F58,$D62:F62,$D66:F66,$D70:F70,$D74:F74,$D78:F78,$D82:F82,$D86:F86,$D90:F90)/(F51-F50))</f>
        <v/>
      </c>
      <c r="G160" s="6" t="str">
        <f>IF(G51=0,"",SUM($D50:F50,$D54:G54,$D58:G58,$D62:G62,$D66:G66,$D70:G70,$D74:G74,$D78:G78,$D82:G82,$D86:G86,$D90:G90)/(G51-G50))</f>
        <v/>
      </c>
      <c r="H160" s="6" t="str">
        <f>IF(H51=0,"",SUM($D50:G50,$D54:H54,$D58:H58,$D62:H62,$D66:H66,$D70:H70,$D74:H74,$D78:H78,$D82:H82,$D86:H86,$D90:H90)/(H51-H50))</f>
        <v/>
      </c>
      <c r="I160" s="6" t="str">
        <f>IF(I51=0,"",SUM($D50:H50,$D54:I54,$D58:I58,$D62:I62,$D66:I66,$D70:I70,$D74:I74,$D78:I78,$D82:I82,$D86:I86,$D90:I90)/(I51-I50))</f>
        <v/>
      </c>
      <c r="J160" s="6" t="str">
        <f>IF(J51=0,"",SUM($D50:I50,$D54:J54,$D58:J58,$D62:J62,$D66:J66,$D70:J70,$D74:J74,$D78:J78,$D82:J82,$D86:J86,$D90:J90)/(J51-J50))</f>
        <v/>
      </c>
      <c r="K160" s="6" t="str">
        <f>IF(K51=0,"",SUM($D50:J50,$D54:K54,$D58:K58,$D62:K62,$D66:K66,$D70:K70,$D74:K74,$D78:K78,$D82:K82,$D86:K86,$D90:K90)/(K51-K50))</f>
        <v/>
      </c>
      <c r="L160" s="6" t="str">
        <f>IF(L51=0,"",SUM($D50:K50,$D54:L54,$D58:L58,$D62:L62,$D66:L66,$D70:L70,$D74:L74,$D78:L78,$D82:L82,$D86:L86,$D90:L90)/(L51-L50))</f>
        <v/>
      </c>
      <c r="M160" s="6" t="str">
        <f>IF(M51=0,"",SUM($D50:L50,$D54:M54,$D58:M58,$D62:M62,$D66:M66,$D70:M70,$D74:M74,$D78:M78,$D82:M82,$D86:M86,$D90:M90)/(M51-M50))</f>
        <v/>
      </c>
    </row>
    <row r="161" spans="2:29" ht="15.6" x14ac:dyDescent="0.3">
      <c r="B161" s="1" t="s">
        <v>28</v>
      </c>
      <c r="C161" s="1" t="s">
        <v>27</v>
      </c>
      <c r="D161" s="6" t="str">
        <f>IF(D51=0,"",SUM(S54,S58,S62,S66,S70,S74,S78,S82,S86)/(D51-D50))</f>
        <v/>
      </c>
      <c r="E161" s="6" t="str">
        <f>IF(E51=0,"",SUM($S50:S50,$S54:T54,$S58:T58,$S62:T62,$S66:T66,$S70:T70,$S74:T74,$S78:T78,$S82:T82,$S86:T86,$S90:T90)/(E51-E50))</f>
        <v/>
      </c>
      <c r="F161" s="6" t="str">
        <f>IF(F51=0,"",SUM($S50:T50,$S54:U54,$S58:U58,$S62:U62,$S66:U66,$S70:U70,$S74:U74,$S78:U78,$S82:U82,$S86:U86,$S90:U90)/(F51-F50))</f>
        <v/>
      </c>
      <c r="G161" s="6" t="str">
        <f>IF(G51=0,"",SUM($S50:U50,$S54:V54,$S58:V58,$S62:V62,$S66:V66,$S70:V70,$S74:V74,$S78:V78,$S82:V82,$S86:V86,$S90:V90)/(G51-G50))</f>
        <v/>
      </c>
      <c r="H161" s="6" t="str">
        <f>IF(H51=0,"",SUM($S50:V50,$S54:W54,$S58:W58,$S62:W62,$S66:W66,$S70:W70,$S74:W74,$S78:W78,$S82:W82,$S86:W86,$S90:W90)/(H51-H50))</f>
        <v/>
      </c>
      <c r="I161" s="6" t="str">
        <f>IF(I51=0,"",SUM($S50:W50,$S54:X54,$S58:X58,$S62:X62,$S66:X66,$S70:X70,$S74:X74,$S78:X78,$S82:X82,$S86:X86,$S90:X90)/(I51-I50))</f>
        <v/>
      </c>
      <c r="J161" s="6" t="str">
        <f>IF(J51=0,"",SUM($S50:X50,$S54:Y54,$S58:Y58,$S62:Y62,$S66:Y66,$S70:Y70,$S74:Y74,$S78:Y78,$S82:Y82,$S86:Y86,$S90:Y90)/(J51-J50))</f>
        <v/>
      </c>
      <c r="K161" s="6" t="str">
        <f>IF(K51=0,"",SUM($S50:Y50,$S54:Z54,$S58:Z58,$S62:Z62,$S66:Z66,$S70:Z70,$S74:Z74,$S78:Z78,$S82:Z82,$S86:Z86,$S90:Z90)/(K51-K50))</f>
        <v/>
      </c>
      <c r="L161" s="6" t="str">
        <f>IF(L51=0,"",SUM($S50:Z50,$S54:AA54,$S58:AA58,$S62:AA62,$S66:AA66,$S70:AA70,$S74:AA74,$S78:AA78,$S82:AA82,$S86:AA86,$S90:AA90)/(L51-L50))</f>
        <v/>
      </c>
      <c r="M161" s="6" t="str">
        <f>IF(M51=0,"",SUM($S50:AA50,$S54:AB54,$S58:AB58,$S62:AB62,$S66:AB66,$S70:AB70,$S74:AB74,$S78:AB78,$S82:AB82,$S86:AB86,$S90:AB90)/(M51-M50))</f>
        <v/>
      </c>
    </row>
    <row r="162" spans="2:29" ht="15.6" x14ac:dyDescent="0.3">
      <c r="B162" s="1" t="s">
        <v>28</v>
      </c>
      <c r="C162" s="1" t="s">
        <v>33</v>
      </c>
      <c r="D162" s="6" t="str">
        <f>IF(D51=0,"",SUM(D220,D224,D228,D232,D236,D240,D244,D248,D252,D256)/(D51-D50))</f>
        <v/>
      </c>
      <c r="E162" s="6" t="str">
        <f>IF(E51=0,"",SUM($D216:D216,$D220:E220,$D224:E224,$D228:E228,$D232:E232,$D236:E236,$D240:E240,$D244:E244,$D248:E248,$D252:E252,$D256:E256)/(E51-E50))</f>
        <v/>
      </c>
      <c r="F162" s="6" t="str">
        <f>IF(F51=0,"",SUM($D216:E216,$D220:F220,$D224:F224,$D228:F228,$D232:F232,$D236:F236,$D240:F240,$D244:F244,$D248:F248,$D252:F252,$D256:F256)/(F51-F50))</f>
        <v/>
      </c>
      <c r="G162" s="6" t="str">
        <f>IF(G51=0,"",SUM($D216:F216,$D220:G220,$D224:G224,$D228:G228,$D232:G232,$D236:G236,$D240:G240,$D244:G244,$D248:G248,$D252:G252,$D256:G256)/(G51-G50))</f>
        <v/>
      </c>
      <c r="H162" s="6" t="str">
        <f>IF(H51=0,"",SUM($D216:G216,$D220:H220,$D224:H224,$D228:H228,$D232:H232,$D236:H236,$D240:H240,$D244:H244,$D248:H248,$D252:H252,$D256:H256)/(H51-H50))</f>
        <v/>
      </c>
      <c r="I162" s="6" t="str">
        <f>IF(I51=0,"",SUM($D216:H216,$D220:I220,$D224:I224,$D228:I228,$D232:I232,$D236:I236,$D240:I240,$D244:I244,$D248:I248,$D252:I252,$D256:I256)/(I51-I50))</f>
        <v/>
      </c>
      <c r="J162" s="6" t="str">
        <f>IF(J51=0,"",SUM($D216:I216,$D220:J220,$D224:J224,$D228:J228,$D232:J232,$D236:J236,$D240:J240,$D244:J244,$D248:J248,$D252:J252,$D256:J256)/(J51-J50))</f>
        <v/>
      </c>
      <c r="K162" s="6" t="str">
        <f>IF(K51=0,"",SUM($D216:J216,$D220:K220,$D224:K224,$D228:K228,$D232:K232,$D236:K236,$D240:K240,$D244:K244,$D248:K248,$D252:K252,$D256:K256)/(K51-K50))</f>
        <v/>
      </c>
      <c r="L162" s="6" t="str">
        <f>IF(L51=0,"",SUM($D216:K216,$D220:L220,$D224:L224,$D228:L228,$D232:L232,$D236:L236,$D240:L240,$D244:L244,$D248:L248,$D252:L252,$D256:L256)/(L51-L50))</f>
        <v/>
      </c>
      <c r="M162" s="6" t="str">
        <f>IF(M51=0,"",SUM($D216:L216,$D220:M220,$D224:M224,$D228:M228,$D232:M232,$D236:M236,$D240:M240,$D244:M244,$D248:M248,$D252:M252,$D256:M256)/(M51-M50))</f>
        <v/>
      </c>
    </row>
    <row r="163" spans="2:29" ht="15.6" x14ac:dyDescent="0.3">
      <c r="C163" s="1" t="s">
        <v>34</v>
      </c>
      <c r="D163" s="6" t="str">
        <f>IF(D51=0,"",SUM(S220,S224,S228,S232,S236,S240,S244,S248,S252,S256)/(D51-D50))</f>
        <v/>
      </c>
      <c r="E163" s="6" t="str">
        <f>IF(E51=0,"",SUM($S216:S216,$S220:T220,$S224:T224,$S228:T228,$S232:T232,$S236:T236,$S240:T240,$S244:T244,$S248:T248,$S252:T252,$S256:T256)/(E51-E50))</f>
        <v/>
      </c>
      <c r="F163" s="6" t="str">
        <f>IF(F51=0,"",SUM($S216:T216,$S220:U220,$S224:U224,$S228:U228,$S232:U232,$S236:U236,$S240:U240,$S244:U244,$S248:U248,$S252:U252,$S256:U256)/(F51-F50))</f>
        <v/>
      </c>
      <c r="G163" s="6" t="str">
        <f>IF(G51=0,"",SUM($S216:U216,$S220:V220,$S224:V224,$S228:V228,$S232:V232,$S236:V236,$S240:V240,$S244:V244,$S248:V248,$S252:V252,$S256:V256)/(G51-G50))</f>
        <v/>
      </c>
      <c r="H163" s="6" t="str">
        <f>IF(H51=0,"",SUM($S216:V216,$S220:W220,$S224:W224,$S228:W228,$S232:W232,$S236:W236,$S240:W240,$S244:W244,$S248:W248,$S252:W252,$S256:W256)/(H51-H50))</f>
        <v/>
      </c>
      <c r="I163" s="6" t="str">
        <f>IF(I51=0,"",SUM($S216:W216,$S220:X220,$S224:X224,$S228:X228,$S232:X232,$S236:X236,$S240:X240,$S244:X244,$S248:X248,$S252:X252,$S256:X256)/(I51-I50))</f>
        <v/>
      </c>
      <c r="J163" s="6" t="str">
        <f>IF(J51=0,"",SUM($S216:X216,$S220:Y220,$S224:Y224,$S228:Y228,$S232:Y232,$S236:Y236,$S240:Y240,$S244:Y244,$S248:Y248,$S252:Y252,$S256:Y256)/(J51-J50))</f>
        <v/>
      </c>
      <c r="K163" s="6" t="str">
        <f>IF(K51=0,"",SUM($S216:Y216,$S220:Z220,$S224:Z224,$S228:Z228,$S232:Z232,$S236:Z236,$S240:Z240,$S244:Z244,$S248:Z248,$S252:Z252,$S256:Z256)/(K51-K50))</f>
        <v/>
      </c>
      <c r="L163" s="6" t="str">
        <f>IF(L51=0,"",SUM($S216:Z216,$S220:AA220,$S224:AA224,$S228:AA228,$S232:AA232,$S236:AA236,$S240:AA240,$S244:AA244,$S248:AA248,$S252:AA252,$S256:AA256)/(L51-L50))</f>
        <v/>
      </c>
      <c r="M163" s="6" t="str">
        <f>IF(M51=0,"",SUM($S216:AA216,$S220:AB220,$S224:AB224,$S228:AB228,$S232:AB232,$S236:AB236,$S240:AB240,$S244:AB244,$S248:AB248,$S252:AB252,$S256:AB256)/(M51-M50))</f>
        <v/>
      </c>
    </row>
    <row r="164" spans="2:29" ht="15.6" x14ac:dyDescent="0.3">
      <c r="C164" s="2" t="s">
        <v>35</v>
      </c>
    </row>
    <row r="168" spans="2:29" ht="15.6" x14ac:dyDescent="0.3">
      <c r="B168" t="s">
        <v>30</v>
      </c>
      <c r="D168" s="3" t="s">
        <v>1</v>
      </c>
      <c r="E168" s="1" t="s">
        <v>2</v>
      </c>
      <c r="F168" s="1" t="s">
        <v>3</v>
      </c>
      <c r="G168" s="1" t="s">
        <v>4</v>
      </c>
      <c r="H168" s="1" t="s">
        <v>5</v>
      </c>
      <c r="I168" s="1" t="s">
        <v>6</v>
      </c>
      <c r="J168" s="1" t="s">
        <v>7</v>
      </c>
      <c r="K168" s="1" t="s">
        <v>8</v>
      </c>
      <c r="L168" s="1" t="s">
        <v>9</v>
      </c>
      <c r="M168" s="1" t="s">
        <v>10</v>
      </c>
      <c r="N168" s="1" t="s">
        <v>11</v>
      </c>
      <c r="Q168" s="1" t="s">
        <v>31</v>
      </c>
      <c r="R168" s="1"/>
      <c r="S168" s="3" t="s">
        <v>1</v>
      </c>
      <c r="T168" s="1" t="s">
        <v>2</v>
      </c>
      <c r="U168" s="1" t="s">
        <v>3</v>
      </c>
      <c r="V168" s="1" t="s">
        <v>4</v>
      </c>
      <c r="W168" s="1" t="s">
        <v>5</v>
      </c>
      <c r="X168" s="1" t="s">
        <v>6</v>
      </c>
      <c r="Y168" s="1" t="s">
        <v>7</v>
      </c>
      <c r="Z168" s="1" t="s">
        <v>8</v>
      </c>
      <c r="AA168" s="1" t="s">
        <v>9</v>
      </c>
      <c r="AB168" s="1" t="s">
        <v>10</v>
      </c>
      <c r="AC168" s="1" t="s">
        <v>11</v>
      </c>
    </row>
    <row r="169" spans="2:29" ht="15.6" x14ac:dyDescent="0.3">
      <c r="B169" s="1" t="s">
        <v>24</v>
      </c>
      <c r="C169" s="1" t="s">
        <v>13</v>
      </c>
      <c r="D169" s="4">
        <v>2</v>
      </c>
      <c r="E169" s="4">
        <v>20</v>
      </c>
      <c r="F169" s="4">
        <v>146</v>
      </c>
      <c r="G169" s="4">
        <v>554</v>
      </c>
      <c r="H169" s="4">
        <v>1020</v>
      </c>
      <c r="I169" s="4">
        <v>1553</v>
      </c>
      <c r="J169" s="4">
        <v>1435</v>
      </c>
      <c r="K169" s="4">
        <v>758</v>
      </c>
      <c r="L169" s="4">
        <v>234</v>
      </c>
      <c r="M169" s="4">
        <v>60</v>
      </c>
      <c r="N169" s="4">
        <v>5782</v>
      </c>
      <c r="Q169" s="1" t="s">
        <v>24</v>
      </c>
      <c r="R169" s="1" t="s">
        <v>13</v>
      </c>
      <c r="S169" s="4">
        <v>0</v>
      </c>
      <c r="T169" s="4">
        <v>10</v>
      </c>
      <c r="U169" s="4">
        <v>59</v>
      </c>
      <c r="V169" s="4">
        <v>504</v>
      </c>
      <c r="W169" s="4">
        <v>1343</v>
      </c>
      <c r="X169" s="4">
        <v>1312</v>
      </c>
      <c r="Y169" s="4">
        <v>802</v>
      </c>
      <c r="Z169" s="4">
        <v>312</v>
      </c>
      <c r="AA169" s="4">
        <v>80</v>
      </c>
      <c r="AB169" s="4">
        <v>24</v>
      </c>
      <c r="AC169" s="4">
        <v>4446</v>
      </c>
    </row>
    <row r="170" spans="2:29" ht="15.6" x14ac:dyDescent="0.3">
      <c r="B170" s="1"/>
      <c r="C170" s="1" t="s">
        <v>14</v>
      </c>
      <c r="D170" s="4">
        <v>525</v>
      </c>
      <c r="E170" s="4">
        <v>639</v>
      </c>
      <c r="F170" s="4">
        <v>1252</v>
      </c>
      <c r="G170" s="4">
        <v>2149</v>
      </c>
      <c r="H170" s="4">
        <v>2549</v>
      </c>
      <c r="I170" s="4">
        <v>2660</v>
      </c>
      <c r="J170" s="4">
        <v>1995</v>
      </c>
      <c r="K170" s="4">
        <v>944</v>
      </c>
      <c r="L170" s="4">
        <v>268</v>
      </c>
      <c r="M170" s="4">
        <v>71</v>
      </c>
      <c r="N170" s="4">
        <v>13052</v>
      </c>
      <c r="Q170" s="1" t="s">
        <v>24</v>
      </c>
      <c r="R170" s="1" t="s">
        <v>14</v>
      </c>
      <c r="S170" s="4">
        <v>1064</v>
      </c>
      <c r="T170" s="4">
        <v>1172</v>
      </c>
      <c r="U170" s="4">
        <v>1819</v>
      </c>
      <c r="V170" s="4">
        <v>2554</v>
      </c>
      <c r="W170" s="4">
        <v>2455</v>
      </c>
      <c r="X170" s="4">
        <v>1785</v>
      </c>
      <c r="Y170" s="4">
        <v>967</v>
      </c>
      <c r="Z170" s="4">
        <v>363</v>
      </c>
      <c r="AA170" s="4">
        <v>85</v>
      </c>
      <c r="AB170" s="4">
        <v>25</v>
      </c>
      <c r="AC170" s="4">
        <v>12289</v>
      </c>
    </row>
    <row r="171" spans="2:29" ht="15.6" x14ac:dyDescent="0.3">
      <c r="B171" s="1"/>
      <c r="C171" s="1" t="s">
        <v>15</v>
      </c>
      <c r="D171" s="4">
        <v>0.4</v>
      </c>
      <c r="E171" s="4">
        <v>3.1</v>
      </c>
      <c r="F171" s="4">
        <v>11.7</v>
      </c>
      <c r="G171" s="4">
        <v>25.8</v>
      </c>
      <c r="H171" s="4">
        <v>40</v>
      </c>
      <c r="I171" s="4">
        <v>58.4</v>
      </c>
      <c r="J171" s="4">
        <v>71.900000000000006</v>
      </c>
      <c r="K171" s="4">
        <v>80.3</v>
      </c>
      <c r="L171" s="4">
        <v>87.3</v>
      </c>
      <c r="M171" s="4">
        <v>84.5</v>
      </c>
      <c r="N171" s="4">
        <v>44.3</v>
      </c>
      <c r="Q171" s="1" t="s">
        <v>24</v>
      </c>
      <c r="R171" s="1" t="s">
        <v>15</v>
      </c>
      <c r="S171" s="4">
        <v>1.0000000000000001E-5</v>
      </c>
      <c r="T171" s="4">
        <v>0.9</v>
      </c>
      <c r="U171" s="4">
        <v>3.2</v>
      </c>
      <c r="V171" s="4">
        <v>19.7</v>
      </c>
      <c r="W171" s="4">
        <v>54.7</v>
      </c>
      <c r="X171" s="4">
        <v>73.5</v>
      </c>
      <c r="Y171" s="4">
        <v>82.9</v>
      </c>
      <c r="Z171" s="4">
        <v>86</v>
      </c>
      <c r="AA171" s="4">
        <v>94.1</v>
      </c>
      <c r="AB171" s="4">
        <v>96</v>
      </c>
      <c r="AC171" s="4">
        <v>36.200000000000003</v>
      </c>
    </row>
    <row r="175" spans="2:29" ht="15.6" x14ac:dyDescent="0.3">
      <c r="B175" s="1" t="s">
        <v>0</v>
      </c>
      <c r="C175" s="2"/>
      <c r="D175" s="3" t="s">
        <v>1</v>
      </c>
      <c r="E175" s="1" t="s">
        <v>2</v>
      </c>
      <c r="F175" s="1" t="s">
        <v>3</v>
      </c>
      <c r="G175" s="1" t="s">
        <v>4</v>
      </c>
      <c r="H175" s="1" t="s">
        <v>5</v>
      </c>
      <c r="I175" s="1" t="s">
        <v>6</v>
      </c>
      <c r="J175" s="1" t="s">
        <v>7</v>
      </c>
      <c r="K175" s="1" t="s">
        <v>8</v>
      </c>
      <c r="L175" s="1" t="s">
        <v>9</v>
      </c>
      <c r="M175" s="1" t="s">
        <v>10</v>
      </c>
      <c r="N175" s="1" t="s">
        <v>11</v>
      </c>
      <c r="Q175" s="1" t="s">
        <v>0</v>
      </c>
      <c r="R175" s="2"/>
      <c r="S175" s="3" t="s">
        <v>1</v>
      </c>
      <c r="T175" s="1" t="s">
        <v>2</v>
      </c>
      <c r="U175" s="1" t="s">
        <v>3</v>
      </c>
      <c r="V175" s="1" t="s">
        <v>4</v>
      </c>
      <c r="W175" s="1" t="s">
        <v>5</v>
      </c>
      <c r="X175" s="1" t="s">
        <v>6</v>
      </c>
      <c r="Y175" s="1" t="s">
        <v>7</v>
      </c>
      <c r="Z175" s="1" t="s">
        <v>8</v>
      </c>
      <c r="AA175" s="1" t="s">
        <v>9</v>
      </c>
      <c r="AB175" s="1" t="s">
        <v>10</v>
      </c>
      <c r="AC175" s="1" t="s">
        <v>11</v>
      </c>
    </row>
    <row r="176" spans="2:29" ht="15.6" x14ac:dyDescent="0.3">
      <c r="B176" s="1" t="s">
        <v>12</v>
      </c>
      <c r="C176" s="1" t="s">
        <v>13</v>
      </c>
      <c r="D176" s="4">
        <v>1</v>
      </c>
      <c r="E176" s="4">
        <v>7</v>
      </c>
      <c r="F176" s="4">
        <v>26</v>
      </c>
      <c r="G176" s="4">
        <v>137</v>
      </c>
      <c r="H176" s="4">
        <v>278</v>
      </c>
      <c r="I176" s="4">
        <v>392</v>
      </c>
      <c r="J176" s="4">
        <v>370</v>
      </c>
      <c r="K176" s="4">
        <v>249</v>
      </c>
      <c r="L176" s="4">
        <v>117</v>
      </c>
      <c r="M176" s="4">
        <v>35</v>
      </c>
      <c r="N176" s="5">
        <v>1612</v>
      </c>
      <c r="Q176" s="1" t="s">
        <v>12</v>
      </c>
      <c r="R176" s="1" t="s">
        <v>13</v>
      </c>
      <c r="S176" s="4">
        <v>0</v>
      </c>
      <c r="T176" s="4">
        <v>0</v>
      </c>
      <c r="U176" s="4">
        <v>6</v>
      </c>
      <c r="V176" s="4">
        <v>78</v>
      </c>
      <c r="W176" s="4">
        <v>188</v>
      </c>
      <c r="X176" s="4">
        <v>202</v>
      </c>
      <c r="Y176" s="4">
        <v>154</v>
      </c>
      <c r="Z176" s="4">
        <v>81</v>
      </c>
      <c r="AA176" s="4">
        <v>32</v>
      </c>
      <c r="AB176" s="4">
        <v>12</v>
      </c>
      <c r="AC176" s="4">
        <v>753</v>
      </c>
    </row>
    <row r="177" spans="2:29" ht="15.6" x14ac:dyDescent="0.3">
      <c r="B177" s="1" t="s">
        <v>12</v>
      </c>
      <c r="C177" s="1" t="s">
        <v>14</v>
      </c>
      <c r="D177" s="4">
        <v>16</v>
      </c>
      <c r="E177" s="4">
        <v>41</v>
      </c>
      <c r="F177" s="4">
        <v>83</v>
      </c>
      <c r="G177" s="4">
        <v>280</v>
      </c>
      <c r="H177" s="4">
        <v>395</v>
      </c>
      <c r="I177" s="4">
        <v>488</v>
      </c>
      <c r="J177" s="4">
        <v>420</v>
      </c>
      <c r="K177" s="4">
        <v>268</v>
      </c>
      <c r="L177" s="4">
        <v>123</v>
      </c>
      <c r="M177" s="4">
        <v>38</v>
      </c>
      <c r="N177" s="5">
        <v>2152</v>
      </c>
      <c r="Q177" s="1" t="s">
        <v>12</v>
      </c>
      <c r="R177" s="1" t="s">
        <v>14</v>
      </c>
      <c r="S177" s="4">
        <v>23</v>
      </c>
      <c r="T177" s="4">
        <v>39</v>
      </c>
      <c r="U177" s="4">
        <v>91</v>
      </c>
      <c r="V177" s="4">
        <v>210</v>
      </c>
      <c r="W177" s="4">
        <v>224</v>
      </c>
      <c r="X177" s="4">
        <v>220</v>
      </c>
      <c r="Y177" s="4">
        <v>164</v>
      </c>
      <c r="Z177" s="4">
        <v>88</v>
      </c>
      <c r="AA177" s="4">
        <v>34</v>
      </c>
      <c r="AB177" s="4">
        <v>12</v>
      </c>
      <c r="AC177" s="5">
        <v>1105</v>
      </c>
    </row>
    <row r="178" spans="2:29" ht="15.6" x14ac:dyDescent="0.3">
      <c r="B178" s="1" t="s">
        <v>12</v>
      </c>
      <c r="C178" s="1" t="s">
        <v>15</v>
      </c>
      <c r="D178" s="4">
        <v>6.3</v>
      </c>
      <c r="E178" s="4">
        <v>17.100000000000001</v>
      </c>
      <c r="F178" s="4">
        <v>31.3</v>
      </c>
      <c r="G178" s="4">
        <v>48.9</v>
      </c>
      <c r="H178" s="4">
        <v>70.400000000000006</v>
      </c>
      <c r="I178" s="4">
        <v>80.3</v>
      </c>
      <c r="J178" s="4">
        <v>88.1</v>
      </c>
      <c r="K178" s="4">
        <v>92.9</v>
      </c>
      <c r="L178" s="4">
        <v>95.1</v>
      </c>
      <c r="M178" s="4">
        <v>92.1</v>
      </c>
      <c r="N178" s="4">
        <v>74.900000000000006</v>
      </c>
      <c r="Q178" s="1" t="s">
        <v>12</v>
      </c>
      <c r="R178" s="1" t="s">
        <v>15</v>
      </c>
      <c r="S178" s="4">
        <v>1.0000000000000001E-5</v>
      </c>
      <c r="T178" s="4">
        <v>1.0000000000000001E-5</v>
      </c>
      <c r="U178" s="4">
        <v>6.6</v>
      </c>
      <c r="V178" s="4">
        <v>37.1</v>
      </c>
      <c r="W178" s="4">
        <v>83.9</v>
      </c>
      <c r="X178" s="4">
        <v>91.8</v>
      </c>
      <c r="Y178" s="4">
        <v>93.9</v>
      </c>
      <c r="Z178" s="4">
        <v>92</v>
      </c>
      <c r="AA178" s="4">
        <v>94.1</v>
      </c>
      <c r="AB178" s="4">
        <v>100</v>
      </c>
      <c r="AC178" s="4">
        <v>68.099999999999994</v>
      </c>
    </row>
    <row r="179" spans="2:29" ht="15.6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ht="15.6" x14ac:dyDescent="0.3">
      <c r="B180" s="1" t="s">
        <v>16</v>
      </c>
      <c r="C180" s="1" t="s">
        <v>13</v>
      </c>
      <c r="D180" s="4">
        <v>0</v>
      </c>
      <c r="E180" s="4">
        <v>4</v>
      </c>
      <c r="F180" s="4">
        <v>48</v>
      </c>
      <c r="G180" s="4">
        <v>139</v>
      </c>
      <c r="H180" s="4">
        <v>256</v>
      </c>
      <c r="I180" s="4">
        <v>459</v>
      </c>
      <c r="J180" s="4">
        <v>421</v>
      </c>
      <c r="K180" s="4">
        <v>226</v>
      </c>
      <c r="L180" s="4">
        <v>64</v>
      </c>
      <c r="M180" s="4">
        <v>9</v>
      </c>
      <c r="N180" s="5">
        <v>1626</v>
      </c>
      <c r="Q180" s="1" t="s">
        <v>16</v>
      </c>
      <c r="R180" s="1" t="s">
        <v>13</v>
      </c>
      <c r="S180" s="4">
        <v>0</v>
      </c>
      <c r="T180" s="4">
        <v>3</v>
      </c>
      <c r="U180" s="4">
        <v>15</v>
      </c>
      <c r="V180" s="4">
        <v>121</v>
      </c>
      <c r="W180" s="4">
        <v>271</v>
      </c>
      <c r="X180" s="4">
        <v>272</v>
      </c>
      <c r="Y180" s="4">
        <v>179</v>
      </c>
      <c r="Z180" s="4">
        <v>85</v>
      </c>
      <c r="AA180" s="4">
        <v>16</v>
      </c>
      <c r="AB180" s="4">
        <v>4</v>
      </c>
      <c r="AC180" s="4">
        <v>966</v>
      </c>
    </row>
    <row r="181" spans="2:29" ht="15.6" x14ac:dyDescent="0.3">
      <c r="B181" s="1" t="s">
        <v>16</v>
      </c>
      <c r="C181" s="1" t="s">
        <v>14</v>
      </c>
      <c r="D181" s="4">
        <v>42</v>
      </c>
      <c r="E181" s="4">
        <v>84</v>
      </c>
      <c r="F181" s="4">
        <v>184</v>
      </c>
      <c r="G181" s="4">
        <v>351</v>
      </c>
      <c r="H181" s="4">
        <v>501</v>
      </c>
      <c r="I181" s="4">
        <v>641</v>
      </c>
      <c r="J181" s="4">
        <v>505</v>
      </c>
      <c r="K181" s="4">
        <v>263</v>
      </c>
      <c r="L181" s="4">
        <v>70</v>
      </c>
      <c r="M181" s="4">
        <v>11</v>
      </c>
      <c r="N181" s="5">
        <v>2652</v>
      </c>
      <c r="Q181" s="1" t="s">
        <v>16</v>
      </c>
      <c r="R181" s="1" t="s">
        <v>14</v>
      </c>
      <c r="S181" s="4">
        <v>54</v>
      </c>
      <c r="T181" s="4">
        <v>105</v>
      </c>
      <c r="U181" s="4">
        <v>225</v>
      </c>
      <c r="V181" s="4">
        <v>355</v>
      </c>
      <c r="W181" s="4">
        <v>362</v>
      </c>
      <c r="X181" s="4">
        <v>314</v>
      </c>
      <c r="Y181" s="4">
        <v>191</v>
      </c>
      <c r="Z181" s="4">
        <v>91</v>
      </c>
      <c r="AA181" s="4">
        <v>16</v>
      </c>
      <c r="AB181" s="4">
        <v>4</v>
      </c>
      <c r="AC181" s="5">
        <v>1717</v>
      </c>
    </row>
    <row r="182" spans="2:29" ht="15.6" x14ac:dyDescent="0.3">
      <c r="B182" s="1" t="s">
        <v>16</v>
      </c>
      <c r="C182" s="1" t="s">
        <v>15</v>
      </c>
      <c r="D182" s="4">
        <v>1.0000000000000001E-5</v>
      </c>
      <c r="E182" s="4">
        <v>4.8</v>
      </c>
      <c r="F182" s="4">
        <v>26.1</v>
      </c>
      <c r="G182" s="4">
        <v>39.6</v>
      </c>
      <c r="H182" s="1">
        <v>51.1</v>
      </c>
      <c r="I182" s="1">
        <v>71.599999999999994</v>
      </c>
      <c r="J182" s="1">
        <v>83.4</v>
      </c>
      <c r="K182" s="4">
        <v>85.9</v>
      </c>
      <c r="L182" s="4">
        <v>91.4</v>
      </c>
      <c r="M182" s="4">
        <v>81.8</v>
      </c>
      <c r="N182" s="4">
        <v>61.3</v>
      </c>
      <c r="Q182" s="1" t="s">
        <v>16</v>
      </c>
      <c r="R182" s="1" t="s">
        <v>15</v>
      </c>
      <c r="S182" s="4">
        <v>1.0000000000000001E-5</v>
      </c>
      <c r="T182" s="4">
        <v>2.9</v>
      </c>
      <c r="U182" s="4">
        <v>6.7</v>
      </c>
      <c r="V182" s="4">
        <v>34.1</v>
      </c>
      <c r="W182" s="1">
        <v>74.900000000000006</v>
      </c>
      <c r="X182" s="1">
        <v>86.6</v>
      </c>
      <c r="Y182" s="1">
        <v>93.7</v>
      </c>
      <c r="Z182" s="4">
        <v>93.4</v>
      </c>
      <c r="AA182" s="4">
        <v>100</v>
      </c>
      <c r="AB182" s="4">
        <v>100</v>
      </c>
      <c r="AC182" s="4">
        <v>56.3</v>
      </c>
    </row>
    <row r="183" spans="2:29" ht="15.6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5.6" x14ac:dyDescent="0.3">
      <c r="B184" s="1" t="s">
        <v>17</v>
      </c>
      <c r="C184" s="1" t="s">
        <v>13</v>
      </c>
      <c r="D184" s="4">
        <v>1</v>
      </c>
      <c r="E184" s="4">
        <v>6</v>
      </c>
      <c r="F184" s="4">
        <v>30</v>
      </c>
      <c r="G184" s="4">
        <v>114</v>
      </c>
      <c r="H184" s="4">
        <v>213</v>
      </c>
      <c r="I184" s="4">
        <v>349</v>
      </c>
      <c r="J184" s="4">
        <v>353</v>
      </c>
      <c r="K184" s="4">
        <v>153</v>
      </c>
      <c r="L184" s="4">
        <v>29</v>
      </c>
      <c r="M184" s="4">
        <v>10</v>
      </c>
      <c r="N184" s="5">
        <v>1258</v>
      </c>
      <c r="Q184" s="1" t="s">
        <v>17</v>
      </c>
      <c r="R184" s="1" t="s">
        <v>13</v>
      </c>
      <c r="S184" s="4">
        <v>0</v>
      </c>
      <c r="T184" s="4">
        <v>3</v>
      </c>
      <c r="U184" s="4">
        <v>10</v>
      </c>
      <c r="V184" s="4">
        <v>117</v>
      </c>
      <c r="W184" s="4">
        <v>322</v>
      </c>
      <c r="X184" s="4">
        <v>302</v>
      </c>
      <c r="Y184" s="4">
        <v>186</v>
      </c>
      <c r="Z184" s="4">
        <v>66</v>
      </c>
      <c r="AA184" s="4">
        <v>16</v>
      </c>
      <c r="AB184" s="4">
        <v>3</v>
      </c>
      <c r="AC184" s="5">
        <v>1025</v>
      </c>
    </row>
    <row r="185" spans="2:29" ht="15.6" x14ac:dyDescent="0.3">
      <c r="B185" s="1" t="s">
        <v>17</v>
      </c>
      <c r="C185" s="1" t="s">
        <v>14</v>
      </c>
      <c r="D185" s="4">
        <v>74</v>
      </c>
      <c r="E185" s="4">
        <v>102</v>
      </c>
      <c r="F185" s="4">
        <v>253</v>
      </c>
      <c r="G185" s="4">
        <v>433</v>
      </c>
      <c r="H185" s="4">
        <v>556</v>
      </c>
      <c r="I185" s="4">
        <v>587</v>
      </c>
      <c r="J185" s="4">
        <v>465</v>
      </c>
      <c r="K185" s="4">
        <v>190</v>
      </c>
      <c r="L185" s="4">
        <v>33</v>
      </c>
      <c r="M185" s="4">
        <v>12</v>
      </c>
      <c r="N185" s="5">
        <v>2705</v>
      </c>
      <c r="Q185" s="1" t="s">
        <v>17</v>
      </c>
      <c r="R185" s="1" t="s">
        <v>14</v>
      </c>
      <c r="S185" s="4">
        <v>115</v>
      </c>
      <c r="T185" s="4">
        <v>187</v>
      </c>
      <c r="U185" s="4">
        <v>314</v>
      </c>
      <c r="V185" s="4">
        <v>471</v>
      </c>
      <c r="W185" s="4">
        <v>480</v>
      </c>
      <c r="X185" s="4">
        <v>372</v>
      </c>
      <c r="Y185" s="4">
        <v>214</v>
      </c>
      <c r="Z185" s="4">
        <v>77</v>
      </c>
      <c r="AA185" s="4">
        <v>16</v>
      </c>
      <c r="AB185" s="4">
        <v>3</v>
      </c>
      <c r="AC185" s="5">
        <v>2249</v>
      </c>
    </row>
    <row r="186" spans="2:29" ht="15.6" x14ac:dyDescent="0.3">
      <c r="B186" s="1" t="s">
        <v>17</v>
      </c>
      <c r="C186" s="1" t="s">
        <v>15</v>
      </c>
      <c r="D186" s="4">
        <v>1.4</v>
      </c>
      <c r="E186" s="4">
        <v>5.9</v>
      </c>
      <c r="F186" s="4">
        <v>11.9</v>
      </c>
      <c r="G186" s="4">
        <v>26.3</v>
      </c>
      <c r="H186" s="1">
        <v>38.299999999999997</v>
      </c>
      <c r="I186" s="1">
        <v>59.5</v>
      </c>
      <c r="J186" s="1">
        <v>75.900000000000006</v>
      </c>
      <c r="K186" s="4">
        <v>80.5</v>
      </c>
      <c r="L186" s="4">
        <v>87.9</v>
      </c>
      <c r="M186" s="4">
        <v>83.3</v>
      </c>
      <c r="N186" s="4">
        <v>46.5</v>
      </c>
      <c r="Q186" s="1" t="s">
        <v>17</v>
      </c>
      <c r="R186" s="1" t="s">
        <v>15</v>
      </c>
      <c r="S186" s="4">
        <v>1.0000000000000001E-5</v>
      </c>
      <c r="T186" s="4">
        <v>1.6</v>
      </c>
      <c r="U186" s="4">
        <v>3.2</v>
      </c>
      <c r="V186" s="4">
        <v>24.8</v>
      </c>
      <c r="W186" s="1">
        <v>67.099999999999994</v>
      </c>
      <c r="X186" s="1">
        <v>81.2</v>
      </c>
      <c r="Y186" s="1">
        <v>86.9</v>
      </c>
      <c r="Z186" s="4">
        <v>85.7</v>
      </c>
      <c r="AA186" s="4">
        <v>100</v>
      </c>
      <c r="AB186" s="4">
        <v>100</v>
      </c>
      <c r="AC186" s="4">
        <v>45.6</v>
      </c>
    </row>
    <row r="187" spans="2:29" ht="15.6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5.6" x14ac:dyDescent="0.3">
      <c r="B188" s="1" t="s">
        <v>18</v>
      </c>
      <c r="C188" s="1" t="s">
        <v>13</v>
      </c>
      <c r="D188" s="4">
        <v>0</v>
      </c>
      <c r="E188" s="4">
        <v>2</v>
      </c>
      <c r="F188" s="4">
        <v>18</v>
      </c>
      <c r="G188" s="4">
        <v>86</v>
      </c>
      <c r="H188" s="4">
        <v>138</v>
      </c>
      <c r="I188" s="4">
        <v>200</v>
      </c>
      <c r="J188" s="4">
        <v>166</v>
      </c>
      <c r="K188" s="4">
        <v>76</v>
      </c>
      <c r="L188" s="4">
        <v>15</v>
      </c>
      <c r="M188" s="4">
        <v>4</v>
      </c>
      <c r="N188" s="4">
        <v>705</v>
      </c>
      <c r="Q188" s="1" t="s">
        <v>18</v>
      </c>
      <c r="R188" s="1" t="s">
        <v>13</v>
      </c>
      <c r="S188" s="4">
        <v>0</v>
      </c>
      <c r="T188" s="4">
        <v>0</v>
      </c>
      <c r="U188" s="4">
        <v>10</v>
      </c>
      <c r="V188" s="4">
        <v>94</v>
      </c>
      <c r="W188" s="4">
        <v>281</v>
      </c>
      <c r="X188" s="4">
        <v>278</v>
      </c>
      <c r="Y188" s="4">
        <v>149</v>
      </c>
      <c r="Z188" s="4">
        <v>43</v>
      </c>
      <c r="AA188" s="4">
        <v>11</v>
      </c>
      <c r="AB188" s="4">
        <v>3</v>
      </c>
      <c r="AC188" s="4">
        <v>869</v>
      </c>
    </row>
    <row r="189" spans="2:29" ht="15.6" x14ac:dyDescent="0.3">
      <c r="B189" s="1" t="s">
        <v>18</v>
      </c>
      <c r="C189" s="1" t="s">
        <v>14</v>
      </c>
      <c r="D189" s="4">
        <v>85</v>
      </c>
      <c r="E189" s="4">
        <v>119</v>
      </c>
      <c r="F189" s="4">
        <v>258</v>
      </c>
      <c r="G189" s="4">
        <v>422</v>
      </c>
      <c r="H189" s="4">
        <v>452</v>
      </c>
      <c r="I189" s="4">
        <v>467</v>
      </c>
      <c r="J189" s="4">
        <v>291</v>
      </c>
      <c r="K189" s="4">
        <v>114</v>
      </c>
      <c r="L189" s="4">
        <v>23</v>
      </c>
      <c r="M189" s="4">
        <v>6</v>
      </c>
      <c r="N189" s="5">
        <v>2237</v>
      </c>
      <c r="Q189" s="1" t="s">
        <v>18</v>
      </c>
      <c r="R189" s="1" t="s">
        <v>14</v>
      </c>
      <c r="S189" s="4">
        <v>184</v>
      </c>
      <c r="T189" s="4">
        <v>228</v>
      </c>
      <c r="U189" s="4">
        <v>360</v>
      </c>
      <c r="V189" s="4">
        <v>517</v>
      </c>
      <c r="W189" s="4">
        <v>498</v>
      </c>
      <c r="X189" s="4">
        <v>369</v>
      </c>
      <c r="Y189" s="4">
        <v>181</v>
      </c>
      <c r="Z189" s="4">
        <v>50</v>
      </c>
      <c r="AA189" s="4">
        <v>12</v>
      </c>
      <c r="AB189" s="4">
        <v>3</v>
      </c>
      <c r="AC189" s="5">
        <v>2402</v>
      </c>
    </row>
    <row r="190" spans="2:29" ht="15.6" x14ac:dyDescent="0.3">
      <c r="B190" s="1" t="s">
        <v>18</v>
      </c>
      <c r="C190" s="1" t="s">
        <v>15</v>
      </c>
      <c r="D190" s="4">
        <v>1.0000000000000001E-5</v>
      </c>
      <c r="E190" s="4">
        <v>1.7</v>
      </c>
      <c r="F190" s="4">
        <v>7</v>
      </c>
      <c r="G190" s="4">
        <v>20.399999999999999</v>
      </c>
      <c r="H190" s="1">
        <v>30.5</v>
      </c>
      <c r="I190" s="1">
        <v>42.8</v>
      </c>
      <c r="J190" s="1">
        <v>57</v>
      </c>
      <c r="K190" s="4">
        <v>66.7</v>
      </c>
      <c r="L190" s="4">
        <v>65.2</v>
      </c>
      <c r="M190" s="4">
        <v>66.7</v>
      </c>
      <c r="N190" s="4">
        <v>31.5</v>
      </c>
      <c r="Q190" s="1" t="s">
        <v>18</v>
      </c>
      <c r="R190" s="1" t="s">
        <v>15</v>
      </c>
      <c r="S190" s="4">
        <v>1.0000000000000001E-5</v>
      </c>
      <c r="T190" s="4">
        <v>1.0000000000000001E-5</v>
      </c>
      <c r="U190" s="4">
        <v>2.8</v>
      </c>
      <c r="V190" s="4">
        <v>18.2</v>
      </c>
      <c r="W190" s="1">
        <v>56.4</v>
      </c>
      <c r="X190" s="1">
        <v>75.3</v>
      </c>
      <c r="Y190" s="1">
        <v>82.3</v>
      </c>
      <c r="Z190" s="4">
        <v>86</v>
      </c>
      <c r="AA190" s="4">
        <v>91.7</v>
      </c>
      <c r="AB190" s="4">
        <v>100</v>
      </c>
      <c r="AC190" s="4">
        <v>36.200000000000003</v>
      </c>
    </row>
    <row r="191" spans="2:29" ht="15.6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5.6" x14ac:dyDescent="0.3">
      <c r="B192" s="1" t="s">
        <v>19</v>
      </c>
      <c r="C192" s="1" t="s">
        <v>13</v>
      </c>
      <c r="D192" s="4">
        <v>0</v>
      </c>
      <c r="E192" s="4">
        <v>1</v>
      </c>
      <c r="F192" s="4">
        <v>15</v>
      </c>
      <c r="G192" s="4">
        <v>48</v>
      </c>
      <c r="H192" s="4">
        <v>96</v>
      </c>
      <c r="I192" s="4">
        <v>100</v>
      </c>
      <c r="J192" s="4">
        <v>85</v>
      </c>
      <c r="K192" s="4">
        <v>40</v>
      </c>
      <c r="L192" s="4">
        <v>6</v>
      </c>
      <c r="M192" s="4">
        <v>1</v>
      </c>
      <c r="N192" s="4">
        <v>392</v>
      </c>
      <c r="Q192" s="1" t="s">
        <v>19</v>
      </c>
      <c r="R192" s="1" t="s">
        <v>13</v>
      </c>
      <c r="S192" s="4">
        <v>0</v>
      </c>
      <c r="T192" s="4">
        <v>0</v>
      </c>
      <c r="U192" s="4">
        <v>6</v>
      </c>
      <c r="V192" s="4">
        <v>53</v>
      </c>
      <c r="W192" s="4">
        <v>167</v>
      </c>
      <c r="X192" s="4">
        <v>145</v>
      </c>
      <c r="Y192" s="4">
        <v>83</v>
      </c>
      <c r="Z192" s="4">
        <v>19</v>
      </c>
      <c r="AA192" s="4">
        <v>4</v>
      </c>
      <c r="AB192" s="4">
        <v>1</v>
      </c>
      <c r="AC192" s="4">
        <v>478</v>
      </c>
    </row>
    <row r="193" spans="2:29" ht="15.6" x14ac:dyDescent="0.3">
      <c r="B193" s="1" t="s">
        <v>19</v>
      </c>
      <c r="C193" s="1" t="s">
        <v>14</v>
      </c>
      <c r="D193" s="4">
        <v>96</v>
      </c>
      <c r="E193" s="4">
        <v>109</v>
      </c>
      <c r="F193" s="4">
        <v>195</v>
      </c>
      <c r="G193" s="4">
        <v>311</v>
      </c>
      <c r="H193" s="4">
        <v>346</v>
      </c>
      <c r="I193" s="4">
        <v>268</v>
      </c>
      <c r="J193" s="4">
        <v>174</v>
      </c>
      <c r="K193" s="4">
        <v>75</v>
      </c>
      <c r="L193" s="4">
        <v>10</v>
      </c>
      <c r="M193" s="4">
        <v>3</v>
      </c>
      <c r="N193" s="5">
        <v>1587</v>
      </c>
      <c r="Q193" s="1" t="s">
        <v>19</v>
      </c>
      <c r="R193" s="1" t="s">
        <v>14</v>
      </c>
      <c r="S193" s="4">
        <v>172</v>
      </c>
      <c r="T193" s="4">
        <v>230</v>
      </c>
      <c r="U193" s="4">
        <v>318</v>
      </c>
      <c r="V193" s="4">
        <v>438</v>
      </c>
      <c r="W193" s="4">
        <v>445</v>
      </c>
      <c r="X193" s="4">
        <v>246</v>
      </c>
      <c r="Y193" s="4">
        <v>110</v>
      </c>
      <c r="Z193" s="4">
        <v>25</v>
      </c>
      <c r="AA193" s="4">
        <v>6</v>
      </c>
      <c r="AB193" s="4">
        <v>1</v>
      </c>
      <c r="AC193" s="5">
        <v>1991</v>
      </c>
    </row>
    <row r="194" spans="2:29" ht="15.6" x14ac:dyDescent="0.3">
      <c r="B194" s="1" t="s">
        <v>19</v>
      </c>
      <c r="C194" s="1" t="s">
        <v>15</v>
      </c>
      <c r="D194" s="4">
        <v>1.0000000000000001E-5</v>
      </c>
      <c r="E194" s="4">
        <v>0.9</v>
      </c>
      <c r="F194" s="4">
        <v>7.7</v>
      </c>
      <c r="G194" s="4">
        <v>15.4</v>
      </c>
      <c r="H194" s="4">
        <v>27.7</v>
      </c>
      <c r="I194" s="4">
        <v>37.299999999999997</v>
      </c>
      <c r="J194" s="4">
        <v>48.9</v>
      </c>
      <c r="K194" s="4">
        <v>53.3</v>
      </c>
      <c r="L194" s="4">
        <v>60</v>
      </c>
      <c r="M194" s="4">
        <v>33.299999999999997</v>
      </c>
      <c r="N194" s="4">
        <v>24.7</v>
      </c>
      <c r="Q194" s="1" t="s">
        <v>19</v>
      </c>
      <c r="R194" s="1" t="s">
        <v>15</v>
      </c>
      <c r="S194" s="4">
        <v>1.0000000000000001E-5</v>
      </c>
      <c r="T194" s="4">
        <v>1.0000000000000001E-5</v>
      </c>
      <c r="U194" s="4">
        <v>1.9</v>
      </c>
      <c r="V194" s="4">
        <v>12.1</v>
      </c>
      <c r="W194" s="4">
        <v>37.5</v>
      </c>
      <c r="X194" s="4">
        <v>58.9</v>
      </c>
      <c r="Y194" s="4">
        <v>75.5</v>
      </c>
      <c r="Z194" s="4">
        <v>76</v>
      </c>
      <c r="AA194" s="4">
        <v>66.7</v>
      </c>
      <c r="AB194" s="4">
        <v>100</v>
      </c>
      <c r="AC194" s="4">
        <v>24</v>
      </c>
    </row>
    <row r="196" spans="2:29" ht="15.6" x14ac:dyDescent="0.3">
      <c r="B196" s="1" t="s">
        <v>20</v>
      </c>
      <c r="C196" s="1" t="s">
        <v>13</v>
      </c>
      <c r="D196" s="4">
        <v>0</v>
      </c>
      <c r="E196" s="4">
        <v>0</v>
      </c>
      <c r="F196" s="4">
        <v>3</v>
      </c>
      <c r="G196" s="4">
        <v>20</v>
      </c>
      <c r="H196" s="4">
        <v>23</v>
      </c>
      <c r="I196" s="4">
        <v>38</v>
      </c>
      <c r="J196" s="4">
        <v>28</v>
      </c>
      <c r="K196" s="4">
        <v>8</v>
      </c>
      <c r="L196" s="4">
        <v>2</v>
      </c>
      <c r="M196" s="4">
        <v>0</v>
      </c>
      <c r="N196" s="4">
        <v>122</v>
      </c>
      <c r="Q196" s="1" t="s">
        <v>20</v>
      </c>
      <c r="R196" s="1" t="s">
        <v>13</v>
      </c>
      <c r="S196" s="4">
        <v>0</v>
      </c>
      <c r="T196" s="4">
        <v>3</v>
      </c>
      <c r="U196" s="4">
        <v>6</v>
      </c>
      <c r="V196" s="4">
        <v>27</v>
      </c>
      <c r="W196" s="4">
        <v>76</v>
      </c>
      <c r="X196" s="4">
        <v>78</v>
      </c>
      <c r="Y196" s="4">
        <v>32</v>
      </c>
      <c r="Z196" s="4">
        <v>11</v>
      </c>
      <c r="AA196" s="4">
        <v>1</v>
      </c>
      <c r="AB196" s="4">
        <v>0</v>
      </c>
      <c r="AC196" s="4">
        <v>234</v>
      </c>
    </row>
    <row r="197" spans="2:29" ht="15.6" x14ac:dyDescent="0.3">
      <c r="B197" s="1" t="s">
        <v>20</v>
      </c>
      <c r="C197" s="1" t="s">
        <v>14</v>
      </c>
      <c r="D197" s="4">
        <v>85</v>
      </c>
      <c r="E197" s="4">
        <v>74</v>
      </c>
      <c r="F197" s="4">
        <v>140</v>
      </c>
      <c r="G197" s="4">
        <v>180</v>
      </c>
      <c r="H197" s="4">
        <v>156</v>
      </c>
      <c r="I197" s="4">
        <v>126</v>
      </c>
      <c r="J197" s="4">
        <v>91</v>
      </c>
      <c r="K197" s="4">
        <v>19</v>
      </c>
      <c r="L197" s="4">
        <v>4</v>
      </c>
      <c r="M197" s="4">
        <v>0</v>
      </c>
      <c r="N197" s="4">
        <v>875</v>
      </c>
      <c r="Q197" s="1" t="s">
        <v>20</v>
      </c>
      <c r="R197" s="1" t="s">
        <v>14</v>
      </c>
      <c r="S197" s="4">
        <v>177</v>
      </c>
      <c r="T197" s="4">
        <v>164</v>
      </c>
      <c r="U197" s="4">
        <v>240</v>
      </c>
      <c r="V197" s="4">
        <v>281</v>
      </c>
      <c r="W197" s="4">
        <v>242</v>
      </c>
      <c r="X197" s="4">
        <v>158</v>
      </c>
      <c r="Y197" s="4">
        <v>62</v>
      </c>
      <c r="Z197" s="4">
        <v>15</v>
      </c>
      <c r="AA197" s="4">
        <v>1</v>
      </c>
      <c r="AB197" s="4">
        <v>0</v>
      </c>
      <c r="AC197" s="4">
        <v>1340</v>
      </c>
    </row>
    <row r="198" spans="2:29" ht="15.6" x14ac:dyDescent="0.3">
      <c r="B198" s="1" t="s">
        <v>20</v>
      </c>
      <c r="C198" s="1" t="s">
        <v>15</v>
      </c>
      <c r="D198" s="4">
        <v>1.0000000000000001E-5</v>
      </c>
      <c r="E198" s="4">
        <v>1.0000000000000001E-5</v>
      </c>
      <c r="F198" s="4">
        <v>2.1</v>
      </c>
      <c r="G198" s="4">
        <v>11.1</v>
      </c>
      <c r="H198" s="4">
        <v>14.7</v>
      </c>
      <c r="I198" s="4">
        <v>30.2</v>
      </c>
      <c r="J198" s="4">
        <v>30.8</v>
      </c>
      <c r="K198" s="4">
        <v>42.1</v>
      </c>
      <c r="L198" s="4">
        <v>50</v>
      </c>
      <c r="M198" s="4">
        <v>1.0000000000000001E-5</v>
      </c>
      <c r="N198" s="4">
        <v>13.9</v>
      </c>
      <c r="Q198" s="1" t="s">
        <v>20</v>
      </c>
      <c r="R198" s="1" t="s">
        <v>15</v>
      </c>
      <c r="S198" s="4">
        <v>1.0000000000000001E-5</v>
      </c>
      <c r="T198" s="4">
        <v>1.8</v>
      </c>
      <c r="U198" s="4">
        <v>2.5</v>
      </c>
      <c r="V198" s="4">
        <v>9.6</v>
      </c>
      <c r="W198" s="4">
        <v>31.4</v>
      </c>
      <c r="X198" s="4">
        <v>49.4</v>
      </c>
      <c r="Y198" s="4">
        <v>51.6</v>
      </c>
      <c r="Z198" s="4">
        <v>73.3</v>
      </c>
      <c r="AA198" s="4">
        <v>100</v>
      </c>
      <c r="AB198" s="4">
        <v>1.0000000000000001E-5</v>
      </c>
      <c r="AC198" s="4">
        <v>17.5</v>
      </c>
    </row>
    <row r="199" spans="2:29" ht="15.6" x14ac:dyDescent="0.3"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Q199" s="1"/>
      <c r="R199" s="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5.6" x14ac:dyDescent="0.3">
      <c r="B200" s="1" t="s">
        <v>21</v>
      </c>
      <c r="C200" s="1" t="s">
        <v>13</v>
      </c>
      <c r="D200" s="4">
        <v>0</v>
      </c>
      <c r="E200" s="4">
        <v>0</v>
      </c>
      <c r="F200" s="4">
        <v>4</v>
      </c>
      <c r="G200" s="4">
        <v>9</v>
      </c>
      <c r="H200" s="4">
        <v>11</v>
      </c>
      <c r="I200" s="4">
        <v>8</v>
      </c>
      <c r="J200" s="4">
        <v>6</v>
      </c>
      <c r="K200" s="4">
        <v>5</v>
      </c>
      <c r="L200" s="4">
        <v>0</v>
      </c>
      <c r="M200" s="4">
        <v>1</v>
      </c>
      <c r="N200" s="4">
        <v>44</v>
      </c>
      <c r="Q200" s="1" t="s">
        <v>21</v>
      </c>
      <c r="R200" s="1" t="s">
        <v>13</v>
      </c>
      <c r="S200" s="4">
        <v>0</v>
      </c>
      <c r="T200" s="4">
        <v>1</v>
      </c>
      <c r="U200" s="4">
        <v>4</v>
      </c>
      <c r="V200" s="4">
        <v>7</v>
      </c>
      <c r="W200" s="4">
        <v>28</v>
      </c>
      <c r="X200" s="4">
        <v>24</v>
      </c>
      <c r="Y200" s="4">
        <v>11</v>
      </c>
      <c r="Z200" s="4">
        <v>5</v>
      </c>
      <c r="AA200" s="4">
        <v>0</v>
      </c>
      <c r="AB200" s="4">
        <v>1</v>
      </c>
      <c r="AC200" s="4">
        <v>81</v>
      </c>
    </row>
    <row r="201" spans="2:29" ht="15.6" x14ac:dyDescent="0.3">
      <c r="B201" s="1" t="s">
        <v>21</v>
      </c>
      <c r="C201" s="1" t="s">
        <v>14</v>
      </c>
      <c r="D201" s="4">
        <v>57</v>
      </c>
      <c r="E201" s="4">
        <v>58</v>
      </c>
      <c r="F201" s="4">
        <v>73</v>
      </c>
      <c r="G201" s="4">
        <v>109</v>
      </c>
      <c r="H201" s="4">
        <v>90</v>
      </c>
      <c r="I201" s="4">
        <v>56</v>
      </c>
      <c r="J201" s="4">
        <v>31</v>
      </c>
      <c r="K201" s="4">
        <v>13</v>
      </c>
      <c r="L201" s="4">
        <v>2</v>
      </c>
      <c r="M201" s="4">
        <v>1</v>
      </c>
      <c r="N201" s="4">
        <v>490</v>
      </c>
      <c r="Q201" s="1" t="s">
        <v>21</v>
      </c>
      <c r="R201" s="1" t="s">
        <v>14</v>
      </c>
      <c r="S201" s="4">
        <v>132</v>
      </c>
      <c r="T201" s="4">
        <v>104</v>
      </c>
      <c r="U201" s="4">
        <v>142</v>
      </c>
      <c r="V201" s="4">
        <v>154</v>
      </c>
      <c r="W201" s="4">
        <v>134</v>
      </c>
      <c r="X201" s="4">
        <v>64</v>
      </c>
      <c r="Y201" s="4">
        <v>21</v>
      </c>
      <c r="Z201" s="4">
        <v>10</v>
      </c>
      <c r="AA201" s="4">
        <v>0</v>
      </c>
      <c r="AB201" s="4">
        <v>2</v>
      </c>
      <c r="AC201" s="4">
        <v>763</v>
      </c>
    </row>
    <row r="202" spans="2:29" ht="15.6" x14ac:dyDescent="0.3">
      <c r="B202" s="1" t="s">
        <v>21</v>
      </c>
      <c r="C202" s="1" t="s">
        <v>15</v>
      </c>
      <c r="D202" s="4">
        <v>1.0000000000000001E-5</v>
      </c>
      <c r="E202" s="4">
        <v>1.0000000000000001E-5</v>
      </c>
      <c r="F202" s="4">
        <v>5.5</v>
      </c>
      <c r="G202" s="4">
        <v>8.3000000000000007</v>
      </c>
      <c r="H202" s="4">
        <v>12.2</v>
      </c>
      <c r="I202" s="4">
        <v>14.3</v>
      </c>
      <c r="J202" s="4">
        <v>19.399999999999999</v>
      </c>
      <c r="K202" s="4">
        <v>38.5</v>
      </c>
      <c r="L202" s="4">
        <v>1.0000000000000001E-5</v>
      </c>
      <c r="M202" s="4">
        <v>100</v>
      </c>
      <c r="N202" s="4">
        <v>9</v>
      </c>
      <c r="Q202" s="1" t="s">
        <v>21</v>
      </c>
      <c r="R202" s="1" t="s">
        <v>15</v>
      </c>
      <c r="S202" s="4">
        <v>1.0000000000000001E-5</v>
      </c>
      <c r="T202" s="4">
        <v>1</v>
      </c>
      <c r="U202" s="4">
        <v>2.8</v>
      </c>
      <c r="V202" s="4">
        <v>4.5</v>
      </c>
      <c r="W202" s="4">
        <v>20.9</v>
      </c>
      <c r="X202" s="4">
        <v>37.5</v>
      </c>
      <c r="Y202" s="4">
        <v>52.4</v>
      </c>
      <c r="Z202" s="4">
        <v>50</v>
      </c>
      <c r="AA202" s="4">
        <v>1.0000000000000001E-5</v>
      </c>
      <c r="AB202" s="4">
        <v>50</v>
      </c>
      <c r="AC202" s="4">
        <v>10.6</v>
      </c>
    </row>
    <row r="203" spans="2:29" ht="15.6" x14ac:dyDescent="0.3"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Q203" s="1"/>
      <c r="R203" s="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5.6" x14ac:dyDescent="0.3">
      <c r="B204" s="1" t="s">
        <v>22</v>
      </c>
      <c r="C204" s="1" t="s">
        <v>13</v>
      </c>
      <c r="D204" s="4">
        <v>0</v>
      </c>
      <c r="E204" s="4">
        <v>0</v>
      </c>
      <c r="F204" s="4">
        <v>2</v>
      </c>
      <c r="G204" s="4">
        <v>1</v>
      </c>
      <c r="H204" s="4">
        <v>5</v>
      </c>
      <c r="I204" s="4">
        <v>4</v>
      </c>
      <c r="J204" s="4">
        <v>4</v>
      </c>
      <c r="K204" s="4">
        <v>1</v>
      </c>
      <c r="L204" s="4">
        <v>0</v>
      </c>
      <c r="M204" s="4">
        <v>0</v>
      </c>
      <c r="N204" s="4">
        <v>17</v>
      </c>
      <c r="Q204" s="1" t="s">
        <v>22</v>
      </c>
      <c r="R204" s="1" t="s">
        <v>13</v>
      </c>
      <c r="S204" s="4">
        <v>0</v>
      </c>
      <c r="T204" s="4">
        <v>0</v>
      </c>
      <c r="U204" s="4">
        <v>2</v>
      </c>
      <c r="V204" s="4">
        <v>6</v>
      </c>
      <c r="W204" s="4">
        <v>3</v>
      </c>
      <c r="X204" s="4">
        <v>9</v>
      </c>
      <c r="Y204" s="4">
        <v>4</v>
      </c>
      <c r="Z204" s="4">
        <v>2</v>
      </c>
      <c r="AA204" s="4">
        <v>0</v>
      </c>
      <c r="AB204" s="4">
        <v>0</v>
      </c>
      <c r="AC204" s="4">
        <v>26</v>
      </c>
    </row>
    <row r="205" spans="2:29" ht="15.6" x14ac:dyDescent="0.3">
      <c r="B205" s="1" t="s">
        <v>22</v>
      </c>
      <c r="C205" s="1" t="s">
        <v>14</v>
      </c>
      <c r="D205" s="4">
        <v>28</v>
      </c>
      <c r="E205" s="4">
        <v>32</v>
      </c>
      <c r="F205" s="4">
        <v>34</v>
      </c>
      <c r="G205" s="4">
        <v>47</v>
      </c>
      <c r="H205" s="4">
        <v>34</v>
      </c>
      <c r="I205" s="4">
        <v>20</v>
      </c>
      <c r="J205" s="4">
        <v>15</v>
      </c>
      <c r="K205" s="4">
        <v>1</v>
      </c>
      <c r="L205" s="4">
        <v>2</v>
      </c>
      <c r="M205" s="4">
        <v>0</v>
      </c>
      <c r="N205" s="4">
        <v>213</v>
      </c>
      <c r="Q205" s="1" t="s">
        <v>22</v>
      </c>
      <c r="R205" s="1" t="s">
        <v>14</v>
      </c>
      <c r="S205" s="4">
        <v>100</v>
      </c>
      <c r="T205" s="4">
        <v>64</v>
      </c>
      <c r="U205" s="4">
        <v>70</v>
      </c>
      <c r="V205" s="4">
        <v>80</v>
      </c>
      <c r="W205" s="4">
        <v>38</v>
      </c>
      <c r="X205" s="4">
        <v>30</v>
      </c>
      <c r="Y205" s="4">
        <v>15</v>
      </c>
      <c r="Z205" s="4">
        <v>4</v>
      </c>
      <c r="AA205" s="4">
        <v>0</v>
      </c>
      <c r="AB205" s="4">
        <v>0</v>
      </c>
      <c r="AC205" s="4">
        <v>401</v>
      </c>
    </row>
    <row r="206" spans="2:29" ht="15.6" x14ac:dyDescent="0.3">
      <c r="B206" s="1" t="s">
        <v>22</v>
      </c>
      <c r="C206" s="1" t="s">
        <v>15</v>
      </c>
      <c r="D206" s="4">
        <v>1.0000000000000001E-5</v>
      </c>
      <c r="E206" s="4">
        <v>1.0000000000000001E-5</v>
      </c>
      <c r="F206" s="4">
        <v>5.9</v>
      </c>
      <c r="G206" s="4">
        <v>2.1</v>
      </c>
      <c r="H206" s="4">
        <v>14.7</v>
      </c>
      <c r="I206" s="4">
        <v>20</v>
      </c>
      <c r="J206" s="4">
        <v>26.7</v>
      </c>
      <c r="K206" s="4">
        <v>100</v>
      </c>
      <c r="L206" s="4">
        <v>1.0000000000000001E-5</v>
      </c>
      <c r="M206" s="4">
        <v>1.0000000000000001E-5</v>
      </c>
      <c r="N206" s="4">
        <v>8</v>
      </c>
      <c r="Q206" s="1" t="s">
        <v>22</v>
      </c>
      <c r="R206" s="1" t="s">
        <v>15</v>
      </c>
      <c r="S206" s="4">
        <v>1.0000000000000001E-5</v>
      </c>
      <c r="T206" s="4">
        <v>1.0000000000000001E-5</v>
      </c>
      <c r="U206" s="4">
        <v>2.9</v>
      </c>
      <c r="V206" s="4">
        <v>7.5</v>
      </c>
      <c r="W206" s="4">
        <v>7.9</v>
      </c>
      <c r="X206" s="4">
        <v>30</v>
      </c>
      <c r="Y206" s="4">
        <v>26.7</v>
      </c>
      <c r="Z206" s="4">
        <v>50</v>
      </c>
      <c r="AA206" s="4">
        <v>1.0000000000000001E-5</v>
      </c>
      <c r="AB206" s="4">
        <v>1.0000000000000001E-5</v>
      </c>
      <c r="AC206" s="4">
        <v>6.5</v>
      </c>
    </row>
    <row r="207" spans="2:29" ht="15.6" x14ac:dyDescent="0.3"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Q207" s="1"/>
      <c r="R207" s="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5.6" x14ac:dyDescent="0.3">
      <c r="B208" s="1" t="s">
        <v>23</v>
      </c>
      <c r="C208" s="1" t="s">
        <v>13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 s="4">
        <v>2</v>
      </c>
      <c r="K208" s="4">
        <v>0</v>
      </c>
      <c r="L208" s="4">
        <v>1</v>
      </c>
      <c r="M208" s="4">
        <v>0</v>
      </c>
      <c r="N208" s="4">
        <v>5</v>
      </c>
      <c r="Q208" s="1" t="s">
        <v>23</v>
      </c>
      <c r="R208" s="1" t="s">
        <v>13</v>
      </c>
      <c r="S208" s="4">
        <v>0</v>
      </c>
      <c r="T208" s="4">
        <v>0</v>
      </c>
      <c r="U208" s="4">
        <v>0</v>
      </c>
      <c r="V208" s="4">
        <v>0</v>
      </c>
      <c r="W208" s="4">
        <v>6</v>
      </c>
      <c r="X208" s="4">
        <v>2</v>
      </c>
      <c r="Y208" s="4">
        <v>3</v>
      </c>
      <c r="Z208" s="4">
        <v>0</v>
      </c>
      <c r="AA208" s="4">
        <v>0</v>
      </c>
      <c r="AB208" s="4">
        <v>0</v>
      </c>
      <c r="AC208" s="4">
        <v>11</v>
      </c>
    </row>
    <row r="209" spans="2:29" ht="15.6" x14ac:dyDescent="0.3">
      <c r="B209" s="1" t="s">
        <v>23</v>
      </c>
      <c r="C209" s="1" t="s">
        <v>14</v>
      </c>
      <c r="D209" s="4">
        <v>20</v>
      </c>
      <c r="E209" s="4">
        <v>13</v>
      </c>
      <c r="F209" s="4">
        <v>22</v>
      </c>
      <c r="G209" s="4">
        <v>11</v>
      </c>
      <c r="H209" s="4">
        <v>15</v>
      </c>
      <c r="I209" s="4">
        <v>6</v>
      </c>
      <c r="J209" s="4">
        <v>3</v>
      </c>
      <c r="K209" s="4">
        <v>1</v>
      </c>
      <c r="L209" s="4">
        <v>1</v>
      </c>
      <c r="M209" s="4">
        <v>0</v>
      </c>
      <c r="N209" s="4">
        <v>92</v>
      </c>
      <c r="Q209" s="1" t="s">
        <v>23</v>
      </c>
      <c r="R209" s="1" t="s">
        <v>14</v>
      </c>
      <c r="S209" s="4">
        <v>61</v>
      </c>
      <c r="T209" s="4">
        <v>36</v>
      </c>
      <c r="U209" s="4">
        <v>36</v>
      </c>
      <c r="V209" s="4">
        <v>36</v>
      </c>
      <c r="W209" s="4">
        <v>24</v>
      </c>
      <c r="X209" s="4">
        <v>10</v>
      </c>
      <c r="Y209" s="4">
        <v>8</v>
      </c>
      <c r="Z209" s="4">
        <v>3</v>
      </c>
      <c r="AA209" s="4">
        <v>0</v>
      </c>
      <c r="AB209" s="4">
        <v>0</v>
      </c>
      <c r="AC209" s="4">
        <v>214</v>
      </c>
    </row>
    <row r="210" spans="2:29" ht="15.6" x14ac:dyDescent="0.3">
      <c r="B210" s="1" t="s">
        <v>23</v>
      </c>
      <c r="C210" s="1" t="s">
        <v>15</v>
      </c>
      <c r="D210" s="4">
        <v>1.0000000000000001E-5</v>
      </c>
      <c r="E210" s="4">
        <v>1.0000000000000001E-5</v>
      </c>
      <c r="F210" s="4">
        <v>1.0000000000000001E-5</v>
      </c>
      <c r="G210" s="4">
        <v>1.0000000000000001E-5</v>
      </c>
      <c r="H210" s="4">
        <v>1.0000000000000001E-5</v>
      </c>
      <c r="I210" s="4">
        <v>33.299999999999997</v>
      </c>
      <c r="J210" s="4">
        <v>66.7</v>
      </c>
      <c r="K210" s="4">
        <v>1.0000000000000001E-5</v>
      </c>
      <c r="L210" s="4">
        <v>100</v>
      </c>
      <c r="M210" s="4">
        <v>1.0000000000000001E-5</v>
      </c>
      <c r="N210" s="4">
        <v>5.4</v>
      </c>
      <c r="Q210" s="1" t="s">
        <v>23</v>
      </c>
      <c r="R210" s="1" t="s">
        <v>15</v>
      </c>
      <c r="S210" s="4">
        <v>1.0000000000000001E-5</v>
      </c>
      <c r="T210" s="4">
        <v>1.0000000000000001E-5</v>
      </c>
      <c r="U210" s="4">
        <v>1.0000000000000001E-5</v>
      </c>
      <c r="V210" s="4">
        <v>1.0000000000000001E-5</v>
      </c>
      <c r="W210" s="4">
        <v>25</v>
      </c>
      <c r="X210" s="4">
        <v>20</v>
      </c>
      <c r="Y210" s="4">
        <v>37.5</v>
      </c>
      <c r="Z210" s="4">
        <v>1.0000000000000001E-5</v>
      </c>
      <c r="AA210" s="4">
        <v>1.0000000000000001E-5</v>
      </c>
      <c r="AB210" s="4">
        <v>1.0000000000000001E-5</v>
      </c>
      <c r="AC210" s="4">
        <v>5.0999999999999996</v>
      </c>
    </row>
    <row r="211" spans="2:29" ht="15.6" x14ac:dyDescent="0.3"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Q211" s="1"/>
    </row>
    <row r="212" spans="2:29" ht="15.6" x14ac:dyDescent="0.3">
      <c r="B212" s="1" t="s">
        <v>26</v>
      </c>
      <c r="C212" s="1" t="s">
        <v>13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Q212" s="1" t="s">
        <v>26</v>
      </c>
      <c r="R212" s="1" t="s">
        <v>13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0</v>
      </c>
      <c r="AB212" s="4">
        <v>0</v>
      </c>
      <c r="AC212" s="4">
        <v>1</v>
      </c>
    </row>
    <row r="213" spans="2:29" ht="15.6" x14ac:dyDescent="0.3">
      <c r="B213" s="1" t="s">
        <v>26</v>
      </c>
      <c r="C213" s="1" t="s">
        <v>14</v>
      </c>
      <c r="D213" s="4">
        <v>12</v>
      </c>
      <c r="E213" s="4">
        <v>7</v>
      </c>
      <c r="F213" s="4">
        <v>6</v>
      </c>
      <c r="G213" s="4">
        <v>4</v>
      </c>
      <c r="H213" s="4">
        <v>4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34</v>
      </c>
      <c r="Q213" s="1" t="s">
        <v>26</v>
      </c>
      <c r="R213" s="1" t="s">
        <v>14</v>
      </c>
      <c r="S213" s="4">
        <v>25</v>
      </c>
      <c r="T213" s="4">
        <v>11</v>
      </c>
      <c r="U213" s="4">
        <v>22</v>
      </c>
      <c r="V213" s="4">
        <v>9</v>
      </c>
      <c r="W213" s="4">
        <v>3</v>
      </c>
      <c r="X213" s="4">
        <v>2</v>
      </c>
      <c r="Y213" s="4">
        <v>1</v>
      </c>
      <c r="Z213" s="4">
        <v>0</v>
      </c>
      <c r="AA213" s="4">
        <v>0</v>
      </c>
      <c r="AB213" s="4">
        <v>0</v>
      </c>
      <c r="AC213" s="4">
        <v>73</v>
      </c>
    </row>
    <row r="214" spans="2:29" ht="15.6" x14ac:dyDescent="0.3">
      <c r="B214" s="1" t="s">
        <v>26</v>
      </c>
      <c r="C214" s="1" t="s">
        <v>15</v>
      </c>
      <c r="D214" s="4">
        <v>1.0000000000000001E-5</v>
      </c>
      <c r="E214" s="4">
        <v>1.0000000000000001E-5</v>
      </c>
      <c r="F214" s="4">
        <v>1.0000000000000001E-5</v>
      </c>
      <c r="G214" s="4">
        <v>1.0000000000000001E-5</v>
      </c>
      <c r="H214" s="4">
        <v>1.0000000000000001E-5</v>
      </c>
      <c r="I214" s="4">
        <v>100</v>
      </c>
      <c r="J214" s="4">
        <v>1.0000000000000001E-5</v>
      </c>
      <c r="K214" s="4">
        <v>1.0000000000000001E-5</v>
      </c>
      <c r="L214" s="4">
        <v>1.0000000000000001E-5</v>
      </c>
      <c r="M214" s="4">
        <v>1.0000000000000001E-5</v>
      </c>
      <c r="N214" s="4">
        <v>2.9</v>
      </c>
      <c r="Q214" s="1" t="s">
        <v>26</v>
      </c>
      <c r="R214" s="1" t="s">
        <v>15</v>
      </c>
      <c r="S214" s="4">
        <v>1.0000000000000001E-5</v>
      </c>
      <c r="T214" s="4">
        <v>1.0000000000000001E-5</v>
      </c>
      <c r="U214" s="4">
        <v>1.0000000000000001E-5</v>
      </c>
      <c r="V214" s="4">
        <v>1.0000000000000001E-5</v>
      </c>
      <c r="W214" s="4">
        <v>1.0000000000000001E-5</v>
      </c>
      <c r="X214" s="4">
        <v>1.0000000000000001E-5</v>
      </c>
      <c r="Y214" s="4">
        <v>100</v>
      </c>
      <c r="Z214" s="4">
        <v>1.0000000000000001E-5</v>
      </c>
      <c r="AA214" s="4">
        <v>1.0000000000000001E-5</v>
      </c>
      <c r="AB214" s="4">
        <v>1.0000000000000001E-5</v>
      </c>
      <c r="AC214" s="4">
        <v>1.4</v>
      </c>
    </row>
    <row r="215" spans="2:29" ht="15.6" x14ac:dyDescent="0.3">
      <c r="Q215" s="1"/>
      <c r="R215" s="1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5.6" x14ac:dyDescent="0.3">
      <c r="Q216" s="1" t="s">
        <v>28</v>
      </c>
      <c r="R216" s="1" t="s">
        <v>13</v>
      </c>
      <c r="S216" s="4">
        <v>0</v>
      </c>
      <c r="T216" s="4">
        <v>0</v>
      </c>
      <c r="U216" s="4">
        <v>0</v>
      </c>
      <c r="V216" s="4">
        <v>1</v>
      </c>
      <c r="W216" s="4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2</v>
      </c>
    </row>
    <row r="217" spans="2:29" ht="15.6" x14ac:dyDescent="0.3">
      <c r="Q217" s="1" t="s">
        <v>28</v>
      </c>
      <c r="R217" s="1" t="s">
        <v>14</v>
      </c>
      <c r="S217" s="4">
        <v>21</v>
      </c>
      <c r="T217" s="4">
        <v>4</v>
      </c>
      <c r="U217" s="4">
        <v>1</v>
      </c>
      <c r="V217" s="4">
        <v>3</v>
      </c>
      <c r="W217" s="4">
        <v>5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34</v>
      </c>
    </row>
    <row r="218" spans="2:29" ht="15.6" x14ac:dyDescent="0.3">
      <c r="Q218" s="1" t="s">
        <v>28</v>
      </c>
      <c r="R218" s="1" t="s">
        <v>15</v>
      </c>
      <c r="S218" s="4">
        <v>1.0000000000000001E-5</v>
      </c>
      <c r="T218" s="4">
        <v>1.0000000000000001E-5</v>
      </c>
      <c r="U218" s="4">
        <v>1.0000000000000001E-5</v>
      </c>
      <c r="V218" s="4">
        <v>33.299999999999997</v>
      </c>
      <c r="W218" s="4">
        <v>20</v>
      </c>
      <c r="X218" s="4">
        <v>1.0000000000000001E-5</v>
      </c>
      <c r="Y218" s="4">
        <v>1.0000000000000001E-5</v>
      </c>
      <c r="Z218" s="4">
        <v>1.0000000000000001E-5</v>
      </c>
      <c r="AA218" s="4">
        <v>1.0000000000000001E-5</v>
      </c>
      <c r="AB218" s="4">
        <v>1.0000000000000001E-5</v>
      </c>
      <c r="AC218" s="4">
        <v>5.9</v>
      </c>
    </row>
  </sheetData>
  <conditionalFormatting sqref="D4:M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M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M1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M1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M1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M2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M2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M2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3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M3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M3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M3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L3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H40 K4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M4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F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M1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M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M3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M3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B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B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AB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:AB4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AB4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:AB4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AB4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AB4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AB4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AB4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B3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AB3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AB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B3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AB3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AB3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AB3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AB3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AB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2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B2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AB2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AB2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AB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B2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AB1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AB1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AB1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AB1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AB1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AB1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AB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M17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M16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M17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M17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M17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M17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M18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M18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M18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M18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M18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:M18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M18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M18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:M1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M19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:M19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M19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M19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:M19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:M19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M2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M20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M20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:M20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:M20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M20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M20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M20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M2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:M2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:M2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M21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:AB16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:AB1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:AB17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:AB1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:AB17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:AB17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AB1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:AB1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:AB18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:AB1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:AB18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:AB18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AB1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:AB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:AB1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:AB19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AB19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:AB1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AB19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:AB19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:AB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:AB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:AB2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:AB2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:AB20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:AB20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:AB2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AB20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:AB2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:AB2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AB2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AB2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:AB2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:AB2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:AB2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:AB2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D594-5863-404D-8764-62BD5F47DF12}">
  <dimension ref="B3:AC218"/>
  <sheetViews>
    <sheetView workbookViewId="0"/>
  </sheetViews>
  <sheetFormatPr defaultRowHeight="14.4" x14ac:dyDescent="0.3"/>
  <cols>
    <col min="2" max="2" width="14.109375" bestFit="1" customWidth="1"/>
    <col min="3" max="3" width="19.109375" bestFit="1" customWidth="1"/>
    <col min="17" max="17" width="14.109375" bestFit="1" customWidth="1"/>
    <col min="18" max="18" width="19.109375" bestFit="1" customWidth="1"/>
  </cols>
  <sheetData>
    <row r="3" spans="2:29" ht="15.6" x14ac:dyDescent="0.3">
      <c r="B3" t="s">
        <v>29</v>
      </c>
      <c r="D3" s="3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Q3" t="s">
        <v>25</v>
      </c>
      <c r="S3" s="3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</row>
    <row r="4" spans="2:29" ht="15.6" x14ac:dyDescent="0.3">
      <c r="B4" s="1" t="s">
        <v>24</v>
      </c>
      <c r="C4" s="1" t="s">
        <v>13</v>
      </c>
      <c r="D4" s="4">
        <v>1</v>
      </c>
      <c r="E4" s="4">
        <v>5</v>
      </c>
      <c r="F4" s="4">
        <v>35</v>
      </c>
      <c r="G4" s="4">
        <v>303</v>
      </c>
      <c r="H4" s="4">
        <v>2074</v>
      </c>
      <c r="I4" s="4">
        <v>7300</v>
      </c>
      <c r="J4" s="4">
        <v>12033</v>
      </c>
      <c r="K4" s="4">
        <v>8924</v>
      </c>
      <c r="L4" s="4">
        <v>3966</v>
      </c>
      <c r="M4" s="4">
        <v>1148</v>
      </c>
      <c r="N4" s="4">
        <v>35789</v>
      </c>
      <c r="Q4" s="1" t="s">
        <v>24</v>
      </c>
      <c r="R4" s="1" t="s">
        <v>13</v>
      </c>
      <c r="S4" s="4">
        <v>0</v>
      </c>
      <c r="T4" s="4">
        <v>3</v>
      </c>
      <c r="U4" s="4">
        <v>8</v>
      </c>
      <c r="V4" s="4">
        <v>70</v>
      </c>
      <c r="W4" s="4">
        <v>453</v>
      </c>
      <c r="X4" s="4">
        <v>1706</v>
      </c>
      <c r="Y4" s="4">
        <v>4023</v>
      </c>
      <c r="Z4" s="4">
        <v>3854</v>
      </c>
      <c r="AA4" s="4">
        <v>2156</v>
      </c>
      <c r="AB4" s="4">
        <v>690</v>
      </c>
      <c r="AC4" s="4">
        <v>12963</v>
      </c>
    </row>
    <row r="5" spans="2:29" ht="15.6" x14ac:dyDescent="0.3">
      <c r="B5" s="1" t="s">
        <v>24</v>
      </c>
      <c r="C5" s="1" t="s">
        <v>14</v>
      </c>
      <c r="D5" s="4">
        <v>525</v>
      </c>
      <c r="E5" s="4">
        <v>915</v>
      </c>
      <c r="F5" s="4">
        <v>2306</v>
      </c>
      <c r="G5" s="4">
        <v>5372</v>
      </c>
      <c r="H5" s="4">
        <v>11477</v>
      </c>
      <c r="I5" s="4">
        <v>19313</v>
      </c>
      <c r="J5" s="4">
        <v>20835</v>
      </c>
      <c r="K5" s="4">
        <v>12285</v>
      </c>
      <c r="L5" s="4">
        <v>4913</v>
      </c>
      <c r="M5" s="4">
        <v>1319</v>
      </c>
      <c r="N5" s="4">
        <v>79260</v>
      </c>
      <c r="Q5" s="1" t="s">
        <v>24</v>
      </c>
      <c r="R5" s="1" t="s">
        <v>14</v>
      </c>
      <c r="S5" s="4">
        <v>346</v>
      </c>
      <c r="T5" s="4">
        <v>525</v>
      </c>
      <c r="U5" s="4">
        <v>963</v>
      </c>
      <c r="V5" s="4">
        <v>1933</v>
      </c>
      <c r="W5" s="4">
        <v>3793</v>
      </c>
      <c r="X5" s="4">
        <v>6026</v>
      </c>
      <c r="Y5" s="4">
        <v>7944</v>
      </c>
      <c r="Z5" s="4">
        <v>5655</v>
      </c>
      <c r="AA5" s="4">
        <v>2736</v>
      </c>
      <c r="AB5" s="4">
        <v>806</v>
      </c>
      <c r="AC5" s="4">
        <v>30727</v>
      </c>
    </row>
    <row r="6" spans="2:29" ht="15.6" x14ac:dyDescent="0.3">
      <c r="B6" s="1" t="s">
        <v>24</v>
      </c>
      <c r="C6" s="1" t="s">
        <v>15</v>
      </c>
      <c r="D6" s="4">
        <f>D4/D5</f>
        <v>1.9047619047619048E-3</v>
      </c>
      <c r="E6" s="4">
        <f t="shared" ref="E6:M6" si="0">E4/E5</f>
        <v>5.4644808743169399E-3</v>
      </c>
      <c r="F6" s="4">
        <f t="shared" si="0"/>
        <v>1.5177797051170859E-2</v>
      </c>
      <c r="G6" s="4">
        <f t="shared" si="0"/>
        <v>5.6403574087862993E-2</v>
      </c>
      <c r="H6" s="4">
        <f t="shared" si="0"/>
        <v>0.18070924457610874</v>
      </c>
      <c r="I6" s="4">
        <f t="shared" si="0"/>
        <v>0.37798374152125513</v>
      </c>
      <c r="J6" s="4">
        <f t="shared" si="0"/>
        <v>0.57753779697624186</v>
      </c>
      <c r="K6" s="4">
        <f t="shared" si="0"/>
        <v>0.72641432641432646</v>
      </c>
      <c r="L6" s="4">
        <f t="shared" si="0"/>
        <v>0.80724608182373292</v>
      </c>
      <c r="M6" s="4">
        <f t="shared" si="0"/>
        <v>0.87035633055344963</v>
      </c>
      <c r="N6" s="4">
        <v>45.2</v>
      </c>
      <c r="Q6" s="1" t="s">
        <v>24</v>
      </c>
      <c r="R6" s="1" t="s">
        <v>15</v>
      </c>
      <c r="S6" s="4">
        <v>1.0000000000000001E-5</v>
      </c>
      <c r="T6" s="4">
        <v>0.6</v>
      </c>
      <c r="U6" s="4">
        <v>0.8</v>
      </c>
      <c r="V6" s="4">
        <v>3.6</v>
      </c>
      <c r="W6" s="4">
        <v>11.9</v>
      </c>
      <c r="X6" s="4">
        <v>28.3</v>
      </c>
      <c r="Y6" s="4">
        <v>50.6</v>
      </c>
      <c r="Z6" s="4">
        <v>68.2</v>
      </c>
      <c r="AA6" s="4">
        <v>78.8</v>
      </c>
      <c r="AB6" s="4">
        <v>85.6</v>
      </c>
      <c r="AC6" s="4">
        <v>42.2</v>
      </c>
    </row>
    <row r="8" spans="2:29" x14ac:dyDescent="0.3">
      <c r="B8" t="s">
        <v>27</v>
      </c>
      <c r="Q8" t="s">
        <v>25</v>
      </c>
    </row>
    <row r="9" spans="2:29" ht="15.6" x14ac:dyDescent="0.3">
      <c r="B9" s="1" t="s">
        <v>0</v>
      </c>
      <c r="C9" s="2"/>
      <c r="D9" s="3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 t="s">
        <v>11</v>
      </c>
      <c r="Q9" s="1" t="s">
        <v>0</v>
      </c>
      <c r="R9" s="2"/>
      <c r="S9" s="3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</row>
    <row r="10" spans="2:29" ht="15.6" x14ac:dyDescent="0.3">
      <c r="B10" s="1" t="s">
        <v>12</v>
      </c>
      <c r="C10" s="1" t="s">
        <v>13</v>
      </c>
      <c r="D10" s="4">
        <v>1</v>
      </c>
      <c r="E10" s="4">
        <v>3</v>
      </c>
      <c r="F10" s="4">
        <v>7</v>
      </c>
      <c r="G10" s="4">
        <v>90</v>
      </c>
      <c r="H10" s="4">
        <v>767</v>
      </c>
      <c r="I10" s="5">
        <v>2931</v>
      </c>
      <c r="J10" s="8">
        <v>4923</v>
      </c>
      <c r="K10" s="8">
        <v>4160</v>
      </c>
      <c r="L10" s="8">
        <v>2250</v>
      </c>
      <c r="M10" s="1">
        <v>778</v>
      </c>
      <c r="N10" s="5">
        <v>15910</v>
      </c>
      <c r="Q10" s="1" t="s">
        <v>12</v>
      </c>
      <c r="R10" s="1" t="s">
        <v>13</v>
      </c>
      <c r="S10" s="4">
        <v>0</v>
      </c>
      <c r="T10" s="4">
        <v>0</v>
      </c>
      <c r="U10" s="4">
        <v>2</v>
      </c>
      <c r="V10" s="4">
        <v>23</v>
      </c>
      <c r="W10" s="4">
        <v>154</v>
      </c>
      <c r="X10" s="4">
        <v>630</v>
      </c>
      <c r="Y10" s="5">
        <v>1513</v>
      </c>
      <c r="Z10" s="5">
        <v>1608</v>
      </c>
      <c r="AA10" s="5">
        <v>1191</v>
      </c>
      <c r="AB10" s="4">
        <v>472</v>
      </c>
      <c r="AC10" s="5">
        <v>5593</v>
      </c>
    </row>
    <row r="11" spans="2:29" ht="15.6" x14ac:dyDescent="0.3">
      <c r="B11" s="1" t="s">
        <v>12</v>
      </c>
      <c r="C11" s="1" t="s">
        <v>14</v>
      </c>
      <c r="D11" s="4">
        <v>19</v>
      </c>
      <c r="E11" s="4">
        <v>76</v>
      </c>
      <c r="F11" s="4">
        <v>239</v>
      </c>
      <c r="G11" s="4">
        <v>843</v>
      </c>
      <c r="H11" s="5">
        <v>2312</v>
      </c>
      <c r="I11" s="5">
        <v>4975</v>
      </c>
      <c r="J11" s="5">
        <v>6447</v>
      </c>
      <c r="K11" s="5">
        <v>4819</v>
      </c>
      <c r="L11" s="5">
        <v>2517</v>
      </c>
      <c r="M11" s="4">
        <v>833</v>
      </c>
      <c r="N11" s="5">
        <v>23080</v>
      </c>
      <c r="Q11" s="1" t="s">
        <v>12</v>
      </c>
      <c r="R11" s="1" t="s">
        <v>14</v>
      </c>
      <c r="S11" s="4">
        <v>10</v>
      </c>
      <c r="T11" s="4">
        <v>26</v>
      </c>
      <c r="U11" s="4">
        <v>82</v>
      </c>
      <c r="V11" s="4">
        <v>219</v>
      </c>
      <c r="W11" s="4">
        <v>591</v>
      </c>
      <c r="X11" s="5">
        <v>1213</v>
      </c>
      <c r="Y11" s="5">
        <v>2027</v>
      </c>
      <c r="Z11" s="5">
        <v>1931</v>
      </c>
      <c r="AA11" s="5">
        <v>1325</v>
      </c>
      <c r="AB11" s="4">
        <v>507</v>
      </c>
      <c r="AC11" s="5">
        <v>7931</v>
      </c>
    </row>
    <row r="12" spans="2:29" ht="15.6" x14ac:dyDescent="0.3">
      <c r="B12" s="1" t="s">
        <v>12</v>
      </c>
      <c r="C12" s="1" t="s">
        <v>15</v>
      </c>
      <c r="D12" s="4">
        <v>5</v>
      </c>
      <c r="E12" s="4">
        <v>4</v>
      </c>
      <c r="F12" s="4">
        <v>3</v>
      </c>
      <c r="G12" s="4">
        <v>11</v>
      </c>
      <c r="H12" s="4">
        <v>33</v>
      </c>
      <c r="I12" s="4">
        <v>59</v>
      </c>
      <c r="J12" s="4">
        <v>76</v>
      </c>
      <c r="K12" s="4">
        <v>86</v>
      </c>
      <c r="L12" s="4">
        <v>89</v>
      </c>
      <c r="M12" s="4">
        <v>93</v>
      </c>
      <c r="N12" s="4">
        <v>69</v>
      </c>
      <c r="Q12" s="1" t="s">
        <v>12</v>
      </c>
      <c r="R12" s="1" t="s">
        <v>15</v>
      </c>
      <c r="S12" s="4">
        <v>1.0000000000000001E-5</v>
      </c>
      <c r="T12" s="4">
        <v>1.0000000000000001E-5</v>
      </c>
      <c r="U12" s="4">
        <v>2.4</v>
      </c>
      <c r="V12" s="4">
        <v>10.5</v>
      </c>
      <c r="W12" s="4">
        <v>26.1</v>
      </c>
      <c r="X12" s="4">
        <v>51.9</v>
      </c>
      <c r="Y12" s="4">
        <v>74.599999999999994</v>
      </c>
      <c r="Z12" s="4">
        <v>83.3</v>
      </c>
      <c r="AA12" s="4">
        <v>89.9</v>
      </c>
      <c r="AB12" s="4">
        <v>93.1</v>
      </c>
      <c r="AC12" s="4">
        <v>70.5</v>
      </c>
    </row>
    <row r="13" spans="2:29" ht="15.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5.6" x14ac:dyDescent="0.3">
      <c r="B14" s="1" t="s">
        <v>16</v>
      </c>
      <c r="C14" s="1" t="s">
        <v>13</v>
      </c>
      <c r="D14" s="4">
        <v>0</v>
      </c>
      <c r="E14" s="4">
        <v>1</v>
      </c>
      <c r="F14" s="4">
        <v>13</v>
      </c>
      <c r="G14" s="4">
        <v>89</v>
      </c>
      <c r="H14" s="4">
        <v>670</v>
      </c>
      <c r="I14" s="5">
        <v>2367</v>
      </c>
      <c r="J14" s="8">
        <v>3767</v>
      </c>
      <c r="K14" s="8">
        <v>2690</v>
      </c>
      <c r="L14" s="8">
        <v>1003</v>
      </c>
      <c r="M14" s="1">
        <v>250</v>
      </c>
      <c r="N14" s="5">
        <v>10850</v>
      </c>
      <c r="Q14" s="1" t="s">
        <v>16</v>
      </c>
      <c r="R14" s="1" t="s">
        <v>13</v>
      </c>
      <c r="S14" s="4">
        <v>0</v>
      </c>
      <c r="T14" s="4">
        <v>1</v>
      </c>
      <c r="U14" s="4">
        <v>2</v>
      </c>
      <c r="V14" s="4">
        <v>21</v>
      </c>
      <c r="W14" s="4">
        <v>149</v>
      </c>
      <c r="X14" s="4">
        <v>594</v>
      </c>
      <c r="Y14" s="5">
        <v>1389</v>
      </c>
      <c r="Z14" s="5">
        <v>1310</v>
      </c>
      <c r="AA14" s="4">
        <v>611</v>
      </c>
      <c r="AB14" s="4">
        <v>142</v>
      </c>
      <c r="AC14" s="5">
        <v>4219</v>
      </c>
    </row>
    <row r="15" spans="2:29" ht="15.6" x14ac:dyDescent="0.3">
      <c r="B15" s="1" t="s">
        <v>16</v>
      </c>
      <c r="C15" s="1" t="s">
        <v>14</v>
      </c>
      <c r="D15" s="4">
        <v>53</v>
      </c>
      <c r="E15" s="4">
        <v>155</v>
      </c>
      <c r="F15" s="4">
        <v>467</v>
      </c>
      <c r="G15" s="5">
        <v>1229</v>
      </c>
      <c r="H15" s="5">
        <v>3044</v>
      </c>
      <c r="I15" s="5">
        <v>5514</v>
      </c>
      <c r="J15" s="5">
        <v>5980</v>
      </c>
      <c r="K15" s="5">
        <v>3523</v>
      </c>
      <c r="L15" s="5">
        <v>1244</v>
      </c>
      <c r="M15" s="4">
        <v>289</v>
      </c>
      <c r="N15" s="5">
        <v>21498</v>
      </c>
      <c r="Q15" s="1" t="s">
        <v>16</v>
      </c>
      <c r="R15" s="1" t="s">
        <v>14</v>
      </c>
      <c r="S15" s="4">
        <v>33</v>
      </c>
      <c r="T15" s="4">
        <v>60</v>
      </c>
      <c r="U15" s="4">
        <v>145</v>
      </c>
      <c r="V15" s="4">
        <v>410</v>
      </c>
      <c r="W15" s="4">
        <v>895</v>
      </c>
      <c r="X15" s="5">
        <v>1704</v>
      </c>
      <c r="Y15" s="5">
        <v>2406</v>
      </c>
      <c r="Z15" s="5">
        <v>1762</v>
      </c>
      <c r="AA15" s="4">
        <v>768</v>
      </c>
      <c r="AB15" s="4">
        <v>175</v>
      </c>
      <c r="AC15" s="5">
        <v>8358</v>
      </c>
    </row>
    <row r="16" spans="2:29" ht="15.6" x14ac:dyDescent="0.3">
      <c r="B16" s="1" t="s">
        <v>16</v>
      </c>
      <c r="C16" s="1" t="s">
        <v>15</v>
      </c>
      <c r="D16" s="4">
        <v>1.0000000000000001E-5</v>
      </c>
      <c r="E16" s="4">
        <v>1</v>
      </c>
      <c r="F16" s="4">
        <v>3</v>
      </c>
      <c r="G16" s="4">
        <v>7</v>
      </c>
      <c r="H16" s="1">
        <v>22</v>
      </c>
      <c r="I16" s="1">
        <v>43</v>
      </c>
      <c r="J16" s="1">
        <v>63</v>
      </c>
      <c r="K16" s="4">
        <v>76</v>
      </c>
      <c r="L16" s="4">
        <v>81</v>
      </c>
      <c r="M16" s="4">
        <v>87</v>
      </c>
      <c r="N16" s="4">
        <v>51</v>
      </c>
      <c r="Q16" s="1" t="s">
        <v>16</v>
      </c>
      <c r="R16" s="1" t="s">
        <v>15</v>
      </c>
      <c r="S16" s="4">
        <v>1.0000000000000001E-5</v>
      </c>
      <c r="T16" s="4">
        <v>1.7</v>
      </c>
      <c r="U16" s="4">
        <v>1.4</v>
      </c>
      <c r="V16" s="4">
        <v>5.0999999999999996</v>
      </c>
      <c r="W16" s="1">
        <v>16.600000000000001</v>
      </c>
      <c r="X16" s="1">
        <v>34.9</v>
      </c>
      <c r="Y16" s="1">
        <v>57.7</v>
      </c>
      <c r="Z16" s="4">
        <v>74.3</v>
      </c>
      <c r="AA16" s="4">
        <v>79.599999999999994</v>
      </c>
      <c r="AB16" s="4">
        <v>81.099999999999994</v>
      </c>
      <c r="AC16" s="4">
        <v>50.5</v>
      </c>
    </row>
    <row r="17" spans="2:29" ht="15.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5.6" x14ac:dyDescent="0.3">
      <c r="B18" s="1" t="s">
        <v>17</v>
      </c>
      <c r="C18" s="1" t="s">
        <v>13</v>
      </c>
      <c r="D18" s="4">
        <v>0</v>
      </c>
      <c r="E18" s="4">
        <v>1</v>
      </c>
      <c r="F18" s="4">
        <v>9</v>
      </c>
      <c r="G18" s="4">
        <v>57</v>
      </c>
      <c r="H18" s="4">
        <v>373</v>
      </c>
      <c r="I18" s="5">
        <v>1299</v>
      </c>
      <c r="J18" s="5">
        <v>2132</v>
      </c>
      <c r="K18" s="5">
        <v>1380</v>
      </c>
      <c r="L18" s="4">
        <v>485</v>
      </c>
      <c r="M18" s="4">
        <v>77</v>
      </c>
      <c r="N18" s="5">
        <v>5813</v>
      </c>
      <c r="Q18" s="1" t="s">
        <v>17</v>
      </c>
      <c r="R18" s="1" t="s">
        <v>13</v>
      </c>
      <c r="S18" s="4">
        <v>0</v>
      </c>
      <c r="T18" s="4">
        <v>2</v>
      </c>
      <c r="U18" s="4">
        <v>3</v>
      </c>
      <c r="V18" s="4">
        <v>13</v>
      </c>
      <c r="W18" s="4">
        <v>89</v>
      </c>
      <c r="X18" s="4">
        <v>289</v>
      </c>
      <c r="Y18" s="4">
        <v>757</v>
      </c>
      <c r="Z18" s="4">
        <v>620</v>
      </c>
      <c r="AA18" s="4">
        <v>236</v>
      </c>
      <c r="AB18" s="4">
        <v>51</v>
      </c>
      <c r="AC18" s="5">
        <v>2060</v>
      </c>
    </row>
    <row r="19" spans="2:29" ht="15.6" x14ac:dyDescent="0.3">
      <c r="B19" s="1" t="s">
        <v>17</v>
      </c>
      <c r="C19" s="1" t="s">
        <v>14</v>
      </c>
      <c r="D19" s="4">
        <v>97</v>
      </c>
      <c r="E19" s="4">
        <v>164</v>
      </c>
      <c r="F19" s="4">
        <v>537</v>
      </c>
      <c r="G19" s="5">
        <v>1273</v>
      </c>
      <c r="H19" s="5">
        <v>2671</v>
      </c>
      <c r="I19" s="5">
        <v>4433</v>
      </c>
      <c r="J19" s="5">
        <v>4450</v>
      </c>
      <c r="K19" s="5">
        <v>2216</v>
      </c>
      <c r="L19" s="4">
        <v>671</v>
      </c>
      <c r="M19" s="4">
        <v>100</v>
      </c>
      <c r="N19" s="5">
        <v>16612</v>
      </c>
      <c r="Q19" s="1" t="s">
        <v>17</v>
      </c>
      <c r="R19" s="1" t="s">
        <v>14</v>
      </c>
      <c r="S19" s="4">
        <v>25</v>
      </c>
      <c r="T19" s="4">
        <v>85</v>
      </c>
      <c r="U19" s="4">
        <v>196</v>
      </c>
      <c r="V19" s="4">
        <v>421</v>
      </c>
      <c r="W19" s="4">
        <v>885</v>
      </c>
      <c r="X19" s="5">
        <v>1406</v>
      </c>
      <c r="Y19" s="5">
        <v>1880</v>
      </c>
      <c r="Z19" s="5">
        <v>1071</v>
      </c>
      <c r="AA19" s="4">
        <v>368</v>
      </c>
      <c r="AB19" s="4">
        <v>73</v>
      </c>
      <c r="AC19" s="5">
        <v>6410</v>
      </c>
    </row>
    <row r="20" spans="2:29" ht="15.6" x14ac:dyDescent="0.3">
      <c r="B20" s="1" t="s">
        <v>17</v>
      </c>
      <c r="C20" s="1" t="s">
        <v>15</v>
      </c>
      <c r="D20" s="4">
        <v>1.0000000000000001E-5</v>
      </c>
      <c r="E20" s="4">
        <v>1</v>
      </c>
      <c r="F20" s="4">
        <v>2</v>
      </c>
      <c r="G20" s="4">
        <v>5</v>
      </c>
      <c r="H20" s="1">
        <v>14</v>
      </c>
      <c r="I20" s="1">
        <v>29</v>
      </c>
      <c r="J20" s="1">
        <v>48</v>
      </c>
      <c r="K20" s="4">
        <v>62</v>
      </c>
      <c r="L20" s="4">
        <v>72</v>
      </c>
      <c r="M20" s="4">
        <v>77</v>
      </c>
      <c r="N20" s="4">
        <v>35</v>
      </c>
      <c r="Q20" s="1" t="s">
        <v>17</v>
      </c>
      <c r="R20" s="1" t="s">
        <v>15</v>
      </c>
      <c r="S20" s="4">
        <v>1E-3</v>
      </c>
      <c r="T20" s="4">
        <v>2.4</v>
      </c>
      <c r="U20" s="4">
        <v>1.5</v>
      </c>
      <c r="V20" s="4">
        <v>3.1</v>
      </c>
      <c r="W20" s="1">
        <v>10.1</v>
      </c>
      <c r="X20" s="1">
        <v>20.6</v>
      </c>
      <c r="Y20" s="1">
        <v>40.299999999999997</v>
      </c>
      <c r="Z20" s="4">
        <v>57.9</v>
      </c>
      <c r="AA20" s="4">
        <v>64.099999999999994</v>
      </c>
      <c r="AB20" s="4">
        <v>69.900000000000006</v>
      </c>
      <c r="AC20" s="4">
        <v>32.1</v>
      </c>
    </row>
    <row r="21" spans="2:29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5.6" x14ac:dyDescent="0.3">
      <c r="B22" s="1" t="s">
        <v>18</v>
      </c>
      <c r="C22" s="1" t="s">
        <v>13</v>
      </c>
      <c r="D22" s="4">
        <v>0</v>
      </c>
      <c r="E22" s="4">
        <v>0</v>
      </c>
      <c r="F22" s="4">
        <v>2</v>
      </c>
      <c r="G22" s="4">
        <v>39</v>
      </c>
      <c r="H22" s="4">
        <v>145</v>
      </c>
      <c r="I22" s="4">
        <v>449</v>
      </c>
      <c r="J22" s="4">
        <v>828</v>
      </c>
      <c r="K22" s="4">
        <v>489</v>
      </c>
      <c r="L22" s="4">
        <v>154</v>
      </c>
      <c r="M22" s="4">
        <v>27</v>
      </c>
      <c r="N22" s="5">
        <v>2133</v>
      </c>
      <c r="Q22" s="1" t="s">
        <v>18</v>
      </c>
      <c r="R22" s="1" t="s">
        <v>13</v>
      </c>
      <c r="S22" s="4">
        <v>0</v>
      </c>
      <c r="T22" s="4">
        <v>0</v>
      </c>
      <c r="U22" s="4">
        <v>0</v>
      </c>
      <c r="V22" s="4">
        <v>10</v>
      </c>
      <c r="W22" s="4">
        <v>39</v>
      </c>
      <c r="X22" s="4">
        <v>132</v>
      </c>
      <c r="Y22" s="4">
        <v>257</v>
      </c>
      <c r="Z22" s="4">
        <v>218</v>
      </c>
      <c r="AA22" s="4">
        <v>84</v>
      </c>
      <c r="AB22" s="4">
        <v>18</v>
      </c>
      <c r="AC22" s="4">
        <v>758</v>
      </c>
    </row>
    <row r="23" spans="2:29" ht="15.6" x14ac:dyDescent="0.3">
      <c r="B23" s="1" t="s">
        <v>18</v>
      </c>
      <c r="C23" s="1" t="s">
        <v>14</v>
      </c>
      <c r="D23" s="4">
        <v>102</v>
      </c>
      <c r="E23" s="4">
        <v>171</v>
      </c>
      <c r="F23" s="4">
        <v>444</v>
      </c>
      <c r="G23" s="4">
        <v>974</v>
      </c>
      <c r="H23" s="5">
        <v>1736</v>
      </c>
      <c r="I23" s="5">
        <v>2412</v>
      </c>
      <c r="J23" s="5">
        <v>2431</v>
      </c>
      <c r="K23" s="5">
        <v>1040</v>
      </c>
      <c r="L23" s="4">
        <v>286</v>
      </c>
      <c r="M23" s="4">
        <v>55</v>
      </c>
      <c r="N23" s="5">
        <v>9651</v>
      </c>
      <c r="Q23" s="1" t="s">
        <v>18</v>
      </c>
      <c r="R23" s="1" t="s">
        <v>14</v>
      </c>
      <c r="S23" s="4">
        <v>54</v>
      </c>
      <c r="T23" s="4">
        <v>96</v>
      </c>
      <c r="U23" s="4">
        <v>189</v>
      </c>
      <c r="V23" s="4">
        <v>364</v>
      </c>
      <c r="W23" s="4">
        <v>659</v>
      </c>
      <c r="X23" s="4">
        <v>918</v>
      </c>
      <c r="Y23" s="4">
        <v>940</v>
      </c>
      <c r="Z23" s="4">
        <v>542</v>
      </c>
      <c r="AA23" s="4">
        <v>161</v>
      </c>
      <c r="AB23" s="4">
        <v>31</v>
      </c>
      <c r="AC23" s="5">
        <v>3954</v>
      </c>
    </row>
    <row r="24" spans="2:29" ht="15.6" x14ac:dyDescent="0.3">
      <c r="B24" s="1" t="s">
        <v>18</v>
      </c>
      <c r="C24" s="1" t="s">
        <v>15</v>
      </c>
      <c r="D24" s="4">
        <v>1.0000000000000001E-5</v>
      </c>
      <c r="E24" s="4">
        <v>1.0000000000000001E-5</v>
      </c>
      <c r="F24" s="4">
        <v>1</v>
      </c>
      <c r="G24" s="4">
        <v>4</v>
      </c>
      <c r="H24" s="1">
        <v>8</v>
      </c>
      <c r="I24" s="1">
        <v>19</v>
      </c>
      <c r="J24" s="1">
        <v>34</v>
      </c>
      <c r="K24" s="4">
        <v>47</v>
      </c>
      <c r="L24" s="4">
        <v>54</v>
      </c>
      <c r="M24" s="4">
        <v>49</v>
      </c>
      <c r="N24" s="4">
        <v>22</v>
      </c>
      <c r="Q24" s="1" t="s">
        <v>18</v>
      </c>
      <c r="R24" s="1" t="s">
        <v>15</v>
      </c>
      <c r="S24" s="4">
        <v>1.0000000000000001E-5</v>
      </c>
      <c r="T24" s="4">
        <v>1.0000000000000001E-5</v>
      </c>
      <c r="U24" s="4">
        <v>1.0000000000000001E-5</v>
      </c>
      <c r="V24" s="4">
        <v>2.7</v>
      </c>
      <c r="W24" s="1">
        <v>5.9</v>
      </c>
      <c r="X24" s="1">
        <v>14.4</v>
      </c>
      <c r="Y24" s="1">
        <v>27.3</v>
      </c>
      <c r="Z24" s="4">
        <v>40.200000000000003</v>
      </c>
      <c r="AA24" s="4">
        <v>52.2</v>
      </c>
      <c r="AB24" s="4">
        <v>58.1</v>
      </c>
      <c r="AC24" s="4">
        <v>19.2</v>
      </c>
    </row>
    <row r="25" spans="2:29" ht="15.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5.6" x14ac:dyDescent="0.3">
      <c r="B26" s="1" t="s">
        <v>19</v>
      </c>
      <c r="C26" s="1" t="s">
        <v>13</v>
      </c>
      <c r="D26" s="4">
        <v>0</v>
      </c>
      <c r="E26" s="4">
        <v>0</v>
      </c>
      <c r="F26" s="4">
        <v>1</v>
      </c>
      <c r="G26" s="4">
        <v>21</v>
      </c>
      <c r="H26" s="4">
        <v>79</v>
      </c>
      <c r="I26" s="4">
        <v>181</v>
      </c>
      <c r="J26" s="4">
        <v>273</v>
      </c>
      <c r="K26" s="4">
        <v>137</v>
      </c>
      <c r="L26" s="4">
        <v>52</v>
      </c>
      <c r="M26" s="4">
        <v>10</v>
      </c>
      <c r="N26" s="4">
        <v>754</v>
      </c>
      <c r="Q26" s="1" t="s">
        <v>19</v>
      </c>
      <c r="R26" s="1" t="s">
        <v>13</v>
      </c>
      <c r="S26" s="4">
        <v>0</v>
      </c>
      <c r="T26" s="4">
        <v>0</v>
      </c>
      <c r="U26" s="4">
        <v>1</v>
      </c>
      <c r="V26" s="4">
        <v>1</v>
      </c>
      <c r="W26" s="4">
        <v>12</v>
      </c>
      <c r="X26" s="4">
        <v>37</v>
      </c>
      <c r="Y26" s="4">
        <v>79</v>
      </c>
      <c r="Z26" s="4">
        <v>67</v>
      </c>
      <c r="AA26" s="4">
        <v>26</v>
      </c>
      <c r="AB26" s="4">
        <v>4</v>
      </c>
      <c r="AC26" s="4">
        <v>227</v>
      </c>
    </row>
    <row r="27" spans="2:29" ht="15.6" x14ac:dyDescent="0.3">
      <c r="B27" s="1" t="s">
        <v>19</v>
      </c>
      <c r="C27" s="1" t="s">
        <v>14</v>
      </c>
      <c r="D27" s="4">
        <v>89</v>
      </c>
      <c r="E27" s="4">
        <v>154</v>
      </c>
      <c r="F27" s="4">
        <v>297</v>
      </c>
      <c r="G27" s="4">
        <v>559</v>
      </c>
      <c r="H27" s="4">
        <v>991</v>
      </c>
      <c r="I27" s="5">
        <v>1250</v>
      </c>
      <c r="J27" s="4">
        <v>982</v>
      </c>
      <c r="K27" s="4">
        <v>409</v>
      </c>
      <c r="L27" s="4">
        <v>129</v>
      </c>
      <c r="M27" s="4">
        <v>19</v>
      </c>
      <c r="N27" s="5">
        <v>4879</v>
      </c>
      <c r="Q27" s="1" t="s">
        <v>19</v>
      </c>
      <c r="R27" s="1" t="s">
        <v>14</v>
      </c>
      <c r="S27" s="4">
        <v>51</v>
      </c>
      <c r="T27" s="4">
        <v>95</v>
      </c>
      <c r="U27" s="4">
        <v>153</v>
      </c>
      <c r="V27" s="4">
        <v>227</v>
      </c>
      <c r="W27" s="4">
        <v>387</v>
      </c>
      <c r="X27" s="4">
        <v>436</v>
      </c>
      <c r="Y27" s="4">
        <v>437</v>
      </c>
      <c r="Z27" s="4">
        <v>222</v>
      </c>
      <c r="AA27" s="4">
        <v>65</v>
      </c>
      <c r="AB27" s="4">
        <v>14</v>
      </c>
      <c r="AC27" s="5">
        <v>2087</v>
      </c>
    </row>
    <row r="28" spans="2:29" ht="15.6" x14ac:dyDescent="0.3">
      <c r="B28" s="1" t="s">
        <v>19</v>
      </c>
      <c r="C28" s="1" t="s">
        <v>15</v>
      </c>
      <c r="D28" s="4">
        <v>1.0000000000000001E-5</v>
      </c>
      <c r="E28" s="4">
        <v>1.0000000000000001E-5</v>
      </c>
      <c r="F28" s="4">
        <v>0</v>
      </c>
      <c r="G28" s="4">
        <v>4</v>
      </c>
      <c r="H28" s="4">
        <v>8</v>
      </c>
      <c r="I28" s="4">
        <v>15</v>
      </c>
      <c r="J28" s="4">
        <v>28</v>
      </c>
      <c r="K28" s="4">
        <v>34</v>
      </c>
      <c r="L28" s="4">
        <v>40</v>
      </c>
      <c r="M28" s="4">
        <v>53</v>
      </c>
      <c r="N28" s="4">
        <v>16</v>
      </c>
      <c r="Q28" s="1" t="s">
        <v>19</v>
      </c>
      <c r="R28" s="1" t="s">
        <v>15</v>
      </c>
      <c r="S28" s="4">
        <v>1.0000000000000001E-5</v>
      </c>
      <c r="T28" s="4">
        <v>1.0000000000000001E-5</v>
      </c>
      <c r="U28" s="4">
        <v>0.7</v>
      </c>
      <c r="V28" s="4">
        <v>0.4</v>
      </c>
      <c r="W28" s="4">
        <v>3.1</v>
      </c>
      <c r="X28" s="4">
        <v>8.5</v>
      </c>
      <c r="Y28" s="4">
        <v>18.100000000000001</v>
      </c>
      <c r="Z28" s="4">
        <v>30.2</v>
      </c>
      <c r="AA28" s="4">
        <v>40</v>
      </c>
      <c r="AB28" s="4">
        <v>28.6</v>
      </c>
      <c r="AC28" s="4">
        <v>10.9</v>
      </c>
    </row>
    <row r="30" spans="2:29" ht="15.6" x14ac:dyDescent="0.3">
      <c r="B30" s="1" t="s">
        <v>20</v>
      </c>
      <c r="C30" s="1" t="s">
        <v>13</v>
      </c>
      <c r="D30" s="4">
        <v>0</v>
      </c>
      <c r="E30" s="4">
        <v>0</v>
      </c>
      <c r="F30" s="4">
        <v>0</v>
      </c>
      <c r="G30" s="4">
        <v>5</v>
      </c>
      <c r="H30" s="4">
        <v>29</v>
      </c>
      <c r="I30" s="4">
        <v>53</v>
      </c>
      <c r="J30" s="4">
        <v>77</v>
      </c>
      <c r="K30" s="4">
        <v>41</v>
      </c>
      <c r="L30" s="4">
        <v>12</v>
      </c>
      <c r="M30" s="4">
        <v>3</v>
      </c>
      <c r="N30" s="4">
        <v>220</v>
      </c>
      <c r="Q30" s="1" t="s">
        <v>20</v>
      </c>
      <c r="R30" s="1" t="s">
        <v>13</v>
      </c>
      <c r="S30" s="4">
        <v>0</v>
      </c>
      <c r="T30" s="4">
        <v>0</v>
      </c>
      <c r="U30" s="4">
        <v>0</v>
      </c>
      <c r="V30" s="4">
        <v>1</v>
      </c>
      <c r="W30" s="4">
        <v>6</v>
      </c>
      <c r="X30" s="4">
        <v>18</v>
      </c>
      <c r="Y30" s="4">
        <v>21</v>
      </c>
      <c r="Z30" s="4">
        <v>16</v>
      </c>
      <c r="AA30" s="4">
        <v>6</v>
      </c>
      <c r="AB30" s="4">
        <v>3</v>
      </c>
      <c r="AC30" s="4">
        <v>71</v>
      </c>
    </row>
    <row r="31" spans="2:29" ht="15.6" x14ac:dyDescent="0.3">
      <c r="B31" s="1" t="s">
        <v>20</v>
      </c>
      <c r="C31" s="1" t="s">
        <v>14</v>
      </c>
      <c r="D31" s="4">
        <v>53</v>
      </c>
      <c r="E31" s="4">
        <v>89</v>
      </c>
      <c r="F31" s="4">
        <v>161</v>
      </c>
      <c r="G31" s="4">
        <v>262</v>
      </c>
      <c r="H31" s="4">
        <v>419</v>
      </c>
      <c r="I31" s="4">
        <v>454</v>
      </c>
      <c r="J31" s="4">
        <v>357</v>
      </c>
      <c r="K31" s="4">
        <v>176</v>
      </c>
      <c r="L31" s="4">
        <v>30</v>
      </c>
      <c r="M31" s="4">
        <v>11</v>
      </c>
      <c r="N31" s="4">
        <v>2012</v>
      </c>
      <c r="Q31" s="1" t="s">
        <v>20</v>
      </c>
      <c r="R31" s="1" t="s">
        <v>14</v>
      </c>
      <c r="S31" s="4">
        <v>53</v>
      </c>
      <c r="T31" s="4">
        <v>67</v>
      </c>
      <c r="U31" s="4">
        <v>96</v>
      </c>
      <c r="V31" s="4">
        <v>155</v>
      </c>
      <c r="W31" s="4">
        <v>205</v>
      </c>
      <c r="X31" s="4">
        <v>213</v>
      </c>
      <c r="Y31" s="4">
        <v>158</v>
      </c>
      <c r="Z31" s="4">
        <v>76</v>
      </c>
      <c r="AA31" s="4">
        <v>30</v>
      </c>
      <c r="AB31" s="4">
        <v>5</v>
      </c>
      <c r="AC31" s="4">
        <v>1058</v>
      </c>
    </row>
    <row r="32" spans="2:29" ht="15.6" x14ac:dyDescent="0.3">
      <c r="B32" s="1" t="s">
        <v>20</v>
      </c>
      <c r="C32" s="1" t="s">
        <v>15</v>
      </c>
      <c r="D32" s="4">
        <v>1.0000000000000001E-5</v>
      </c>
      <c r="E32" s="4">
        <v>1.0000000000000001E-5</v>
      </c>
      <c r="F32" s="4">
        <v>1.0000000000000001E-5</v>
      </c>
      <c r="G32" s="4">
        <v>2</v>
      </c>
      <c r="H32" s="4">
        <v>7</v>
      </c>
      <c r="I32" s="4">
        <v>12</v>
      </c>
      <c r="J32" s="4">
        <v>22</v>
      </c>
      <c r="K32" s="4">
        <v>23</v>
      </c>
      <c r="L32" s="4">
        <v>40</v>
      </c>
      <c r="M32" s="4">
        <v>27</v>
      </c>
      <c r="N32" s="4">
        <v>11</v>
      </c>
      <c r="Q32" s="1" t="s">
        <v>20</v>
      </c>
      <c r="R32" s="1" t="s">
        <v>15</v>
      </c>
      <c r="S32" s="4">
        <v>1.0000000000000001E-5</v>
      </c>
      <c r="T32" s="4">
        <v>1.0000000000000001E-5</v>
      </c>
      <c r="U32" s="4">
        <v>1.0000000000000001E-5</v>
      </c>
      <c r="V32" s="4">
        <v>0.6</v>
      </c>
      <c r="W32" s="4">
        <v>2.9</v>
      </c>
      <c r="X32" s="4">
        <v>8.5</v>
      </c>
      <c r="Y32" s="4">
        <v>13.3</v>
      </c>
      <c r="Z32" s="4">
        <v>21.1</v>
      </c>
      <c r="AA32" s="4">
        <v>20</v>
      </c>
      <c r="AB32" s="4">
        <v>60</v>
      </c>
      <c r="AC32" s="4">
        <v>6.7</v>
      </c>
    </row>
    <row r="33" spans="2:29" ht="15.6" x14ac:dyDescent="0.3">
      <c r="B33" s="1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.6" x14ac:dyDescent="0.3">
      <c r="B34" s="1" t="s">
        <v>21</v>
      </c>
      <c r="C34" s="1" t="s">
        <v>13</v>
      </c>
      <c r="D34" s="4">
        <v>0</v>
      </c>
      <c r="E34" s="4">
        <v>0</v>
      </c>
      <c r="F34" s="4">
        <v>3</v>
      </c>
      <c r="G34" s="4">
        <v>1</v>
      </c>
      <c r="H34" s="4">
        <v>7</v>
      </c>
      <c r="I34" s="4">
        <v>13</v>
      </c>
      <c r="J34" s="4">
        <v>21</v>
      </c>
      <c r="K34" s="4">
        <v>19</v>
      </c>
      <c r="L34" s="4">
        <v>8</v>
      </c>
      <c r="M34" s="4">
        <v>2</v>
      </c>
      <c r="N34" s="4">
        <v>74</v>
      </c>
      <c r="Q34" s="1" t="s">
        <v>21</v>
      </c>
      <c r="R34" s="1" t="s">
        <v>13</v>
      </c>
      <c r="S34" s="4">
        <v>0</v>
      </c>
      <c r="T34" s="4">
        <v>0</v>
      </c>
      <c r="U34" s="4">
        <v>0</v>
      </c>
      <c r="V34" s="4">
        <v>0</v>
      </c>
      <c r="W34" s="4">
        <v>2</v>
      </c>
      <c r="X34" s="4">
        <v>5</v>
      </c>
      <c r="Y34" s="4">
        <v>7</v>
      </c>
      <c r="Z34" s="4">
        <v>11</v>
      </c>
      <c r="AA34" s="4">
        <v>2</v>
      </c>
      <c r="AB34" s="4">
        <v>0</v>
      </c>
      <c r="AC34" s="4">
        <v>27</v>
      </c>
    </row>
    <row r="35" spans="2:29" ht="15.6" x14ac:dyDescent="0.3">
      <c r="B35" s="1" t="s">
        <v>21</v>
      </c>
      <c r="C35" s="1" t="s">
        <v>14</v>
      </c>
      <c r="D35" s="4">
        <v>46</v>
      </c>
      <c r="E35" s="4">
        <v>54</v>
      </c>
      <c r="F35" s="4">
        <v>94</v>
      </c>
      <c r="G35" s="4">
        <v>130</v>
      </c>
      <c r="H35" s="4">
        <v>189</v>
      </c>
      <c r="I35" s="4">
        <v>165</v>
      </c>
      <c r="J35" s="4">
        <v>121</v>
      </c>
      <c r="K35" s="4">
        <v>63</v>
      </c>
      <c r="L35" s="4">
        <v>21</v>
      </c>
      <c r="M35" s="4">
        <v>8</v>
      </c>
      <c r="N35" s="4">
        <v>891</v>
      </c>
      <c r="Q35" s="1" t="s">
        <v>21</v>
      </c>
      <c r="R35" s="1" t="s">
        <v>14</v>
      </c>
      <c r="S35" s="4">
        <v>58</v>
      </c>
      <c r="T35" s="4">
        <v>49</v>
      </c>
      <c r="U35" s="4">
        <v>53</v>
      </c>
      <c r="V35" s="4">
        <v>77</v>
      </c>
      <c r="W35" s="4">
        <v>106</v>
      </c>
      <c r="X35" s="4">
        <v>83</v>
      </c>
      <c r="Y35" s="4">
        <v>57</v>
      </c>
      <c r="Z35" s="4">
        <v>39</v>
      </c>
      <c r="AA35" s="4">
        <v>13</v>
      </c>
      <c r="AB35" s="4">
        <v>1</v>
      </c>
      <c r="AC35" s="4">
        <v>536</v>
      </c>
    </row>
    <row r="36" spans="2:29" ht="15.6" x14ac:dyDescent="0.3">
      <c r="B36" s="1" t="s">
        <v>21</v>
      </c>
      <c r="C36" s="1" t="s">
        <v>15</v>
      </c>
      <c r="D36" s="4">
        <v>1.0000000000000001E-5</v>
      </c>
      <c r="E36" s="4">
        <v>1.0000000000000001E-5</v>
      </c>
      <c r="F36" s="4">
        <v>3</v>
      </c>
      <c r="G36" s="4">
        <v>1</v>
      </c>
      <c r="H36" s="4">
        <v>4</v>
      </c>
      <c r="I36" s="4">
        <v>8</v>
      </c>
      <c r="J36" s="4">
        <v>17</v>
      </c>
      <c r="K36" s="4">
        <v>30</v>
      </c>
      <c r="L36" s="4">
        <v>38</v>
      </c>
      <c r="M36" s="4">
        <v>25</v>
      </c>
      <c r="N36" s="4">
        <v>8</v>
      </c>
      <c r="Q36" s="1" t="s">
        <v>21</v>
      </c>
      <c r="R36" s="1" t="s">
        <v>15</v>
      </c>
      <c r="S36" s="4">
        <v>1.0000000000000001E-5</v>
      </c>
      <c r="T36" s="4">
        <v>1.0000000000000001E-5</v>
      </c>
      <c r="U36" s="4">
        <v>1.0000000000000001E-5</v>
      </c>
      <c r="V36" s="4">
        <v>1.0000000000000001E-5</v>
      </c>
      <c r="W36" s="4">
        <v>1.9</v>
      </c>
      <c r="X36" s="4">
        <v>6</v>
      </c>
      <c r="Y36" s="4">
        <v>12.3</v>
      </c>
      <c r="Z36" s="4">
        <v>28.2</v>
      </c>
      <c r="AA36" s="4">
        <v>15.4</v>
      </c>
      <c r="AB36" s="4">
        <v>1.0000000000000001E-5</v>
      </c>
      <c r="AC36" s="4">
        <v>5</v>
      </c>
    </row>
    <row r="37" spans="2:29" ht="15.6" x14ac:dyDescent="0.3">
      <c r="B37" s="1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ht="15.6" x14ac:dyDescent="0.3">
      <c r="B38" s="1" t="s">
        <v>22</v>
      </c>
      <c r="C38" s="1" t="s">
        <v>13</v>
      </c>
      <c r="D38" s="4">
        <v>0</v>
      </c>
      <c r="E38" s="4">
        <v>0</v>
      </c>
      <c r="F38" s="4">
        <v>0</v>
      </c>
      <c r="G38" s="4">
        <v>1</v>
      </c>
      <c r="H38" s="4">
        <v>3</v>
      </c>
      <c r="I38" s="4">
        <v>6</v>
      </c>
      <c r="J38" s="4">
        <v>7</v>
      </c>
      <c r="K38" s="4">
        <v>7</v>
      </c>
      <c r="L38" s="4">
        <v>2</v>
      </c>
      <c r="M38" s="4">
        <v>1</v>
      </c>
      <c r="N38" s="4">
        <v>27</v>
      </c>
      <c r="Q38" s="1" t="s">
        <v>22</v>
      </c>
      <c r="R38" s="1" t="s">
        <v>13</v>
      </c>
      <c r="S38" s="4">
        <v>0</v>
      </c>
      <c r="T38" s="4">
        <v>0</v>
      </c>
      <c r="U38" s="4">
        <v>0</v>
      </c>
      <c r="V38" s="4">
        <v>1</v>
      </c>
      <c r="W38" s="4">
        <v>1</v>
      </c>
      <c r="X38" s="4">
        <v>0</v>
      </c>
      <c r="Y38" s="4">
        <v>0</v>
      </c>
      <c r="Z38" s="4">
        <v>4</v>
      </c>
      <c r="AA38" s="4">
        <v>0</v>
      </c>
      <c r="AB38" s="4">
        <v>0</v>
      </c>
      <c r="AC38" s="4">
        <v>6</v>
      </c>
    </row>
    <row r="39" spans="2:29" ht="15.6" x14ac:dyDescent="0.3">
      <c r="B39" s="1" t="s">
        <v>22</v>
      </c>
      <c r="C39" s="1" t="s">
        <v>14</v>
      </c>
      <c r="D39" s="4">
        <v>28</v>
      </c>
      <c r="E39" s="4">
        <v>23</v>
      </c>
      <c r="F39" s="4">
        <v>42</v>
      </c>
      <c r="G39" s="4">
        <v>68</v>
      </c>
      <c r="H39" s="4">
        <v>82</v>
      </c>
      <c r="I39" s="4">
        <v>70</v>
      </c>
      <c r="J39" s="4">
        <v>44</v>
      </c>
      <c r="K39" s="4">
        <v>26</v>
      </c>
      <c r="L39" s="4">
        <v>10</v>
      </c>
      <c r="M39" s="4">
        <v>2</v>
      </c>
      <c r="N39" s="4">
        <v>395</v>
      </c>
      <c r="Q39" s="1" t="s">
        <v>22</v>
      </c>
      <c r="R39" s="1" t="s">
        <v>14</v>
      </c>
      <c r="S39" s="4">
        <v>23</v>
      </c>
      <c r="T39" s="4">
        <v>21</v>
      </c>
      <c r="U39" s="4">
        <v>29</v>
      </c>
      <c r="V39" s="4">
        <v>31</v>
      </c>
      <c r="W39" s="4">
        <v>37</v>
      </c>
      <c r="X39" s="4">
        <v>31</v>
      </c>
      <c r="Y39" s="4">
        <v>28</v>
      </c>
      <c r="Z39" s="4">
        <v>11</v>
      </c>
      <c r="AA39" s="4">
        <v>3</v>
      </c>
      <c r="AB39" s="4">
        <v>0</v>
      </c>
      <c r="AC39" s="4">
        <v>214</v>
      </c>
    </row>
    <row r="40" spans="2:29" ht="15.6" x14ac:dyDescent="0.3">
      <c r="B40" s="1" t="s">
        <v>22</v>
      </c>
      <c r="C40" s="1" t="s">
        <v>15</v>
      </c>
      <c r="D40" s="4">
        <v>0</v>
      </c>
      <c r="E40" s="4">
        <v>0</v>
      </c>
      <c r="F40" s="4">
        <v>0</v>
      </c>
      <c r="G40" s="4">
        <v>2</v>
      </c>
      <c r="H40" s="4">
        <v>4</v>
      </c>
      <c r="I40" s="4">
        <v>9</v>
      </c>
      <c r="J40" s="4">
        <v>16</v>
      </c>
      <c r="K40" s="4">
        <v>27</v>
      </c>
      <c r="L40" s="4">
        <v>20</v>
      </c>
      <c r="M40" s="4">
        <v>50</v>
      </c>
      <c r="N40" s="4">
        <v>7</v>
      </c>
      <c r="Q40" s="1" t="s">
        <v>22</v>
      </c>
      <c r="R40" s="1" t="s">
        <v>15</v>
      </c>
      <c r="S40" s="4">
        <v>1.0000000000000001E-5</v>
      </c>
      <c r="T40" s="4">
        <v>1.0000000000000001E-5</v>
      </c>
      <c r="U40" s="4">
        <v>1.0000000000000001E-5</v>
      </c>
      <c r="V40" s="4">
        <v>3.2</v>
      </c>
      <c r="W40" s="4">
        <v>2.7</v>
      </c>
      <c r="X40" s="4">
        <v>1.0000000000000001E-5</v>
      </c>
      <c r="Y40" s="4">
        <v>1.0000000000000001E-5</v>
      </c>
      <c r="Z40" s="4">
        <v>36.4</v>
      </c>
      <c r="AA40" s="4">
        <v>1.0000000000000001E-5</v>
      </c>
      <c r="AB40" s="4">
        <v>1.0000000000000001E-5</v>
      </c>
      <c r="AC40" s="4">
        <v>2.8</v>
      </c>
    </row>
    <row r="41" spans="2:29" ht="15.6" x14ac:dyDescent="0.3"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ht="15.6" x14ac:dyDescent="0.3">
      <c r="B42" s="1" t="s">
        <v>23</v>
      </c>
      <c r="C42" s="1" t="s">
        <v>13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5</v>
      </c>
      <c r="K42" s="4">
        <v>1</v>
      </c>
      <c r="L42" s="4">
        <v>0</v>
      </c>
      <c r="M42" s="4">
        <v>0</v>
      </c>
      <c r="N42" s="4">
        <v>7</v>
      </c>
      <c r="Q42" s="1" t="s">
        <v>23</v>
      </c>
      <c r="R42" s="1" t="s">
        <v>13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2</v>
      </c>
    </row>
    <row r="43" spans="2:29" ht="15.6" x14ac:dyDescent="0.3">
      <c r="B43" s="1" t="s">
        <v>23</v>
      </c>
      <c r="C43" s="1" t="s">
        <v>14</v>
      </c>
      <c r="D43" s="4">
        <v>24</v>
      </c>
      <c r="E43" s="4">
        <v>24</v>
      </c>
      <c r="F43" s="4">
        <v>20</v>
      </c>
      <c r="G43" s="4">
        <v>23</v>
      </c>
      <c r="H43" s="4">
        <v>25</v>
      </c>
      <c r="I43" s="4">
        <v>33</v>
      </c>
      <c r="J43" s="4">
        <v>21</v>
      </c>
      <c r="K43" s="4">
        <v>9</v>
      </c>
      <c r="L43" s="4">
        <v>3</v>
      </c>
      <c r="M43" s="4">
        <v>2</v>
      </c>
      <c r="N43" s="4">
        <v>184</v>
      </c>
      <c r="Q43" s="1" t="s">
        <v>23</v>
      </c>
      <c r="R43" s="1" t="s">
        <v>14</v>
      </c>
      <c r="S43" s="4">
        <v>22</v>
      </c>
      <c r="T43" s="4">
        <v>17</v>
      </c>
      <c r="U43" s="4">
        <v>14</v>
      </c>
      <c r="V43" s="4">
        <v>16</v>
      </c>
      <c r="W43" s="4">
        <v>18</v>
      </c>
      <c r="X43" s="4">
        <v>15</v>
      </c>
      <c r="Y43" s="4">
        <v>8</v>
      </c>
      <c r="Z43" s="4">
        <v>1</v>
      </c>
      <c r="AA43" s="4">
        <v>3</v>
      </c>
      <c r="AB43" s="4">
        <v>0</v>
      </c>
      <c r="AC43" s="4">
        <v>114</v>
      </c>
    </row>
    <row r="44" spans="2:29" ht="15.6" x14ac:dyDescent="0.3">
      <c r="B44" s="1" t="s">
        <v>23</v>
      </c>
      <c r="C44" s="1" t="s">
        <v>15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3</v>
      </c>
      <c r="J44" s="4">
        <v>24</v>
      </c>
      <c r="K44" s="4">
        <v>11</v>
      </c>
      <c r="L44" s="4">
        <v>0</v>
      </c>
      <c r="M44" s="4">
        <v>0</v>
      </c>
      <c r="N44" s="4">
        <v>4</v>
      </c>
      <c r="Q44" s="1" t="s">
        <v>23</v>
      </c>
      <c r="R44" s="1" t="s">
        <v>15</v>
      </c>
      <c r="S44" s="4">
        <v>1.0000000000000001E-5</v>
      </c>
      <c r="T44" s="4">
        <v>1.0000000000000001E-5</v>
      </c>
      <c r="U44" s="4">
        <v>1.0000000000000001E-5</v>
      </c>
      <c r="V44" s="4">
        <v>1.0000000000000001E-5</v>
      </c>
      <c r="W44" s="4">
        <v>5.6</v>
      </c>
      <c r="X44" s="4">
        <v>6.7</v>
      </c>
      <c r="Y44" s="4">
        <v>1.0000000000000001E-5</v>
      </c>
      <c r="Z44" s="4">
        <v>1.0000000000000001E-5</v>
      </c>
      <c r="AA44" s="4">
        <v>1.0000000000000001E-5</v>
      </c>
      <c r="AB44" s="4">
        <v>1.0000000000000001E-5</v>
      </c>
      <c r="AC44" s="4">
        <v>1.8</v>
      </c>
    </row>
    <row r="45" spans="2:29" ht="15.6" x14ac:dyDescent="0.3"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29" ht="15.6" x14ac:dyDescent="0.3">
      <c r="B46" s="1" t="s">
        <v>26</v>
      </c>
      <c r="C46" s="1" t="s">
        <v>13</v>
      </c>
      <c r="D46" s="4">
        <v>0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</row>
    <row r="47" spans="2:29" ht="15.6" x14ac:dyDescent="0.3">
      <c r="B47" s="1" t="s">
        <v>26</v>
      </c>
      <c r="C47" s="1" t="s">
        <v>14</v>
      </c>
      <c r="D47" s="4">
        <v>11</v>
      </c>
      <c r="E47" s="4">
        <v>4</v>
      </c>
      <c r="F47" s="4">
        <v>3</v>
      </c>
      <c r="G47" s="4">
        <v>8</v>
      </c>
      <c r="H47" s="4">
        <v>8</v>
      </c>
      <c r="I47" s="4">
        <v>3</v>
      </c>
      <c r="J47" s="4">
        <v>0</v>
      </c>
      <c r="K47" s="4">
        <v>4</v>
      </c>
      <c r="L47" s="4">
        <v>2</v>
      </c>
      <c r="M47" s="4">
        <v>0</v>
      </c>
      <c r="N47" s="4">
        <v>43</v>
      </c>
    </row>
    <row r="48" spans="2:29" ht="15.6" x14ac:dyDescent="0.3">
      <c r="B48" s="1" t="s">
        <v>26</v>
      </c>
      <c r="C48" s="1" t="s">
        <v>15</v>
      </c>
      <c r="D48" s="4">
        <v>1.0000000000000001E-5</v>
      </c>
      <c r="E48" s="4">
        <v>1.0000000000000001E-5</v>
      </c>
      <c r="F48" s="4">
        <v>1.0000000000000001E-5</v>
      </c>
      <c r="G48" s="4">
        <v>1.0000000000000001E-5</v>
      </c>
      <c r="H48" s="4">
        <v>13</v>
      </c>
      <c r="I48" s="4">
        <v>1.0000000000000001E-5</v>
      </c>
      <c r="J48" s="4">
        <v>1.0000000000000001E-5</v>
      </c>
      <c r="K48" s="4">
        <v>1.0000000000000001E-5</v>
      </c>
      <c r="L48" s="4">
        <v>1.0000000000000001E-5</v>
      </c>
      <c r="M48" s="4">
        <v>1.0000000000000001E-5</v>
      </c>
      <c r="N48" s="4">
        <v>2</v>
      </c>
    </row>
    <row r="98" spans="2:15" x14ac:dyDescent="0.3">
      <c r="B98" t="s">
        <v>29</v>
      </c>
    </row>
    <row r="99" spans="2:15" ht="15.6" x14ac:dyDescent="0.3">
      <c r="B99" s="1" t="s">
        <v>0</v>
      </c>
      <c r="C99" s="2"/>
      <c r="D99" s="3" t="s">
        <v>1</v>
      </c>
      <c r="E99" s="1" t="s">
        <v>2</v>
      </c>
      <c r="F99" s="1" t="s">
        <v>3</v>
      </c>
      <c r="G99" s="1" t="s">
        <v>4</v>
      </c>
      <c r="H99" s="1" t="s">
        <v>5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</row>
    <row r="100" spans="2:15" ht="15.6" x14ac:dyDescent="0.3">
      <c r="B100" s="1" t="s">
        <v>12</v>
      </c>
      <c r="C100" s="1" t="s">
        <v>27</v>
      </c>
      <c r="D100" s="6">
        <f>IF(D11=0,"",SUM($D14:D14,$D18:D18,$D22:D22,$D26:D26,$D30:D30,$D34:D34,$D38:D38,$D42:D42,$D46:D46,$D50:D50)/(D11-D10))</f>
        <v>0</v>
      </c>
      <c r="E100" s="6">
        <f>IF(E11=0,"",SUM($D10:D10,$D14:E14,$D18:E18,$D22:E22,$D26:E26,$D30:E30,$D34:E34,$D38:E38,$D42:E42,$D46:E46,$D50:E50)/(E11-E10))</f>
        <v>4.1095890410958902E-2</v>
      </c>
      <c r="F100" s="6">
        <f>IF(F11=0,"",SUM($D10:E10,$D14:F14,$D18:F18,$D22:F22,$D26:F26,$D30:F30,$D34:F34,$D38:F38,$D42:F42,$D46:F46,$D50:F50)/(F11-F10))</f>
        <v>0.14655172413793102</v>
      </c>
      <c r="G100" s="6">
        <f>IF(G11=0,"",SUM($D10:F10,$D14:G14,$D18:G18,$D22:G22,$D26:G26,$D30:G30,$D34:G34,$D38:G38,$D42:G42,$D46:G46,$D50:G50)/(G11-G10))</f>
        <v>0.33731739707835323</v>
      </c>
      <c r="H100" s="6">
        <f>IF(H11=0,"",SUM($D10:G10,$D14:H14,$D18:H18,$D22:H22,$D26:H26,$D30:H30,$D34:H34,$D38:H38,$D42:H42,$D46:H46,$D50:H50)/(H11-H10))</f>
        <v>1.0686084142394823</v>
      </c>
      <c r="I100" s="6">
        <f>IF(I11=0,"",SUM($D10:H10,$D14:I14,$D18:I18,$D22:I22,$D26:I26,$D30:I30,$D34:I34,$D38:I38,$D42:I42,$D46:I46,$D50:I50)/(I11-I10))</f>
        <v>3.3204500978473583</v>
      </c>
      <c r="J100" s="6">
        <f>IF(J11=0,"",SUM($D10:I10,$D14:J14,$D18:J18,$D22:J22,$D26:J26,$D30:J30,$D34:J34,$D38:J38,$D42:J42,$D46:J46,$D50:J50)/(J11-J10))</f>
        <v>11.041994750656167</v>
      </c>
      <c r="K100" s="6">
        <f>IF(K11=0,"",SUM($D10:J10,$D14:K14,$D18:K18,$D22:K22,$D26:K26,$D30:K30,$D34:K34,$D38:K38,$D42:K42,$D46:K46,$D50:K50)/(K11-K10))</f>
        <v>40.235204855842184</v>
      </c>
      <c r="L100" s="6">
        <f>IF(L11=0,"",SUM($D10:K10,$D14:L14,$D18:L18,$D22:L22,$D26:L26,$D30:L30,$D34:L34,$D38:L38,$D42:L42,$D46:L46,$D50:L50)/(L11-L10))</f>
        <v>121.31460674157303</v>
      </c>
      <c r="M100" s="6">
        <f>IF(M11=0,"",SUM($D10:L10,$D14:M14,$D18:M18,$D22:M22,$D26:M26,$D30:M30,$D34:M34,$D38:M38,$D42:M42,$D46:M46,$D50:M50)/(M11-M10))</f>
        <v>636.56363636363642</v>
      </c>
    </row>
    <row r="101" spans="2:15" ht="15.6" x14ac:dyDescent="0.3">
      <c r="B101" s="1" t="s">
        <v>12</v>
      </c>
      <c r="C101" s="1" t="s">
        <v>32</v>
      </c>
      <c r="D101" s="6">
        <f>IF(D11=0,"",SUM(S14,S18,S22,S26,S30,S34,S38,S42,S46)/(D11-D10))</f>
        <v>0</v>
      </c>
      <c r="E101" s="6">
        <f>IF(E11=0,"",SUM($S10:S10,$S14:T14,$S18:T18,$S22:T22,$S26:T26,$S30:T30,$S34:T34,$S38:T38,$S42:T42,$S46:T46,$S50:T50)/(E11-E10))</f>
        <v>4.1095890410958902E-2</v>
      </c>
      <c r="F101" s="6">
        <f>IF(F11=0,"",SUM($S10:T10,$S14:U14,$S18:U18,$S22:U22,$S26:U26,$S30:U30,$S34:U34,$S38:U38,$S42:U42,$S46:U46,$S50:U50)/(F11-F10))</f>
        <v>3.8793103448275863E-2</v>
      </c>
      <c r="G101" s="6">
        <f>IF(G11=0,"",SUM($S10:U10,$S14:V14,$S18:V18,$S22:V22,$S26:V26,$S30:V30,$S34:V34,$S38:V38,$S42:V42,$S46:V46,$S50:V50)/(G11-G10))</f>
        <v>7.702523240371846E-2</v>
      </c>
      <c r="H101" s="6">
        <f>IF(H11=0,"",SUM($S10:V10,$S14:W14,$S18:W18,$S22:W22,$S26:W26,$S30:W30,$S34:W34,$S38:W38,$S42:W42,$S46:W46,$S50:W50)/(H11-H10))</f>
        <v>0.2459546925566343</v>
      </c>
      <c r="I101" s="6">
        <f>IF(I11=0,"",SUM($S10:W10,$S14:X14,$S18:X18,$S22:X22,$S26:X26,$S30:X30,$S34:X34,$S38:X38,$S42:X42,$S46:X46,$S50:X50)/(I11-I10))</f>
        <v>0.78767123287671237</v>
      </c>
      <c r="J101" s="6">
        <f>IF(J11=0,"",SUM($S10:X10,$S14:Y14,$S18:Y18,$S22:Y22,$S26:Y26,$S30:Y30,$S34:Y34,$S38:Y38,$S42:Y42,$S46:Y46,$S50:Y50)/(J11-J10))</f>
        <v>3.1167979002624673</v>
      </c>
      <c r="K101" s="6">
        <f>IF(K11=0,"",SUM($S10:Y10,$S14:Z14,$S18:Z18,$S22:Z22,$S26:Z26,$S30:Z30,$S34:Z34,$S38:Z38,$S42:Z42,$S46:Z46,$S50:Z50)/(K11-K10))</f>
        <v>12.911987860394538</v>
      </c>
      <c r="L101" s="6">
        <f>IF(L11=0,"",SUM($S10:Z10,$S14:AA14,$S18:AA18,$S22:AA22,$S26:AA26,$S30:AA30,$S34:AA34,$S38:AA38,$S42:AA42,$S46:AA46,$S50:AA50)/(L11-L10))</f>
        <v>41.50561797752809</v>
      </c>
      <c r="M101" s="6">
        <f>IF(M11=0,"",SUM($S10:AA10,$S14:AB14,$S18:AB18,$S22:AB22,$S26:AB26,$S30:AB30,$S34:AB34,$S38:AB38,$S42:AB42,$S46:AB46,$S50:AB50)/(M11-M10))</f>
        <v>227.1090909090909</v>
      </c>
      <c r="O101" s="6">
        <f>M100/M101</f>
        <v>2.8028980866223687</v>
      </c>
    </row>
    <row r="102" spans="2:15" ht="15.6" x14ac:dyDescent="0.3">
      <c r="B102" s="1" t="s">
        <v>12</v>
      </c>
      <c r="C102" s="1" t="s">
        <v>33</v>
      </c>
      <c r="D102" s="6">
        <f>IF(D11=0,"",SUM(D180,D184,D188,D192,D196,D200,D204,D208,D212,D216)/(D11-D10))</f>
        <v>5.5555555555555552E-2</v>
      </c>
      <c r="E102" s="6">
        <f>IF(E11=0,"",SUM($D176:D176,$D180:E180,$D184:E184,$D188:E188,$D192:E192,$D196:E196,$D200:E200,$D204:E204,$D208:E208,$D212:E212,$D216:E216)/(E11-E10))</f>
        <v>0.20547945205479451</v>
      </c>
      <c r="F102" s="6">
        <f>IF(F11=0,"",SUM($D176:E176,$D180:F180,$D184:F184,$D188:F188,$D192:F192,$D196:F196,$D200:F200,$D204:F204,$D208:F208,$D212:F212,$D216:F216)/(F11-F10))</f>
        <v>0.61206896551724133</v>
      </c>
      <c r="G102" s="6">
        <f>IF(G11=0,"",SUM($D176:F176,$D180:G180,$D184:G184,$D188:G188,$D192:G192,$D196:G196,$D200:G200,$D204:G204,$D208:G208,$D212:G212,$D216:G216)/(G11-G10))</f>
        <v>0.77689243027888444</v>
      </c>
      <c r="H102" s="6">
        <f>IF(H11=0,"",SUM($D176:G176,$D180:H180,$D184:H184,$D188:H188,$D192:H192,$D196:H196,$D200:H200,$D204:H204,$D208:H208,$D212:H212,$D216:H216)/(H11-H10))</f>
        <v>0.94757281553398054</v>
      </c>
      <c r="I102" s="6">
        <f>IF(I11=0,"",SUM($D176:H176,$D180:I180,$D184:I184,$D188:I188,$D192:I192,$D196:I196,$D200:I200,$D204:I204,$D208:I208,$D212:I212,$D216:I216)/(I11-I10))</f>
        <v>1.4202544031311155</v>
      </c>
      <c r="J102" s="6">
        <f>IF(J11=0,"",SUM($D176:I176,$D180:J180,$D184:J184,$D188:J188,$D192:J192,$D196:J196,$D200:J200,$D204:J204,$D208:J208,$D212:J212,$D216:J216)/(J11-J10))</f>
        <v>2.8608923884514437</v>
      </c>
      <c r="K102" s="6">
        <f>IF(K11=0,"",SUM($D176:J176,$D180:K180,$D184:K184,$D188:K188,$D192:K192,$D196:K196,$D200:K200,$D204:K204,$D208:K208,$D212:K212,$D216:K216)/(K11-K10))</f>
        <v>7.9499241274658576</v>
      </c>
      <c r="L102" s="6">
        <f>IF(L11=0,"",SUM($D176:K176,$D180:L180,$D184:L184,$D188:L188,$D192:L192,$D196:L196,$D200:L200,$D204:L204,$D208:L208,$D212:L212,$D216:L216)/(L11-L10))</f>
        <v>20.992509363295881</v>
      </c>
      <c r="M102" s="6">
        <f>IF(M11=0,"",SUM($D176:L176,$D180:M180,$D184:M184,$D188:M188,$D192:M192,$D196:M196,$D200:M200,$D204:M204,$D208:M208,$D212:M212,$D216:M216)/(M11-M10))</f>
        <v>104.49090909090908</v>
      </c>
      <c r="O102" s="6">
        <f>M100/M102</f>
        <v>6.0920480250565525</v>
      </c>
    </row>
    <row r="103" spans="2:15" ht="15.6" x14ac:dyDescent="0.3">
      <c r="B103" s="1"/>
      <c r="C103" s="1" t="s">
        <v>34</v>
      </c>
      <c r="D103" s="6">
        <f>IF(D11=0,"",SUM(S180,S184,S188,S192,S196,S200,S204,S208,S212,S216)/(D11-D10))</f>
        <v>0</v>
      </c>
      <c r="E103" s="6">
        <f>IF(E11=0,"",SUM($S176:S176,$S180:T180,$S184:T184,$S188:T188,$S192:T192,$S196:T196,$S200:T200,$S204:T204,$S208:T208,$S212:T212,$S216:T216)/(E11-E10))</f>
        <v>0.13698630136986301</v>
      </c>
      <c r="F103" s="6">
        <f>IF(F11=0,"",SUM($S176:T176,$S180:U180,$S184:U184,$S188:U188,$S192:U192,$S196:U196,$S200:U200,$S204:U204,$S208:U208,$S212:U212,$S216:U216)/(F11-F10))</f>
        <v>0.27155172413793105</v>
      </c>
      <c r="G103" s="6">
        <f>IF(G11=0,"",SUM($S176:U176,$S180:V180,$S184:V184,$S188:V188,$S192:V192,$S196:V196,$S200:V200,$S204:V204,$S208:V208,$S212:V212,$S216:V216)/(G11-G10))</f>
        <v>0.65737051792828682</v>
      </c>
      <c r="H103" s="6">
        <f>IF(H11=0,"",SUM($S176:V176,$S180:W180,$S184:W184,$S188:W188,$S192:W192,$S196:W196,$S200:W200,$S204:W204,$S208:W208,$S212:W212,$S216:W216)/(H11-H10))</f>
        <v>1.1184466019417476</v>
      </c>
      <c r="I103" s="6">
        <f>IF(I11=0,"",SUM($S176:W176,$S180:X180,$S184:X184,$S188:X188,$S192:X192,$S196:X196,$S200:X200,$S204:X204,$S208:X208,$S212:X212,$S216:X216)/(I11-I10))</f>
        <v>1.4804305283757337</v>
      </c>
      <c r="J103" s="6">
        <f>IF(J11=0,"",SUM($S176:X176,$S180:Y180,$S184:Y184,$S188:Y188,$S192:Y192,$S196:Y196,$S200:Y200,$S204:Y204,$S208:Y208,$S212:Y212,$S216:Y216)/(J11-J10))</f>
        <v>2.5433070866141732</v>
      </c>
      <c r="K103" s="6">
        <f>IF(K11=0,"",SUM($S176:Y176,$S180:Z180,$S184:Z184,$S188:Z188,$S192:Z192,$S196:Z196,$S200:Z200,$S204:Z204,$S208:Z208,$S212:Z212,$S216:Z216)/(K11-K10))</f>
        <v>6.4658573596358115</v>
      </c>
      <c r="L103" s="6">
        <f>IF(L11=0,"",SUM($S176:Z176,$S180:AA180,$S184:AA184,$S188:AA188,$S192:AA192,$S196:AA196,$S200:AA200,$S204:AA204,$S208:AA208,$S212:AA212,$S216:AA216)/(L11-L10))</f>
        <v>16.441947565543071</v>
      </c>
      <c r="M103" s="6">
        <f>IF(M11=0,"",SUM($S176:AA176,$S180:AB180,$S184:AB184,$S188:AB188,$S192:AB192,$S196:AB196,$S200:AB200,$S204:AB204,$S208:AB208,$S212:AB212,$S216:AB216)/(M11-M10))</f>
        <v>80.618181818181824</v>
      </c>
      <c r="O103" s="6">
        <f>M100/M103</f>
        <v>7.8960306720793865</v>
      </c>
    </row>
    <row r="104" spans="2:15" ht="15.6" x14ac:dyDescent="0.3">
      <c r="B104" s="2"/>
      <c r="C104" s="2" t="s">
        <v>35</v>
      </c>
    </row>
    <row r="105" spans="2:15" ht="15.6" x14ac:dyDescent="0.3">
      <c r="B105" s="2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15" ht="15.6" x14ac:dyDescent="0.3">
      <c r="B106" s="1" t="s">
        <v>16</v>
      </c>
      <c r="C106" s="1" t="s">
        <v>27</v>
      </c>
      <c r="D106" s="6">
        <f>IF(D15=0,"",SUM($D18:D18,$D22:D22,$D26:D26,$D30:D30,$D34:D34,$D38:D38,$D42:D42,$D46:D46,$D50:D50,$D54:D54)/(D15-D14))</f>
        <v>0</v>
      </c>
      <c r="E106" s="6">
        <f>IF(E15=0,"",SUM($D14:D14,$D18:E18,$D22:E22,$D26:E26,$D30:E30,$D34:E34,$D38:E38,$D42:E42,$D46:E46,$D50:E50,$D54:E54)/(E15-E14))</f>
        <v>6.4935064935064939E-3</v>
      </c>
      <c r="F106" s="6">
        <f>IF(F15=0,"",SUM($D14:E14,$D18:F18,$D22:F22,$D26:F26,$D30:F30,$D34:F34,$D38:F38,$D42:F42,$D46:F46,$D50:F50,$D54:F54)/(F15-F14))</f>
        <v>3.7444933920704845E-2</v>
      </c>
      <c r="G106" s="6">
        <f>IF(G15=0,"",SUM($D14:F14,$D18:G18,$D22:G22,$D26:G26,$D30:G30,$D34:G34,$D38:G38,$D42:G42,$D46:G46,$D50:G50,$D54:G54)/(G15-G14))</f>
        <v>0.13508771929824562</v>
      </c>
      <c r="H106" s="6">
        <f>IF(H15=0,"",SUM($D14:G14,$D18:H18,$D22:H22,$D26:H26,$D30:H30,$D34:H34,$D38:H38,$D42:H42,$D46:H46,$D50:H50,$D54:H54)/(H15-H14))</f>
        <v>0.37068239258635216</v>
      </c>
      <c r="I106" s="6">
        <f>IF(I15=0,"",SUM($D14:H14,$D18:I18,$D22:I22,$D26:I26,$D30:I30,$D34:I34,$D38:I38,$D42:I42,$D46:I46,$D50:I50,$D54:I54)/(I15-I14))</f>
        <v>1.128693994280267</v>
      </c>
      <c r="J106" s="6">
        <f>IF(J15=0,"",SUM($D14:I14,$D18:J18,$D22:J22,$D26:J26,$D30:J30,$D34:J34,$D38:J38,$D42:J42,$D46:J46,$D50:J50,$D54:J54)/(J15-J14))</f>
        <v>4.1852688657930415</v>
      </c>
      <c r="K106" s="6">
        <f>IF(K15=0,"",SUM($D14:J14,$D18:K18,$D22:K22,$D26:K26,$D30:K30,$D34:K34,$D38:K38,$D42:K42,$D46:K46,$D50:K50,$D54:K54)/(K15-K14))</f>
        <v>18.130852340936375</v>
      </c>
      <c r="L106" s="6">
        <f>IF(L15=0,"",SUM($D14:K14,$D18:L18,$D22:L22,$D26:L26,$D30:L30,$D34:L34,$D38:L38,$D42:L42,$D46:L46,$D50:L50,$D54:L54)/(L15-L14))</f>
        <v>76.788381742738594</v>
      </c>
      <c r="M106" s="6">
        <f>IF(M15=0,"",SUM($D14:L14,$D18:M18,$D22:M22,$D26:M26,$D30:M30,$D34:M34,$D38:M38,$D42:M42,$D46:M46,$D50:M50,$D54:M54)/(M15-M14))</f>
        <v>503.30769230769232</v>
      </c>
    </row>
    <row r="107" spans="2:15" ht="15.6" x14ac:dyDescent="0.3">
      <c r="B107" s="1" t="s">
        <v>16</v>
      </c>
      <c r="C107" s="1" t="s">
        <v>32</v>
      </c>
      <c r="D107" s="6">
        <f>IF(D15=0,"",SUM(S18,S22,S26,S30,S34,S38,S42,S46,S50)/(D15-D14))</f>
        <v>0</v>
      </c>
      <c r="E107" s="6">
        <f>IF(E15=0,"",SUM($S14:S14,$S18:T18,$S22:T22,$S26:T26,$S30:T30,$S34:T34,$S38:T38,$S42:T42,$S46:T46,$S50:T50,$S54:T54)/(E15-E14))</f>
        <v>1.2987012987012988E-2</v>
      </c>
      <c r="F107" s="6">
        <f>IF(F15=0,"",SUM($S14:T14,$S18:U18,$S22:U22,$S26:U26,$S30:U30,$S34:U34,$S38:U38,$S42:U42,$S46:U46,$S50:U50,$S54:U54)/(F15-F14))</f>
        <v>1.5418502202643172E-2</v>
      </c>
      <c r="G107" s="6">
        <f>IF(G15=0,"",SUM($S14:U14,$S18:V18,$S22:V22,$S26:V26,$S30:V30,$S34:V34,$S38:V38,$S42:V42,$S46:V46,$S50:V50,$S54:V54)/(G15-G14))</f>
        <v>3.0701754385964911E-2</v>
      </c>
      <c r="H107" s="6">
        <f>IF(H15=0,"",SUM($S14:V14,$S18:W18,$S22:W22,$S26:W26,$S30:W30,$S34:W34,$S38:W38,$S42:W42,$S46:W46,$S50:W50,$S54:W54)/(H15-H14))</f>
        <v>8.6773378264532436E-2</v>
      </c>
      <c r="I107" s="6">
        <f>IF(I15=0,"",SUM($S14:W14,$S18:X18,$S22:X22,$S26:X26,$S30:X30,$S34:X34,$S38:X38,$S42:X42,$S46:X46,$S50:X50,$S54:X54)/(I15-I14))</f>
        <v>0.26596758817921828</v>
      </c>
      <c r="J107" s="6">
        <f>IF(J15=0,"",SUM($S14:X14,$S18:Y18,$S22:Y22,$S26:Y26,$S30:Y30,$S34:Y34,$S38:Y38,$S42:Y42,$S46:Y46,$S50:Y50,$S54:Y54)/(J15-J14))</f>
        <v>1.1531857207410754</v>
      </c>
      <c r="K107" s="6">
        <f>IF(K15=0,"",SUM($S14:Y14,$S18:Z18,$S22:Z22,$S26:Z26,$S30:Z30,$S34:Z34,$S38:Z38,$S42:Z42,$S46:Z46,$S50:Z50,$S54:Z54)/(K15-K14))</f>
        <v>5.8547418967587035</v>
      </c>
      <c r="L107" s="6">
        <f>IF(L15=0,"",SUM($S14:Z14,$S18:AA18,$S22:AA22,$S26:AA26,$S30:AA30,$S34:AA34,$S38:AA38,$S42:AA42,$S46:AA46,$S50:AA50,$S54:AA54)/(L15-L14))</f>
        <v>27.141078838174273</v>
      </c>
      <c r="M107" s="6">
        <f>IF(M15=0,"",SUM($S14:AA14,$S18:AB18,$S22:AB22,$S26:AB26,$S30:AB30,$S34:AB34,$S38:AB38,$S42:AB42,$S46:AB46,$S50:AB50,$S54:AB54)/(M15-M14))</f>
        <v>185.33333333333334</v>
      </c>
      <c r="O107" s="6">
        <f>M106/M107</f>
        <v>2.7156889872717209</v>
      </c>
    </row>
    <row r="108" spans="2:15" ht="15.6" x14ac:dyDescent="0.3">
      <c r="B108" s="1" t="s">
        <v>16</v>
      </c>
      <c r="C108" s="1" t="s">
        <v>33</v>
      </c>
      <c r="D108" s="6">
        <f>IF(D15=0,"",SUM(D184,D188,D192,D196,D200,D204,D208,D212,D216,D220)/(D15-D14))</f>
        <v>1.8867924528301886E-2</v>
      </c>
      <c r="E108" s="6">
        <f>IF(E15=0,"",SUM($D180:D180,$D184:E184,$D188:E188,$D192:E192,$D196:E196,$D200:E200,$D204:E204,$D208:E208,$D212:E212,$D216:E216,$D220:E220)/(E15-E14))</f>
        <v>6.4935064935064929E-2</v>
      </c>
      <c r="F108" s="6">
        <f>IF(F15=0,"",SUM($D180:E180,$D184:F184,$D188:F188,$D192:F192,$D196:F196,$D200:F200,$D204:F204,$D208:F208,$D212:F212,$D216:F216,$D220:F220)/(F15-F14))</f>
        <v>0.1894273127753304</v>
      </c>
      <c r="G108" s="6">
        <f>IF(G15=0,"",SUM($D180:F180,$D184:G184,$D188:G188,$D192:G192,$D196:G196,$D200:G200,$D204:G204,$D208:G208,$D212:G212,$D216:G216,$D220:G220)/(G15-G14))</f>
        <v>0.36140350877192984</v>
      </c>
      <c r="H108" s="6">
        <f>IF(H15=0,"",SUM($D180:G180,$D184:H184,$D188:H188,$D192:H192,$D196:H196,$D200:H200,$D204:H204,$D208:H208,$D212:H212,$D216:H216,$D220:H220)/(H15-H14))</f>
        <v>0.43681550126368995</v>
      </c>
      <c r="I108" s="6">
        <f>IF(I15=0,"",SUM($D180:H180,$D184:I184,$D188:I188,$D192:I192,$D196:I196,$D200:I200,$D204:I204,$D208:I208,$D212:I212,$D216:I216,$D220:I220)/(I15-I14))</f>
        <v>0.6339370829361296</v>
      </c>
      <c r="J108" s="6">
        <f>IF(J15=0,"",SUM($D180:I180,$D184:J184,$D188:J188,$D192:J192,$D196:J196,$D200:J200,$D204:J204,$D208:J208,$D212:J212,$D216:J216,$D220:J220)/(J15-J14))</f>
        <v>1.3999096249435157</v>
      </c>
      <c r="K108" s="6">
        <f>IF(K15=0,"",SUM($D180:J180,$D184:K184,$D188:K188,$D192:K192,$D196:K196,$D200:K200,$D204:K204,$D208:K208,$D212:K212,$D216:K216,$D220:K220)/(K15-K14))</f>
        <v>4.5642256902761105</v>
      </c>
      <c r="L108" s="6">
        <f>IF(L15=0,"",SUM($D180:K180,$D184:L184,$D188:L188,$D192:L192,$D196:L196,$D200:L200,$D204:L204,$D208:L208,$D212:L212,$D216:L216,$D220:L220)/(L15-L14))</f>
        <v>16.933609958506224</v>
      </c>
      <c r="M108" s="6">
        <f>IF(M15=0,"",SUM($D180:L180,$D184:M184,$D188:M188,$D192:M192,$D196:M196,$D200:M200,$D204:M204,$D208:M208,$D212:M212,$D216:M216,$D220:M220)/(M15-M14))</f>
        <v>106.69230769230769</v>
      </c>
      <c r="O108" s="6">
        <f>M106/M108</f>
        <v>4.7173756308579673</v>
      </c>
    </row>
    <row r="109" spans="2:15" ht="15.6" x14ac:dyDescent="0.3">
      <c r="B109" s="1"/>
      <c r="C109" s="1" t="s">
        <v>34</v>
      </c>
      <c r="D109" s="6">
        <f>IF(D15=0,"",SUM(S184,S188,S192,S196,S200,S204,S208,S212,S216,S220)/(D15-D14))</f>
        <v>0</v>
      </c>
      <c r="E109" s="6">
        <f>IF(E15=0,"",SUM($S180:S180,$S184:T184,$S188:T188,$S192:T192,$S196:T196,$S200:T200,$S204:T204,$S208:T208,$S212:T212,$S216:T216,$S220:T220)/(E15-E14))</f>
        <v>4.5454545454545456E-2</v>
      </c>
      <c r="F109" s="6">
        <f>IF(F15=0,"",SUM($S180:T180,$S184:U184,$S188:U188,$S192:U192,$S196:U196,$S200:U200,$S204:U204,$S208:U208,$S212:U212,$S216:U216,$S220:U220)/(F15-F14))</f>
        <v>0.10572687224669604</v>
      </c>
      <c r="G109" s="6">
        <f>IF(G15=0,"",SUM($S180:U180,$S184:V184,$S188:V188,$S192:V192,$S196:V196,$S200:V200,$S204:V204,$S208:V208,$S212:V212,$S216:V216,$S220:V220)/(G15-G14))</f>
        <v>0.32280701754385965</v>
      </c>
      <c r="H109" s="6">
        <f>IF(H15=0,"",SUM($S180:V180,$S184:W184,$S188:W188,$S192:W192,$S196:W196,$S200:W200,$S204:W204,$S208:W208,$S212:W212,$S216:W216,$S220:W220)/(H15-H14))</f>
        <v>0.57834877843302446</v>
      </c>
      <c r="I109" s="6">
        <f>IF(I15=0,"",SUM($S180:W180,$S184:X184,$S188:X188,$S192:X192,$S196:X196,$S200:X200,$S204:X204,$S208:X208,$S212:X212,$S216:X216,$S220:X220)/(I15-I14))</f>
        <v>0.78868763902129013</v>
      </c>
      <c r="J109" s="6">
        <f>IF(J15=0,"",SUM($S180:X180,$S184:Y184,$S188:Y188,$S192:Y192,$S196:Y196,$S200:Y200,$S204:Y204,$S208:Y208,$S212:Y212,$S216:Y216,$S220:Y220)/(J15-J14))</f>
        <v>1.4563940352462721</v>
      </c>
      <c r="K109" s="6">
        <f>IF(K15=0,"",SUM($S180:Y180,$S184:Z184,$S188:Z188,$S192:Z192,$S196:Z196,$S200:Z200,$S204:Z204,$S208:Z208,$S212:Z212,$S216:Z216,$S220:Z220)/(K15-K14))</f>
        <v>4.2593037214885952</v>
      </c>
      <c r="L109" s="6">
        <f>IF(L15=0,"",SUM($S180:Z180,$S184:AA184,$S188:AA188,$S192:AA192,$S196:AA196,$S200:AA200,$S204:AA204,$S208:AA208,$S212:AA212,$S216:AA216,$S220:AA220)/(L15-L14))</f>
        <v>15.207468879668049</v>
      </c>
      <c r="M109" s="6">
        <f>IF(M15=0,"",SUM($S180:AA180,$S184:AB184,$S188:AB188,$S192:AB192,$S196:AB196,$S200:AB200,$S204:AB204,$S208:AB208,$S212:AB212,$S216:AB216,$S220:AB220)/(M15-M14))</f>
        <v>94.589743589743591</v>
      </c>
      <c r="O109" s="6">
        <f>M106/M109</f>
        <v>5.3209541881268638</v>
      </c>
    </row>
    <row r="110" spans="2:15" ht="15.6" x14ac:dyDescent="0.3">
      <c r="B110" s="2"/>
      <c r="C110" s="2" t="s">
        <v>35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15" ht="15.6" x14ac:dyDescent="0.3">
      <c r="B111" s="2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15" ht="15.6" x14ac:dyDescent="0.3">
      <c r="B112" s="1" t="s">
        <v>17</v>
      </c>
      <c r="C112" s="1" t="s">
        <v>27</v>
      </c>
      <c r="D112" s="6">
        <f>IF(D19=0,"",SUM($D22:D22,$D26:D26,$D30:D30,$D34:D34,$D38:D38,$D42:D42,$D46:D46,$D50:D50,$D54:D54,$D58:D58)/(D19-D18))</f>
        <v>0</v>
      </c>
      <c r="E112" s="6">
        <f>IF(E19=0,"",SUM($D18:D18,$D22:E22,$D26:E26,$D30:E30,$D34:E34,$D38:E38,$D42:E42,$D46:E46,$D50:E50,$D54:E54,$D58:E58)/(E19-E18))</f>
        <v>0</v>
      </c>
      <c r="F112" s="6">
        <f>IF(F19=0,"",SUM($D18:E18,$D22:F22,$D26:F26,$D30:F30,$D34:F34,$D38:F38,$D42:F42,$D46:F46,$D50:F50,$D54:F54,$D58:F58)/(F19-F18))</f>
        <v>1.3257575757575758E-2</v>
      </c>
      <c r="G112" s="6">
        <f>IF(G19=0,"",SUM($D18:F18,$D22:G22,$D26:G26,$D30:G30,$D34:G34,$D38:G38,$D42:G42,$D46:G46,$D50:G50,$D54:G54,$D58:G58)/(G19-G18))</f>
        <v>6.8256578947368418E-2</v>
      </c>
      <c r="H112" s="6">
        <f>IF(H19=0,"",SUM($D18:G18,$D22:H22,$D26:H26,$D30:H30,$D34:H34,$D38:H38,$D42:H42,$D46:H46,$D50:H50,$D54:H54,$D58:H58)/(H19-H18))</f>
        <v>0.17580504786771106</v>
      </c>
      <c r="I112" s="6">
        <f>IF(I19=0,"",SUM($D18:H18,$D22:I22,$D26:I26,$D30:I30,$D34:I34,$D38:I38,$D42:I42,$D46:I46,$D50:I50,$D54:I54,$D58:I58)/(I19-I18))</f>
        <v>0.47223994894703253</v>
      </c>
      <c r="J112" s="6">
        <f>IF(J19=0,"",SUM($D18:I18,$D22:J22,$D26:J26,$D30:J30,$D34:J34,$D38:J38,$D42:J42,$D46:J46,$D50:J50,$D54:J54,$D58:J58)/(J19-J18))</f>
        <v>1.721311475409836</v>
      </c>
      <c r="K112" s="6">
        <f>IF(K19=0,"",SUM($D18:J18,$D22:K22,$D26:K26,$D30:K30,$D34:K34,$D38:K38,$D42:K42,$D46:K46,$D50:K50,$D54:K54,$D58:K58)/(K19-K18))</f>
        <v>8.1531100478468908</v>
      </c>
      <c r="L112" s="6">
        <f>IF(L19=0,"",SUM($D18:K18,$D22:L22,$D26:L26,$D30:L30,$D34:L34,$D38:L38,$D42:L42,$D46:L46,$D50:L50,$D54:L54,$D58:L58)/(L19-L18))</f>
        <v>45.29032258064516</v>
      </c>
      <c r="M112" s="6">
        <f>IF(M19=0,"",SUM($D18:L18,$D22:M22,$D26:M26,$D30:M30,$D34:M34,$D38:M38,$D42:M42,$D46:M46,$D50:M50,$D54:M54,$D58:M58)/(M19-M18))</f>
        <v>389.21739130434781</v>
      </c>
    </row>
    <row r="113" spans="2:15" ht="15.6" x14ac:dyDescent="0.3">
      <c r="B113" s="1" t="s">
        <v>17</v>
      </c>
      <c r="C113" s="1" t="s">
        <v>32</v>
      </c>
      <c r="D113" s="6">
        <f>IF(D19=0,"",SUM(S22,S26,S30,S34,S38,S42,S46,S50,S54)/(D19-D18))</f>
        <v>0</v>
      </c>
      <c r="E113" s="6">
        <f>IF(E19=0,"",SUM($S18:S18,$S22:T22,$S26:T26,$S30:T30,$S34:T34,$S38:T38,$S42:T42,$S46:T46,$S50:T50,$S54:T54,$S58:T58)/(E19-E18))</f>
        <v>0</v>
      </c>
      <c r="F113" s="6">
        <f>IF(F19=0,"",SUM($S18:T18,$S22:U22,$S26:U26,$S30:U30,$S34:U34,$S38:U38,$S42:U42,$S46:U46,$S50:U50,$S54:U54,$S58:U58)/(F19-F18))</f>
        <v>5.681818181818182E-3</v>
      </c>
      <c r="G113" s="6">
        <f>IF(G19=0,"",SUM($S18:U18,$S22:V22,$S26:V26,$S30:V30,$S34:V34,$S38:V38,$S42:V42,$S46:V46,$S50:V50,$S54:V54,$S58:V58)/(G19-G18))</f>
        <v>1.5625E-2</v>
      </c>
      <c r="H113" s="6">
        <f>IF(H19=0,"",SUM($S18:V18,$S22:W22,$S26:W26,$S30:W30,$S34:W34,$S38:W38,$S42:W42,$S46:W46,$S50:W50,$S54:W54,$S58:W58)/(H19-H18))</f>
        <v>4.0469973890339427E-2</v>
      </c>
      <c r="I113" s="6">
        <f>IF(I19=0,"",SUM($S18:W18,$S22:X22,$S26:X26,$S30:X30,$S34:X34,$S38:X38,$S42:X42,$S46:X46,$S50:X50,$S54:X54,$S58:X58)/(I19-I18))</f>
        <v>0.1196553924696873</v>
      </c>
      <c r="J113" s="6">
        <f>IF(J19=0,"",SUM($S18:X18,$S22:Y22,$S26:Y26,$S30:Y30,$S34:Y34,$S38:Y38,$S42:Y42,$S46:Y46,$S50:Y50,$S54:Y54,$S58:Y58)/(J19-J18))</f>
        <v>0.44348576358930114</v>
      </c>
      <c r="K113" s="6">
        <f>IF(K19=0,"",SUM($S18:Y18,$S22:Z22,$S26:Z26,$S30:Z30,$S34:Z34,$S38:Z38,$S42:Z42,$S46:Z46,$S50:Z50,$S54:Z54,$S58:Z58)/(K19-K18))</f>
        <v>2.513157894736842</v>
      </c>
      <c r="L113" s="6">
        <f>IF(L19=0,"",SUM($S18:Z18,$S22:AA22,$S26:AA26,$S30:AA30,$S34:AA34,$S38:AA38,$S42:AA42,$S46:AA46,$S50:AA50,$S54:AA54,$S58:AA58)/(L19-L18))</f>
        <v>15.263440860215054</v>
      </c>
      <c r="M113" s="6">
        <f>IF(M19=0,"",SUM($S18:AA18,$S22:AB22,$S26:AB26,$S30:AB30,$S34:AB34,$S38:AB38,$S42:AB42,$S46:AB46,$S50:AB50,$S54:AB54,$S58:AB58)/(M19-M18))</f>
        <v>134.78260869565219</v>
      </c>
      <c r="O113" s="6">
        <f>M112/M113</f>
        <v>2.8877419354838705</v>
      </c>
    </row>
    <row r="114" spans="2:15" ht="15.6" x14ac:dyDescent="0.3">
      <c r="B114" s="1" t="s">
        <v>17</v>
      </c>
      <c r="C114" s="1" t="s">
        <v>33</v>
      </c>
      <c r="D114" s="6">
        <f>IF(D19=0,"",SUM(D188,D192,D196,D200,D204,D208,D212,D216,D220,D224)/(D19-D18))</f>
        <v>0</v>
      </c>
      <c r="E114" s="6">
        <f>IF(E19=0,"",SUM($D184:D184,$D188:E188,$D192:E192,$D196:E196,$D200:E200,$D204:E204,$D208:E208,$D212:E212,$D216:E216,$D220:E220,$D224:E224)/(E19-E18))</f>
        <v>2.4539877300613498E-2</v>
      </c>
      <c r="F114" s="6">
        <f>IF(F19=0,"",SUM($D184:E184,$D188:F188,$D192:F192,$D196:F196,$D200:F200,$D204:F204,$D208:F208,$D212:F212,$D216:F216,$D220:F220,$D224:F224)/(F19-F18))</f>
        <v>9.8484848484848481E-2</v>
      </c>
      <c r="G114" s="6">
        <f>IF(G19=0,"",SUM($D184:F184,$D188:G188,$D192:G192,$D196:G196,$D200:G200,$D204:G204,$D208:G208,$D212:G212,$D216:G216,$D220:G220,$D224:G224)/(G19-G18))</f>
        <v>0.20230263157894737</v>
      </c>
      <c r="H114" s="6">
        <f>IF(H19=0,"",SUM($D184:G184,$D188:H188,$D192:H192,$D196:H196,$D200:H200,$D204:H204,$D208:H208,$D212:H212,$D216:H216,$D220:H220,$D224:H224)/(H19-H18))</f>
        <v>0.27545691906005221</v>
      </c>
      <c r="I114" s="6">
        <f>IF(I19=0,"",SUM($D184:H184,$D188:I188,$D192:I192,$D196:I196,$D200:I200,$D204:I204,$D208:I208,$D212:I212,$D216:I216,$D220:I220,$D224:I224)/(I19-I18))</f>
        <v>0.38257817485641354</v>
      </c>
      <c r="J114" s="6">
        <f>IF(J19=0,"",SUM($D184:I184,$D188:J188,$D192:J192,$D196:J196,$D200:J200,$D204:J204,$D208:J208,$D212:J212,$D216:J216,$D220:J220,$D224:J224)/(J19-J18))</f>
        <v>0.79335634167385682</v>
      </c>
      <c r="K114" s="6">
        <f>IF(K19=0,"",SUM($D184:J184,$D188:K188,$D192:K192,$D196:K196,$D200:K200,$D204:K204,$D208:K208,$D212:K212,$D216:K216,$D220:K220,$D224:K224)/(K19-K18))</f>
        <v>2.7775119617224879</v>
      </c>
      <c r="L114" s="6">
        <f>IF(L19=0,"",SUM($D184:K184,$D188:L188,$D192:L192,$D196:L196,$D200:L200,$D204:L204,$D208:L208,$D212:L212,$D216:L216,$D220:L220,$D224:L224)/(L19-L18))</f>
        <v>13.435483870967742</v>
      </c>
      <c r="M114" s="6">
        <f>IF(M19=0,"",SUM($D184:L184,$D188:M188,$D192:M192,$D196:M196,$D200:M200,$D204:M204,$D208:M208,$D212:M212,$D216:M216,$D220:M220,$D224:M224)/(M19-M18))</f>
        <v>110.17391304347827</v>
      </c>
      <c r="O114" s="6">
        <f>M112/M114</f>
        <v>3.5327545382793999</v>
      </c>
    </row>
    <row r="115" spans="2:15" ht="15.6" x14ac:dyDescent="0.3">
      <c r="B115" s="1"/>
      <c r="C115" s="1" t="s">
        <v>34</v>
      </c>
      <c r="D115" s="6">
        <f>IF(D19=0,"",SUM(S188,S192,S196,S200,S204,S208,S212,S216,S220,S224)/(D19-D18))</f>
        <v>0</v>
      </c>
      <c r="E115" s="6">
        <f>IF(E19=0,"",SUM($S184:S184,$S188:T188,$S192:T192,$S196:T196,$S200:T200,$S204:T204,$S208:T208,$S212:T212,$S216:T216,$S220:T220,$S224:T224)/(E19-E18))</f>
        <v>2.4539877300613498E-2</v>
      </c>
      <c r="F115" s="6">
        <f>IF(F19=0,"",SUM($S184:T184,$S188:U188,$S192:U192,$S196:U196,$S200:U200,$S204:U204,$S208:U208,$S212:U212,$S216:U216,$S220:U220,$S224:U224)/(F19-F18))</f>
        <v>6.6287878787878785E-2</v>
      </c>
      <c r="G115" s="6">
        <f>IF(G19=0,"",SUM($S184:U184,$S188:V188,$S192:V192,$S196:V196,$S200:V200,$S204:V204,$S208:V208,$S212:V212,$S216:V216,$S220:V220,$S224:V224)/(G19-G18))</f>
        <v>0.19161184210526316</v>
      </c>
      <c r="H115" s="6">
        <f>IF(H19=0,"",SUM($S184:V184,$S188:W188,$S192:W192,$S196:W196,$S200:W200,$S204:W204,$S208:W208,$S212:W212,$S216:W216,$S220:W220,$S224:W224)/(H19-H18))</f>
        <v>0.39686684073107048</v>
      </c>
      <c r="I115" s="6">
        <f>IF(I19=0,"",SUM($S184:W184,$S188:X188,$S192:X192,$S196:X196,$S200:X200,$S204:X204,$S208:X208,$S212:X212,$S216:X216,$S220:X220,$S224:X224)/(I19-I18))</f>
        <v>0.56477345245692401</v>
      </c>
      <c r="J115" s="6">
        <f>IF(J19=0,"",SUM($S184:X184,$S188:Y188,$S192:Y192,$S196:Y196,$S200:Y200,$S204:Y204,$S208:Y208,$S212:Y212,$S216:Y216,$S220:Y220,$S224:Y224)/(J19-J18))</f>
        <v>1.0159620362381363</v>
      </c>
      <c r="K115" s="6">
        <f>IF(K19=0,"",SUM($S184:Y184,$S188:Z188,$S192:Z192,$S196:Z196,$S200:Z200,$S204:Z204,$S208:Z208,$S212:Z212,$S216:Z216,$S220:Z220,$S224:Z224)/(K19-K18))</f>
        <v>3.1351674641148324</v>
      </c>
      <c r="L115" s="6">
        <f>IF(L19=0,"",SUM($S184:Z184,$S188:AA188,$S192:AA192,$S196:AA196,$S200:AA200,$S204:AA204,$S208:AA208,$S212:AA212,$S216:AA216,$S220:AA220,$S224:AA224)/(L19-L18))</f>
        <v>14.53225806451613</v>
      </c>
      <c r="M115" s="6">
        <f>IF(M19=0,"",SUM($S184:AA184,$S188:AB188,$S192:AB192,$S196:AB196,$S200:AB200,$S204:AB204,$S208:AB208,$S212:AB212,$S216:AB216,$S220:AB220,$S224:AB224)/(M19-M18))</f>
        <v>118.43478260869566</v>
      </c>
      <c r="O115" s="6">
        <f>M112/M115</f>
        <v>3.2863436123348015</v>
      </c>
    </row>
    <row r="116" spans="2:15" ht="15.6" x14ac:dyDescent="0.3">
      <c r="B116" s="2"/>
      <c r="C116" s="2" t="s">
        <v>35</v>
      </c>
    </row>
    <row r="117" spans="2:15" ht="15.6" x14ac:dyDescent="0.3">
      <c r="B117" s="2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15" ht="15.6" x14ac:dyDescent="0.3">
      <c r="B118" s="1" t="s">
        <v>18</v>
      </c>
      <c r="C118" s="1" t="s">
        <v>27</v>
      </c>
      <c r="D118" s="6">
        <f>IF(D23=0,"",SUM($D26:D26,$D30:D30,$D34:D34,$D38:D38,$D42:D42,$D46:D46,$D50:D50,$D54:D54,$D58:D58,$D62:D62)/(D23-D22))</f>
        <v>0</v>
      </c>
      <c r="E118" s="6">
        <f>IF(E23=0,"",SUM($D22:D22,$D26:E26,$D30:E30,$D34:E34,$D38:E38,$D42:E42,$D46:E46,$D50:E50,$D54:E54,$D58:E58,$D62:E62)/(E23-E22))</f>
        <v>0</v>
      </c>
      <c r="F118" s="6">
        <f>IF(F23=0,"",SUM($D22:E22,$D26:F26,$D30:F30,$D34:F34,$D38:F38,$D42:F42,$D46:F46,$D50:F50,$D54:F54,$D58:F58,$D62:F62)/(F23-F22))</f>
        <v>9.0497737556561094E-3</v>
      </c>
      <c r="G118" s="6">
        <f>IF(G23=0,"",SUM($D22:F22,$D26:G26,$D30:G30,$D34:G34,$D38:G38,$D42:G42,$D46:G46,$D50:G50,$D54:G54,$D58:G58,$D62:G62)/(G23-G22))</f>
        <v>3.6363636363636362E-2</v>
      </c>
      <c r="H118" s="6">
        <f>IF(H23=0,"",SUM($D22:G22,$D26:H26,$D30:H30,$D34:H34,$D38:H38,$D42:H42,$D46:H46,$D50:H50,$D54:H54,$D58:H58,$D62:H62)/(H23-H22))</f>
        <v>0.12067881835323696</v>
      </c>
      <c r="I118" s="6">
        <f>IF(I23=0,"",SUM($D22:H22,$D26:I26,$D30:I30,$D34:I34,$D38:I38,$D42:I42,$D46:I46,$D50:I50,$D54:I54,$D58:I58,$D62:I62)/(I23-I22))</f>
        <v>0.30106979113601628</v>
      </c>
      <c r="J118" s="6">
        <f>IF(J23=0,"",SUM($D22:I22,$D26:J26,$D30:J30,$D34:J34,$D38:J38,$D42:J42,$D46:J46,$D50:J50,$D54:J54,$D58:J58,$D62:J62)/(J23-J22))</f>
        <v>0.88771054273237682</v>
      </c>
      <c r="K118" s="6">
        <f>IF(K23=0,"",SUM($D22:J22,$D26:K26,$D30:K30,$D34:K34,$D38:K38,$D42:K42,$D46:K46,$D50:K50,$D54:K54,$D58:K58,$D62:K62)/(K23-K22))</f>
        <v>4.4573502722323051</v>
      </c>
      <c r="L118" s="6">
        <f>IF(L23=0,"",SUM($D22:K22,$D26:L26,$D30:L30,$D34:L34,$D38:L38,$D42:L42,$D46:L46,$D50:L50,$D54:L54,$D58:L58,$D62:L62)/(L23-L22))</f>
        <v>22.871212121212121</v>
      </c>
      <c r="M118" s="6">
        <f>IF(M23=0,"",SUM($D22:L22,$D26:M26,$D30:M30,$D34:M34,$D38:M38,$D42:M42,$D46:M46,$D50:M50,$D54:M54,$D58:M58,$D62:M62)/(M23-M22))</f>
        <v>113.89285714285714</v>
      </c>
    </row>
    <row r="119" spans="2:15" ht="15.6" x14ac:dyDescent="0.3">
      <c r="B119" s="1" t="s">
        <v>18</v>
      </c>
      <c r="C119" s="1" t="s">
        <v>32</v>
      </c>
      <c r="D119" s="6">
        <f>IF(D23=0,"",SUM(S26,S30,S34,S38,S42,S46,S50,S54,S58)/(D23-D22))</f>
        <v>0</v>
      </c>
      <c r="E119" s="6">
        <f>IF(E23=0,"",SUM($S22:S22,$S26:T26,$S30:T30,$S34:T34,$S38:T38,$S42:T42,$S46:T46,$S50:T50,$S54:T54,$S58:T58,$S62:T62)/(E23-E22))</f>
        <v>0</v>
      </c>
      <c r="F119" s="6">
        <f>IF(F23=0,"",SUM($S22:T22,$S26:U26,$S30:U30,$S34:U34,$S38:U38,$S42:U42,$S46:U46,$S50:U50,$S54:U54,$S58:U58,$S62:U62)/(F23-F22))</f>
        <v>2.2624434389140274E-3</v>
      </c>
      <c r="G119" s="6">
        <f>IF(G23=0,"",SUM($S22:U22,$S26:V26,$S30:V30,$S34:V34,$S38:V38,$S42:V42,$S46:V46,$S50:V50,$S54:V54,$S58:V58,$S62:V62)/(G23-G22))</f>
        <v>4.2780748663101605E-3</v>
      </c>
      <c r="H119" s="6">
        <f>IF(H23=0,"",SUM($S22:V22,$S26:W26,$S30:W30,$S34:W34,$S38:W38,$S42:W42,$S46:W46,$S50:W50,$S54:W54,$S58:W58,$S62:W62)/(H23-H22))</f>
        <v>2.262727844123193E-2</v>
      </c>
      <c r="I119" s="6">
        <f>IF(I23=0,"",SUM($S22:W22,$S26:X26,$S30:X30,$S34:X34,$S38:X38,$S42:X42,$S46:X46,$S50:X50,$S54:X54,$S58:X58,$S62:X62)/(I23-I22))</f>
        <v>6.9281711665817633E-2</v>
      </c>
      <c r="J119" s="6">
        <f>IF(J23=0,"",SUM($S22:X22,$S26:Y26,$S30:Y30,$S34:Y34,$S38:Y38,$S42:Y42,$S46:Y46,$S50:Y50,$S54:Y54,$S58:Y58,$S62:Y62)/(J23-J22))</f>
        <v>0.23393636930754835</v>
      </c>
      <c r="K119" s="6">
        <f>IF(K23=0,"",SUM($S22:Y22,$S26:Z26,$S30:Z30,$S34:Z34,$S38:Z38,$S42:Z42,$S46:Z46,$S50:Z50,$S54:Z54,$S58:Z58,$S62:Z62)/(K23-K22))</f>
        <v>1.3248638838475499</v>
      </c>
      <c r="L119" s="6">
        <f>IF(L23=0,"",SUM($S22:Z22,$S26:AA26,$S30:AA30,$S34:AA34,$S38:AA38,$S42:AA42,$S46:AA46,$S50:AA50,$S54:AA54,$S58:AA58,$S62:AA62)/(L23-L22))</f>
        <v>7.4393939393939394</v>
      </c>
      <c r="M119" s="6">
        <f>IF(M23=0,"",SUM($S22:AA22,$S26:AB26,$S30:AB30,$S34:AB34,$S38:AB38,$S42:AB42,$S46:AB46,$S50:AB50,$S54:AB54,$S58:AB58,$S62:AB62)/(M23-M22))</f>
        <v>38.321428571428569</v>
      </c>
      <c r="O119" s="6">
        <f>M118/M119</f>
        <v>2.972041006523765</v>
      </c>
    </row>
    <row r="120" spans="2:15" ht="15.6" x14ac:dyDescent="0.3">
      <c r="B120" s="1" t="s">
        <v>18</v>
      </c>
      <c r="C120" s="1" t="s">
        <v>33</v>
      </c>
      <c r="D120" s="6">
        <f>IF(D23=0,"",SUM(D192,D196,D200,D204,D208,D212,D216,D220,D224,D228)/(D23-D22))</f>
        <v>0</v>
      </c>
      <c r="E120" s="6">
        <f>IF(E23=0,"",SUM($D188:D188,$D192:E192,$D196:E196,$D200:E200,$D204:E204,$D208:E208,$D212:E212,$D216:E216,$D220:E220,$D224:E224,$D228:E228)/(E23-E22))</f>
        <v>5.8479532163742687E-3</v>
      </c>
      <c r="F120" s="6">
        <f>IF(F23=0,"",SUM($D188:E188,$D192:F192,$D196:F196,$D200:F200,$D204:F204,$D208:F208,$D212:F212,$D216:F216,$D220:F220,$D224:F224,$D228:F228)/(F23-F22))</f>
        <v>6.1085972850678731E-2</v>
      </c>
      <c r="G120" s="6">
        <f>IF(G23=0,"",SUM($D188:F188,$D192:G192,$D196:G196,$D200:G200,$D204:G204,$D208:G208,$D212:G212,$D216:G216,$D220:G220,$D224:G224,$D228:G228)/(G23-G22))</f>
        <v>0.13155080213903744</v>
      </c>
      <c r="H120" s="6">
        <f>IF(H23=0,"",SUM($D188:G188,$D192:H192,$D196:H196,$D200:H200,$D204:H204,$D208:H208,$D212:H212,$D216:H216,$D220:H220,$D224:H224,$D228:H228)/(H23-H22))</f>
        <v>0.21621621621621623</v>
      </c>
      <c r="I120" s="6">
        <f>IF(I23=0,"",SUM($D188:H188,$D192:I192,$D196:I196,$D200:I200,$D204:I204,$D208:I208,$D212:I212,$D216:I216,$D220:I220,$D224:I224,$D228:I228)/(I23-I22))</f>
        <v>0.32348446255731023</v>
      </c>
      <c r="J120" s="6">
        <f>IF(J23=0,"",SUM($D188:I188,$D192:J192,$D196:J196,$D200:J200,$D204:J204,$D208:J208,$D212:J212,$D216:J216,$D220:J220,$D224:J224,$D228:J228)/(J23-J22))</f>
        <v>0.59887710542732375</v>
      </c>
      <c r="K120" s="6">
        <f>IF(K23=0,"",SUM($D188:J188,$D192:K192,$D196:K196,$D200:K200,$D204:K204,$D208:K208,$D212:K212,$D216:K216,$D220:K220,$D224:K224,$D228:K228)/(K23-K22))</f>
        <v>2.1415607985480944</v>
      </c>
      <c r="L120" s="6">
        <f>IF(L23=0,"",SUM($D188:K188,$D192:L192,$D196:L196,$D200:L200,$D204:L204,$D208:L208,$D212:L212,$D216:L216,$D220:L220,$D224:L224,$D228:L228)/(L23-L22))</f>
        <v>9.5833333333333339</v>
      </c>
      <c r="M120" s="6">
        <f>IF(M23=0,"",SUM($D188:L188,$D192:M192,$D196:M196,$D200:M200,$D204:M204,$D208:M208,$D212:M212,$D216:M216,$D220:M220,$D224:M224,$D228:M228)/(M23-M22))</f>
        <v>45.785714285714285</v>
      </c>
      <c r="O120" s="6">
        <f>M118/M120</f>
        <v>2.487519500780031</v>
      </c>
    </row>
    <row r="121" spans="2:15" ht="15.6" x14ac:dyDescent="0.3">
      <c r="B121" s="1"/>
      <c r="C121" s="1" t="s">
        <v>34</v>
      </c>
      <c r="D121" s="6">
        <f>IF(D23=0,"",SUM(S192,S196,S200,S204,S208,S212,S216,S220,S224,S228)/(D23-D22))</f>
        <v>0</v>
      </c>
      <c r="E121" s="6">
        <f>IF(E23=0,"",SUM($S188:S188,$S192:T192,$S196:T196,$S200:T200,$S204:T204,$S208:T208,$S212:T212,$S216:T216,$S220:T220,$S224:T224,$S228:T228)/(E23-E22))</f>
        <v>2.3391812865497075E-2</v>
      </c>
      <c r="F121" s="6">
        <f>IF(F23=0,"",SUM($S188:T188,$S192:U192,$S196:U196,$S200:U200,$S204:U204,$S208:U208,$S212:U212,$S216:U216,$S220:U220,$S224:U224,$S228:U228)/(F23-F22))</f>
        <v>4.9773755656108594E-2</v>
      </c>
      <c r="G121" s="6">
        <f>IF(G23=0,"",SUM($S188:U188,$S192:V192,$S196:V196,$S200:V200,$S204:V204,$S208:V208,$S212:V212,$S216:V216,$S220:V220,$S224:V224,$S228:V228)/(G23-G22))</f>
        <v>0.13475935828877006</v>
      </c>
      <c r="H121" s="6">
        <f>IF(H23=0,"",SUM($S188:V188,$S192:W192,$S196:W196,$S200:W200,$S204:W204,$S208:W208,$S212:W212,$S216:W216,$S220:W220,$S224:W224,$S228:W228)/(H23-H22))</f>
        <v>0.31489629164047767</v>
      </c>
      <c r="I121" s="6">
        <f>IF(I23=0,"",SUM($S188:W188,$S192:X192,$S196:X196,$S200:X200,$S204:X204,$S208:X208,$S212:X212,$S216:X216,$S220:X220,$S224:X224,$S228:X228)/(I23-I22))</f>
        <v>0.5298013245033113</v>
      </c>
      <c r="J121" s="6">
        <f>IF(J23=0,"",SUM($S188:X188,$S192:Y192,$S196:Y196,$S200:Y200,$S204:Y204,$S208:Y208,$S212:Y212,$S216:Y216,$S220:Y220,$S224:Y224,$S228:Y228)/(J23-J22))</f>
        <v>0.90580162195882719</v>
      </c>
      <c r="K121" s="6">
        <f>IF(K23=0,"",SUM($S188:Y188,$S192:Z192,$S196:Z196,$S200:Z200,$S204:Z204,$S208:Z208,$S212:Z212,$S216:Z216,$S220:Z220,$S224:Z224,$S228:Z228)/(K23-K22))</f>
        <v>2.972776769509982</v>
      </c>
      <c r="L121" s="6">
        <f>IF(L23=0,"",SUM($S188:Z188,$S192:AA192,$S196:AA196,$S200:AA200,$S204:AA204,$S208:AA208,$S212:AA212,$S216:AA216,$S220:AA220,$S224:AA224,$S228:AA228)/(L23-L22))</f>
        <v>12.772727272727273</v>
      </c>
      <c r="M121" s="6">
        <f>IF(M23=0,"",SUM($S188:AA188,$S192:AB192,$S196:AB196,$S200:AB200,$S204:AB204,$S208:AB208,$S212:AB212,$S216:AB216,$S220:AB220,$S224:AB224,$S228:AB228)/(M23-M22))</f>
        <v>60.678571428571431</v>
      </c>
      <c r="O121" s="6">
        <f>M118/M121</f>
        <v>1.8769864626250734</v>
      </c>
    </row>
    <row r="122" spans="2:15" ht="15.6" x14ac:dyDescent="0.3">
      <c r="B122" s="2"/>
      <c r="C122" s="2" t="s">
        <v>35</v>
      </c>
    </row>
    <row r="123" spans="2:15" ht="15.6" x14ac:dyDescent="0.3">
      <c r="B123" s="2"/>
      <c r="C123" s="2"/>
    </row>
    <row r="124" spans="2:15" ht="15.6" x14ac:dyDescent="0.3">
      <c r="B124" s="1" t="s">
        <v>19</v>
      </c>
      <c r="C124" s="1" t="s">
        <v>27</v>
      </c>
      <c r="D124" s="6">
        <f>IF(D27=0,"",SUM($D30:D30,$D34:D34,$D38:D38,$D42:D42,$D46:D46,$D50:D50,$D54:D54,$D58:D58,$D62:D62,$D66:D66)/(D27-D26))</f>
        <v>0</v>
      </c>
      <c r="E124" s="6">
        <f>IF(E27=0,"",SUM($D26:D26,$D30:E30,$D34:E34,$D38:E38,$D42:E42,$D46:E46,$D50:E50,$D54:E54,$D58:E58,$D62:E62,$D66:E66)/(E27-E26))</f>
        <v>0</v>
      </c>
      <c r="F124" s="6">
        <f>IF(F27=0,"",SUM($D26:E26,$D30:F30,$D34:F34,$D38:F38,$D42:F42,$D46:F46,$D50:F50,$D54:F54,$D58:F58,$D62:F62,$D66:F66)/(F27-F26))</f>
        <v>1.0135135135135136E-2</v>
      </c>
      <c r="G124" s="6">
        <f>IF(G27=0,"",SUM($D26:F26,$D30:G30,$D34:G34,$D38:G38,$D42:G42,$D46:G46,$D50:G50,$D54:G54,$D58:G58,$D62:G62,$D66:G66)/(G27-G26))</f>
        <v>2.0446096654275093E-2</v>
      </c>
      <c r="H124" s="6">
        <f>IF(H27=0,"",SUM($D26:G26,$D30:H30,$D34:H34,$D38:H38,$D42:H42,$D46:H46,$D50:H50,$D54:H54,$D58:H58,$D62:H62,$D66:H66)/(H27-H26))</f>
        <v>7.8947368421052627E-2</v>
      </c>
      <c r="I124" s="6">
        <f>IF(I27=0,"",SUM($D26:H26,$D30:I30,$D34:I34,$D38:I38,$D42:I42,$D46:I46,$D50:I50,$D54:I54,$D58:I58,$D62:I62,$D66:I66)/(I27-I26))</f>
        <v>0.20954162768942938</v>
      </c>
      <c r="J124" s="6">
        <f>IF(J27=0,"",SUM($D26:I26,$D30:J30,$D34:J34,$D38:J38,$D42:J42,$D46:J46,$D50:J50,$D54:J54,$D58:J58,$D62:J62,$D66:J66)/(J27-J26))</f>
        <v>0.72637517630465442</v>
      </c>
      <c r="K124" s="6">
        <f>IF(K27=0,"",SUM($D26:J26,$D30:K30,$D34:K34,$D38:K38,$D42:K42,$D46:K46,$D50:K50,$D54:K54,$D58:K58,$D62:K62,$D66:K66)/(K27-K26))</f>
        <v>3.1470588235294117</v>
      </c>
      <c r="L124" s="6">
        <f>IF(L27=0,"",SUM($D26:K26,$D30:L30,$D34:L34,$D38:L38,$D42:L42,$D46:L46,$D50:L50,$D54:L54,$D58:L58,$D62:L62,$D66:L66)/(L27-L26))</f>
        <v>13.181818181818182</v>
      </c>
      <c r="M124" s="6">
        <f>IF(M27=0,"",SUM($D26:L26,$D30:M30,$D34:M34,$D38:M38,$D42:M42,$D46:M46,$D50:M50,$D54:M54,$D58:M58,$D62:M62,$D66:M66)/(M27-M26))</f>
        <v>119.22222222222223</v>
      </c>
    </row>
    <row r="125" spans="2:15" ht="15.6" x14ac:dyDescent="0.3">
      <c r="B125" s="1" t="s">
        <v>19</v>
      </c>
      <c r="C125" s="1" t="s">
        <v>32</v>
      </c>
      <c r="D125" s="6">
        <f>IF(D27=0,"",SUM(S30,S34,S38,S42,S46,S50,S54,S58,S62)/(D27-D26))</f>
        <v>0</v>
      </c>
      <c r="E125" s="6">
        <f>IF(E27=0,"",SUM($S26:S26,$S30:T30,$S34:T34,$S38:T38,$S42:T42,$S46:T46,$S50:T50,$S54:T54,$S58:T58,$S62:T62,$S66:T66)/(E27-E26))</f>
        <v>0</v>
      </c>
      <c r="F125" s="6">
        <f>IF(F27=0,"",SUM($S26:T26,$S30:U30,$S34:U34,$S38:U38,$S42:U42,$S46:U46,$S50:U50,$S54:U54,$S58:U58,$S62:U62,$S66:U66)/(F27-F26))</f>
        <v>0</v>
      </c>
      <c r="G125" s="6">
        <f>IF(G27=0,"",SUM($S26:U26,$S30:V30,$S34:V34,$S38:V38,$S42:V42,$S46:V46,$S50:V50,$S54:V54,$S58:V58,$S62:V62,$S66:V66)/(G27-G26))</f>
        <v>5.5762081784386614E-3</v>
      </c>
      <c r="H125" s="6">
        <f>IF(H27=0,"",SUM($S26:V26,$S30:W30,$S34:W34,$S38:W38,$S42:W42,$S46:W46,$S50:W50,$S54:W54,$S58:W58,$S62:W62,$S66:W66)/(H27-H26))</f>
        <v>1.5350877192982455E-2</v>
      </c>
      <c r="I125" s="6">
        <f>IF(I27=0,"",SUM($S26:W26,$S30:X30,$S34:X34,$S38:X38,$S42:X42,$S46:X46,$S50:X50,$S54:X54,$S58:X58,$S62:X62,$S66:X66)/(I27-I26))</f>
        <v>4.6772684752104769E-2</v>
      </c>
      <c r="J125" s="6">
        <f>IF(J27=0,"",SUM($S26:X26,$S30:Y30,$S34:Y34,$S38:Y38,$S42:Y42,$S46:Y46,$S50:Y50,$S54:Y54,$S58:Y58,$S62:Y62,$S66:Y66)/(J27-J26))</f>
        <v>0.16220028208744711</v>
      </c>
      <c r="K125" s="6">
        <f>IF(K27=0,"",SUM($S26:Y26,$S30:Z30,$S34:Z34,$S38:Z38,$S42:Z42,$S46:Z46,$S50:Z50,$S54:Z54,$S58:Z58,$S62:Z62,$S66:Z66)/(K27-K26))</f>
        <v>0.82720588235294112</v>
      </c>
      <c r="L125" s="6">
        <f>IF(L27=0,"",SUM($S26:Z26,$S30:AA30,$S34:AA34,$S38:AA38,$S42:AA42,$S46:AA46,$S50:AA50,$S54:AA54,$S58:AA58,$S62:AA62,$S66:AA66)/(L27-L26))</f>
        <v>3.8961038961038961</v>
      </c>
      <c r="M125" s="6">
        <f>IF(M27=0,"",SUM($S26:AA26,$S30:AB30,$S34:AB34,$S38:AB38,$S42:AB42,$S46:AB46,$S50:AB50,$S54:AB54,$S58:AB58,$S62:AB62,$S66:AB66)/(M27-M26))</f>
        <v>36.555555555555557</v>
      </c>
      <c r="O125" s="6">
        <f>M124/M125</f>
        <v>3.2613981762917934</v>
      </c>
    </row>
    <row r="126" spans="2:15" ht="15.6" x14ac:dyDescent="0.3">
      <c r="B126" s="1" t="s">
        <v>19</v>
      </c>
      <c r="C126" s="1" t="s">
        <v>33</v>
      </c>
      <c r="D126" s="6">
        <f>IF(D27=0,"",SUM(D196,D200,D204,D208,D212,D216,D220,D224,D228,D232)/(D27-D26))</f>
        <v>0</v>
      </c>
      <c r="E126" s="6">
        <f>IF(E27=0,"",SUM($D192:D192,$D196:E196,$D200:E200,$D204:E204,$D208:E208,$D212:E212,$D216:E216,$D220:E220,$D224:E224,$D228:E228,$D232:E232)/(E27-E26))</f>
        <v>0</v>
      </c>
      <c r="F126" s="6">
        <f>IF(F27=0,"",SUM($D192:E192,$D196:F196,$D200:F200,$D204:F204,$D208:F208,$D212:F212,$D216:F216,$D220:F220,$D224:F224,$D228:F228,$D232:F232)/(F27-F26))</f>
        <v>3.3783783783783786E-2</v>
      </c>
      <c r="G126" s="6">
        <f>IF(G27=0,"",SUM($D192:F192,$D196:G196,$D200:G200,$D204:G204,$D208:G208,$D212:G212,$D216:G216,$D220:G220,$D224:G224,$D228:G228,$D232:G232)/(G27-G26))</f>
        <v>0.10223048327137546</v>
      </c>
      <c r="H126" s="6">
        <f>IF(H27=0,"",SUM($D192:G192,$D196:H196,$D200:H200,$D204:H204,$D208:H208,$D212:H212,$D216:H216,$D220:H220,$D224:H224,$D228:H228,$D232:H232)/(H27-H26))</f>
        <v>0.15570175438596492</v>
      </c>
      <c r="I126" s="6">
        <f>IF(I27=0,"",SUM($D192:H192,$D196:I196,$D200:I200,$D204:I204,$D208:I208,$D212:I212,$D216:I216,$D220:I220,$D224:I224,$D228:I228,$D232:I232)/(I27-I26))</f>
        <v>0.27221702525724978</v>
      </c>
      <c r="J126" s="6">
        <f>IF(J27=0,"",SUM($D192:I192,$D196:J196,$D200:J200,$D204:J204,$D208:J208,$D212:J212,$D216:J216,$D220:J220,$D224:J224,$D228:J228,$D232:J232)/(J27-J26))</f>
        <v>0.60789844851904096</v>
      </c>
      <c r="K126" s="6">
        <f>IF(K27=0,"",SUM($D192:J192,$D196:K196,$D200:K200,$D204:K204,$D208:K208,$D212:K212,$D216:K216,$D220:K220,$D224:K224,$D228:K228,$D232:K232)/(K27-K26))</f>
        <v>1.9485294117647058</v>
      </c>
      <c r="L126" s="6">
        <f>IF(L27=0,"",SUM($D192:K192,$D196:L196,$D200:L200,$D204:L204,$D208:L208,$D212:L212,$D216:L216,$D220:L220,$D224:L224,$D228:L228,$D232:L232)/(L27-L26))</f>
        <v>7.4415584415584419</v>
      </c>
      <c r="M126" s="6">
        <f>IF(M27=0,"",SUM($D192:L192,$D196:M196,$D200:M200,$D204:M204,$D208:M208,$D212:M212,$D216:M216,$D220:M220,$D224:M224,$D228:M228,$D232:M232)/(M27-M26))</f>
        <v>64.444444444444443</v>
      </c>
      <c r="O126" s="6">
        <f>M124/M126</f>
        <v>1.85</v>
      </c>
    </row>
    <row r="127" spans="2:15" ht="15.6" x14ac:dyDescent="0.3">
      <c r="C127" s="1" t="s">
        <v>34</v>
      </c>
      <c r="D127" s="6">
        <f>IF(D27=0,"",SUM(S196,S200,S204,S208,S212,S216,S220,S224,S228,S232)/(D27-D26))</f>
        <v>0</v>
      </c>
      <c r="E127" s="6">
        <f>IF(E27=0,"",SUM($S192:S192,$S196:T196,$S200:T200,$S204:T204,$S208:T208,$S212:T212,$S216:T216,$S220:T220,$S224:T224,$S228:T228,$S232:T232)/(E27-E26))</f>
        <v>2.5974025974025976E-2</v>
      </c>
      <c r="F127" s="6">
        <f>IF(F27=0,"",SUM($S192:T192,$S196:U196,$S200:U200,$S204:U204,$S208:U208,$S212:U212,$S216:U216,$S220:U220,$S224:U224,$S228:U228,$S232:U232)/(F27-F26))</f>
        <v>5.4054054054054057E-2</v>
      </c>
      <c r="G127" s="6">
        <f>IF(G27=0,"",SUM($S192:U192,$S196:V196,$S200:V200,$S204:V204,$S208:V208,$S212:V212,$S216:V216,$S220:V220,$S224:V224,$S228:V228,$S232:V232)/(G27-G26))</f>
        <v>0.1171003717472119</v>
      </c>
      <c r="H127" s="6">
        <f>IF(H27=0,"",SUM($S192:V192,$S196:W196,$S200:W200,$S204:W204,$S208:W208,$S212:W212,$S216:W216,$S220:W220,$S224:W224,$S228:W228,$S232:W232)/(H27-H26))</f>
        <v>0.25219298245614036</v>
      </c>
      <c r="I127" s="6">
        <f>IF(I27=0,"",SUM($S192:W192,$S196:X196,$S200:X200,$S204:X204,$S208:X208,$S212:X212,$S216:X216,$S220:X220,$S224:X224,$S228:X228,$S232:X232)/(I27-I26))</f>
        <v>0.47708138447146864</v>
      </c>
      <c r="J127" s="6">
        <f>IF(J27=0,"",SUM($S192:X192,$S196:Y196,$S200:Y200,$S204:Y204,$S208:Y208,$S212:Y212,$S216:Y216,$S220:Y220,$S224:Y224,$S228:Y228,$S232:Y232)/(J27-J26))</f>
        <v>0.99576868829337095</v>
      </c>
      <c r="K127" s="6">
        <f>IF(K27=0,"",SUM($S192:Y192,$S196:Z196,$S200:Z200,$S204:Z204,$S208:Z208,$S212:Z212,$S216:Z216,$S220:Z220,$S224:Z224,$S228:Z228,$S232:Z232)/(K27-K26))</f>
        <v>2.9669117647058822</v>
      </c>
      <c r="L127" s="6">
        <f>IF(L27=0,"",SUM($S192:Z192,$S196:AA196,$S200:AA200,$S204:AA204,$S208:AA208,$S212:AA212,$S216:AA216,$S220:AA220,$S224:AA224,$S228:AA228,$S232:AA232)/(L27-L26))</f>
        <v>10.74025974025974</v>
      </c>
      <c r="M127" s="6">
        <f>IF(M27=0,"",SUM($S192:AA192,$S196:AB196,$S200:AB200,$S204:AB204,$S208:AB208,$S212:AB212,$S216:AB216,$S220:AB220,$S224:AB224,$S228:AB228,$S232:AB232)/(M27-M26))</f>
        <v>92.444444444444443</v>
      </c>
      <c r="O127" s="6">
        <f>M124/M127</f>
        <v>1.2896634615384617</v>
      </c>
    </row>
    <row r="128" spans="2:15" ht="15.6" x14ac:dyDescent="0.3">
      <c r="B128" s="1"/>
      <c r="C128" s="2" t="s">
        <v>35</v>
      </c>
    </row>
    <row r="129" spans="2:15" ht="15.6" x14ac:dyDescent="0.3">
      <c r="B129" s="2"/>
    </row>
    <row r="130" spans="2:15" ht="15.6" x14ac:dyDescent="0.3">
      <c r="B130" s="1" t="s">
        <v>20</v>
      </c>
      <c r="C130" s="1" t="s">
        <v>27</v>
      </c>
      <c r="D130" s="6">
        <f>IF(D31=0,"",SUM($D34:D34,$D38:D38,$D42:D42,$D46:D46,$D50:D50,$D54:D54,$D58:D58,$D62:D62,$D66:D66,$D70:D70)/(D31-D30))</f>
        <v>0</v>
      </c>
      <c r="E130" s="6">
        <f>IF(E31=0,"",SUM($D30:D30,$D34:E34,$D38:E38,$D42:E42,$D46:E46,$D50:E50,$D54:E54,$D58:E58,$D62:E62,$D66:E66,$D70:E70)/(E31-E30))</f>
        <v>0</v>
      </c>
      <c r="F130" s="6">
        <f>IF(F31=0,"",SUM($D30:E30,$D34:F34,$D38:F38,$D42:F42,$D46:F46,$D50:F50,$D54:F54,$D58:F58,$D62:F62,$D66:F66,$D70:F70)/(F31-F30))</f>
        <v>1.8633540372670808E-2</v>
      </c>
      <c r="G130" s="6">
        <f>IF(G31=0,"",SUM($D30:F30,$D34:G34,$D38:G38,$D42:G42,$D46:G46,$D50:G50,$D54:G54,$D58:G58,$D62:G62,$D66:G66,$D70:G70)/(G31-G30))</f>
        <v>1.9455252918287938E-2</v>
      </c>
      <c r="H130" s="6">
        <f>IF(H31=0,"",SUM($D30:G30,$D34:H34,$D38:H38,$D42:H42,$D46:H46,$D50:H50,$D54:H54,$D58:H58,$D62:H62,$D66:H66,$D70:H70)/(H31-H30))</f>
        <v>5.3846153846153849E-2</v>
      </c>
      <c r="I130" s="6">
        <f>IF(I31=0,"",SUM($D30:H30,$D34:I34,$D38:I38,$D42:I42,$D46:I46,$D50:I50,$D54:I54,$D58:I58,$D62:I62,$D66:I66,$D70:I70)/(I31-I30))</f>
        <v>0.1745635910224439</v>
      </c>
      <c r="J130" s="6">
        <f>IF(J31=0,"",SUM($D30:I30,$D34:J34,$D38:J38,$D42:J42,$D46:J46,$D50:J50,$D54:J54,$D58:J58,$D62:J62,$D66:J66,$D70:J70)/(J31-J30))</f>
        <v>0.55714285714285716</v>
      </c>
      <c r="K130" s="6">
        <f>IF(K31=0,"",SUM($D30:J30,$D34:K34,$D38:K38,$D42:K42,$D46:K46,$D50:K50,$D54:K54,$D58:K58,$D62:K62,$D66:K66,$D70:K70)/(K31-K30))</f>
        <v>1.9259259259259258</v>
      </c>
      <c r="L130" s="6">
        <f>IF(L31=0,"",SUM($D30:K30,$D34:L34,$D38:L38,$D42:L42,$D46:L46,$D50:L50,$D54:L54,$D58:L58,$D62:L62,$D66:L66,$D70:L70)/(L31-L30))</f>
        <v>17.277777777777779</v>
      </c>
      <c r="M130" s="6">
        <f>IF(M31=0,"",SUM($D30:L30,$D34:M34,$D38:M38,$D42:M42,$D46:M46,$D50:M50,$D54:M54,$D58:M58,$D62:M62,$D66:M66,$D70:M70)/(M31-M30))</f>
        <v>40.75</v>
      </c>
    </row>
    <row r="131" spans="2:15" ht="15.6" x14ac:dyDescent="0.3">
      <c r="B131" s="1" t="s">
        <v>20</v>
      </c>
      <c r="C131" s="1" t="s">
        <v>32</v>
      </c>
      <c r="D131" s="6">
        <f>IF(D31=0,"",SUM(S34,S38,S42,S46,S50,S54,S58,S62,S66)/(D31-D30))</f>
        <v>0</v>
      </c>
      <c r="E131" s="6">
        <f>IF(E31=0,"",SUM($S30:S30,$S34:T34,$S38:T38,$S42:T42,$S46:T46,$S50:T50,$S54:T54,$S58:T58,$S62:T62,$S66:T66,$S70:T70)/(E31-E30))</f>
        <v>0</v>
      </c>
      <c r="F131" s="6">
        <f>IF(F31=0,"",SUM($S30:T30,$S34:U34,$S38:U38,$S42:U42,$S46:U46,$S50:U50,$S54:U54,$S58:U58,$S62:U62,$S66:U66,$S70:U70)/(F31-F30))</f>
        <v>0</v>
      </c>
      <c r="G131" s="6">
        <f>IF(G31=0,"",SUM($S30:U30,$S34:V34,$S38:V38,$S42:V42,$S46:V46,$S50:V50,$S54:V54,$S58:V58,$S62:V62,$S66:V66,$S70:V70)/(G31-G30))</f>
        <v>3.8910505836575876E-3</v>
      </c>
      <c r="H131" s="6">
        <f>IF(H31=0,"",SUM($S30:V30,$S34:W34,$S38:W38,$S42:W42,$S46:W46,$S50:W50,$S54:W54,$S58:W58,$S62:W62,$S66:W66,$S70:W70)/(H31-H30))</f>
        <v>1.5384615384615385E-2</v>
      </c>
      <c r="I131" s="6">
        <f>IF(I31=0,"",SUM($S30:W30,$S34:X34,$S38:X38,$S42:X42,$S46:X46,$S50:X50,$S54:X54,$S58:X58,$S62:X62,$S66:X66,$S70:X70)/(I31-I30))</f>
        <v>4.488778054862843E-2</v>
      </c>
      <c r="J131" s="6">
        <f>IF(J31=0,"",SUM($S30:X30,$S34:Y34,$S38:Y38,$S42:Y42,$S46:Y46,$S50:Y50,$S54:Y54,$S58:Y58,$S62:Y62,$S66:Y66,$S70:Y70)/(J31-J30))</f>
        <v>0.15357142857142858</v>
      </c>
      <c r="K131" s="6">
        <f>IF(K31=0,"",SUM($S30:Y30,$S34:Z34,$S38:Z38,$S42:Z42,$S46:Z46,$S50:Z50,$S54:Z54,$S58:Z58,$S62:Z62,$S66:Z66,$S70:Z70)/(K31-K30))</f>
        <v>0.58518518518518514</v>
      </c>
      <c r="L131" s="6">
        <f>IF(L31=0,"",SUM($S30:Z30,$S34:AA34,$S38:AA38,$S42:AA42,$S46:AA46,$S50:AA50,$S54:AA54,$S58:AA58,$S62:AA62,$S66:AA66,$S70:AA70)/(L31-L30))</f>
        <v>5.3888888888888893</v>
      </c>
      <c r="M131" s="6">
        <f>IF(M31=0,"",SUM($S30:AA30,$S34:AB34,$S38:AB38,$S42:AB42,$S46:AB46,$S50:AB50,$S54:AB54,$S58:AB58,$S62:AB62,$S66:AB66,$S70:AB70)/(M31-M30))</f>
        <v>12.875</v>
      </c>
      <c r="O131" s="6">
        <f>M130/M131</f>
        <v>3.1650485436893203</v>
      </c>
    </row>
    <row r="132" spans="2:15" ht="15.6" x14ac:dyDescent="0.3">
      <c r="B132" s="1" t="s">
        <v>20</v>
      </c>
      <c r="C132" s="1" t="s">
        <v>33</v>
      </c>
      <c r="D132" s="6">
        <f>IF(D31=0,"",SUM(D200,D204,D208,D212,D216,D220,D224,D228,D232,D236)/(D31-D30))</f>
        <v>0</v>
      </c>
      <c r="E132" s="6">
        <f>IF(E31=0,"",SUM($D196:D196,$D200:E200,$D204:E204,$D208:E208,$D212:E212,$D216:E216,$D220:E220,$D224:E224,$D228:E228,$D232:E232,$D236:E236)/(E31-E30))</f>
        <v>0</v>
      </c>
      <c r="F132" s="6">
        <f>IF(F31=0,"",SUM($D196:E196,$D200:F200,$D204:F204,$D208:F208,$D212:F212,$D216:F216,$D220:F220,$D224:F224,$D228:F228,$D232:F232,$D236:F236)/(F31-F30))</f>
        <v>3.7267080745341616E-2</v>
      </c>
      <c r="G132" s="6">
        <f>IF(G31=0,"",SUM($D196:F196,$D200:G200,$D204:G204,$D208:G208,$D212:G212,$D216:G216,$D220:G220,$D224:G224,$D228:G228,$D232:G232,$D236:G236)/(G31-G30))</f>
        <v>7.3929961089494164E-2</v>
      </c>
      <c r="H132" s="6">
        <f>IF(H31=0,"",SUM($D196:G196,$D200:H200,$D204:H204,$D208:H208,$D212:H212,$D216:H216,$D220:H220,$D224:H224,$D228:H228,$D232:H232,$D236:H236)/(H31-H30))</f>
        <v>0.14102564102564102</v>
      </c>
      <c r="I132" s="6">
        <f>IF(I31=0,"",SUM($D196:H196,$D200:I200,$D204:I204,$D208:I208,$D212:I212,$D216:I216,$D220:I220,$D224:I224,$D228:I228,$D232:I232,$D236:I236)/(I31-I30))</f>
        <v>0.23192019950124687</v>
      </c>
      <c r="J132" s="6">
        <f>IF(J31=0,"",SUM($D196:I196,$D200:J200,$D204:J204,$D208:J208,$D212:J212,$D216:J216,$D220:J220,$D224:J224,$D228:J228,$D232:J232,$D236:J236)/(J31-J30))</f>
        <v>0.51071428571428568</v>
      </c>
      <c r="K132" s="6">
        <f>IF(K31=0,"",SUM($D196:J196,$D200:K200,$D204:K204,$D208:K208,$D212:K212,$D216:K216,$D220:K220,$D224:K224,$D228:K228,$D232:K232,$D236:K236)/(K31-K30))</f>
        <v>1.3111111111111111</v>
      </c>
      <c r="L132" s="6">
        <f>IF(L31=0,"",SUM($D196:K196,$D200:L200,$D204:L204,$D208:L208,$D212:L212,$D216:L216,$D220:L220,$D224:L224,$D228:L228,$D232:L232,$D236:L236)/(L31-L30))</f>
        <v>10.333333333333334</v>
      </c>
      <c r="M132" s="6">
        <f>IF(M31=0,"",SUM($D196:L196,$D200:M200,$D204:M204,$D208:M208,$D212:M212,$D216:M216,$D220:M220,$D224:M224,$D228:M228,$D232:M232,$D236:M236)/(M31-M30))</f>
        <v>23.625</v>
      </c>
      <c r="O132" s="6">
        <f>M130/M132</f>
        <v>1.7248677248677249</v>
      </c>
    </row>
    <row r="133" spans="2:15" ht="15.6" x14ac:dyDescent="0.3">
      <c r="C133" s="1" t="s">
        <v>34</v>
      </c>
      <c r="D133" s="6">
        <f>IF(D31=0,"",SUM(S200,S204,S208,S212,S216,S220,S224,S228,S232,S236)/(D31-D30))</f>
        <v>0</v>
      </c>
      <c r="E133" s="6">
        <f>IF(E31=0,"",SUM($S196:S196,$S200:T200,$S204:T204,$S208:T208,$S212:T212,$S216:T216,$S220:T220,$S224:T224,$S228:T228,$S232:T232,$S236:T236)/(E31-E30))</f>
        <v>1.1235955056179775E-2</v>
      </c>
      <c r="F133" s="6">
        <f>IF(F31=0,"",SUM($S196:T196,$S200:U200,$S204:U204,$S208:U208,$S212:U212,$S216:U216,$S220:U220,$S224:U224,$S228:U228,$S232:U232,$S236:U236)/(F31-F30))</f>
        <v>6.2111801242236024E-2</v>
      </c>
      <c r="G133" s="6">
        <f>IF(G31=0,"",SUM($S196:U196,$S200:V200,$S204:V204,$S208:V208,$S212:V212,$S216:V216,$S220:V220,$S224:V224,$S228:V228,$S232:V232,$S236:V236)/(G31-G30))</f>
        <v>0.11673151750972763</v>
      </c>
      <c r="H133" s="6">
        <f>IF(H31=0,"",SUM($S196:V196,$S200:W200,$S204:W204,$S208:W208,$S212:W212,$S216:W216,$S220:W220,$S224:W224,$S228:W228,$S232:W232,$S236:W236)/(H31-H30))</f>
        <v>0.24358974358974358</v>
      </c>
      <c r="I133" s="6">
        <f>IF(I31=0,"",SUM($S196:W196,$S200:X200,$S204:X204,$S208:X208,$S212:X212,$S216:X216,$S220:X220,$S224:X224,$S228:X228,$S232:X232,$S236:X236)/(I31-I30))</f>
        <v>0.513715710723192</v>
      </c>
      <c r="J133" s="6">
        <f>IF(J31=0,"",SUM($S196:X196,$S200:Y200,$S204:Y204,$S208:Y208,$S212:Y212,$S216:Y216,$S220:Y220,$S224:Y224,$S228:Y228,$S232:Y232,$S236:Y236)/(J31-J30))</f>
        <v>1.0821428571428571</v>
      </c>
      <c r="K133" s="6">
        <f>IF(K31=0,"",SUM($S196:Y196,$S200:Z200,$S204:Z204,$S208:Z208,$S212:Z212,$S216:Z216,$S220:Z220,$S224:Z224,$S228:Z228,$S232:Z232,$S236:Z236)/(K31-K30))</f>
        <v>2.5333333333333332</v>
      </c>
      <c r="L133" s="6">
        <f>IF(L31=0,"",SUM($S196:Z196,$S200:AA200,$S204:AA204,$S208:AA208,$S212:AA212,$S216:AA216,$S220:AA220,$S224:AA224,$S228:AA228,$S232:AA232,$S236:AA236)/(L31-L30))</f>
        <v>19.611111111111111</v>
      </c>
      <c r="M133" s="6">
        <f>IF(M31=0,"",SUM($S196:AA196,$S200:AB200,$S204:AB204,$S208:AB208,$S212:AB212,$S216:AB216,$S220:AB220,$S224:AB224,$S228:AB228,$S232:AB232,$S236:AB236)/(M31-M30))</f>
        <v>44.375</v>
      </c>
      <c r="O133" s="6">
        <f>M130/M133</f>
        <v>0.91830985915492958</v>
      </c>
    </row>
    <row r="134" spans="2:15" ht="15.6" x14ac:dyDescent="0.3">
      <c r="B134" s="1"/>
      <c r="C134" s="2" t="s">
        <v>35</v>
      </c>
    </row>
    <row r="135" spans="2:15" ht="15.6" x14ac:dyDescent="0.3">
      <c r="B135" s="1"/>
      <c r="C135" s="1"/>
    </row>
    <row r="136" spans="2:15" ht="15.6" x14ac:dyDescent="0.3">
      <c r="B136" s="1" t="s">
        <v>21</v>
      </c>
      <c r="C136" s="1" t="s">
        <v>27</v>
      </c>
      <c r="D136" s="6">
        <f>IF(D35=0,"",SUM($D38:D38,$D42:D42,$D46:D46,$D50:D50,$D54:D54,$D58:D58,$D62:D62,$D66:D66,$D70:D70,$D74:D74)/(D35-D34))</f>
        <v>0</v>
      </c>
      <c r="E136" s="6">
        <f>IF(E35=0,"",SUM($D34:D34,$D38:E38,$D42:E42,$D46:E46,$D50:E50,$D54:E54,$D58:E58,$D62:E62,$D66:E66,$D70:E70,$D74:E74)/(E35-E34))</f>
        <v>0</v>
      </c>
      <c r="F136" s="6">
        <f>IF(F35=0,"",SUM($D34:E34,$D38:F38,$D42:F42,$D46:F46,$D50:F50,$D54:F54,$D58:F58,$D62:F62,$D66:F66,$D70:F70,$D74:F74)/(F35-F34))</f>
        <v>0</v>
      </c>
      <c r="G136" s="6">
        <f>IF(G35=0,"",SUM($D34:F34,$D38:G38,$D42:G42,$D46:G46,$D50:G50,$D54:G54,$D58:G58,$D62:G62,$D66:G66,$D70:G70,$D74:G74)/(G35-G34))</f>
        <v>3.1007751937984496E-2</v>
      </c>
      <c r="H136" s="6">
        <f>IF(H35=0,"",SUM($D34:G34,$D38:H38,$D42:H42,$D46:H46,$D50:H50,$D54:H54,$D58:H58,$D62:H62,$D66:H66,$D70:H70,$D74:H74)/(H35-H34))</f>
        <v>4.9450549450549448E-2</v>
      </c>
      <c r="I136" s="6">
        <f>IF(I35=0,"",SUM($D34:H34,$D38:I38,$D42:I42,$D46:I46,$D50:I50,$D54:I54,$D58:I58,$D62:I62,$D66:I66,$D70:I70,$D74:I74)/(I35-I34))</f>
        <v>0.15131578947368421</v>
      </c>
      <c r="J136" s="6">
        <f>IF(J35=0,"",SUM($D34:I34,$D38:J38,$D42:J42,$D46:J46,$D50:J50,$D54:J54,$D58:J58,$D62:J62,$D66:J66,$D70:J70,$D74:J74)/(J35-J34))</f>
        <v>0.48</v>
      </c>
      <c r="K136" s="6">
        <f>IF(K35=0,"",SUM($D34:J34,$D38:K38,$D42:K42,$D46:K46,$D50:K50,$D54:K54,$D58:K58,$D62:K62,$D66:K66,$D70:K70,$D74:K74)/(K35-K34))</f>
        <v>1.75</v>
      </c>
      <c r="L136" s="6">
        <f>IF(L35=0,"",SUM($D34:K34,$D38:L38,$D42:L42,$D46:L46,$D50:L50,$D54:L54,$D58:L58,$D62:L62,$D66:L66,$D70:L70,$D74:L74)/(L35-L34))</f>
        <v>7.5384615384615383</v>
      </c>
      <c r="M136" s="6">
        <f>IF(M35=0,"",SUM($D34:L34,$D38:M38,$D42:M42,$D46:M46,$D50:M50,$D54:M54,$D58:M58,$D62:M62,$D66:M66,$D70:M70,$D74:M74)/(M35-M34))</f>
        <v>17.833333333333332</v>
      </c>
    </row>
    <row r="137" spans="2:15" ht="15.6" x14ac:dyDescent="0.3">
      <c r="B137" s="1" t="s">
        <v>21</v>
      </c>
      <c r="C137" s="1" t="s">
        <v>32</v>
      </c>
      <c r="D137" s="6">
        <f>IF(D35=0,"",SUM(S38,S42,S46,S50,S54,S58,S62,S66,S70)/(D35-D34))</f>
        <v>0</v>
      </c>
      <c r="E137" s="6">
        <f>IF(E35=0,"",SUM($S34:S34,$S38:T38,$S42:T42,$S46:T46,$S50:T50,$S54:T54,$S58:T58,$S62:T62,$S66:T66,$S70:T70,$S74:T74)/(E35-E34))</f>
        <v>0</v>
      </c>
      <c r="F137" s="6">
        <f>IF(F35=0,"",SUM($S34:T34,$S38:U38,$S42:U42,$S46:U46,$S50:U50,$S54:U54,$S58:U58,$S62:U62,$S66:U66,$S70:U70,$S74:U74)/(F35-F34))</f>
        <v>0</v>
      </c>
      <c r="G137" s="6">
        <f>IF(G35=0,"",SUM($S34:U34,$S38:V38,$S42:V42,$S46:V46,$S50:V50,$S54:V54,$S58:V58,$S62:V62,$S66:V66,$S70:V70,$S74:V74)/(G35-G34))</f>
        <v>7.7519379844961239E-3</v>
      </c>
      <c r="H137" s="6">
        <f>IF(H35=0,"",SUM($S34:V34,$S38:W38,$S42:W42,$S46:W46,$S50:W50,$S54:W54,$S58:W58,$S62:W62,$S66:W66,$S70:W70,$S74:W74)/(H35-H34))</f>
        <v>1.6483516483516484E-2</v>
      </c>
      <c r="I137" s="6">
        <f>IF(I35=0,"",SUM($S34:W34,$S38:X38,$S42:X42,$S46:X46,$S50:X50,$S54:X54,$S58:X58,$S62:X62,$S66:X66,$S70:X70,$S74:X74)/(I35-I34))</f>
        <v>3.9473684210526314E-2</v>
      </c>
      <c r="J137" s="6">
        <f>IF(J35=0,"",SUM($S34:X34,$S38:Y38,$S42:Y42,$S46:Y46,$S50:Y50,$S54:Y54,$S58:Y58,$S62:Y62,$S66:Y66,$S70:Y70,$S74:Y74)/(J35-J34))</f>
        <v>0.11</v>
      </c>
      <c r="K137" s="6">
        <f>IF(K35=0,"",SUM($S34:Y34,$S38:Z38,$S42:Z42,$S46:Z46,$S50:Z50,$S54:Z54,$S58:Z58,$S62:Z62,$S66:Z66,$S70:Z70,$S74:Z74)/(K35-K34))</f>
        <v>0.5</v>
      </c>
      <c r="L137" s="6">
        <f>IF(L35=0,"",SUM($S34:Z34,$S38:AA38,$S42:AA42,$S46:AA46,$S50:AA50,$S54:AA54,$S58:AA58,$S62:AA62,$S66:AA66,$S70:AA70,$S74:AA74)/(L35-L34))</f>
        <v>2.5384615384615383</v>
      </c>
      <c r="M137" s="6">
        <f>IF(M35=0,"",SUM($S34:AA34,$S38:AB38,$S42:AB42,$S46:AB46,$S50:AB50,$S54:AB54,$S58:AB58,$S62:AB62,$S66:AB66,$S70:AB70,$S74:AB74)/(M35-M34))</f>
        <v>5.833333333333333</v>
      </c>
      <c r="O137" s="6">
        <f>M136/M137</f>
        <v>3.0571428571428569</v>
      </c>
    </row>
    <row r="138" spans="2:15" ht="15.6" x14ac:dyDescent="0.3">
      <c r="B138" s="1" t="s">
        <v>21</v>
      </c>
      <c r="C138" s="1" t="s">
        <v>33</v>
      </c>
      <c r="D138" s="6">
        <f>IF(D35=0,"",SUM(D204,D208,D212,D216,D220,D224,D228,D232,D236,D240)/(D35-D34))</f>
        <v>0</v>
      </c>
      <c r="E138" s="6">
        <f>IF(E35=0,"",SUM($D200:D200,$D204:E204,$D208:E208,$D212:E212,$D216:E216,$D220:E220,$D224:E224,$D228:E228,$D232:E232,$D236:E236,$D240:E240)/(E35-E34))</f>
        <v>0</v>
      </c>
      <c r="F138" s="6">
        <f>IF(F35=0,"",SUM($D200:E200,$D204:F204,$D208:F208,$D212:F212,$D216:F216,$D220:F220,$D224:F224,$D228:F228,$D232:F232,$D236:F236,$D240:F240)/(F35-F34))</f>
        <v>2.197802197802198E-2</v>
      </c>
      <c r="G138" s="6">
        <f>IF(G35=0,"",SUM($D200:F200,$D204:G204,$D208:G208,$D212:G212,$D216:G216,$D220:G220,$D224:G224,$D228:G228,$D232:G232,$D236:G236,$D240:G240)/(G35-G34))</f>
        <v>5.4263565891472867E-2</v>
      </c>
      <c r="H138" s="6">
        <f>IF(H35=0,"",SUM($D200:G200,$D204:H204,$D208:H208,$D212:H212,$D216:H216,$D220:H220,$D224:H224,$D228:H228,$D232:H232,$D236:H236,$D240:H240)/(H35-H34))</f>
        <v>0.11538461538461539</v>
      </c>
      <c r="I138" s="6">
        <f>IF(I35=0,"",SUM($D200:H200,$D204:I204,$D208:I208,$D212:I212,$D216:I216,$D220:I220,$D224:I224,$D228:I228,$D232:I232,$D236:I236,$D240:I240)/(I35-I34))</f>
        <v>0.25657894736842107</v>
      </c>
      <c r="J138" s="6">
        <f>IF(J35=0,"",SUM($D200:I200,$D204:J204,$D208:J208,$D212:J212,$D216:J216,$D220:J220,$D224:J224,$D228:J228,$D232:J232,$D236:J236,$D240:J240)/(J35-J34))</f>
        <v>0.53</v>
      </c>
      <c r="K138" s="6">
        <f>IF(K35=0,"",SUM($D200:J200,$D204:K204,$D208:K208,$D212:K212,$D216:K216,$D220:K220,$D224:K224,$D228:K228,$D232:K232,$D236:K236,$D240:K240)/(K35-K34))</f>
        <v>1.3636363636363635</v>
      </c>
      <c r="L138" s="6">
        <f>IF(L35=0,"",SUM($D200:K200,$D204:L204,$D208:L208,$D212:L212,$D216:L216,$D220:L220,$D224:L224,$D228:L228,$D232:L232,$D236:L236,$D240:L240)/(L35-L34))</f>
        <v>5.0769230769230766</v>
      </c>
      <c r="M138" s="6">
        <f>IF(M35=0,"",SUM($D200:L200,$D204:M204,$D208:M208,$D212:M212,$D216:M216,$D220:M220,$D224:M224,$D228:M228,$D232:M232,$D236:M236,$D240:M240)/(M35-M34))</f>
        <v>11</v>
      </c>
      <c r="O138" s="6">
        <f>M136/M138</f>
        <v>1.6212121212121211</v>
      </c>
    </row>
    <row r="139" spans="2:15" ht="15.6" x14ac:dyDescent="0.3">
      <c r="B139" s="1"/>
      <c r="C139" s="1" t="s">
        <v>34</v>
      </c>
      <c r="D139" s="6">
        <f>IF(D35=0,"",SUM(S204,S208,S212,S216,S220,S224,S228,S232,S236,S240)/(D35-D34))</f>
        <v>0</v>
      </c>
      <c r="E139" s="6">
        <f>IF(E35=0,"",SUM($S200:S200,$S204:T204,$S208:T208,$S212:T212,$S216:T216,$S220:T220,$S224:T224,$S228:T228,$S232:T232,$S236:T236,$S240:T240)/(E35-E34))</f>
        <v>0</v>
      </c>
      <c r="F139" s="6">
        <f>IF(F35=0,"",SUM($S200:T200,$S204:U204,$S208:U208,$S212:U212,$S216:U216,$S220:U220,$S224:U224,$S228:U228,$S232:U232,$S236:U236,$S240:U240)/(F35-F34))</f>
        <v>3.2967032967032968E-2</v>
      </c>
      <c r="G139" s="6">
        <f>IF(G35=0,"",SUM($S200:U200,$S204:V204,$S208:V208,$S212:V212,$S216:V216,$S220:V220,$S224:V224,$S228:V228,$S232:V232,$S236:V236,$S240:V240)/(G35-G34))</f>
        <v>0.10852713178294573</v>
      </c>
      <c r="H139" s="6">
        <f>IF(H35=0,"",SUM($S200:V200,$S204:W204,$S208:W208,$S212:W212,$S216:W216,$S220:W220,$S224:W224,$S228:W228,$S232:W232,$S236:W236,$S240:W240)/(H35-H34))</f>
        <v>0.17032967032967034</v>
      </c>
      <c r="I139" s="6">
        <f>IF(I35=0,"",SUM($S200:W200,$S204:X204,$S208:X208,$S212:X212,$S216:X216,$S220:X220,$S224:X224,$S228:X228,$S232:X232,$S236:X236,$S240:X240)/(I35-I34))</f>
        <v>0.46052631578947367</v>
      </c>
      <c r="J139" s="6">
        <f>IF(J35=0,"",SUM($S200:X200,$S204:Y204,$S208:Y208,$S212:Y212,$S216:Y216,$S220:Y220,$S224:Y224,$S228:Y228,$S232:Y232,$S236:Y236,$S240:Y240)/(J35-J34))</f>
        <v>1.02</v>
      </c>
      <c r="K139" s="6">
        <f>IF(K35=0,"",SUM($S200:Y200,$S204:Z204,$S208:Z208,$S212:Z212,$S216:Z216,$S220:Z220,$S224:Z224,$S228:Z228,$S232:Z232,$S236:Z236,$S240:Z240)/(K35-K34))</f>
        <v>2.6136363636363638</v>
      </c>
      <c r="L139" s="6">
        <f>IF(L35=0,"",SUM($S200:Z200,$S204:AA204,$S208:AA208,$S212:AA212,$S216:AA216,$S220:AA220,$S224:AA224,$S228:AA228,$S232:AA232,$S236:AA236,$S240:AA240)/(L35-L34))</f>
        <v>9.2307692307692299</v>
      </c>
      <c r="M139" s="6">
        <f>IF(M35=0,"",SUM($S200:AA200,$S204:AB204,$S208:AB208,$S212:AB212,$S216:AB216,$S220:AB220,$S224:AB224,$S228:AB228,$S232:AB232,$S236:AB236,$S240:AB240)/(M35-M34))</f>
        <v>20</v>
      </c>
      <c r="O139" s="6">
        <f>M136/M139</f>
        <v>0.89166666666666661</v>
      </c>
    </row>
    <row r="140" spans="2:15" ht="15.6" x14ac:dyDescent="0.3">
      <c r="C140" s="2" t="s">
        <v>35</v>
      </c>
    </row>
    <row r="141" spans="2:15" ht="15.6" x14ac:dyDescent="0.3">
      <c r="B141" s="1"/>
    </row>
    <row r="142" spans="2:15" ht="15.6" x14ac:dyDescent="0.3">
      <c r="B142" s="1" t="s">
        <v>22</v>
      </c>
      <c r="C142" s="1" t="s">
        <v>27</v>
      </c>
      <c r="D142" s="6">
        <f>IF(D39=0,"",SUM($D42:D42,$D46:D46,$D50:D50,$D54:D54,$D58:D58,$D62:D62,$D66:D66,$D70:D70,$D74:D74,$D78:D78)/(D39-D38))</f>
        <v>0</v>
      </c>
      <c r="E142" s="6">
        <f>IF(E39=0,"",SUM($D38:D38,$D42:E42,$D46:E46,$D50:E50,$D54:E54,$D58:E58,$D62:E62,$D66:E66,$D70:E70,$D74:E74,$D78:E78)/(E39-E38))</f>
        <v>0</v>
      </c>
      <c r="F142" s="6">
        <f>IF(F39=0,"",SUM($D38:E38,$D42:F42,$D46:F46,$D50:F50,$D54:F54,$D58:F58,$D62:F62,$D66:F66,$D70:F70,$D74:F74,$D78:F78)/(F39-F38))</f>
        <v>0</v>
      </c>
      <c r="G142" s="6">
        <f>IF(G39=0,"",SUM($D38:F38,$D42:G42,$D46:G46,$D50:G50,$D54:G54,$D58:G58,$D62:G62,$D66:G66,$D70:G70,$D74:G74,$D78:G78)/(G39-G38))</f>
        <v>0</v>
      </c>
      <c r="H142" s="6">
        <f>IF(H39=0,"",SUM($D38:G38,$D42:H42,$D46:H46,$D50:H50,$D54:H54,$D58:H58,$D62:H62,$D66:H66,$D70:H70,$D74:H74,$D78:H78)/(H39-H38))</f>
        <v>2.5316455696202531E-2</v>
      </c>
      <c r="I142" s="6">
        <f>IF(I39=0,"",SUM($D38:H38,$D42:I42,$D46:I46,$D50:I50,$D54:I54,$D58:I58,$D62:I62,$D66:I66,$D70:I70,$D74:I74,$D78:I78)/(I39-I38))</f>
        <v>9.375E-2</v>
      </c>
      <c r="J142" s="6">
        <f>IF(J39=0,"",SUM($D38:I38,$D42:J42,$D46:J46,$D50:J50,$D54:J54,$D58:J58,$D62:J62,$D66:J66,$D70:J70,$D74:J74,$D78:J78)/(J39-J38))</f>
        <v>0.45945945945945948</v>
      </c>
      <c r="K142" s="6">
        <f>IF(K39=0,"",SUM($D38:J38,$D42:K42,$D46:K46,$D50:K50,$D54:K54,$D58:K58,$D62:K62,$D66:K66,$D70:K70,$D74:K74,$D78:K78)/(K39-K38))</f>
        <v>1.3157894736842106</v>
      </c>
      <c r="L142" s="6">
        <f>IF(L39=0,"",SUM($D38:K38,$D42:L42,$D46:L46,$D50:L50,$D54:L54,$D58:L58,$D62:L62,$D66:L66,$D70:L70,$D74:L74,$D78:L78)/(L39-L38))</f>
        <v>4</v>
      </c>
      <c r="M142" s="6">
        <f>IF(M39=0,"",SUM($D38:L38,$D42:M42,$D46:M46,$D50:M50,$D54:M54,$D58:M58,$D62:M62,$D66:M66,$D70:M70,$D74:M74,$D78:M78)/(M39-M38))</f>
        <v>34</v>
      </c>
    </row>
    <row r="143" spans="2:15" ht="15.6" x14ac:dyDescent="0.3">
      <c r="B143" s="1" t="s">
        <v>22</v>
      </c>
      <c r="C143" s="1" t="s">
        <v>32</v>
      </c>
      <c r="D143" s="6">
        <f>IF(D39=0,"",SUM(S42,S46,S50,S54,S58,S62,S66,S70,S74)/(D39-D38))</f>
        <v>0</v>
      </c>
      <c r="E143" s="6">
        <f>IF(E39=0,"",SUM($S38:S38,$S42:T42,$S46:T46,$S50:T50,$S54:T54,$S58:T58,$S62:T62,$S66:T66,$S70:T70,$S74:T74,$S78:T78)/(E39-E38))</f>
        <v>0</v>
      </c>
      <c r="F143" s="6">
        <f>IF(F39=0,"",SUM($S38:T38,$S42:U42,$S46:U46,$S50:U50,$S54:U54,$S58:U58,$S62:U62,$S66:U66,$S70:U70,$S74:U74,$S78:U78)/(F39-F38))</f>
        <v>0</v>
      </c>
      <c r="G143" s="6">
        <f>IF(G39=0,"",SUM($S38:U38,$S42:V42,$S46:V46,$S50:V50,$S54:V54,$S58:V58,$S62:V62,$S66:V66,$S70:V70,$S74:V74,$S78:V78)/(G39-G38))</f>
        <v>0</v>
      </c>
      <c r="H143" s="6">
        <f>IF(H39=0,"",SUM($S38:V38,$S42:W42,$S46:W46,$S50:W50,$S54:W54,$S58:W58,$S62:W62,$S66:W66,$S70:W70,$S74:W74,$S78:W78)/(H39-H38))</f>
        <v>2.5316455696202531E-2</v>
      </c>
      <c r="I143" s="6">
        <f>IF(I39=0,"",SUM($S38:W38,$S42:X42,$S46:X46,$S50:X50,$S54:X54,$S58:X58,$S62:X62,$S66:X66,$S70:X70,$S74:X74,$S78:X78)/(I39-I38))</f>
        <v>6.25E-2</v>
      </c>
      <c r="J143" s="6">
        <f>IF(J39=0,"",SUM($S38:X38,$S42:Y42,$S46:Y46,$S50:Y50,$S54:Y54,$S58:Y58,$S62:Y62,$S66:Y66,$S70:Y70,$S74:Y74,$S78:Y78)/(J39-J38))</f>
        <v>0.10810810810810811</v>
      </c>
      <c r="K143" s="6">
        <f>IF(K39=0,"",SUM($S38:Y38,$S42:Z42,$S46:Z46,$S50:Z50,$S54:Z54,$S58:Z58,$S62:Z62,$S66:Z66,$S70:Z70,$S74:Z74,$S78:Z78)/(K39-K38))</f>
        <v>0.21052631578947367</v>
      </c>
      <c r="L143" s="6">
        <f>IF(L39=0,"",SUM($S38:Z38,$S42:AA42,$S46:AA46,$S50:AA50,$S54:AA54,$S58:AA58,$S62:AA62,$S66:AA66,$S70:AA70,$S74:AA74,$S78:AA78)/(L39-L38))</f>
        <v>1</v>
      </c>
      <c r="M143" s="6">
        <f>IF(M39=0,"",SUM($S38:AA38,$S42:AB42,$S46:AB46,$S50:AB50,$S54:AB54,$S58:AB58,$S62:AB62,$S66:AB66,$S70:AB70,$S74:AB74,$S78:AB78)/(M39-M38))</f>
        <v>8</v>
      </c>
      <c r="O143" s="6">
        <f>M142/M143</f>
        <v>4.25</v>
      </c>
    </row>
    <row r="144" spans="2:15" ht="15.6" x14ac:dyDescent="0.3">
      <c r="B144" s="1" t="s">
        <v>22</v>
      </c>
      <c r="C144" s="1" t="s">
        <v>33</v>
      </c>
      <c r="D144" s="6">
        <f>IF(D39=0,"",SUM(D208,D212,D216,D220,D224,D228,D232,D236,D240,D244)/(D39-D38))</f>
        <v>0</v>
      </c>
      <c r="E144" s="6">
        <f>IF(E39=0,"",SUM($D204:D204,$D208:E208,$D212:E212,$D216:E216,$D220:E220,$D224:E224,$D228:E228,$D232:E232,$D236:E236,$D240:E240,$D244:E244)/(E39-E38))</f>
        <v>0</v>
      </c>
      <c r="F144" s="6">
        <f>IF(F39=0,"",SUM($D204:E204,$D208:F208,$D212:F212,$D216:F216,$D220:F220,$D224:F224,$D228:F228,$D232:F232,$D236:F236,$D240:F240,$D244:F244)/(F39-F38))</f>
        <v>0</v>
      </c>
      <c r="G144" s="6">
        <f>IF(G39=0,"",SUM($D204:F204,$D208:G208,$D212:G212,$D216:G216,$D220:G220,$D224:G224,$D228:G228,$D232:G232,$D236:G236,$D240:G240,$D244:G244)/(G39-G38))</f>
        <v>2.9850746268656716E-2</v>
      </c>
      <c r="H144" s="6">
        <f>IF(H39=0,"",SUM($D204:G204,$D208:H208,$D212:H212,$D216:H216,$D220:H220,$D224:H224,$D228:H228,$D232:H232,$D236:H236,$D240:H240,$D244:H244)/(H39-H38))</f>
        <v>3.7974683544303799E-2</v>
      </c>
      <c r="I144" s="6">
        <f>IF(I39=0,"",SUM($D204:H204,$D208:I208,$D212:I212,$D216:I216,$D220:I220,$D224:I224,$D228:I228,$D232:I232,$D236:I236,$D240:I240,$D244:I244)/(I39-I38))</f>
        <v>0.171875</v>
      </c>
      <c r="J144" s="6">
        <f>IF(J39=0,"",SUM($D204:I204,$D208:J208,$D212:J212,$D216:J216,$D220:J220,$D224:J224,$D228:J228,$D232:J232,$D236:J236,$D240:J240,$D244:J244)/(J39-J38))</f>
        <v>0.45945945945945948</v>
      </c>
      <c r="K144" s="6">
        <f>IF(K39=0,"",SUM($D204:J204,$D208:K208,$D212:K212,$D216:K216,$D220:K220,$D224:K224,$D228:K228,$D232:K232,$D236:K236,$D240:K240,$D244:K244)/(K39-K38))</f>
        <v>1.1052631578947369</v>
      </c>
      <c r="L144" s="6">
        <f>IF(L39=0,"",SUM($D204:K204,$D208:L208,$D212:L212,$D216:L216,$D220:L220,$D224:L224,$D228:L228,$D232:L232,$D236:L236,$D240:L240,$D244:L244)/(L39-L38))</f>
        <v>2.875</v>
      </c>
      <c r="M144" s="6">
        <f>IF(M39=0,"",SUM($D204:L204,$D208:M208,$D212:M212,$D216:M216,$D220:M220,$D224:M224,$D228:M228,$D232:M232,$D236:M236,$D240:M240,$D244:M244)/(M39-M38))</f>
        <v>23</v>
      </c>
      <c r="O144" s="6">
        <f>M142/M144</f>
        <v>1.4782608695652173</v>
      </c>
    </row>
    <row r="145" spans="2:15" ht="15.6" x14ac:dyDescent="0.3">
      <c r="B145" s="1"/>
      <c r="C145" s="1" t="s">
        <v>34</v>
      </c>
      <c r="D145" s="6">
        <f>IF(D39=0,"",SUM(S208,S212,S216,S220,S224,S228,S232,S236,S240,S244)/(D39-D38))</f>
        <v>0</v>
      </c>
      <c r="E145" s="6">
        <f>IF(E39=0,"",SUM($S204:S204,$S208:T208,$S212:T212,$S216:T216,$S220:T220,$S224:T224,$S228:T228,$S232:T232,$S236:T236,$S240:T240,$S244:T244)/(E39-E38))</f>
        <v>0</v>
      </c>
      <c r="F145" s="6">
        <f>IF(F39=0,"",SUM($S204:T204,$S208:U208,$S212:U212,$S216:U216,$S220:U220,$S224:U224,$S228:U228,$S232:U232,$S236:U236,$S240:U240,$S244:U244)/(F39-F38))</f>
        <v>0</v>
      </c>
      <c r="G145" s="6">
        <f>IF(G39=0,"",SUM($S204:U204,$S208:V208,$S212:V212,$S216:V216,$S220:V220,$S224:V224,$S228:V228,$S232:V232,$S236:V236,$S240:V240,$S244:V244)/(G39-G38))</f>
        <v>4.4776119402985072E-2</v>
      </c>
      <c r="H145" s="6">
        <f>IF(H39=0,"",SUM($S204:V204,$S208:W208,$S212:W212,$S216:W216,$S220:W220,$S224:W224,$S228:W228,$S232:W232,$S236:W236,$S240:W240,$S244:W244)/(H39-H38))</f>
        <v>0.20253164556962025</v>
      </c>
      <c r="I145" s="6">
        <f>IF(I39=0,"",SUM($S204:W204,$S208:X208,$S212:X212,$S216:X216,$S220:X220,$S224:X224,$S228:X228,$S232:X232,$S236:X236,$S240:X240,$S244:X244)/(I39-I38))</f>
        <v>0.328125</v>
      </c>
      <c r="J145" s="6">
        <f>IF(J39=0,"",SUM($S204:X204,$S208:Y208,$S212:Y212,$S216:Y216,$S220:Y220,$S224:Y224,$S228:Y228,$S232:Y232,$S236:Y236,$S240:Y240,$S244:Y244)/(J39-J38))</f>
        <v>0.91891891891891897</v>
      </c>
      <c r="K145" s="6">
        <f>IF(K39=0,"",SUM($S204:Y204,$S208:Z208,$S212:Z212,$S216:Z216,$S220:Z220,$S224:Z224,$S228:Z228,$S232:Z232,$S236:Z236,$S240:Z240,$S244:Z244)/(K39-K38))</f>
        <v>2</v>
      </c>
      <c r="L145" s="6">
        <f>IF(L39=0,"",SUM($S204:Z204,$S208:AA208,$S212:AA212,$S216:AA216,$S220:AA220,$S224:AA224,$S228:AA228,$S232:AA232,$S236:AA236,$S240:AA240,$S244:AA244)/(L39-L38))</f>
        <v>5</v>
      </c>
      <c r="M145" s="6">
        <f>IF(M39=0,"",SUM($S204:AA204,$S208:AB208,$S212:AB212,$S216:AB216,$S220:AB220,$S224:AB224,$S228:AB228,$S232:AB232,$S236:AB236,$S240:AB240,$S244:AB244)/(M39-M38))</f>
        <v>40</v>
      </c>
      <c r="O145" s="6">
        <f>M142/M145</f>
        <v>0.85</v>
      </c>
    </row>
    <row r="146" spans="2:15" ht="15.6" x14ac:dyDescent="0.3">
      <c r="C146" s="2" t="s">
        <v>35</v>
      </c>
    </row>
    <row r="147" spans="2:15" ht="15.6" x14ac:dyDescent="0.3">
      <c r="B147" s="1"/>
    </row>
    <row r="148" spans="2:15" ht="15.6" x14ac:dyDescent="0.3">
      <c r="B148" s="1" t="s">
        <v>23</v>
      </c>
      <c r="C148" s="1" t="s">
        <v>27</v>
      </c>
      <c r="D148" s="6">
        <f>IF(D43=0,"",SUM($D46:D46,$D50:D50,$D54:D54,$D58:D58,$D62:D62,$D66:D66,$D70:D70,$D74:D74,$D78:D78,$D82:D82)/(D43-D42))</f>
        <v>0</v>
      </c>
      <c r="E148" s="6">
        <f>IF(E43=0,"",SUM($D42:D42,$D46:E46,$D50:E50,$D54:E54,$D58:E58,$D62:E62,$D66:E66,$D70:E70,$D74:E74,$D78:E78,$D82:E82)/(E43-E42))</f>
        <v>0</v>
      </c>
      <c r="F148" s="6">
        <f>IF(F43=0,"",SUM($D42:E42,$D46:F46,$D50:F50,$D54:F54,$D58:F58,$D62:F62,$D66:F66,$D70:F70,$D74:F74,$D78:F78,$D82:F82)/(F43-F42))</f>
        <v>0</v>
      </c>
      <c r="G148" s="6">
        <f>IF(G43=0,"",SUM($D42:F42,$D46:G46,$D50:G50,$D54:G54,$D58:G58,$D62:G62,$D66:G66,$D70:G70,$D74:G74,$D78:G78,$D82:G82)/(G43-G42))</f>
        <v>0</v>
      </c>
      <c r="H148" s="6">
        <f>IF(H43=0,"",SUM($D42:G42,$D46:H46,$D50:H50,$D54:H54,$D58:H58,$D62:H62,$D66:H66,$D70:H70,$D74:H74,$D78:H78,$D82:H82)/(H43-H42))</f>
        <v>0.04</v>
      </c>
      <c r="I148" s="6">
        <f>IF(I43=0,"",SUM($D42:H42,$D46:I46,$D50:I50,$D54:I54,$D58:I58,$D62:I62,$D66:I66,$D70:I70,$D74:I74,$D78:I78,$D82:I82)/(I43-I42))</f>
        <v>3.125E-2</v>
      </c>
      <c r="J148" s="6">
        <f>IF(J43=0,"",SUM($D42:I42,$D46:J46,$D50:J50,$D54:J54,$D58:J58,$D62:J62,$D66:J66,$D70:J70,$D74:J74,$D78:J78,$D82:J82)/(J43-J42))</f>
        <v>0.125</v>
      </c>
      <c r="K148" s="6">
        <f>IF(K43=0,"",SUM($D42:J42,$D46:K46,$D50:K50,$D54:K54,$D58:K58,$D62:K62,$D66:K66,$D70:K70,$D74:K74,$D78:K78,$D82:K82)/(K43-K42))</f>
        <v>0.875</v>
      </c>
      <c r="L148" s="6">
        <f>IF(L43=0,"",SUM($D42:K42,$D46:L46,$D50:L50,$D54:L54,$D58:L58,$D62:L62,$D66:L66,$D70:L70,$D74:L74,$D78:L78,$D82:L82)/(L43-L42))</f>
        <v>2.6666666666666665</v>
      </c>
      <c r="M148" s="6">
        <f>IF(M43=0,"",SUM($D42:L42,$D46:M46,$D50:M50,$D54:M54,$D58:M58,$D62:M62,$D66:M66,$D70:M70,$D74:M74,$D78:M78,$D82:M82)/(M43-M42))</f>
        <v>4</v>
      </c>
    </row>
    <row r="149" spans="2:15" ht="15.6" x14ac:dyDescent="0.3">
      <c r="B149" s="1" t="s">
        <v>23</v>
      </c>
      <c r="C149" s="1" t="s">
        <v>32</v>
      </c>
      <c r="D149" s="6">
        <f>IF(D43=0,"",SUM(S46,S50,S54,S58,S62,S66,S70,S74,S78)/(D43-D42))</f>
        <v>0</v>
      </c>
      <c r="E149" s="6">
        <f>IF(E43=0,"",SUM($S42:S42,$S46:T46,$S50:T50,$S54:T54,$S58:T58,$S62:T62,$S66:T66,$S70:T70,$S74:T74,$S78:T78,$S82:T82)/(E43-E42))</f>
        <v>0</v>
      </c>
      <c r="F149" s="6">
        <f>IF(F43=0,"",SUM($S42:T42,$S46:U46,$S50:U50,$S54:U54,$S58:U58,$S62:U62,$S66:U66,$S70:U70,$S74:U74,$S78:U78,$S82:U82)/(F43-F42))</f>
        <v>0</v>
      </c>
      <c r="G149" s="6">
        <f>IF(G43=0,"",SUM($S42:U42,$S46:V46,$S50:V50,$S54:V54,$S58:V58,$S62:V62,$S66:V66,$S70:V70,$S74:V74,$S78:V78,$S82:V82)/(G43-G42))</f>
        <v>0</v>
      </c>
      <c r="H149" s="6">
        <f>IF(H43=0,"",SUM($S42:V42,$S46:W46,$S50:W50,$S54:W54,$S58:W58,$S62:W62,$S66:W66,$S70:W70,$S74:W74,$S78:W78,$S82:W82)/(H43-H42))</f>
        <v>0</v>
      </c>
      <c r="I149" s="6">
        <f>IF(I43=0,"",SUM($S42:W42,$S46:X46,$S50:X50,$S54:X54,$S58:X58,$S62:X62,$S66:X66,$S70:X70,$S74:X74,$S78:X78,$S82:X82)/(I43-I42))</f>
        <v>3.125E-2</v>
      </c>
      <c r="J149" s="6">
        <f>IF(J43=0,"",SUM($S42:X42,$S46:Y46,$S50:Y50,$S54:Y54,$S58:Y58,$S62:Y62,$S66:Y66,$S70:Y70,$S74:Y74,$S78:Y78,$S82:Y82)/(J43-J42))</f>
        <v>0.125</v>
      </c>
      <c r="K149" s="6">
        <f>IF(K43=0,"",SUM($S42:Y42,$S46:Z46,$S50:Z50,$S54:Z54,$S58:Z58,$S62:Z62,$S66:Z66,$S70:Z70,$S74:Z74,$S78:Z78,$S82:Z82)/(K43-K42))</f>
        <v>0.25</v>
      </c>
      <c r="L149" s="6">
        <f>IF(L43=0,"",SUM($S42:Z42,$S46:AA46,$S50:AA50,$S54:AA54,$S58:AA58,$S62:AA62,$S66:AA66,$S70:AA70,$S74:AA74,$S78:AA78,$S82:AA82)/(L43-L42))</f>
        <v>0.66666666666666663</v>
      </c>
      <c r="M149" s="6">
        <f>IF(M43=0,"",SUM($S42:AA42,$S46:AB46,$S50:AB50,$S54:AB54,$S58:AB58,$S62:AB62,$S66:AB66,$S70:AB70,$S74:AB74,$S78:AB78,$S82:AB82)/(M43-M42))</f>
        <v>1</v>
      </c>
      <c r="O149" s="6">
        <f>M148/M149</f>
        <v>4</v>
      </c>
    </row>
    <row r="150" spans="2:15" ht="15.6" x14ac:dyDescent="0.3">
      <c r="B150" s="1" t="s">
        <v>23</v>
      </c>
      <c r="C150" s="1" t="s">
        <v>33</v>
      </c>
      <c r="D150" s="6">
        <f>IF(D43=0,"",SUM(D212,D216,D220,D224,D228,D232,D236,D240,D244,D248)/(D43-D42))</f>
        <v>0</v>
      </c>
      <c r="E150" s="6">
        <f>IF(E43=0,"",SUM($D208:D208,$D212:E212,$D216:E216,$D220:E220,$D224:E224,$D228:E228,$D232:E232,$D236:E236,$D240:E240,$D244:E244,$D248:E248)/(E43-E42))</f>
        <v>0</v>
      </c>
      <c r="F150" s="6">
        <f>IF(F43=0,"",SUM($D208:E208,$D212:F212,$D216:F216,$D220:F220,$D224:F224,$D228:F228,$D232:F232,$D236:F236,$D240:F240,$D244:F244,$D248:F248)/(F43-F42))</f>
        <v>0</v>
      </c>
      <c r="G150" s="6">
        <f>IF(G43=0,"",SUM($D208:F208,$D212:G212,$D216:G216,$D220:G220,$D224:G224,$D228:G228,$D232:G232,$D236:G236,$D240:G240,$D244:G244,$D248:G248)/(G43-G42))</f>
        <v>0</v>
      </c>
      <c r="H150" s="6">
        <f>IF(H43=0,"",SUM($D208:G208,$D212:H212,$D216:H216,$D220:H220,$D224:H224,$D228:H228,$D232:H232,$D236:H236,$D240:H240,$D244:H244,$D248:H248)/(H43-H42))</f>
        <v>0</v>
      </c>
      <c r="I150" s="6">
        <f>IF(I43=0,"",SUM($D208:H208,$D212:I212,$D216:I216,$D220:I220,$D224:I224,$D228:I228,$D232:I232,$D236:I236,$D240:I240,$D244:I244,$D248:I248)/(I43-I42))</f>
        <v>3.125E-2</v>
      </c>
      <c r="J150" s="6">
        <f>IF(J43=0,"",SUM($D208:I208,$D212:J212,$D216:J216,$D220:J220,$D224:J224,$D228:J228,$D232:J232,$D236:J236,$D240:J240,$D244:J244,$D248:J248)/(J43-J42))</f>
        <v>0.1875</v>
      </c>
      <c r="K150" s="6">
        <f>IF(K43=0,"",SUM($D208:J208,$D212:K212,$D216:K216,$D220:K220,$D224:K224,$D228:K228,$D232:K232,$D236:K236,$D240:K240,$D244:K244,$D248:K248)/(K43-K42))</f>
        <v>0.625</v>
      </c>
      <c r="L150" s="6">
        <f>IF(L43=0,"",SUM($D208:K208,$D212:L212,$D216:L216,$D220:L220,$D224:L224,$D228:L228,$D232:L232,$D236:L236,$D240:L240,$D244:L244,$D248:L248)/(L43-L42))</f>
        <v>1.6666666666666667</v>
      </c>
      <c r="M150" s="6">
        <f>IF(M43=0,"",SUM($D208:L208,$D212:M212,$D216:M216,$D220:M220,$D224:M224,$D228:M228,$D232:M232,$D236:M236,$D240:M240,$D244:M244,$D248:M248)/(M43-M42))</f>
        <v>3</v>
      </c>
      <c r="O150" s="6">
        <f>M148/M150</f>
        <v>1.3333333333333333</v>
      </c>
    </row>
    <row r="151" spans="2:15" ht="15.6" x14ac:dyDescent="0.3">
      <c r="C151" s="1" t="s">
        <v>34</v>
      </c>
      <c r="D151" s="6">
        <f>IF(D43=0,"",SUM(S212,S216,S220,S224,S228,S232,S236,S240,S244,S248)/(D43-D42))</f>
        <v>0</v>
      </c>
      <c r="E151" s="6">
        <f>IF(E43=0,"",SUM($S208:S208,$S212:T212,$S216:T216,$S220:T220,$S224:T224,$S228:T228,$S232:T232,$S236:T236,$S240:T240,$S244:T244,$S248:T248)/(E43-E42))</f>
        <v>0</v>
      </c>
      <c r="F151" s="6">
        <f>IF(F43=0,"",SUM($S208:T208,$S212:U212,$S216:U216,$S220:U220,$S224:U224,$S228:U228,$S232:U232,$S236:U236,$S240:U240,$S244:U244,$S248:U248)/(F43-F42))</f>
        <v>0</v>
      </c>
      <c r="G151" s="6">
        <f>IF(G43=0,"",SUM($S208:U208,$S212:V212,$S216:V216,$S220:V220,$S224:V224,$S228:V228,$S232:V232,$S236:V236,$S240:V240,$S244:V244,$S248:V248)/(G43-G42))</f>
        <v>4.3478260869565216E-2</v>
      </c>
      <c r="H151" s="6">
        <f>IF(H43=0,"",SUM($S208:V208,$S212:W212,$S216:W216,$S220:W220,$S224:W224,$S228:W228,$S232:W232,$S236:W236,$S240:W240,$S244:W244,$S248:W248)/(H43-H42))</f>
        <v>0.08</v>
      </c>
      <c r="I151" s="6">
        <f>IF(I43=0,"",SUM($S208:W208,$S212:X212,$S216:X216,$S220:X220,$S224:X224,$S228:X228,$S232:X232,$S236:X236,$S240:X240,$S244:X244,$S248:X248)/(I43-I42))</f>
        <v>0.25</v>
      </c>
      <c r="J151" s="6">
        <f>IF(J43=0,"",SUM($S208:X208,$S212:Y212,$S216:Y216,$S220:Y220,$S224:Y224,$S228:Y228,$S232:Y232,$S236:Y236,$S240:Y240,$S244:Y244,$S248:Y248)/(J43-J42))</f>
        <v>0.6875</v>
      </c>
      <c r="K151" s="6">
        <f>IF(K43=0,"",SUM($S208:Y208,$S212:Z212,$S216:Z216,$S220:Z220,$S224:Z224,$S228:Z228,$S232:Z232,$S236:Z236,$S240:Z240,$S244:Z244,$S248:Z248)/(K43-K42))</f>
        <v>1.75</v>
      </c>
      <c r="L151" s="6">
        <f>IF(L43=0,"",SUM($S208:Z208,$S212:AA212,$S216:AA216,$S220:AA220,$S224:AA224,$S228:AA228,$S232:AA232,$S236:AA236,$S240:AA240,$S244:AA244,$S248:AA248)/(L43-L42))</f>
        <v>4.666666666666667</v>
      </c>
      <c r="M151" s="6">
        <f>IF(M43=0,"",SUM($S208:AA208,$S212:AB212,$S216:AB216,$S220:AB220,$S224:AB224,$S228:AB228,$S232:AB232,$S236:AB236,$S240:AB240,$S244:AB244,$S248:AB248)/(M43-M42))</f>
        <v>7</v>
      </c>
      <c r="O151" s="6">
        <f>M148/M151</f>
        <v>0.5714285714285714</v>
      </c>
    </row>
    <row r="152" spans="2:15" ht="15.6" x14ac:dyDescent="0.3">
      <c r="C152" s="2" t="s">
        <v>35</v>
      </c>
    </row>
    <row r="154" spans="2:15" ht="15.6" x14ac:dyDescent="0.3">
      <c r="B154" s="1" t="s">
        <v>26</v>
      </c>
      <c r="C154" s="1" t="s">
        <v>27</v>
      </c>
      <c r="D154" s="6">
        <f>IF(D47=0,"",SUM($D50:D50,$D54:D54,$D58:D58,$D62:D62,$D66:D66,$D70:D70,$D74:D74,$D78:D78,$D82:D82,$D86:D86)/(D47-D46))</f>
        <v>0</v>
      </c>
      <c r="E154" s="6">
        <f>IF(E47=0,"",SUM($D46:D46,$D50:E50,$D54:E54,$D58:E58,$D62:E62,$D66:E66,$D70:E70,$D74:E74,$D78:E78,$D82:E82,$D86:E86)/(E47-E46))</f>
        <v>0</v>
      </c>
      <c r="F154" s="6">
        <f>IF(F47=0,"",SUM($D46:E46,$D50:F50,$D54:F54,$D58:F58,$D62:F62,$D66:F66,$D70:F70,$D74:F74,$D78:F78,$D82:F82,$D86:F86)/(F47-F46))</f>
        <v>0</v>
      </c>
      <c r="G154" s="6">
        <f>IF(G47=0,"",SUM($D46:F46,$D50:G50,$D54:G54,$D58:G58,$D62:G62,$D66:G66,$D70:G70,$D74:G74,$D78:G78,$D82:G82,$D86:G86)/(G47-G46))</f>
        <v>0</v>
      </c>
      <c r="H154" s="6">
        <f>IF(H47=0,"",SUM($D46:G46,$D50:H50,$D54:H54,$D58:H58,$D62:H62,$D66:H66,$D70:H70,$D74:H74,$D78:H78,$D82:H82,$D86:H86)/(H47-H46))</f>
        <v>0</v>
      </c>
      <c r="I154" s="6">
        <f>IF(I47=0,"",SUM($D46:H46,$D50:I50,$D54:I54,$D58:I58,$D62:I62,$D66:I66,$D70:I70,$D74:I74,$D78:I78,$D82:I82,$D86:I86)/(I47-I46))</f>
        <v>0.33333333333333331</v>
      </c>
      <c r="J154" s="6" t="str">
        <f>IF(J47=0,"",SUM($D46:I46,$D50:J50,$D54:J54,$D58:J58,$D62:J62,$D66:J66,$D70:J70,$D74:J74,$D78:J78,$D82:J82,$D86:J86)/(J47-J46))</f>
        <v/>
      </c>
      <c r="K154" s="6">
        <f>IF(K47=0,"",SUM($D46:J46,$D50:K50,$D54:K54,$D58:K58,$D62:K62,$D66:K66,$D70:K70,$D74:K74,$D78:K78,$D82:K82,$D86:K86)/(K47-K46))</f>
        <v>0.25</v>
      </c>
      <c r="L154" s="6">
        <f>IF(L47=0,"",SUM($D46:K46,$D50:L50,$D54:L54,$D58:L58,$D62:L62,$D66:L66,$D70:L70,$D74:L74,$D78:L78,$D82:L82,$D86:L86)/(L47-L46))</f>
        <v>0.5</v>
      </c>
      <c r="M154" s="6" t="str">
        <f>IF(M47=0,"",SUM($D46:L46,$D50:M50,$D54:M54,$D58:M58,$D62:M62,$D66:M66,$D70:M70,$D74:M74,$D78:M78,$D82:M82,$D86:M86)/(M47-M46))</f>
        <v/>
      </c>
    </row>
    <row r="155" spans="2:15" ht="15.6" x14ac:dyDescent="0.3">
      <c r="B155" s="1" t="s">
        <v>26</v>
      </c>
      <c r="C155" s="1" t="s">
        <v>32</v>
      </c>
      <c r="D155" s="6">
        <f>IF(D47=0,"",SUM(S50,S54,S58,S62,S66,S70,S74,S78,S82)/(D47-D46))</f>
        <v>0</v>
      </c>
      <c r="E155" s="6">
        <f>IF(E47=0,"",SUM($S46:S46,$S50:T50,$S54:T54,$S58:T58,$S62:T62,$S66:T66,$S70:T70,$S74:T74,$S78:T78,$S82:T82,$S86:T86)/(E47-E46))</f>
        <v>0</v>
      </c>
      <c r="F155" s="6">
        <f>IF(F47=0,"",SUM($S46:T46,$S50:U50,$S54:U54,$S58:U58,$S62:U62,$S66:U66,$S70:U70,$S74:U74,$S78:U78,$S82:U82,$S86:U86)/(F47-F46))</f>
        <v>0</v>
      </c>
      <c r="G155" s="6">
        <f>IF(G47=0,"",SUM($S46:U46,$S50:V50,$S54:V54,$S58:V58,$S62:V62,$S66:V66,$S70:V70,$S74:V74,$S78:V78,$S82:V82,$S86:V86)/(G47-G46))</f>
        <v>0</v>
      </c>
      <c r="H155" s="6">
        <f>IF(H47=0,"",SUM($S46:V46,$S50:W50,$S54:W54,$S58:W58,$S62:W62,$S66:W66,$S70:W70,$S74:W74,$S78:W78,$S82:W82,$S86:W86)/(H47-H46))</f>
        <v>0</v>
      </c>
      <c r="I155" s="6">
        <f>IF(I47=0,"",SUM($S46:W46,$S50:X50,$S54:X54,$S58:X58,$S62:X62,$S66:X66,$S70:X70,$S74:X74,$S78:X78,$S82:X82,$S86:X86)/(I47-I46))</f>
        <v>0</v>
      </c>
      <c r="J155" s="6" t="str">
        <f>IF(J47=0,"",SUM($S46:X46,$S50:Y50,$S54:Y54,$S58:Y58,$S62:Y62,$S66:Y66,$S70:Y70,$S74:Y74,$S78:Y78,$S82:Y82,$S86:Y86)/(J47-J46))</f>
        <v/>
      </c>
      <c r="K155" s="6">
        <f>IF(K47=0,"",SUM($S46:Y46,$S50:Z50,$S54:Z54,$S58:Z58,$S62:Z62,$S66:Z66,$S70:Z70,$S74:Z74,$S78:Z78,$S82:Z82,$S86:Z86)/(K47-K46))</f>
        <v>0</v>
      </c>
      <c r="L155" s="6">
        <f>IF(L47=0,"",SUM($S46:Z46,$S50:AA50,$S54:AA54,$S58:AA58,$S62:AA62,$S66:AA66,$S70:AA70,$S74:AA74,$S78:AA78,$S82:AA82,$S86:AA86)/(L47-L46))</f>
        <v>0</v>
      </c>
      <c r="M155" s="6" t="str">
        <f>IF(M47=0,"",SUM($S46:AA46,$S50:AB50,$S54:AB54,$S58:AB58,$S62:AB62,$S66:AB66,$S70:AB70,$S74:AB74,$S78:AB78,$S82:AB82,$S86:AB86)/(M47-M46))</f>
        <v/>
      </c>
      <c r="O155" s="6"/>
    </row>
    <row r="156" spans="2:15" ht="15.6" x14ac:dyDescent="0.3">
      <c r="B156" s="1" t="s">
        <v>26</v>
      </c>
      <c r="C156" s="1" t="s">
        <v>33</v>
      </c>
      <c r="D156" s="6">
        <f>IF(D47=0,"",SUM(D216,D220,D224,D228,D232,D236,D240,D244,D248,D252)/(D47-D46))</f>
        <v>0</v>
      </c>
      <c r="E156" s="6">
        <f>IF(E47=0,"",SUM($D212:D212,$D216:E216,$D220:E220,$D224:E224,$D228:E228,$D232:E232,$D236:E236,$D240:E240,$D244:E244,$D248:E248,$D252:E252)/(E47-E46))</f>
        <v>0</v>
      </c>
      <c r="F156" s="6">
        <f>IF(F47=0,"",SUM($D212:E212,$D216:F216,$D220:F220,$D224:F224,$D228:F228,$D232:F232,$D236:F236,$D240:F240,$D244:F244,$D248:F248,$D252:F252)/(F47-F46))</f>
        <v>0</v>
      </c>
      <c r="G156" s="6">
        <f>IF(G47=0,"",SUM($D212:F212,$D216:G216,$D220:G220,$D224:G224,$D228:G228,$D232:G232,$D236:G236,$D240:G240,$D244:G244,$D248:G248,$D252:G252)/(G47-G46))</f>
        <v>0</v>
      </c>
      <c r="H156" s="6">
        <f>IF(H47=0,"",SUM($D212:G212,$D216:H216,$D220:H220,$D224:H224,$D228:H228,$D232:H232,$D236:H236,$D240:H240,$D244:H244,$D248:H248,$D252:H252)/(H47-H46))</f>
        <v>0</v>
      </c>
      <c r="I156" s="6">
        <f>IF(I47=0,"",SUM($D212:H212,$D216:I216,$D220:I220,$D224:I224,$D228:I228,$D232:I232,$D236:I236,$D240:I240,$D244:I244,$D248:I248,$D252:I252)/(I47-I46))</f>
        <v>0</v>
      </c>
      <c r="J156" s="6" t="str">
        <f>IF(J47=0,"",SUM($D212:I212,$D216:J216,$D220:J220,$D224:J224,$D228:J228,$D232:J232,$D236:J236,$D240:J240,$D244:J244,$D248:J248,$D252:J252)/(J47-J46))</f>
        <v/>
      </c>
      <c r="K156" s="6">
        <f>IF(K47=0,"",SUM($D212:J212,$D216:K216,$D220:K220,$D224:K224,$D228:K228,$D232:K232,$D236:K236,$D240:K240,$D244:K244,$D248:K248,$D252:K252)/(K47-K46))</f>
        <v>0.25</v>
      </c>
      <c r="L156" s="6">
        <f>IF(L47=0,"",SUM($D212:K212,$D216:L216,$D220:L220,$D224:L224,$D228:L228,$D232:L232,$D236:L236,$D240:L240,$D244:L244,$D248:L248,$D252:L252)/(L47-L46))</f>
        <v>0.5</v>
      </c>
      <c r="M156" s="6" t="str">
        <f>IF(M47=0,"",SUM($D212:L212,$D216:M216,$D220:M220,$D224:M224,$D228:M228,$D232:M232,$D236:M236,$D240:M240,$D244:M244,$D248:M248,$D252:M252)/(M47-M46))</f>
        <v/>
      </c>
      <c r="O156" s="6"/>
    </row>
    <row r="157" spans="2:15" ht="15.6" x14ac:dyDescent="0.3">
      <c r="B157" s="1"/>
      <c r="C157" s="1" t="s">
        <v>34</v>
      </c>
      <c r="D157" s="6">
        <f>IF(D47=0,"",SUM(S216,S220,S224,S228,S232,S236,S240,S244,S248,S252)/(D47-D46))</f>
        <v>0</v>
      </c>
      <c r="E157" s="6">
        <f>IF(E47=0,"",SUM($S212:S212,$S216:T216,$S220:T220,$S224:T224,$S228:T228,$S232:T232,$S236:T236,$S240:T240,$S244:T244,$S248:T248,$S252:T252)/(E47-E46))</f>
        <v>0</v>
      </c>
      <c r="F157" s="6">
        <f>IF(F47=0,"",SUM($S212:T212,$S216:U216,$S220:U220,$S224:U224,$S228:U228,$S232:U232,$S236:U236,$S240:U240,$S244:U244,$S248:U248,$S252:U252)/(F47-F46))</f>
        <v>0</v>
      </c>
      <c r="G157" s="6">
        <f>IF(G47=0,"",SUM($S212:U212,$S216:V216,$S220:V220,$S224:V224,$S228:V228,$S232:V232,$S236:V236,$S240:V240,$S244:V244,$S248:V248,$S252:V252)/(G47-G46))</f>
        <v>0.125</v>
      </c>
      <c r="H157" s="6">
        <f>IF(H47=0,"",SUM($S212:V212,$S216:W216,$S220:W220,$S224:W224,$S228:W228,$S232:W232,$S236:W236,$S240:W240,$S244:W244,$S248:W248,$S252:W252)/(H47-H46))</f>
        <v>0.2857142857142857</v>
      </c>
      <c r="I157" s="6">
        <f>IF(I47=0,"",SUM($S212:W212,$S216:X216,$S220:X220,$S224:X224,$S228:X228,$S232:X232,$S236:X236,$S240:X240,$S244:X244,$S248:X248,$S252:X252)/(I47-I46))</f>
        <v>0.66666666666666663</v>
      </c>
      <c r="J157" s="6" t="str">
        <f>IF(J47=0,"",SUM($S212:X212,$S216:Y216,$S220:Y220,$S224:Y224,$S228:Y228,$S232:Y232,$S236:Y236,$S240:Y240,$S244:Y244,$S248:Y248,$S252:Y252)/(J47-J46))</f>
        <v/>
      </c>
      <c r="K157" s="6">
        <f>IF(K47=0,"",SUM($S212:Y212,$S216:Z216,$S220:Z220,$S224:Z224,$S228:Z228,$S232:Z232,$S236:Z236,$S240:Z240,$S244:Z244,$S248:Z248,$S252:Z252)/(K47-K46))</f>
        <v>0.75</v>
      </c>
      <c r="L157" s="6">
        <f>IF(L47=0,"",SUM($S212:Z212,$S216:AA216,$S220:AA220,$S224:AA224,$S228:AA228,$S232:AA232,$S236:AA236,$S240:AA240,$S244:AA244,$S248:AA248,$S252:AA252)/(L47-L46))</f>
        <v>1.5</v>
      </c>
      <c r="M157" s="6" t="str">
        <f>IF(M47=0,"",SUM($S212:AA212,$S216:AB216,$S220:AB220,$S224:AB224,$S228:AB228,$S232:AB232,$S236:AB236,$S240:AB240,$S244:AB244,$S248:AB248,$S252:AB252)/(M47-M46))</f>
        <v/>
      </c>
      <c r="O157" s="6"/>
    </row>
    <row r="158" spans="2:15" ht="15.6" x14ac:dyDescent="0.3">
      <c r="B158" s="1"/>
      <c r="C158" s="2" t="s">
        <v>35</v>
      </c>
    </row>
    <row r="159" spans="2:15" ht="15.6" x14ac:dyDescent="0.3">
      <c r="B159" s="1"/>
    </row>
    <row r="160" spans="2:15" ht="15.6" x14ac:dyDescent="0.3">
      <c r="B160" s="1" t="s">
        <v>28</v>
      </c>
      <c r="C160" s="1" t="s">
        <v>27</v>
      </c>
      <c r="D160" s="6" t="str">
        <f>IF(D51=0,"",SUM($D54:D54,$D58:D58,$D62:D62,$D66:D66,$D70:D70,$D74:D74,$D78:D78,$D82:D82,$D86:D86,$D90:D90)/(D51-D50))</f>
        <v/>
      </c>
      <c r="E160" s="6" t="str">
        <f>IF(E51=0,"",SUM($D50:D50,$D54:E54,$D58:E58,$D62:E62,$D66:E66,$D70:E70,$D74:E74,$D78:E78,$D82:E82,$D86:E86,$D90:E90)/(E51-E50))</f>
        <v/>
      </c>
      <c r="F160" s="6" t="str">
        <f>IF(F51=0,"",SUM($D50:E50,$D54:F54,$D58:F58,$D62:F62,$D66:F66,$D70:F70,$D74:F74,$D78:F78,$D82:F82,$D86:F86,$D90:F90)/(F51-F50))</f>
        <v/>
      </c>
      <c r="G160" s="6" t="str">
        <f>IF(G51=0,"",SUM($D50:F50,$D54:G54,$D58:G58,$D62:G62,$D66:G66,$D70:G70,$D74:G74,$D78:G78,$D82:G82,$D86:G86,$D90:G90)/(G51-G50))</f>
        <v/>
      </c>
      <c r="H160" s="6" t="str">
        <f>IF(H51=0,"",SUM($D50:G50,$D54:H54,$D58:H58,$D62:H62,$D66:H66,$D70:H70,$D74:H74,$D78:H78,$D82:H82,$D86:H86,$D90:H90)/(H51-H50))</f>
        <v/>
      </c>
      <c r="I160" s="6" t="str">
        <f>IF(I51=0,"",SUM($D50:H50,$D54:I54,$D58:I58,$D62:I62,$D66:I66,$D70:I70,$D74:I74,$D78:I78,$D82:I82,$D86:I86,$D90:I90)/(I51-I50))</f>
        <v/>
      </c>
      <c r="J160" s="6" t="str">
        <f>IF(J51=0,"",SUM($D50:I50,$D54:J54,$D58:J58,$D62:J62,$D66:J66,$D70:J70,$D74:J74,$D78:J78,$D82:J82,$D86:J86,$D90:J90)/(J51-J50))</f>
        <v/>
      </c>
      <c r="K160" s="6" t="str">
        <f>IF(K51=0,"",SUM($D50:J50,$D54:K54,$D58:K58,$D62:K62,$D66:K66,$D70:K70,$D74:K74,$D78:K78,$D82:K82,$D86:K86,$D90:K90)/(K51-K50))</f>
        <v/>
      </c>
      <c r="L160" s="6" t="str">
        <f>IF(L51=0,"",SUM($D50:K50,$D54:L54,$D58:L58,$D62:L62,$D66:L66,$D70:L70,$D74:L74,$D78:L78,$D82:L82,$D86:L86,$D90:L90)/(L51-L50))</f>
        <v/>
      </c>
      <c r="M160" s="6" t="str">
        <f>IF(M51=0,"",SUM($D50:L50,$D54:M54,$D58:M58,$D62:M62,$D66:M66,$D70:M70,$D74:M74,$D78:M78,$D82:M82,$D86:M86,$D90:M90)/(M51-M50))</f>
        <v/>
      </c>
    </row>
    <row r="161" spans="2:29" ht="15.6" x14ac:dyDescent="0.3">
      <c r="B161" s="1" t="s">
        <v>28</v>
      </c>
      <c r="C161" s="1" t="s">
        <v>32</v>
      </c>
      <c r="D161" s="6" t="str">
        <f>IF(D51=0,"",SUM(S54,S58,S62,S66,S70,S74,S78,S82,S86)/(D51-D50))</f>
        <v/>
      </c>
      <c r="E161" s="6" t="str">
        <f>IF(E51=0,"",SUM($S50:S50,$S54:T54,$S58:T58,$S62:T62,$S66:T66,$S70:T70,$S74:T74,$S78:T78,$S82:T82,$S86:T86,$S90:T90)/(E51-E50))</f>
        <v/>
      </c>
      <c r="F161" s="6" t="str">
        <f>IF(F51=0,"",SUM($S50:T50,$S54:U54,$S58:U58,$S62:U62,$S66:U66,$S70:U70,$S74:U74,$S78:U78,$S82:U82,$S86:U86,$S90:U90)/(F51-F50))</f>
        <v/>
      </c>
      <c r="G161" s="6" t="str">
        <f>IF(G51=0,"",SUM($S50:U50,$S54:V54,$S58:V58,$S62:V62,$S66:V66,$S70:V70,$S74:V74,$S78:V78,$S82:V82,$S86:V86,$S90:V90)/(G51-G50))</f>
        <v/>
      </c>
      <c r="H161" s="6" t="str">
        <f>IF(H51=0,"",SUM($S50:V50,$S54:W54,$S58:W58,$S62:W62,$S66:W66,$S70:W70,$S74:W74,$S78:W78,$S82:W82,$S86:W86,$S90:W90)/(H51-H50))</f>
        <v/>
      </c>
      <c r="I161" s="6" t="str">
        <f>IF(I51=0,"",SUM($S50:W50,$S54:X54,$S58:X58,$S62:X62,$S66:X66,$S70:X70,$S74:X74,$S78:X78,$S82:X82,$S86:X86,$S90:X90)/(I51-I50))</f>
        <v/>
      </c>
      <c r="J161" s="6" t="str">
        <f>IF(J51=0,"",SUM($S50:X50,$S54:Y54,$S58:Y58,$S62:Y62,$S66:Y66,$S70:Y70,$S74:Y74,$S78:Y78,$S82:Y82,$S86:Y86,$S90:Y90)/(J51-J50))</f>
        <v/>
      </c>
      <c r="K161" s="6" t="str">
        <f>IF(K51=0,"",SUM($S50:Y50,$S54:Z54,$S58:Z58,$S62:Z62,$S66:Z66,$S70:Z70,$S74:Z74,$S78:Z78,$S82:Z82,$S86:Z86,$S90:Z90)/(K51-K50))</f>
        <v/>
      </c>
      <c r="L161" s="6" t="str">
        <f>IF(L51=0,"",SUM($S50:Z50,$S54:AA54,$S58:AA58,$S62:AA62,$S66:AA66,$S70:AA70,$S74:AA74,$S78:AA78,$S82:AA82,$S86:AA86,$S90:AA90)/(L51-L50))</f>
        <v/>
      </c>
      <c r="M161" s="6" t="str">
        <f>IF(M51=0,"",SUM($S50:AA50,$S54:AB54,$S58:AB58,$S62:AB62,$S66:AB66,$S70:AB70,$S74:AB74,$S78:AB78,$S82:AB82,$S86:AB86,$S90:AB90)/(M51-M50))</f>
        <v/>
      </c>
    </row>
    <row r="162" spans="2:29" ht="15.6" x14ac:dyDescent="0.3">
      <c r="B162" s="1" t="s">
        <v>28</v>
      </c>
      <c r="C162" s="1" t="s">
        <v>33</v>
      </c>
      <c r="D162" s="6" t="str">
        <f>IF(D51=0,"",SUM(D220,D224,D228,D232,D236,D240,D244,D248,D252,D256)/(D51-D50))</f>
        <v/>
      </c>
      <c r="E162" s="6" t="str">
        <f>IF(E51=0,"",SUM($D216:D216,$D220:E220,$D224:E224,$D228:E228,$D232:E232,$D236:E236,$D240:E240,$D244:E244,$D248:E248,$D252:E252,$D256:E256)/(E51-E50))</f>
        <v/>
      </c>
      <c r="F162" s="6" t="str">
        <f>IF(F51=0,"",SUM($D216:E216,$D220:F220,$D224:F224,$D228:F228,$D232:F232,$D236:F236,$D240:F240,$D244:F244,$D248:F248,$D252:F252,$D256:F256)/(F51-F50))</f>
        <v/>
      </c>
      <c r="G162" s="6" t="str">
        <f>IF(G51=0,"",SUM($D216:F216,$D220:G220,$D224:G224,$D228:G228,$D232:G232,$D236:G236,$D240:G240,$D244:G244,$D248:G248,$D252:G252,$D256:G256)/(G51-G50))</f>
        <v/>
      </c>
      <c r="H162" s="6" t="str">
        <f>IF(H51=0,"",SUM($D216:G216,$D220:H220,$D224:H224,$D228:H228,$D232:H232,$D236:H236,$D240:H240,$D244:H244,$D248:H248,$D252:H252,$D256:H256)/(H51-H50))</f>
        <v/>
      </c>
      <c r="I162" s="6" t="str">
        <f>IF(I51=0,"",SUM($D216:H216,$D220:I220,$D224:I224,$D228:I228,$D232:I232,$D236:I236,$D240:I240,$D244:I244,$D248:I248,$D252:I252,$D256:I256)/(I51-I50))</f>
        <v/>
      </c>
      <c r="J162" s="6" t="str">
        <f>IF(J51=0,"",SUM($D216:I216,$D220:J220,$D224:J224,$D228:J228,$D232:J232,$D236:J236,$D240:J240,$D244:J244,$D248:J248,$D252:J252,$D256:J256)/(J51-J50))</f>
        <v/>
      </c>
      <c r="K162" s="6" t="str">
        <f>IF(K51=0,"",SUM($D216:J216,$D220:K220,$D224:K224,$D228:K228,$D232:K232,$D236:K236,$D240:K240,$D244:K244,$D248:K248,$D252:K252,$D256:K256)/(K51-K50))</f>
        <v/>
      </c>
      <c r="L162" s="6" t="str">
        <f>IF(L51=0,"",SUM($D216:K216,$D220:L220,$D224:L224,$D228:L228,$D232:L232,$D236:L236,$D240:L240,$D244:L244,$D248:L248,$D252:L252,$D256:L256)/(L51-L50))</f>
        <v/>
      </c>
      <c r="M162" s="6" t="str">
        <f>IF(M51=0,"",SUM($D216:L216,$D220:M220,$D224:M224,$D228:M228,$D232:M232,$D236:M236,$D240:M240,$D244:M244,$D248:M248,$D252:M252,$D256:M256)/(M51-M50))</f>
        <v/>
      </c>
    </row>
    <row r="163" spans="2:29" ht="15.6" x14ac:dyDescent="0.3">
      <c r="C163" s="1" t="s">
        <v>34</v>
      </c>
      <c r="D163" s="6" t="str">
        <f>IF(D51=0,"",SUM(S220,S224,S228,S232,S236,S240,S244,S248,S252,S256)/(D51-D50))</f>
        <v/>
      </c>
      <c r="E163" s="6" t="str">
        <f>IF(E51=0,"",SUM($S216:S216,$S220:T220,$S224:T224,$S228:T228,$S232:T232,$S236:T236,$S240:T240,$S244:T244,$S248:T248,$S252:T252,$S256:T256)/(E51-E50))</f>
        <v/>
      </c>
      <c r="F163" s="6" t="str">
        <f>IF(F51=0,"",SUM($S216:T216,$S220:U220,$S224:U224,$S228:U228,$S232:U232,$S236:U236,$S240:U240,$S244:U244,$S248:U248,$S252:U252,$S256:U256)/(F51-F50))</f>
        <v/>
      </c>
      <c r="G163" s="6" t="str">
        <f>IF(G51=0,"",SUM($S216:U216,$S220:V220,$S224:V224,$S228:V228,$S232:V232,$S236:V236,$S240:V240,$S244:V244,$S248:V248,$S252:V252,$S256:V256)/(G51-G50))</f>
        <v/>
      </c>
      <c r="H163" s="6" t="str">
        <f>IF(H51=0,"",SUM($S216:V216,$S220:W220,$S224:W224,$S228:W228,$S232:W232,$S236:W236,$S240:W240,$S244:W244,$S248:W248,$S252:W252,$S256:W256)/(H51-H50))</f>
        <v/>
      </c>
      <c r="I163" s="6" t="str">
        <f>IF(I51=0,"",SUM($S216:W216,$S220:X220,$S224:X224,$S228:X228,$S232:X232,$S236:X236,$S240:X240,$S244:X244,$S248:X248,$S252:X252,$S256:X256)/(I51-I50))</f>
        <v/>
      </c>
      <c r="J163" s="6" t="str">
        <f>IF(J51=0,"",SUM($S216:X216,$S220:Y220,$S224:Y224,$S228:Y228,$S232:Y232,$S236:Y236,$S240:Y240,$S244:Y244,$S248:Y248,$S252:Y252,$S256:Y256)/(J51-J50))</f>
        <v/>
      </c>
      <c r="K163" s="6" t="str">
        <f>IF(K51=0,"",SUM($S216:Y216,$S220:Z220,$S224:Z224,$S228:Z228,$S232:Z232,$S236:Z236,$S240:Z240,$S244:Z244,$S248:Z248,$S252:Z252,$S256:Z256)/(K51-K50))</f>
        <v/>
      </c>
      <c r="L163" s="6" t="str">
        <f>IF(L51=0,"",SUM($S216:Z216,$S220:AA220,$S224:AA224,$S228:AA228,$S232:AA232,$S236:AA236,$S240:AA240,$S244:AA244,$S248:AA248,$S252:AA252,$S256:AA256)/(L51-L50))</f>
        <v/>
      </c>
      <c r="M163" s="6" t="str">
        <f>IF(M51=0,"",SUM($S216:AA216,$S220:AB220,$S224:AB224,$S228:AB228,$S232:AB232,$S236:AB236,$S240:AB240,$S244:AB244,$S248:AB248,$S252:AB252,$S256:AB256)/(M51-M50))</f>
        <v/>
      </c>
    </row>
    <row r="164" spans="2:29" ht="15.6" x14ac:dyDescent="0.3">
      <c r="C164" s="2" t="s">
        <v>35</v>
      </c>
    </row>
    <row r="168" spans="2:29" ht="15.6" x14ac:dyDescent="0.3">
      <c r="B168" t="s">
        <v>30</v>
      </c>
      <c r="D168" s="3" t="s">
        <v>1</v>
      </c>
      <c r="E168" s="1" t="s">
        <v>2</v>
      </c>
      <c r="F168" s="1" t="s">
        <v>3</v>
      </c>
      <c r="G168" s="1" t="s">
        <v>4</v>
      </c>
      <c r="H168" s="1" t="s">
        <v>5</v>
      </c>
      <c r="I168" s="1" t="s">
        <v>6</v>
      </c>
      <c r="J168" s="1" t="s">
        <v>7</v>
      </c>
      <c r="K168" s="1" t="s">
        <v>8</v>
      </c>
      <c r="L168" s="1" t="s">
        <v>9</v>
      </c>
      <c r="M168" s="1" t="s">
        <v>10</v>
      </c>
      <c r="N168" s="1" t="s">
        <v>11</v>
      </c>
      <c r="Q168" s="1" t="s">
        <v>31</v>
      </c>
      <c r="R168" s="1"/>
      <c r="S168" s="3" t="s">
        <v>1</v>
      </c>
      <c r="T168" s="1" t="s">
        <v>2</v>
      </c>
      <c r="U168" s="1" t="s">
        <v>3</v>
      </c>
      <c r="V168" s="1" t="s">
        <v>4</v>
      </c>
      <c r="W168" s="1" t="s">
        <v>5</v>
      </c>
      <c r="X168" s="1" t="s">
        <v>6</v>
      </c>
      <c r="Y168" s="1" t="s">
        <v>7</v>
      </c>
      <c r="Z168" s="1" t="s">
        <v>8</v>
      </c>
      <c r="AA168" s="1" t="s">
        <v>9</v>
      </c>
      <c r="AB168" s="1" t="s">
        <v>10</v>
      </c>
      <c r="AC168" s="1" t="s">
        <v>11</v>
      </c>
    </row>
    <row r="169" spans="2:29" ht="15.6" x14ac:dyDescent="0.3">
      <c r="B169" s="1" t="s">
        <v>24</v>
      </c>
      <c r="C169" s="1" t="s">
        <v>13</v>
      </c>
      <c r="D169" s="4">
        <v>2</v>
      </c>
      <c r="E169" s="4">
        <v>20</v>
      </c>
      <c r="F169" s="4">
        <v>146</v>
      </c>
      <c r="G169" s="4">
        <v>554</v>
      </c>
      <c r="H169" s="4">
        <v>1020</v>
      </c>
      <c r="I169" s="4">
        <v>1553</v>
      </c>
      <c r="J169" s="4">
        <v>1435</v>
      </c>
      <c r="K169" s="4">
        <v>758</v>
      </c>
      <c r="L169" s="4">
        <v>234</v>
      </c>
      <c r="M169" s="4">
        <v>60</v>
      </c>
      <c r="N169" s="4">
        <v>5782</v>
      </c>
      <c r="Q169" s="1" t="s">
        <v>24</v>
      </c>
      <c r="R169" s="1" t="s">
        <v>13</v>
      </c>
      <c r="S169" s="4">
        <v>0</v>
      </c>
      <c r="T169" s="4">
        <v>10</v>
      </c>
      <c r="U169" s="4">
        <v>59</v>
      </c>
      <c r="V169" s="4">
        <v>504</v>
      </c>
      <c r="W169" s="4">
        <v>1343</v>
      </c>
      <c r="X169" s="4">
        <v>1312</v>
      </c>
      <c r="Y169" s="4">
        <v>802</v>
      </c>
      <c r="Z169" s="4">
        <v>312</v>
      </c>
      <c r="AA169" s="4">
        <v>80</v>
      </c>
      <c r="AB169" s="4">
        <v>24</v>
      </c>
      <c r="AC169" s="4">
        <v>4446</v>
      </c>
    </row>
    <row r="170" spans="2:29" ht="15.6" x14ac:dyDescent="0.3">
      <c r="B170" s="1"/>
      <c r="C170" s="1" t="s">
        <v>14</v>
      </c>
      <c r="D170" s="4">
        <v>525</v>
      </c>
      <c r="E170" s="4">
        <v>639</v>
      </c>
      <c r="F170" s="4">
        <v>1252</v>
      </c>
      <c r="G170" s="4">
        <v>2149</v>
      </c>
      <c r="H170" s="4">
        <v>2549</v>
      </c>
      <c r="I170" s="4">
        <v>2660</v>
      </c>
      <c r="J170" s="4">
        <v>1995</v>
      </c>
      <c r="K170" s="4">
        <v>944</v>
      </c>
      <c r="L170" s="4">
        <v>268</v>
      </c>
      <c r="M170" s="4">
        <v>71</v>
      </c>
      <c r="N170" s="4">
        <v>13052</v>
      </c>
      <c r="Q170" s="1" t="s">
        <v>24</v>
      </c>
      <c r="R170" s="1" t="s">
        <v>14</v>
      </c>
      <c r="S170" s="4">
        <v>1064</v>
      </c>
      <c r="T170" s="4">
        <v>1172</v>
      </c>
      <c r="U170" s="4">
        <v>1819</v>
      </c>
      <c r="V170" s="4">
        <v>2554</v>
      </c>
      <c r="W170" s="4">
        <v>2455</v>
      </c>
      <c r="X170" s="4">
        <v>1785</v>
      </c>
      <c r="Y170" s="4">
        <v>967</v>
      </c>
      <c r="Z170" s="4">
        <v>363</v>
      </c>
      <c r="AA170" s="4">
        <v>85</v>
      </c>
      <c r="AB170" s="4">
        <v>25</v>
      </c>
      <c r="AC170" s="4">
        <v>12289</v>
      </c>
    </row>
    <row r="171" spans="2:29" ht="15.6" x14ac:dyDescent="0.3">
      <c r="B171" s="1"/>
      <c r="C171" s="1" t="s">
        <v>15</v>
      </c>
      <c r="D171" s="4">
        <v>0.4</v>
      </c>
      <c r="E171" s="4">
        <v>3.1</v>
      </c>
      <c r="F171" s="4">
        <v>11.7</v>
      </c>
      <c r="G171" s="4">
        <v>25.8</v>
      </c>
      <c r="H171" s="4">
        <v>40</v>
      </c>
      <c r="I171" s="4">
        <v>58.4</v>
      </c>
      <c r="J171" s="4">
        <v>71.900000000000006</v>
      </c>
      <c r="K171" s="4">
        <v>80.3</v>
      </c>
      <c r="L171" s="4">
        <v>87.3</v>
      </c>
      <c r="M171" s="4">
        <v>84.5</v>
      </c>
      <c r="N171" s="4">
        <v>44.3</v>
      </c>
      <c r="Q171" s="1" t="s">
        <v>24</v>
      </c>
      <c r="R171" s="1" t="s">
        <v>15</v>
      </c>
      <c r="S171" s="4">
        <v>1.0000000000000001E-5</v>
      </c>
      <c r="T171" s="4">
        <v>0.9</v>
      </c>
      <c r="U171" s="4">
        <v>3.2</v>
      </c>
      <c r="V171" s="4">
        <v>19.7</v>
      </c>
      <c r="W171" s="4">
        <v>54.7</v>
      </c>
      <c r="X171" s="4">
        <v>73.5</v>
      </c>
      <c r="Y171" s="4">
        <v>82.9</v>
      </c>
      <c r="Z171" s="4">
        <v>86</v>
      </c>
      <c r="AA171" s="4">
        <v>94.1</v>
      </c>
      <c r="AB171" s="4">
        <v>96</v>
      </c>
      <c r="AC171" s="4">
        <v>36.200000000000003</v>
      </c>
    </row>
    <row r="175" spans="2:29" ht="15.6" x14ac:dyDescent="0.3">
      <c r="B175" s="1" t="s">
        <v>0</v>
      </c>
      <c r="C175" s="2"/>
      <c r="D175" s="3" t="s">
        <v>1</v>
      </c>
      <c r="E175" s="1" t="s">
        <v>2</v>
      </c>
      <c r="F175" s="1" t="s">
        <v>3</v>
      </c>
      <c r="G175" s="1" t="s">
        <v>4</v>
      </c>
      <c r="H175" s="1" t="s">
        <v>5</v>
      </c>
      <c r="I175" s="1" t="s">
        <v>6</v>
      </c>
      <c r="J175" s="1" t="s">
        <v>7</v>
      </c>
      <c r="K175" s="1" t="s">
        <v>8</v>
      </c>
      <c r="L175" s="1" t="s">
        <v>9</v>
      </c>
      <c r="M175" s="1" t="s">
        <v>10</v>
      </c>
      <c r="N175" s="1" t="s">
        <v>11</v>
      </c>
      <c r="Q175" s="1" t="s">
        <v>0</v>
      </c>
      <c r="R175" s="2"/>
      <c r="S175" s="3" t="s">
        <v>1</v>
      </c>
      <c r="T175" s="1" t="s">
        <v>2</v>
      </c>
      <c r="U175" s="1" t="s">
        <v>3</v>
      </c>
      <c r="V175" s="1" t="s">
        <v>4</v>
      </c>
      <c r="W175" s="1" t="s">
        <v>5</v>
      </c>
      <c r="X175" s="1" t="s">
        <v>6</v>
      </c>
      <c r="Y175" s="1" t="s">
        <v>7</v>
      </c>
      <c r="Z175" s="1" t="s">
        <v>8</v>
      </c>
      <c r="AA175" s="1" t="s">
        <v>9</v>
      </c>
      <c r="AB175" s="1" t="s">
        <v>10</v>
      </c>
      <c r="AC175" s="1" t="s">
        <v>11</v>
      </c>
    </row>
    <row r="176" spans="2:29" ht="15.6" x14ac:dyDescent="0.3">
      <c r="B176" s="1" t="s">
        <v>12</v>
      </c>
      <c r="C176" s="1" t="s">
        <v>13</v>
      </c>
      <c r="D176" s="4">
        <v>1</v>
      </c>
      <c r="E176" s="4">
        <v>7</v>
      </c>
      <c r="F176" s="4">
        <v>26</v>
      </c>
      <c r="G176" s="4">
        <v>137</v>
      </c>
      <c r="H176" s="4">
        <v>278</v>
      </c>
      <c r="I176" s="4">
        <v>392</v>
      </c>
      <c r="J176" s="4">
        <v>370</v>
      </c>
      <c r="K176" s="4">
        <v>249</v>
      </c>
      <c r="L176" s="4">
        <v>117</v>
      </c>
      <c r="M176" s="4">
        <v>35</v>
      </c>
      <c r="N176" s="5">
        <v>1612</v>
      </c>
      <c r="Q176" s="1" t="s">
        <v>12</v>
      </c>
      <c r="R176" s="1" t="s">
        <v>13</v>
      </c>
      <c r="S176" s="4">
        <v>0</v>
      </c>
      <c r="T176" s="4">
        <v>0</v>
      </c>
      <c r="U176" s="4">
        <v>6</v>
      </c>
      <c r="V176" s="4">
        <v>78</v>
      </c>
      <c r="W176" s="4">
        <v>188</v>
      </c>
      <c r="X176" s="4">
        <v>202</v>
      </c>
      <c r="Y176" s="4">
        <v>154</v>
      </c>
      <c r="Z176" s="4">
        <v>81</v>
      </c>
      <c r="AA176" s="4">
        <v>32</v>
      </c>
      <c r="AB176" s="4">
        <v>12</v>
      </c>
      <c r="AC176" s="4">
        <v>753</v>
      </c>
    </row>
    <row r="177" spans="2:29" ht="15.6" x14ac:dyDescent="0.3">
      <c r="B177" s="1" t="s">
        <v>12</v>
      </c>
      <c r="C177" s="1" t="s">
        <v>14</v>
      </c>
      <c r="D177" s="4">
        <v>16</v>
      </c>
      <c r="E177" s="4">
        <v>41</v>
      </c>
      <c r="F177" s="4">
        <v>83</v>
      </c>
      <c r="G177" s="4">
        <v>280</v>
      </c>
      <c r="H177" s="4">
        <v>395</v>
      </c>
      <c r="I177" s="4">
        <v>488</v>
      </c>
      <c r="J177" s="4">
        <v>420</v>
      </c>
      <c r="K177" s="4">
        <v>268</v>
      </c>
      <c r="L177" s="4">
        <v>123</v>
      </c>
      <c r="M177" s="4">
        <v>38</v>
      </c>
      <c r="N177" s="5">
        <v>2152</v>
      </c>
      <c r="Q177" s="1" t="s">
        <v>12</v>
      </c>
      <c r="R177" s="1" t="s">
        <v>14</v>
      </c>
      <c r="S177" s="4">
        <v>23</v>
      </c>
      <c r="T177" s="4">
        <v>39</v>
      </c>
      <c r="U177" s="4">
        <v>91</v>
      </c>
      <c r="V177" s="4">
        <v>210</v>
      </c>
      <c r="W177" s="4">
        <v>224</v>
      </c>
      <c r="X177" s="4">
        <v>220</v>
      </c>
      <c r="Y177" s="4">
        <v>164</v>
      </c>
      <c r="Z177" s="4">
        <v>88</v>
      </c>
      <c r="AA177" s="4">
        <v>34</v>
      </c>
      <c r="AB177" s="4">
        <v>12</v>
      </c>
      <c r="AC177" s="5">
        <v>1105</v>
      </c>
    </row>
    <row r="178" spans="2:29" ht="15.6" x14ac:dyDescent="0.3">
      <c r="B178" s="1" t="s">
        <v>12</v>
      </c>
      <c r="C178" s="1" t="s">
        <v>15</v>
      </c>
      <c r="D178" s="4">
        <v>6.3</v>
      </c>
      <c r="E178" s="4">
        <v>17.100000000000001</v>
      </c>
      <c r="F178" s="4">
        <v>31.3</v>
      </c>
      <c r="G178" s="4">
        <v>48.9</v>
      </c>
      <c r="H178" s="4">
        <v>70.400000000000006</v>
      </c>
      <c r="I178" s="4">
        <v>80.3</v>
      </c>
      <c r="J178" s="4">
        <v>88.1</v>
      </c>
      <c r="K178" s="4">
        <v>92.9</v>
      </c>
      <c r="L178" s="4">
        <v>95.1</v>
      </c>
      <c r="M178" s="4">
        <v>92.1</v>
      </c>
      <c r="N178" s="4">
        <v>74.900000000000006</v>
      </c>
      <c r="Q178" s="1" t="s">
        <v>12</v>
      </c>
      <c r="R178" s="1" t="s">
        <v>15</v>
      </c>
      <c r="S178" s="4">
        <v>1.0000000000000001E-5</v>
      </c>
      <c r="T178" s="4">
        <v>1.0000000000000001E-5</v>
      </c>
      <c r="U178" s="4">
        <v>6.6</v>
      </c>
      <c r="V178" s="4">
        <v>37.1</v>
      </c>
      <c r="W178" s="4">
        <v>83.9</v>
      </c>
      <c r="X178" s="4">
        <v>91.8</v>
      </c>
      <c r="Y178" s="4">
        <v>93.9</v>
      </c>
      <c r="Z178" s="4">
        <v>92</v>
      </c>
      <c r="AA178" s="4">
        <v>94.1</v>
      </c>
      <c r="AB178" s="4">
        <v>100</v>
      </c>
      <c r="AC178" s="4">
        <v>68.099999999999994</v>
      </c>
    </row>
    <row r="179" spans="2:29" ht="15.6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ht="15.6" x14ac:dyDescent="0.3">
      <c r="B180" s="1" t="s">
        <v>16</v>
      </c>
      <c r="C180" s="1" t="s">
        <v>13</v>
      </c>
      <c r="D180" s="4">
        <v>0</v>
      </c>
      <c r="E180" s="4">
        <v>4</v>
      </c>
      <c r="F180" s="4">
        <v>48</v>
      </c>
      <c r="G180" s="4">
        <v>139</v>
      </c>
      <c r="H180" s="4">
        <v>256</v>
      </c>
      <c r="I180" s="4">
        <v>459</v>
      </c>
      <c r="J180" s="4">
        <v>421</v>
      </c>
      <c r="K180" s="4">
        <v>226</v>
      </c>
      <c r="L180" s="4">
        <v>64</v>
      </c>
      <c r="M180" s="4">
        <v>9</v>
      </c>
      <c r="N180" s="5">
        <v>1626</v>
      </c>
      <c r="Q180" s="1" t="s">
        <v>16</v>
      </c>
      <c r="R180" s="1" t="s">
        <v>13</v>
      </c>
      <c r="S180" s="4">
        <v>0</v>
      </c>
      <c r="T180" s="4">
        <v>3</v>
      </c>
      <c r="U180" s="4">
        <v>15</v>
      </c>
      <c r="V180" s="4">
        <v>121</v>
      </c>
      <c r="W180" s="4">
        <v>271</v>
      </c>
      <c r="X180" s="4">
        <v>272</v>
      </c>
      <c r="Y180" s="4">
        <v>179</v>
      </c>
      <c r="Z180" s="4">
        <v>85</v>
      </c>
      <c r="AA180" s="4">
        <v>16</v>
      </c>
      <c r="AB180" s="4">
        <v>4</v>
      </c>
      <c r="AC180" s="4">
        <v>966</v>
      </c>
    </row>
    <row r="181" spans="2:29" ht="15.6" x14ac:dyDescent="0.3">
      <c r="B181" s="1" t="s">
        <v>16</v>
      </c>
      <c r="C181" s="1" t="s">
        <v>14</v>
      </c>
      <c r="D181" s="4">
        <v>42</v>
      </c>
      <c r="E181" s="4">
        <v>84</v>
      </c>
      <c r="F181" s="4">
        <v>184</v>
      </c>
      <c r="G181" s="4">
        <v>351</v>
      </c>
      <c r="H181" s="4">
        <v>501</v>
      </c>
      <c r="I181" s="4">
        <v>641</v>
      </c>
      <c r="J181" s="4">
        <v>505</v>
      </c>
      <c r="K181" s="4">
        <v>263</v>
      </c>
      <c r="L181" s="4">
        <v>70</v>
      </c>
      <c r="M181" s="4">
        <v>11</v>
      </c>
      <c r="N181" s="5">
        <v>2652</v>
      </c>
      <c r="Q181" s="1" t="s">
        <v>16</v>
      </c>
      <c r="R181" s="1" t="s">
        <v>14</v>
      </c>
      <c r="S181" s="4">
        <v>54</v>
      </c>
      <c r="T181" s="4">
        <v>105</v>
      </c>
      <c r="U181" s="4">
        <v>225</v>
      </c>
      <c r="V181" s="4">
        <v>355</v>
      </c>
      <c r="W181" s="4">
        <v>362</v>
      </c>
      <c r="X181" s="4">
        <v>314</v>
      </c>
      <c r="Y181" s="4">
        <v>191</v>
      </c>
      <c r="Z181" s="4">
        <v>91</v>
      </c>
      <c r="AA181" s="4">
        <v>16</v>
      </c>
      <c r="AB181" s="4">
        <v>4</v>
      </c>
      <c r="AC181" s="5">
        <v>1717</v>
      </c>
    </row>
    <row r="182" spans="2:29" ht="15.6" x14ac:dyDescent="0.3">
      <c r="B182" s="1" t="s">
        <v>16</v>
      </c>
      <c r="C182" s="1" t="s">
        <v>15</v>
      </c>
      <c r="D182" s="4">
        <v>1.0000000000000001E-5</v>
      </c>
      <c r="E182" s="4">
        <v>4.8</v>
      </c>
      <c r="F182" s="4">
        <v>26.1</v>
      </c>
      <c r="G182" s="4">
        <v>39.6</v>
      </c>
      <c r="H182" s="1">
        <v>51.1</v>
      </c>
      <c r="I182" s="1">
        <v>71.599999999999994</v>
      </c>
      <c r="J182" s="1">
        <v>83.4</v>
      </c>
      <c r="K182" s="4">
        <v>85.9</v>
      </c>
      <c r="L182" s="4">
        <v>91.4</v>
      </c>
      <c r="M182" s="4">
        <v>81.8</v>
      </c>
      <c r="N182" s="4">
        <v>61.3</v>
      </c>
      <c r="Q182" s="1" t="s">
        <v>16</v>
      </c>
      <c r="R182" s="1" t="s">
        <v>15</v>
      </c>
      <c r="S182" s="4">
        <v>1.0000000000000001E-5</v>
      </c>
      <c r="T182" s="4">
        <v>2.9</v>
      </c>
      <c r="U182" s="4">
        <v>6.7</v>
      </c>
      <c r="V182" s="4">
        <v>34.1</v>
      </c>
      <c r="W182" s="1">
        <v>74.900000000000006</v>
      </c>
      <c r="X182" s="1">
        <v>86.6</v>
      </c>
      <c r="Y182" s="1">
        <v>93.7</v>
      </c>
      <c r="Z182" s="4">
        <v>93.4</v>
      </c>
      <c r="AA182" s="4">
        <v>100</v>
      </c>
      <c r="AB182" s="4">
        <v>100</v>
      </c>
      <c r="AC182" s="4">
        <v>56.3</v>
      </c>
    </row>
    <row r="183" spans="2:29" ht="15.6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5.6" x14ac:dyDescent="0.3">
      <c r="B184" s="1" t="s">
        <v>17</v>
      </c>
      <c r="C184" s="1" t="s">
        <v>13</v>
      </c>
      <c r="D184" s="4">
        <v>1</v>
      </c>
      <c r="E184" s="4">
        <v>6</v>
      </c>
      <c r="F184" s="4">
        <v>30</v>
      </c>
      <c r="G184" s="4">
        <v>114</v>
      </c>
      <c r="H184" s="4">
        <v>213</v>
      </c>
      <c r="I184" s="4">
        <v>349</v>
      </c>
      <c r="J184" s="4">
        <v>353</v>
      </c>
      <c r="K184" s="4">
        <v>153</v>
      </c>
      <c r="L184" s="4">
        <v>29</v>
      </c>
      <c r="M184" s="4">
        <v>10</v>
      </c>
      <c r="N184" s="5">
        <v>1258</v>
      </c>
      <c r="Q184" s="1" t="s">
        <v>17</v>
      </c>
      <c r="R184" s="1" t="s">
        <v>13</v>
      </c>
      <c r="S184" s="4">
        <v>0</v>
      </c>
      <c r="T184" s="4">
        <v>3</v>
      </c>
      <c r="U184" s="4">
        <v>10</v>
      </c>
      <c r="V184" s="4">
        <v>117</v>
      </c>
      <c r="W184" s="4">
        <v>322</v>
      </c>
      <c r="X184" s="4">
        <v>302</v>
      </c>
      <c r="Y184" s="4">
        <v>186</v>
      </c>
      <c r="Z184" s="4">
        <v>66</v>
      </c>
      <c r="AA184" s="4">
        <v>16</v>
      </c>
      <c r="AB184" s="4">
        <v>3</v>
      </c>
      <c r="AC184" s="5">
        <v>1025</v>
      </c>
    </row>
    <row r="185" spans="2:29" ht="15.6" x14ac:dyDescent="0.3">
      <c r="B185" s="1" t="s">
        <v>17</v>
      </c>
      <c r="C185" s="1" t="s">
        <v>14</v>
      </c>
      <c r="D185" s="4">
        <v>74</v>
      </c>
      <c r="E185" s="4">
        <v>102</v>
      </c>
      <c r="F185" s="4">
        <v>253</v>
      </c>
      <c r="G185" s="4">
        <v>433</v>
      </c>
      <c r="H185" s="4">
        <v>556</v>
      </c>
      <c r="I185" s="4">
        <v>587</v>
      </c>
      <c r="J185" s="4">
        <v>465</v>
      </c>
      <c r="K185" s="4">
        <v>190</v>
      </c>
      <c r="L185" s="4">
        <v>33</v>
      </c>
      <c r="M185" s="4">
        <v>12</v>
      </c>
      <c r="N185" s="5">
        <v>2705</v>
      </c>
      <c r="Q185" s="1" t="s">
        <v>17</v>
      </c>
      <c r="R185" s="1" t="s">
        <v>14</v>
      </c>
      <c r="S185" s="4">
        <v>115</v>
      </c>
      <c r="T185" s="4">
        <v>187</v>
      </c>
      <c r="U185" s="4">
        <v>314</v>
      </c>
      <c r="V185" s="4">
        <v>471</v>
      </c>
      <c r="W185" s="4">
        <v>480</v>
      </c>
      <c r="X185" s="4">
        <v>372</v>
      </c>
      <c r="Y185" s="4">
        <v>214</v>
      </c>
      <c r="Z185" s="4">
        <v>77</v>
      </c>
      <c r="AA185" s="4">
        <v>16</v>
      </c>
      <c r="AB185" s="4">
        <v>3</v>
      </c>
      <c r="AC185" s="5">
        <v>2249</v>
      </c>
    </row>
    <row r="186" spans="2:29" ht="15.6" x14ac:dyDescent="0.3">
      <c r="B186" s="1" t="s">
        <v>17</v>
      </c>
      <c r="C186" s="1" t="s">
        <v>15</v>
      </c>
      <c r="D186" s="4">
        <v>1.4</v>
      </c>
      <c r="E186" s="4">
        <v>5.9</v>
      </c>
      <c r="F186" s="4">
        <v>11.9</v>
      </c>
      <c r="G186" s="4">
        <v>26.3</v>
      </c>
      <c r="H186" s="1">
        <v>38.299999999999997</v>
      </c>
      <c r="I186" s="1">
        <v>59.5</v>
      </c>
      <c r="J186" s="1">
        <v>75.900000000000006</v>
      </c>
      <c r="K186" s="4">
        <v>80.5</v>
      </c>
      <c r="L186" s="4">
        <v>87.9</v>
      </c>
      <c r="M186" s="4">
        <v>83.3</v>
      </c>
      <c r="N186" s="4">
        <v>46.5</v>
      </c>
      <c r="Q186" s="1" t="s">
        <v>17</v>
      </c>
      <c r="R186" s="1" t="s">
        <v>15</v>
      </c>
      <c r="S186" s="4">
        <v>1.0000000000000001E-5</v>
      </c>
      <c r="T186" s="4">
        <v>1.6</v>
      </c>
      <c r="U186" s="4">
        <v>3.2</v>
      </c>
      <c r="V186" s="4">
        <v>24.8</v>
      </c>
      <c r="W186" s="1">
        <v>67.099999999999994</v>
      </c>
      <c r="X186" s="1">
        <v>81.2</v>
      </c>
      <c r="Y186" s="1">
        <v>86.9</v>
      </c>
      <c r="Z186" s="4">
        <v>85.7</v>
      </c>
      <c r="AA186" s="4">
        <v>100</v>
      </c>
      <c r="AB186" s="4">
        <v>100</v>
      </c>
      <c r="AC186" s="4">
        <v>45.6</v>
      </c>
    </row>
    <row r="187" spans="2:29" ht="15.6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5.6" x14ac:dyDescent="0.3">
      <c r="B188" s="1" t="s">
        <v>18</v>
      </c>
      <c r="C188" s="1" t="s">
        <v>13</v>
      </c>
      <c r="D188" s="4">
        <v>0</v>
      </c>
      <c r="E188" s="4">
        <v>2</v>
      </c>
      <c r="F188" s="4">
        <v>18</v>
      </c>
      <c r="G188" s="4">
        <v>86</v>
      </c>
      <c r="H188" s="4">
        <v>138</v>
      </c>
      <c r="I188" s="4">
        <v>200</v>
      </c>
      <c r="J188" s="4">
        <v>166</v>
      </c>
      <c r="K188" s="4">
        <v>76</v>
      </c>
      <c r="L188" s="4">
        <v>15</v>
      </c>
      <c r="M188" s="4">
        <v>4</v>
      </c>
      <c r="N188" s="4">
        <v>705</v>
      </c>
      <c r="Q188" s="1" t="s">
        <v>18</v>
      </c>
      <c r="R188" s="1" t="s">
        <v>13</v>
      </c>
      <c r="S188" s="4">
        <v>0</v>
      </c>
      <c r="T188" s="4">
        <v>0</v>
      </c>
      <c r="U188" s="4">
        <v>10</v>
      </c>
      <c r="V188" s="4">
        <v>94</v>
      </c>
      <c r="W188" s="4">
        <v>281</v>
      </c>
      <c r="X188" s="4">
        <v>278</v>
      </c>
      <c r="Y188" s="4">
        <v>149</v>
      </c>
      <c r="Z188" s="4">
        <v>43</v>
      </c>
      <c r="AA188" s="4">
        <v>11</v>
      </c>
      <c r="AB188" s="4">
        <v>3</v>
      </c>
      <c r="AC188" s="4">
        <v>869</v>
      </c>
    </row>
    <row r="189" spans="2:29" ht="15.6" x14ac:dyDescent="0.3">
      <c r="B189" s="1" t="s">
        <v>18</v>
      </c>
      <c r="C189" s="1" t="s">
        <v>14</v>
      </c>
      <c r="D189" s="4">
        <v>85</v>
      </c>
      <c r="E189" s="4">
        <v>119</v>
      </c>
      <c r="F189" s="4">
        <v>258</v>
      </c>
      <c r="G189" s="4">
        <v>422</v>
      </c>
      <c r="H189" s="4">
        <v>452</v>
      </c>
      <c r="I189" s="4">
        <v>467</v>
      </c>
      <c r="J189" s="4">
        <v>291</v>
      </c>
      <c r="K189" s="4">
        <v>114</v>
      </c>
      <c r="L189" s="4">
        <v>23</v>
      </c>
      <c r="M189" s="4">
        <v>6</v>
      </c>
      <c r="N189" s="5">
        <v>2237</v>
      </c>
      <c r="Q189" s="1" t="s">
        <v>18</v>
      </c>
      <c r="R189" s="1" t="s">
        <v>14</v>
      </c>
      <c r="S189" s="4">
        <v>184</v>
      </c>
      <c r="T189" s="4">
        <v>228</v>
      </c>
      <c r="U189" s="4">
        <v>360</v>
      </c>
      <c r="V189" s="4">
        <v>517</v>
      </c>
      <c r="W189" s="4">
        <v>498</v>
      </c>
      <c r="X189" s="4">
        <v>369</v>
      </c>
      <c r="Y189" s="4">
        <v>181</v>
      </c>
      <c r="Z189" s="4">
        <v>50</v>
      </c>
      <c r="AA189" s="4">
        <v>12</v>
      </c>
      <c r="AB189" s="4">
        <v>3</v>
      </c>
      <c r="AC189" s="5">
        <v>2402</v>
      </c>
    </row>
    <row r="190" spans="2:29" ht="15.6" x14ac:dyDescent="0.3">
      <c r="B190" s="1" t="s">
        <v>18</v>
      </c>
      <c r="C190" s="1" t="s">
        <v>15</v>
      </c>
      <c r="D190" s="4">
        <v>1.0000000000000001E-5</v>
      </c>
      <c r="E190" s="4">
        <v>1.7</v>
      </c>
      <c r="F190" s="4">
        <v>7</v>
      </c>
      <c r="G190" s="4">
        <v>20.399999999999999</v>
      </c>
      <c r="H190" s="1">
        <v>30.5</v>
      </c>
      <c r="I190" s="1">
        <v>42.8</v>
      </c>
      <c r="J190" s="1">
        <v>57</v>
      </c>
      <c r="K190" s="4">
        <v>66.7</v>
      </c>
      <c r="L190" s="4">
        <v>65.2</v>
      </c>
      <c r="M190" s="4">
        <v>66.7</v>
      </c>
      <c r="N190" s="4">
        <v>31.5</v>
      </c>
      <c r="Q190" s="1" t="s">
        <v>18</v>
      </c>
      <c r="R190" s="1" t="s">
        <v>15</v>
      </c>
      <c r="S190" s="4">
        <v>1.0000000000000001E-5</v>
      </c>
      <c r="T190" s="4">
        <v>1.0000000000000001E-5</v>
      </c>
      <c r="U190" s="4">
        <v>2.8</v>
      </c>
      <c r="V190" s="4">
        <v>18.2</v>
      </c>
      <c r="W190" s="1">
        <v>56.4</v>
      </c>
      <c r="X190" s="1">
        <v>75.3</v>
      </c>
      <c r="Y190" s="1">
        <v>82.3</v>
      </c>
      <c r="Z190" s="4">
        <v>86</v>
      </c>
      <c r="AA190" s="4">
        <v>91.7</v>
      </c>
      <c r="AB190" s="4">
        <v>100</v>
      </c>
      <c r="AC190" s="4">
        <v>36.200000000000003</v>
      </c>
    </row>
    <row r="191" spans="2:29" ht="15.6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5.6" x14ac:dyDescent="0.3">
      <c r="B192" s="1" t="s">
        <v>19</v>
      </c>
      <c r="C192" s="1" t="s">
        <v>13</v>
      </c>
      <c r="D192" s="4">
        <v>0</v>
      </c>
      <c r="E192" s="4">
        <v>1</v>
      </c>
      <c r="F192" s="4">
        <v>15</v>
      </c>
      <c r="G192" s="4">
        <v>48</v>
      </c>
      <c r="H192" s="4">
        <v>96</v>
      </c>
      <c r="I192" s="4">
        <v>100</v>
      </c>
      <c r="J192" s="4">
        <v>85</v>
      </c>
      <c r="K192" s="4">
        <v>40</v>
      </c>
      <c r="L192" s="4">
        <v>6</v>
      </c>
      <c r="M192" s="4">
        <v>1</v>
      </c>
      <c r="N192" s="4">
        <v>392</v>
      </c>
      <c r="Q192" s="1" t="s">
        <v>19</v>
      </c>
      <c r="R192" s="1" t="s">
        <v>13</v>
      </c>
      <c r="S192" s="4">
        <v>0</v>
      </c>
      <c r="T192" s="4">
        <v>0</v>
      </c>
      <c r="U192" s="4">
        <v>6</v>
      </c>
      <c r="V192" s="4">
        <v>53</v>
      </c>
      <c r="W192" s="4">
        <v>167</v>
      </c>
      <c r="X192" s="4">
        <v>145</v>
      </c>
      <c r="Y192" s="4">
        <v>83</v>
      </c>
      <c r="Z192" s="4">
        <v>19</v>
      </c>
      <c r="AA192" s="4">
        <v>4</v>
      </c>
      <c r="AB192" s="4">
        <v>1</v>
      </c>
      <c r="AC192" s="4">
        <v>478</v>
      </c>
    </row>
    <row r="193" spans="2:29" ht="15.6" x14ac:dyDescent="0.3">
      <c r="B193" s="1" t="s">
        <v>19</v>
      </c>
      <c r="C193" s="1" t="s">
        <v>14</v>
      </c>
      <c r="D193" s="4">
        <v>96</v>
      </c>
      <c r="E193" s="4">
        <v>109</v>
      </c>
      <c r="F193" s="4">
        <v>195</v>
      </c>
      <c r="G193" s="4">
        <v>311</v>
      </c>
      <c r="H193" s="4">
        <v>346</v>
      </c>
      <c r="I193" s="4">
        <v>268</v>
      </c>
      <c r="J193" s="4">
        <v>174</v>
      </c>
      <c r="K193" s="4">
        <v>75</v>
      </c>
      <c r="L193" s="4">
        <v>10</v>
      </c>
      <c r="M193" s="4">
        <v>3</v>
      </c>
      <c r="N193" s="5">
        <v>1587</v>
      </c>
      <c r="Q193" s="1" t="s">
        <v>19</v>
      </c>
      <c r="R193" s="1" t="s">
        <v>14</v>
      </c>
      <c r="S193" s="4">
        <v>172</v>
      </c>
      <c r="T193" s="4">
        <v>230</v>
      </c>
      <c r="U193" s="4">
        <v>318</v>
      </c>
      <c r="V193" s="4">
        <v>438</v>
      </c>
      <c r="W193" s="4">
        <v>445</v>
      </c>
      <c r="X193" s="4">
        <v>246</v>
      </c>
      <c r="Y193" s="4">
        <v>110</v>
      </c>
      <c r="Z193" s="4">
        <v>25</v>
      </c>
      <c r="AA193" s="4">
        <v>6</v>
      </c>
      <c r="AB193" s="4">
        <v>1</v>
      </c>
      <c r="AC193" s="5">
        <v>1991</v>
      </c>
    </row>
    <row r="194" spans="2:29" ht="15.6" x14ac:dyDescent="0.3">
      <c r="B194" s="1" t="s">
        <v>19</v>
      </c>
      <c r="C194" s="1" t="s">
        <v>15</v>
      </c>
      <c r="D194" s="4">
        <v>1.0000000000000001E-5</v>
      </c>
      <c r="E194" s="4">
        <v>0.9</v>
      </c>
      <c r="F194" s="4">
        <v>7.7</v>
      </c>
      <c r="G194" s="4">
        <v>15.4</v>
      </c>
      <c r="H194" s="4">
        <v>27.7</v>
      </c>
      <c r="I194" s="4">
        <v>37.299999999999997</v>
      </c>
      <c r="J194" s="4">
        <v>48.9</v>
      </c>
      <c r="K194" s="4">
        <v>53.3</v>
      </c>
      <c r="L194" s="4">
        <v>60</v>
      </c>
      <c r="M194" s="4">
        <v>33.299999999999997</v>
      </c>
      <c r="N194" s="4">
        <v>24.7</v>
      </c>
      <c r="Q194" s="1" t="s">
        <v>19</v>
      </c>
      <c r="R194" s="1" t="s">
        <v>15</v>
      </c>
      <c r="S194" s="4">
        <v>1.0000000000000001E-5</v>
      </c>
      <c r="T194" s="4">
        <v>1.0000000000000001E-5</v>
      </c>
      <c r="U194" s="4">
        <v>1.9</v>
      </c>
      <c r="V194" s="4">
        <v>12.1</v>
      </c>
      <c r="W194" s="4">
        <v>37.5</v>
      </c>
      <c r="X194" s="4">
        <v>58.9</v>
      </c>
      <c r="Y194" s="4">
        <v>75.5</v>
      </c>
      <c r="Z194" s="4">
        <v>76</v>
      </c>
      <c r="AA194" s="4">
        <v>66.7</v>
      </c>
      <c r="AB194" s="4">
        <v>100</v>
      </c>
      <c r="AC194" s="4">
        <v>24</v>
      </c>
    </row>
    <row r="196" spans="2:29" ht="15.6" x14ac:dyDescent="0.3">
      <c r="B196" s="1" t="s">
        <v>20</v>
      </c>
      <c r="C196" s="1" t="s">
        <v>13</v>
      </c>
      <c r="D196" s="4">
        <v>0</v>
      </c>
      <c r="E196" s="4">
        <v>0</v>
      </c>
      <c r="F196" s="4">
        <v>3</v>
      </c>
      <c r="G196" s="4">
        <v>20</v>
      </c>
      <c r="H196" s="4">
        <v>23</v>
      </c>
      <c r="I196" s="4">
        <v>38</v>
      </c>
      <c r="J196" s="4">
        <v>28</v>
      </c>
      <c r="K196" s="4">
        <v>8</v>
      </c>
      <c r="L196" s="4">
        <v>2</v>
      </c>
      <c r="M196" s="4">
        <v>0</v>
      </c>
      <c r="N196" s="4">
        <v>122</v>
      </c>
      <c r="Q196" s="1" t="s">
        <v>20</v>
      </c>
      <c r="R196" s="1" t="s">
        <v>13</v>
      </c>
      <c r="S196" s="4">
        <v>0</v>
      </c>
      <c r="T196" s="4">
        <v>3</v>
      </c>
      <c r="U196" s="4">
        <v>6</v>
      </c>
      <c r="V196" s="4">
        <v>27</v>
      </c>
      <c r="W196" s="4">
        <v>76</v>
      </c>
      <c r="X196" s="4">
        <v>78</v>
      </c>
      <c r="Y196" s="4">
        <v>32</v>
      </c>
      <c r="Z196" s="4">
        <v>11</v>
      </c>
      <c r="AA196" s="4">
        <v>1</v>
      </c>
      <c r="AB196" s="4">
        <v>0</v>
      </c>
      <c r="AC196" s="4">
        <v>234</v>
      </c>
    </row>
    <row r="197" spans="2:29" ht="15.6" x14ac:dyDescent="0.3">
      <c r="B197" s="1" t="s">
        <v>20</v>
      </c>
      <c r="C197" s="1" t="s">
        <v>14</v>
      </c>
      <c r="D197" s="4">
        <v>85</v>
      </c>
      <c r="E197" s="4">
        <v>74</v>
      </c>
      <c r="F197" s="4">
        <v>140</v>
      </c>
      <c r="G197" s="4">
        <v>180</v>
      </c>
      <c r="H197" s="4">
        <v>156</v>
      </c>
      <c r="I197" s="4">
        <v>126</v>
      </c>
      <c r="J197" s="4">
        <v>91</v>
      </c>
      <c r="K197" s="4">
        <v>19</v>
      </c>
      <c r="L197" s="4">
        <v>4</v>
      </c>
      <c r="M197" s="4">
        <v>0</v>
      </c>
      <c r="N197" s="4">
        <v>875</v>
      </c>
      <c r="Q197" s="1" t="s">
        <v>20</v>
      </c>
      <c r="R197" s="1" t="s">
        <v>14</v>
      </c>
      <c r="S197" s="4">
        <v>177</v>
      </c>
      <c r="T197" s="4">
        <v>164</v>
      </c>
      <c r="U197" s="4">
        <v>240</v>
      </c>
      <c r="V197" s="4">
        <v>281</v>
      </c>
      <c r="W197" s="4">
        <v>242</v>
      </c>
      <c r="X197" s="4">
        <v>158</v>
      </c>
      <c r="Y197" s="4">
        <v>62</v>
      </c>
      <c r="Z197" s="4">
        <v>15</v>
      </c>
      <c r="AA197" s="4">
        <v>1</v>
      </c>
      <c r="AB197" s="4">
        <v>0</v>
      </c>
      <c r="AC197" s="4">
        <v>1340</v>
      </c>
    </row>
    <row r="198" spans="2:29" ht="15.6" x14ac:dyDescent="0.3">
      <c r="B198" s="1" t="s">
        <v>20</v>
      </c>
      <c r="C198" s="1" t="s">
        <v>15</v>
      </c>
      <c r="D198" s="4">
        <v>1.0000000000000001E-5</v>
      </c>
      <c r="E198" s="4">
        <v>1.0000000000000001E-5</v>
      </c>
      <c r="F198" s="4">
        <v>2.1</v>
      </c>
      <c r="G198" s="4">
        <v>11.1</v>
      </c>
      <c r="H198" s="4">
        <v>14.7</v>
      </c>
      <c r="I198" s="4">
        <v>30.2</v>
      </c>
      <c r="J198" s="4">
        <v>30.8</v>
      </c>
      <c r="K198" s="4">
        <v>42.1</v>
      </c>
      <c r="L198" s="4">
        <v>50</v>
      </c>
      <c r="M198" s="4">
        <v>1.0000000000000001E-5</v>
      </c>
      <c r="N198" s="4">
        <v>13.9</v>
      </c>
      <c r="Q198" s="1" t="s">
        <v>20</v>
      </c>
      <c r="R198" s="1" t="s">
        <v>15</v>
      </c>
      <c r="S198" s="4">
        <v>1.0000000000000001E-5</v>
      </c>
      <c r="T198" s="4">
        <v>1.8</v>
      </c>
      <c r="U198" s="4">
        <v>2.5</v>
      </c>
      <c r="V198" s="4">
        <v>9.6</v>
      </c>
      <c r="W198" s="4">
        <v>31.4</v>
      </c>
      <c r="X198" s="4">
        <v>49.4</v>
      </c>
      <c r="Y198" s="4">
        <v>51.6</v>
      </c>
      <c r="Z198" s="4">
        <v>73.3</v>
      </c>
      <c r="AA198" s="4">
        <v>100</v>
      </c>
      <c r="AB198" s="4">
        <v>1.0000000000000001E-5</v>
      </c>
      <c r="AC198" s="4">
        <v>17.5</v>
      </c>
    </row>
    <row r="199" spans="2:29" ht="15.6" x14ac:dyDescent="0.3"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Q199" s="1"/>
      <c r="R199" s="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5.6" x14ac:dyDescent="0.3">
      <c r="B200" s="1" t="s">
        <v>21</v>
      </c>
      <c r="C200" s="1" t="s">
        <v>13</v>
      </c>
      <c r="D200" s="4">
        <v>0</v>
      </c>
      <c r="E200" s="4">
        <v>0</v>
      </c>
      <c r="F200" s="4">
        <v>4</v>
      </c>
      <c r="G200" s="4">
        <v>9</v>
      </c>
      <c r="H200" s="4">
        <v>11</v>
      </c>
      <c r="I200" s="4">
        <v>8</v>
      </c>
      <c r="J200" s="4">
        <v>6</v>
      </c>
      <c r="K200" s="4">
        <v>5</v>
      </c>
      <c r="L200" s="4">
        <v>0</v>
      </c>
      <c r="M200" s="4">
        <v>1</v>
      </c>
      <c r="N200" s="4">
        <v>44</v>
      </c>
      <c r="Q200" s="1" t="s">
        <v>21</v>
      </c>
      <c r="R200" s="1" t="s">
        <v>13</v>
      </c>
      <c r="S200" s="4">
        <v>0</v>
      </c>
      <c r="T200" s="4">
        <v>1</v>
      </c>
      <c r="U200" s="4">
        <v>4</v>
      </c>
      <c r="V200" s="4">
        <v>7</v>
      </c>
      <c r="W200" s="4">
        <v>28</v>
      </c>
      <c r="X200" s="4">
        <v>24</v>
      </c>
      <c r="Y200" s="4">
        <v>11</v>
      </c>
      <c r="Z200" s="4">
        <v>5</v>
      </c>
      <c r="AA200" s="4">
        <v>0</v>
      </c>
      <c r="AB200" s="4">
        <v>1</v>
      </c>
      <c r="AC200" s="4">
        <v>81</v>
      </c>
    </row>
    <row r="201" spans="2:29" ht="15.6" x14ac:dyDescent="0.3">
      <c r="B201" s="1" t="s">
        <v>21</v>
      </c>
      <c r="C201" s="1" t="s">
        <v>14</v>
      </c>
      <c r="D201" s="4">
        <v>57</v>
      </c>
      <c r="E201" s="4">
        <v>58</v>
      </c>
      <c r="F201" s="4">
        <v>73</v>
      </c>
      <c r="G201" s="4">
        <v>109</v>
      </c>
      <c r="H201" s="4">
        <v>90</v>
      </c>
      <c r="I201" s="4">
        <v>56</v>
      </c>
      <c r="J201" s="4">
        <v>31</v>
      </c>
      <c r="K201" s="4">
        <v>13</v>
      </c>
      <c r="L201" s="4">
        <v>2</v>
      </c>
      <c r="M201" s="4">
        <v>1</v>
      </c>
      <c r="N201" s="4">
        <v>490</v>
      </c>
      <c r="Q201" s="1" t="s">
        <v>21</v>
      </c>
      <c r="R201" s="1" t="s">
        <v>14</v>
      </c>
      <c r="S201" s="4">
        <v>132</v>
      </c>
      <c r="T201" s="4">
        <v>104</v>
      </c>
      <c r="U201" s="4">
        <v>142</v>
      </c>
      <c r="V201" s="4">
        <v>154</v>
      </c>
      <c r="W201" s="4">
        <v>134</v>
      </c>
      <c r="X201" s="4">
        <v>64</v>
      </c>
      <c r="Y201" s="4">
        <v>21</v>
      </c>
      <c r="Z201" s="4">
        <v>10</v>
      </c>
      <c r="AA201" s="4">
        <v>0</v>
      </c>
      <c r="AB201" s="4">
        <v>2</v>
      </c>
      <c r="AC201" s="4">
        <v>763</v>
      </c>
    </row>
    <row r="202" spans="2:29" ht="15.6" x14ac:dyDescent="0.3">
      <c r="B202" s="1" t="s">
        <v>21</v>
      </c>
      <c r="C202" s="1" t="s">
        <v>15</v>
      </c>
      <c r="D202" s="4">
        <v>1.0000000000000001E-5</v>
      </c>
      <c r="E202" s="4">
        <v>1.0000000000000001E-5</v>
      </c>
      <c r="F202" s="4">
        <v>5.5</v>
      </c>
      <c r="G202" s="4">
        <v>8.3000000000000007</v>
      </c>
      <c r="H202" s="4">
        <v>12.2</v>
      </c>
      <c r="I202" s="4">
        <v>14.3</v>
      </c>
      <c r="J202" s="4">
        <v>19.399999999999999</v>
      </c>
      <c r="K202" s="4">
        <v>38.5</v>
      </c>
      <c r="L202" s="4">
        <v>1.0000000000000001E-5</v>
      </c>
      <c r="M202" s="4">
        <v>100</v>
      </c>
      <c r="N202" s="4">
        <v>9</v>
      </c>
      <c r="Q202" s="1" t="s">
        <v>21</v>
      </c>
      <c r="R202" s="1" t="s">
        <v>15</v>
      </c>
      <c r="S202" s="4">
        <v>1.0000000000000001E-5</v>
      </c>
      <c r="T202" s="4">
        <v>1</v>
      </c>
      <c r="U202" s="4">
        <v>2.8</v>
      </c>
      <c r="V202" s="4">
        <v>4.5</v>
      </c>
      <c r="W202" s="4">
        <v>20.9</v>
      </c>
      <c r="X202" s="4">
        <v>37.5</v>
      </c>
      <c r="Y202" s="4">
        <v>52.4</v>
      </c>
      <c r="Z202" s="4">
        <v>50</v>
      </c>
      <c r="AA202" s="4">
        <v>1.0000000000000001E-5</v>
      </c>
      <c r="AB202" s="4">
        <v>50</v>
      </c>
      <c r="AC202" s="4">
        <v>10.6</v>
      </c>
    </row>
    <row r="203" spans="2:29" ht="15.6" x14ac:dyDescent="0.3"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Q203" s="1"/>
      <c r="R203" s="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5.6" x14ac:dyDescent="0.3">
      <c r="B204" s="1" t="s">
        <v>22</v>
      </c>
      <c r="C204" s="1" t="s">
        <v>13</v>
      </c>
      <c r="D204" s="4">
        <v>0</v>
      </c>
      <c r="E204" s="4">
        <v>0</v>
      </c>
      <c r="F204" s="4">
        <v>2</v>
      </c>
      <c r="G204" s="4">
        <v>1</v>
      </c>
      <c r="H204" s="4">
        <v>5</v>
      </c>
      <c r="I204" s="4">
        <v>4</v>
      </c>
      <c r="J204" s="4">
        <v>4</v>
      </c>
      <c r="K204" s="4">
        <v>1</v>
      </c>
      <c r="L204" s="4">
        <v>0</v>
      </c>
      <c r="M204" s="4">
        <v>0</v>
      </c>
      <c r="N204" s="4">
        <v>17</v>
      </c>
      <c r="Q204" s="1" t="s">
        <v>22</v>
      </c>
      <c r="R204" s="1" t="s">
        <v>13</v>
      </c>
      <c r="S204" s="4">
        <v>0</v>
      </c>
      <c r="T204" s="4">
        <v>0</v>
      </c>
      <c r="U204" s="4">
        <v>2</v>
      </c>
      <c r="V204" s="4">
        <v>6</v>
      </c>
      <c r="W204" s="4">
        <v>3</v>
      </c>
      <c r="X204" s="4">
        <v>9</v>
      </c>
      <c r="Y204" s="4">
        <v>4</v>
      </c>
      <c r="Z204" s="4">
        <v>2</v>
      </c>
      <c r="AA204" s="4">
        <v>0</v>
      </c>
      <c r="AB204" s="4">
        <v>0</v>
      </c>
      <c r="AC204" s="4">
        <v>26</v>
      </c>
    </row>
    <row r="205" spans="2:29" ht="15.6" x14ac:dyDescent="0.3">
      <c r="B205" s="1" t="s">
        <v>22</v>
      </c>
      <c r="C205" s="1" t="s">
        <v>14</v>
      </c>
      <c r="D205" s="4">
        <v>28</v>
      </c>
      <c r="E205" s="4">
        <v>32</v>
      </c>
      <c r="F205" s="4">
        <v>34</v>
      </c>
      <c r="G205" s="4">
        <v>47</v>
      </c>
      <c r="H205" s="4">
        <v>34</v>
      </c>
      <c r="I205" s="4">
        <v>20</v>
      </c>
      <c r="J205" s="4">
        <v>15</v>
      </c>
      <c r="K205" s="4">
        <v>1</v>
      </c>
      <c r="L205" s="4">
        <v>2</v>
      </c>
      <c r="M205" s="4">
        <v>0</v>
      </c>
      <c r="N205" s="4">
        <v>213</v>
      </c>
      <c r="Q205" s="1" t="s">
        <v>22</v>
      </c>
      <c r="R205" s="1" t="s">
        <v>14</v>
      </c>
      <c r="S205" s="4">
        <v>100</v>
      </c>
      <c r="T205" s="4">
        <v>64</v>
      </c>
      <c r="U205" s="4">
        <v>70</v>
      </c>
      <c r="V205" s="4">
        <v>80</v>
      </c>
      <c r="W205" s="4">
        <v>38</v>
      </c>
      <c r="X205" s="4">
        <v>30</v>
      </c>
      <c r="Y205" s="4">
        <v>15</v>
      </c>
      <c r="Z205" s="4">
        <v>4</v>
      </c>
      <c r="AA205" s="4">
        <v>0</v>
      </c>
      <c r="AB205" s="4">
        <v>0</v>
      </c>
      <c r="AC205" s="4">
        <v>401</v>
      </c>
    </row>
    <row r="206" spans="2:29" ht="15.6" x14ac:dyDescent="0.3">
      <c r="B206" s="1" t="s">
        <v>22</v>
      </c>
      <c r="C206" s="1" t="s">
        <v>15</v>
      </c>
      <c r="D206" s="4">
        <v>1.0000000000000001E-5</v>
      </c>
      <c r="E206" s="4">
        <v>1.0000000000000001E-5</v>
      </c>
      <c r="F206" s="4">
        <v>5.9</v>
      </c>
      <c r="G206" s="4">
        <v>2.1</v>
      </c>
      <c r="H206" s="4">
        <v>14.7</v>
      </c>
      <c r="I206" s="4">
        <v>20</v>
      </c>
      <c r="J206" s="4">
        <v>26.7</v>
      </c>
      <c r="K206" s="4">
        <v>100</v>
      </c>
      <c r="L206" s="4">
        <v>1.0000000000000001E-5</v>
      </c>
      <c r="M206" s="4">
        <v>1.0000000000000001E-5</v>
      </c>
      <c r="N206" s="4">
        <v>8</v>
      </c>
      <c r="Q206" s="1" t="s">
        <v>22</v>
      </c>
      <c r="R206" s="1" t="s">
        <v>15</v>
      </c>
      <c r="S206" s="4">
        <v>1.0000000000000001E-5</v>
      </c>
      <c r="T206" s="4">
        <v>1.0000000000000001E-5</v>
      </c>
      <c r="U206" s="4">
        <v>2.9</v>
      </c>
      <c r="V206" s="4">
        <v>7.5</v>
      </c>
      <c r="W206" s="4">
        <v>7.9</v>
      </c>
      <c r="X206" s="4">
        <v>30</v>
      </c>
      <c r="Y206" s="4">
        <v>26.7</v>
      </c>
      <c r="Z206" s="4">
        <v>50</v>
      </c>
      <c r="AA206" s="4">
        <v>1.0000000000000001E-5</v>
      </c>
      <c r="AB206" s="4">
        <v>1.0000000000000001E-5</v>
      </c>
      <c r="AC206" s="4">
        <v>6.5</v>
      </c>
    </row>
    <row r="207" spans="2:29" ht="15.6" x14ac:dyDescent="0.3"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Q207" s="1"/>
      <c r="R207" s="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5.6" x14ac:dyDescent="0.3">
      <c r="B208" s="1" t="s">
        <v>23</v>
      </c>
      <c r="C208" s="1" t="s">
        <v>13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2</v>
      </c>
      <c r="J208" s="4">
        <v>2</v>
      </c>
      <c r="K208" s="4">
        <v>0</v>
      </c>
      <c r="L208" s="4">
        <v>1</v>
      </c>
      <c r="M208" s="4">
        <v>0</v>
      </c>
      <c r="N208" s="4">
        <v>5</v>
      </c>
      <c r="Q208" s="1" t="s">
        <v>23</v>
      </c>
      <c r="R208" s="1" t="s">
        <v>13</v>
      </c>
      <c r="S208" s="4">
        <v>0</v>
      </c>
      <c r="T208" s="4">
        <v>0</v>
      </c>
      <c r="U208" s="4">
        <v>0</v>
      </c>
      <c r="V208" s="4">
        <v>0</v>
      </c>
      <c r="W208" s="4">
        <v>6</v>
      </c>
      <c r="X208" s="4">
        <v>2</v>
      </c>
      <c r="Y208" s="4">
        <v>3</v>
      </c>
      <c r="Z208" s="4">
        <v>0</v>
      </c>
      <c r="AA208" s="4">
        <v>0</v>
      </c>
      <c r="AB208" s="4">
        <v>0</v>
      </c>
      <c r="AC208" s="4">
        <v>11</v>
      </c>
    </row>
    <row r="209" spans="2:29" ht="15.6" x14ac:dyDescent="0.3">
      <c r="B209" s="1" t="s">
        <v>23</v>
      </c>
      <c r="C209" s="1" t="s">
        <v>14</v>
      </c>
      <c r="D209" s="4">
        <v>20</v>
      </c>
      <c r="E209" s="4">
        <v>13</v>
      </c>
      <c r="F209" s="4">
        <v>22</v>
      </c>
      <c r="G209" s="4">
        <v>11</v>
      </c>
      <c r="H209" s="4">
        <v>15</v>
      </c>
      <c r="I209" s="4">
        <v>6</v>
      </c>
      <c r="J209" s="4">
        <v>3</v>
      </c>
      <c r="K209" s="4">
        <v>1</v>
      </c>
      <c r="L209" s="4">
        <v>1</v>
      </c>
      <c r="M209" s="4">
        <v>0</v>
      </c>
      <c r="N209" s="4">
        <v>92</v>
      </c>
      <c r="Q209" s="1" t="s">
        <v>23</v>
      </c>
      <c r="R209" s="1" t="s">
        <v>14</v>
      </c>
      <c r="S209" s="4">
        <v>61</v>
      </c>
      <c r="T209" s="4">
        <v>36</v>
      </c>
      <c r="U209" s="4">
        <v>36</v>
      </c>
      <c r="V209" s="4">
        <v>36</v>
      </c>
      <c r="W209" s="4">
        <v>24</v>
      </c>
      <c r="X209" s="4">
        <v>10</v>
      </c>
      <c r="Y209" s="4">
        <v>8</v>
      </c>
      <c r="Z209" s="4">
        <v>3</v>
      </c>
      <c r="AA209" s="4">
        <v>0</v>
      </c>
      <c r="AB209" s="4">
        <v>0</v>
      </c>
      <c r="AC209" s="4">
        <v>214</v>
      </c>
    </row>
    <row r="210" spans="2:29" ht="15.6" x14ac:dyDescent="0.3">
      <c r="B210" s="1" t="s">
        <v>23</v>
      </c>
      <c r="C210" s="1" t="s">
        <v>15</v>
      </c>
      <c r="D210" s="4">
        <v>1.0000000000000001E-5</v>
      </c>
      <c r="E210" s="4">
        <v>1.0000000000000001E-5</v>
      </c>
      <c r="F210" s="4">
        <v>1.0000000000000001E-5</v>
      </c>
      <c r="G210" s="4">
        <v>1.0000000000000001E-5</v>
      </c>
      <c r="H210" s="4">
        <v>1.0000000000000001E-5</v>
      </c>
      <c r="I210" s="4">
        <v>33.299999999999997</v>
      </c>
      <c r="J210" s="4">
        <v>66.7</v>
      </c>
      <c r="K210" s="4">
        <v>1.0000000000000001E-5</v>
      </c>
      <c r="L210" s="4">
        <v>100</v>
      </c>
      <c r="M210" s="4">
        <v>1.0000000000000001E-5</v>
      </c>
      <c r="N210" s="4">
        <v>5.4</v>
      </c>
      <c r="Q210" s="1" t="s">
        <v>23</v>
      </c>
      <c r="R210" s="1" t="s">
        <v>15</v>
      </c>
      <c r="S210" s="4">
        <v>1.0000000000000001E-5</v>
      </c>
      <c r="T210" s="4">
        <v>1.0000000000000001E-5</v>
      </c>
      <c r="U210" s="4">
        <v>1.0000000000000001E-5</v>
      </c>
      <c r="V210" s="4">
        <v>1.0000000000000001E-5</v>
      </c>
      <c r="W210" s="4">
        <v>25</v>
      </c>
      <c r="X210" s="4">
        <v>20</v>
      </c>
      <c r="Y210" s="4">
        <v>37.5</v>
      </c>
      <c r="Z210" s="4">
        <v>1.0000000000000001E-5</v>
      </c>
      <c r="AA210" s="4">
        <v>1.0000000000000001E-5</v>
      </c>
      <c r="AB210" s="4">
        <v>1.0000000000000001E-5</v>
      </c>
      <c r="AC210" s="4">
        <v>5.0999999999999996</v>
      </c>
    </row>
    <row r="211" spans="2:29" ht="15.6" x14ac:dyDescent="0.3"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Q211" s="1"/>
    </row>
    <row r="212" spans="2:29" ht="15.6" x14ac:dyDescent="0.3">
      <c r="B212" s="1" t="s">
        <v>26</v>
      </c>
      <c r="C212" s="1" t="s">
        <v>13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Q212" s="1" t="s">
        <v>26</v>
      </c>
      <c r="R212" s="1" t="s">
        <v>13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0</v>
      </c>
      <c r="AB212" s="4">
        <v>0</v>
      </c>
      <c r="AC212" s="4">
        <v>1</v>
      </c>
    </row>
    <row r="213" spans="2:29" ht="15.6" x14ac:dyDescent="0.3">
      <c r="B213" s="1" t="s">
        <v>26</v>
      </c>
      <c r="C213" s="1" t="s">
        <v>14</v>
      </c>
      <c r="D213" s="4">
        <v>12</v>
      </c>
      <c r="E213" s="4">
        <v>7</v>
      </c>
      <c r="F213" s="4">
        <v>6</v>
      </c>
      <c r="G213" s="4">
        <v>4</v>
      </c>
      <c r="H213" s="4">
        <v>4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34</v>
      </c>
      <c r="Q213" s="1" t="s">
        <v>26</v>
      </c>
      <c r="R213" s="1" t="s">
        <v>14</v>
      </c>
      <c r="S213" s="4">
        <v>25</v>
      </c>
      <c r="T213" s="4">
        <v>11</v>
      </c>
      <c r="U213" s="4">
        <v>22</v>
      </c>
      <c r="V213" s="4">
        <v>9</v>
      </c>
      <c r="W213" s="4">
        <v>3</v>
      </c>
      <c r="X213" s="4">
        <v>2</v>
      </c>
      <c r="Y213" s="4">
        <v>1</v>
      </c>
      <c r="Z213" s="4">
        <v>0</v>
      </c>
      <c r="AA213" s="4">
        <v>0</v>
      </c>
      <c r="AB213" s="4">
        <v>0</v>
      </c>
      <c r="AC213" s="4">
        <v>73</v>
      </c>
    </row>
    <row r="214" spans="2:29" ht="15.6" x14ac:dyDescent="0.3">
      <c r="B214" s="1" t="s">
        <v>26</v>
      </c>
      <c r="C214" s="1" t="s">
        <v>15</v>
      </c>
      <c r="D214" s="4">
        <v>1.0000000000000001E-5</v>
      </c>
      <c r="E214" s="4">
        <v>1.0000000000000001E-5</v>
      </c>
      <c r="F214" s="4">
        <v>1.0000000000000001E-5</v>
      </c>
      <c r="G214" s="4">
        <v>1.0000000000000001E-5</v>
      </c>
      <c r="H214" s="4">
        <v>1.0000000000000001E-5</v>
      </c>
      <c r="I214" s="4">
        <v>100</v>
      </c>
      <c r="J214" s="4">
        <v>1.0000000000000001E-5</v>
      </c>
      <c r="K214" s="4">
        <v>1.0000000000000001E-5</v>
      </c>
      <c r="L214" s="4">
        <v>1.0000000000000001E-5</v>
      </c>
      <c r="M214" s="4">
        <v>1.0000000000000001E-5</v>
      </c>
      <c r="N214" s="4">
        <v>2.9</v>
      </c>
      <c r="Q214" s="1" t="s">
        <v>26</v>
      </c>
      <c r="R214" s="1" t="s">
        <v>15</v>
      </c>
      <c r="S214" s="4">
        <v>1.0000000000000001E-5</v>
      </c>
      <c r="T214" s="4">
        <v>1.0000000000000001E-5</v>
      </c>
      <c r="U214" s="4">
        <v>1.0000000000000001E-5</v>
      </c>
      <c r="V214" s="4">
        <v>1.0000000000000001E-5</v>
      </c>
      <c r="W214" s="4">
        <v>1.0000000000000001E-5</v>
      </c>
      <c r="X214" s="4">
        <v>1.0000000000000001E-5</v>
      </c>
      <c r="Y214" s="4">
        <v>100</v>
      </c>
      <c r="Z214" s="4">
        <v>1.0000000000000001E-5</v>
      </c>
      <c r="AA214" s="4">
        <v>1.0000000000000001E-5</v>
      </c>
      <c r="AB214" s="4">
        <v>1.0000000000000001E-5</v>
      </c>
      <c r="AC214" s="4">
        <v>1.4</v>
      </c>
    </row>
    <row r="215" spans="2:29" ht="15.6" x14ac:dyDescent="0.3">
      <c r="Q215" s="1"/>
      <c r="R215" s="1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5.6" x14ac:dyDescent="0.3">
      <c r="Q216" s="1" t="s">
        <v>28</v>
      </c>
      <c r="R216" s="1" t="s">
        <v>13</v>
      </c>
      <c r="S216" s="4">
        <v>0</v>
      </c>
      <c r="T216" s="4">
        <v>0</v>
      </c>
      <c r="U216" s="4">
        <v>0</v>
      </c>
      <c r="V216" s="4">
        <v>1</v>
      </c>
      <c r="W216" s="4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2</v>
      </c>
    </row>
    <row r="217" spans="2:29" ht="15.6" x14ac:dyDescent="0.3">
      <c r="Q217" s="1" t="s">
        <v>28</v>
      </c>
      <c r="R217" s="1" t="s">
        <v>14</v>
      </c>
      <c r="S217" s="4">
        <v>21</v>
      </c>
      <c r="T217" s="4">
        <v>4</v>
      </c>
      <c r="U217" s="4">
        <v>1</v>
      </c>
      <c r="V217" s="4">
        <v>3</v>
      </c>
      <c r="W217" s="4">
        <v>5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34</v>
      </c>
    </row>
    <row r="218" spans="2:29" ht="15.6" x14ac:dyDescent="0.3">
      <c r="Q218" s="1" t="s">
        <v>28</v>
      </c>
      <c r="R218" s="1" t="s">
        <v>15</v>
      </c>
      <c r="S218" s="4">
        <v>1.0000000000000001E-5</v>
      </c>
      <c r="T218" s="4">
        <v>1.0000000000000001E-5</v>
      </c>
      <c r="U218" s="4">
        <v>1.0000000000000001E-5</v>
      </c>
      <c r="V218" s="4">
        <v>33.299999999999997</v>
      </c>
      <c r="W218" s="4">
        <v>20</v>
      </c>
      <c r="X218" s="4">
        <v>1.0000000000000001E-5</v>
      </c>
      <c r="Y218" s="4">
        <v>1.0000000000000001E-5</v>
      </c>
      <c r="Z218" s="4">
        <v>1.0000000000000001E-5</v>
      </c>
      <c r="AA218" s="4">
        <v>1.0000000000000001E-5</v>
      </c>
      <c r="AB218" s="4">
        <v>1.0000000000000001E-5</v>
      </c>
      <c r="AC218" s="4">
        <v>5.9</v>
      </c>
    </row>
  </sheetData>
  <conditionalFormatting sqref="D4:M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M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M4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M4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M4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M4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M3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M3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M3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M3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3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M2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M2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M1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M1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M1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B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B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AB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AB1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AB1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AB1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AB15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AB1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AB1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AB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B2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AB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AB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AB2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B2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2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AB2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AB3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AB3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B3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AB3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B3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:AA3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AB3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B3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W40 Z4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AB4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AB4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AB4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U2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AB1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AB2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AB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AB3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AB3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AB4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M1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M16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M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M1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M17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M17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M18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M1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M18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M1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M18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:M18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M18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M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:M19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M19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:M19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M1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M19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:M19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:M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M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M2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M2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:M20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:M20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M2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M20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M2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M2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:M2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:M2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M2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:AB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:AB1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:AB1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:AB1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:AB1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:AB1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AB1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:AB1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:AB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:AB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:AB1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:AB1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AB1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:AB18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:AB1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:AB1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AB1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:AB1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AB1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:AB1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:AB19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:AB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:AB2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:AB2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:AB2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:AB2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:AB2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AB2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:AB2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:AB2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AB2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AB2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:AB2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:AB2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:AB2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:AB2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83FC-96FB-4D56-BB8C-3C11CE5BF4D3}">
  <dimension ref="B3:AC218"/>
  <sheetViews>
    <sheetView workbookViewId="0"/>
  </sheetViews>
  <sheetFormatPr defaultRowHeight="14.4" x14ac:dyDescent="0.3"/>
  <cols>
    <col min="2" max="2" width="14.109375" bestFit="1" customWidth="1"/>
    <col min="3" max="3" width="19.109375" bestFit="1" customWidth="1"/>
  </cols>
  <sheetData>
    <row r="3" spans="2:29" ht="15.6" x14ac:dyDescent="0.3">
      <c r="B3" t="s">
        <v>30</v>
      </c>
      <c r="D3" s="3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Q3" t="s">
        <v>25</v>
      </c>
      <c r="S3" s="3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</row>
    <row r="4" spans="2:29" ht="15.6" x14ac:dyDescent="0.3">
      <c r="B4" s="1" t="s">
        <v>24</v>
      </c>
      <c r="C4" s="1" t="s">
        <v>13</v>
      </c>
      <c r="D4" s="4">
        <v>2</v>
      </c>
      <c r="E4" s="4">
        <v>20</v>
      </c>
      <c r="F4" s="4">
        <v>146</v>
      </c>
      <c r="G4" s="4">
        <v>554</v>
      </c>
      <c r="H4" s="4">
        <v>1020</v>
      </c>
      <c r="I4" s="4">
        <v>1553</v>
      </c>
      <c r="J4" s="4">
        <v>1435</v>
      </c>
      <c r="K4" s="4">
        <v>758</v>
      </c>
      <c r="L4" s="4">
        <v>234</v>
      </c>
      <c r="M4" s="4">
        <v>60</v>
      </c>
      <c r="N4" s="4">
        <v>5782</v>
      </c>
      <c r="Q4" s="1" t="s">
        <v>24</v>
      </c>
      <c r="R4" s="1" t="s">
        <v>13</v>
      </c>
      <c r="S4" s="4">
        <v>0</v>
      </c>
      <c r="T4" s="4">
        <v>3</v>
      </c>
      <c r="U4" s="4">
        <v>8</v>
      </c>
      <c r="V4" s="4">
        <v>70</v>
      </c>
      <c r="W4" s="4">
        <v>453</v>
      </c>
      <c r="X4" s="4">
        <v>1706</v>
      </c>
      <c r="Y4" s="4">
        <v>4023</v>
      </c>
      <c r="Z4" s="4">
        <v>3854</v>
      </c>
      <c r="AA4" s="4">
        <v>2156</v>
      </c>
      <c r="AB4" s="4">
        <v>690</v>
      </c>
      <c r="AC4" s="4">
        <v>12963</v>
      </c>
    </row>
    <row r="5" spans="2:29" ht="15.6" x14ac:dyDescent="0.3">
      <c r="B5" s="1"/>
      <c r="C5" s="1" t="s">
        <v>14</v>
      </c>
      <c r="D5" s="4">
        <v>525</v>
      </c>
      <c r="E5" s="4">
        <v>639</v>
      </c>
      <c r="F5" s="4">
        <v>1252</v>
      </c>
      <c r="G5" s="4">
        <v>2149</v>
      </c>
      <c r="H5" s="4">
        <v>2549</v>
      </c>
      <c r="I5" s="4">
        <v>2660</v>
      </c>
      <c r="J5" s="4">
        <v>1995</v>
      </c>
      <c r="K5" s="4">
        <v>944</v>
      </c>
      <c r="L5" s="4">
        <v>268</v>
      </c>
      <c r="M5" s="4">
        <v>71</v>
      </c>
      <c r="N5" s="4">
        <v>13052</v>
      </c>
      <c r="Q5" s="1" t="s">
        <v>24</v>
      </c>
      <c r="R5" s="1" t="s">
        <v>14</v>
      </c>
      <c r="S5" s="4">
        <v>346</v>
      </c>
      <c r="T5" s="4">
        <v>525</v>
      </c>
      <c r="U5" s="4">
        <v>963</v>
      </c>
      <c r="V5" s="4">
        <v>1933</v>
      </c>
      <c r="W5" s="4">
        <v>3793</v>
      </c>
      <c r="X5" s="4">
        <v>6026</v>
      </c>
      <c r="Y5" s="4">
        <v>7944</v>
      </c>
      <c r="Z5" s="4">
        <v>5655</v>
      </c>
      <c r="AA5" s="4">
        <v>2736</v>
      </c>
      <c r="AB5" s="4">
        <v>806</v>
      </c>
      <c r="AC5" s="4">
        <v>30727</v>
      </c>
    </row>
    <row r="6" spans="2:29" ht="15.6" x14ac:dyDescent="0.3">
      <c r="B6" s="1"/>
      <c r="C6" s="1" t="s">
        <v>15</v>
      </c>
      <c r="D6" s="4">
        <v>0.4</v>
      </c>
      <c r="E6" s="4">
        <v>3.1</v>
      </c>
      <c r="F6" s="4">
        <v>11.7</v>
      </c>
      <c r="G6" s="4">
        <v>25.8</v>
      </c>
      <c r="H6" s="4">
        <v>40</v>
      </c>
      <c r="I6" s="4">
        <v>58.4</v>
      </c>
      <c r="J6" s="4">
        <v>71.900000000000006</v>
      </c>
      <c r="K6" s="4">
        <v>80.3</v>
      </c>
      <c r="L6" s="4">
        <v>87.3</v>
      </c>
      <c r="M6" s="4">
        <v>84.5</v>
      </c>
      <c r="N6" s="4">
        <v>44.3</v>
      </c>
      <c r="Q6" s="1" t="s">
        <v>24</v>
      </c>
      <c r="R6" s="1" t="s">
        <v>15</v>
      </c>
      <c r="S6" s="4">
        <v>1.0000000000000001E-5</v>
      </c>
      <c r="T6" s="4">
        <v>0.6</v>
      </c>
      <c r="U6" s="4">
        <v>0.8</v>
      </c>
      <c r="V6" s="4">
        <v>3.6</v>
      </c>
      <c r="W6" s="4">
        <v>11.9</v>
      </c>
      <c r="X6" s="4">
        <v>28.3</v>
      </c>
      <c r="Y6" s="4">
        <v>50.6</v>
      </c>
      <c r="Z6" s="4">
        <v>68.2</v>
      </c>
      <c r="AA6" s="4">
        <v>78.8</v>
      </c>
      <c r="AB6" s="4">
        <v>85.6</v>
      </c>
      <c r="AC6" s="4">
        <v>42.2</v>
      </c>
    </row>
    <row r="8" spans="2:29" x14ac:dyDescent="0.3">
      <c r="B8" t="s">
        <v>30</v>
      </c>
      <c r="Q8" t="s">
        <v>25</v>
      </c>
    </row>
    <row r="9" spans="2:29" ht="15.6" x14ac:dyDescent="0.3">
      <c r="B9" s="1" t="s">
        <v>0</v>
      </c>
      <c r="C9" s="2"/>
      <c r="D9" s="3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 t="s">
        <v>11</v>
      </c>
      <c r="Q9" s="1" t="s">
        <v>0</v>
      </c>
      <c r="R9" s="2"/>
      <c r="S9" s="3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</row>
    <row r="10" spans="2:29" ht="15.6" x14ac:dyDescent="0.3">
      <c r="B10" s="1" t="s">
        <v>12</v>
      </c>
      <c r="C10" s="1" t="s">
        <v>13</v>
      </c>
      <c r="D10" s="4">
        <v>1</v>
      </c>
      <c r="E10" s="4">
        <v>7</v>
      </c>
      <c r="F10" s="4">
        <v>26</v>
      </c>
      <c r="G10" s="4">
        <v>137</v>
      </c>
      <c r="H10" s="4">
        <v>278</v>
      </c>
      <c r="I10" s="1">
        <v>392</v>
      </c>
      <c r="J10" s="1">
        <v>370</v>
      </c>
      <c r="K10" s="1">
        <v>249</v>
      </c>
      <c r="L10" s="1">
        <v>117</v>
      </c>
      <c r="M10" s="1">
        <v>35</v>
      </c>
      <c r="N10" s="5">
        <v>1612</v>
      </c>
      <c r="Q10" s="1" t="s">
        <v>12</v>
      </c>
      <c r="R10" s="1" t="s">
        <v>13</v>
      </c>
      <c r="S10" s="4">
        <v>0</v>
      </c>
      <c r="T10" s="4">
        <v>0</v>
      </c>
      <c r="U10" s="4">
        <v>2</v>
      </c>
      <c r="V10" s="4">
        <v>23</v>
      </c>
      <c r="W10" s="4">
        <v>154</v>
      </c>
      <c r="X10" s="4">
        <v>630</v>
      </c>
      <c r="Y10" s="5">
        <v>1513</v>
      </c>
      <c r="Z10" s="5">
        <v>1608</v>
      </c>
      <c r="AA10" s="5">
        <v>1191</v>
      </c>
      <c r="AB10" s="4">
        <v>472</v>
      </c>
      <c r="AC10" s="5">
        <v>5593</v>
      </c>
    </row>
    <row r="11" spans="2:29" ht="15.6" x14ac:dyDescent="0.3">
      <c r="B11" s="1" t="s">
        <v>12</v>
      </c>
      <c r="C11" s="1" t="s">
        <v>14</v>
      </c>
      <c r="D11" s="4">
        <v>16</v>
      </c>
      <c r="E11" s="4">
        <v>41</v>
      </c>
      <c r="F11" s="4">
        <v>83</v>
      </c>
      <c r="G11" s="4">
        <v>280</v>
      </c>
      <c r="H11" s="4">
        <v>395</v>
      </c>
      <c r="I11" s="4">
        <v>488</v>
      </c>
      <c r="J11" s="4">
        <v>420</v>
      </c>
      <c r="K11" s="4">
        <v>268</v>
      </c>
      <c r="L11" s="4">
        <v>123</v>
      </c>
      <c r="M11" s="4">
        <v>38</v>
      </c>
      <c r="N11" s="5">
        <v>2152</v>
      </c>
      <c r="Q11" s="1" t="s">
        <v>12</v>
      </c>
      <c r="R11" s="1" t="s">
        <v>14</v>
      </c>
      <c r="S11" s="4">
        <v>10</v>
      </c>
      <c r="T11" s="4">
        <v>26</v>
      </c>
      <c r="U11" s="4">
        <v>82</v>
      </c>
      <c r="V11" s="4">
        <v>219</v>
      </c>
      <c r="W11" s="4">
        <v>591</v>
      </c>
      <c r="X11" s="5">
        <v>1213</v>
      </c>
      <c r="Y11" s="5">
        <v>2027</v>
      </c>
      <c r="Z11" s="5">
        <v>1931</v>
      </c>
      <c r="AA11" s="5">
        <v>1325</v>
      </c>
      <c r="AB11" s="4">
        <v>507</v>
      </c>
      <c r="AC11" s="5">
        <v>7931</v>
      </c>
    </row>
    <row r="12" spans="2:29" ht="15.6" x14ac:dyDescent="0.3">
      <c r="B12" s="1" t="s">
        <v>12</v>
      </c>
      <c r="C12" s="1" t="s">
        <v>15</v>
      </c>
      <c r="D12" s="4">
        <v>6.3</v>
      </c>
      <c r="E12" s="4">
        <v>17.100000000000001</v>
      </c>
      <c r="F12" s="4">
        <v>31.3</v>
      </c>
      <c r="G12" s="4">
        <v>48.9</v>
      </c>
      <c r="H12" s="4">
        <v>70.400000000000006</v>
      </c>
      <c r="I12" s="4">
        <v>80.3</v>
      </c>
      <c r="J12" s="4">
        <v>88.1</v>
      </c>
      <c r="K12" s="4">
        <v>92.9</v>
      </c>
      <c r="L12" s="4">
        <v>95.1</v>
      </c>
      <c r="M12" s="4">
        <v>92.1</v>
      </c>
      <c r="N12" s="4">
        <v>74.900000000000006</v>
      </c>
      <c r="Q12" s="1" t="s">
        <v>12</v>
      </c>
      <c r="R12" s="1" t="s">
        <v>15</v>
      </c>
      <c r="S12" s="4">
        <v>1.0000000000000001E-5</v>
      </c>
      <c r="T12" s="4">
        <v>1.0000000000000001E-5</v>
      </c>
      <c r="U12" s="4">
        <v>2.4</v>
      </c>
      <c r="V12" s="4">
        <v>10.5</v>
      </c>
      <c r="W12" s="4">
        <v>26.1</v>
      </c>
      <c r="X12" s="4">
        <v>51.9</v>
      </c>
      <c r="Y12" s="4">
        <v>74.599999999999994</v>
      </c>
      <c r="Z12" s="4">
        <v>83.3</v>
      </c>
      <c r="AA12" s="4">
        <v>89.9</v>
      </c>
      <c r="AB12" s="4">
        <v>93.1</v>
      </c>
      <c r="AC12" s="4">
        <v>70.5</v>
      </c>
    </row>
    <row r="13" spans="2:29" ht="15.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5.6" x14ac:dyDescent="0.3">
      <c r="B14" s="1" t="s">
        <v>16</v>
      </c>
      <c r="C14" s="1" t="s">
        <v>13</v>
      </c>
      <c r="D14" s="4">
        <v>0</v>
      </c>
      <c r="E14" s="4">
        <v>4</v>
      </c>
      <c r="F14" s="4">
        <v>48</v>
      </c>
      <c r="G14" s="4">
        <v>139</v>
      </c>
      <c r="H14" s="4">
        <v>256</v>
      </c>
      <c r="I14" s="1">
        <v>459</v>
      </c>
      <c r="J14" s="1">
        <v>421</v>
      </c>
      <c r="K14" s="1">
        <v>226</v>
      </c>
      <c r="L14" s="1">
        <v>64</v>
      </c>
      <c r="M14" s="1">
        <v>9</v>
      </c>
      <c r="N14" s="5">
        <v>1626</v>
      </c>
      <c r="Q14" s="1" t="s">
        <v>16</v>
      </c>
      <c r="R14" s="1" t="s">
        <v>13</v>
      </c>
      <c r="S14" s="4">
        <v>0</v>
      </c>
      <c r="T14" s="4">
        <v>1</v>
      </c>
      <c r="U14" s="4">
        <v>2</v>
      </c>
      <c r="V14" s="4">
        <v>21</v>
      </c>
      <c r="W14" s="4">
        <v>149</v>
      </c>
      <c r="X14" s="4">
        <v>594</v>
      </c>
      <c r="Y14" s="5">
        <v>1389</v>
      </c>
      <c r="Z14" s="5">
        <v>1310</v>
      </c>
      <c r="AA14" s="4">
        <v>611</v>
      </c>
      <c r="AB14" s="4">
        <v>142</v>
      </c>
      <c r="AC14" s="5">
        <v>4219</v>
      </c>
    </row>
    <row r="15" spans="2:29" ht="15.6" x14ac:dyDescent="0.3">
      <c r="B15" s="1" t="s">
        <v>16</v>
      </c>
      <c r="C15" s="1" t="s">
        <v>14</v>
      </c>
      <c r="D15" s="4">
        <v>42</v>
      </c>
      <c r="E15" s="4">
        <v>84</v>
      </c>
      <c r="F15" s="4">
        <v>184</v>
      </c>
      <c r="G15" s="4">
        <v>351</v>
      </c>
      <c r="H15" s="4">
        <v>501</v>
      </c>
      <c r="I15" s="4">
        <v>641</v>
      </c>
      <c r="J15" s="4">
        <v>505</v>
      </c>
      <c r="K15" s="4">
        <v>263</v>
      </c>
      <c r="L15" s="4">
        <v>70</v>
      </c>
      <c r="M15" s="4">
        <v>11</v>
      </c>
      <c r="N15" s="5">
        <v>2652</v>
      </c>
      <c r="Q15" s="1" t="s">
        <v>16</v>
      </c>
      <c r="R15" s="1" t="s">
        <v>14</v>
      </c>
      <c r="S15" s="4">
        <v>33</v>
      </c>
      <c r="T15" s="4">
        <v>60</v>
      </c>
      <c r="U15" s="4">
        <v>145</v>
      </c>
      <c r="V15" s="4">
        <v>410</v>
      </c>
      <c r="W15" s="4">
        <v>895</v>
      </c>
      <c r="X15" s="5">
        <v>1704</v>
      </c>
      <c r="Y15" s="5">
        <v>2406</v>
      </c>
      <c r="Z15" s="5">
        <v>1762</v>
      </c>
      <c r="AA15" s="4">
        <v>768</v>
      </c>
      <c r="AB15" s="4">
        <v>175</v>
      </c>
      <c r="AC15" s="5">
        <v>8358</v>
      </c>
    </row>
    <row r="16" spans="2:29" ht="15.6" x14ac:dyDescent="0.3">
      <c r="B16" s="1" t="s">
        <v>16</v>
      </c>
      <c r="C16" s="1" t="s">
        <v>15</v>
      </c>
      <c r="D16" s="4">
        <v>1.0000000000000001E-5</v>
      </c>
      <c r="E16" s="4">
        <v>4.8</v>
      </c>
      <c r="F16" s="4">
        <v>26.1</v>
      </c>
      <c r="G16" s="4">
        <v>39.6</v>
      </c>
      <c r="H16" s="1">
        <v>51.1</v>
      </c>
      <c r="I16" s="1">
        <v>71.599999999999994</v>
      </c>
      <c r="J16" s="1">
        <v>83.4</v>
      </c>
      <c r="K16" s="4">
        <v>85.9</v>
      </c>
      <c r="L16" s="4">
        <v>91.4</v>
      </c>
      <c r="M16" s="4">
        <v>81.8</v>
      </c>
      <c r="N16" s="4">
        <v>61.3</v>
      </c>
      <c r="Q16" s="1" t="s">
        <v>16</v>
      </c>
      <c r="R16" s="1" t="s">
        <v>15</v>
      </c>
      <c r="S16" s="4">
        <v>1.0000000000000001E-5</v>
      </c>
      <c r="T16" s="4">
        <v>1.7</v>
      </c>
      <c r="U16" s="4">
        <v>1.4</v>
      </c>
      <c r="V16" s="4">
        <v>5.0999999999999996</v>
      </c>
      <c r="W16" s="1">
        <v>16.600000000000001</v>
      </c>
      <c r="X16" s="1">
        <v>34.9</v>
      </c>
      <c r="Y16" s="1">
        <v>57.7</v>
      </c>
      <c r="Z16" s="4">
        <v>74.3</v>
      </c>
      <c r="AA16" s="4">
        <v>79.599999999999994</v>
      </c>
      <c r="AB16" s="4">
        <v>81.099999999999994</v>
      </c>
      <c r="AC16" s="4">
        <v>50.5</v>
      </c>
    </row>
    <row r="17" spans="2:29" ht="15.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5.6" x14ac:dyDescent="0.3">
      <c r="B18" s="1" t="s">
        <v>17</v>
      </c>
      <c r="C18" s="1" t="s">
        <v>13</v>
      </c>
      <c r="D18" s="4">
        <v>1</v>
      </c>
      <c r="E18" s="4">
        <v>6</v>
      </c>
      <c r="F18" s="4">
        <v>30</v>
      </c>
      <c r="G18" s="4">
        <v>114</v>
      </c>
      <c r="H18" s="4">
        <v>213</v>
      </c>
      <c r="I18" s="4">
        <v>349</v>
      </c>
      <c r="J18" s="1">
        <v>353</v>
      </c>
      <c r="K18" s="1">
        <v>153</v>
      </c>
      <c r="L18" s="1">
        <v>29</v>
      </c>
      <c r="M18" s="1">
        <v>10</v>
      </c>
      <c r="N18" s="5">
        <v>1258</v>
      </c>
      <c r="Q18" s="1" t="s">
        <v>17</v>
      </c>
      <c r="R18" s="1" t="s">
        <v>13</v>
      </c>
      <c r="S18" s="4">
        <v>0</v>
      </c>
      <c r="T18" s="4">
        <v>2</v>
      </c>
      <c r="U18" s="4">
        <v>3</v>
      </c>
      <c r="V18" s="4">
        <v>13</v>
      </c>
      <c r="W18" s="4">
        <v>89</v>
      </c>
      <c r="X18" s="4">
        <v>289</v>
      </c>
      <c r="Y18" s="4">
        <v>757</v>
      </c>
      <c r="Z18" s="4">
        <v>620</v>
      </c>
      <c r="AA18" s="4">
        <v>236</v>
      </c>
      <c r="AB18" s="4">
        <v>51</v>
      </c>
      <c r="AC18" s="5">
        <v>2060</v>
      </c>
    </row>
    <row r="19" spans="2:29" ht="15.6" x14ac:dyDescent="0.3">
      <c r="B19" s="1" t="s">
        <v>17</v>
      </c>
      <c r="C19" s="1" t="s">
        <v>14</v>
      </c>
      <c r="D19" s="4">
        <v>74</v>
      </c>
      <c r="E19" s="4">
        <v>102</v>
      </c>
      <c r="F19" s="4">
        <v>253</v>
      </c>
      <c r="G19" s="4">
        <v>433</v>
      </c>
      <c r="H19" s="4">
        <v>556</v>
      </c>
      <c r="I19" s="4">
        <v>587</v>
      </c>
      <c r="J19" s="4">
        <v>465</v>
      </c>
      <c r="K19" s="4">
        <v>190</v>
      </c>
      <c r="L19" s="4">
        <v>33</v>
      </c>
      <c r="M19" s="4">
        <v>12</v>
      </c>
      <c r="N19" s="5">
        <v>2705</v>
      </c>
      <c r="Q19" s="1" t="s">
        <v>17</v>
      </c>
      <c r="R19" s="1" t="s">
        <v>14</v>
      </c>
      <c r="S19" s="4">
        <v>25</v>
      </c>
      <c r="T19" s="4">
        <v>85</v>
      </c>
      <c r="U19" s="4">
        <v>196</v>
      </c>
      <c r="V19" s="4">
        <v>421</v>
      </c>
      <c r="W19" s="4">
        <v>885</v>
      </c>
      <c r="X19" s="5">
        <v>1406</v>
      </c>
      <c r="Y19" s="5">
        <v>1880</v>
      </c>
      <c r="Z19" s="5">
        <v>1071</v>
      </c>
      <c r="AA19" s="4">
        <v>368</v>
      </c>
      <c r="AB19" s="4">
        <v>73</v>
      </c>
      <c r="AC19" s="5">
        <v>6410</v>
      </c>
    </row>
    <row r="20" spans="2:29" ht="15.6" x14ac:dyDescent="0.3">
      <c r="B20" s="1" t="s">
        <v>17</v>
      </c>
      <c r="C20" s="1" t="s">
        <v>15</v>
      </c>
      <c r="D20" s="4">
        <v>1.4</v>
      </c>
      <c r="E20" s="4">
        <v>5.9</v>
      </c>
      <c r="F20" s="4">
        <v>11.9</v>
      </c>
      <c r="G20" s="4">
        <v>26.3</v>
      </c>
      <c r="H20" s="1">
        <v>38.299999999999997</v>
      </c>
      <c r="I20" s="1">
        <v>59.5</v>
      </c>
      <c r="J20" s="1">
        <v>75.900000000000006</v>
      </c>
      <c r="K20" s="4">
        <v>80.5</v>
      </c>
      <c r="L20" s="4">
        <v>87.9</v>
      </c>
      <c r="M20" s="4">
        <v>83.3</v>
      </c>
      <c r="N20" s="4">
        <v>46.5</v>
      </c>
      <c r="Q20" s="1" t="s">
        <v>17</v>
      </c>
      <c r="R20" s="1" t="s">
        <v>15</v>
      </c>
      <c r="S20" s="4">
        <v>1E-3</v>
      </c>
      <c r="T20" s="4">
        <v>2.4</v>
      </c>
      <c r="U20" s="4">
        <v>1.5</v>
      </c>
      <c r="V20" s="4">
        <v>3.1</v>
      </c>
      <c r="W20" s="1">
        <v>10.1</v>
      </c>
      <c r="X20" s="1">
        <v>20.6</v>
      </c>
      <c r="Y20" s="1">
        <v>40.299999999999997</v>
      </c>
      <c r="Z20" s="4">
        <v>57.9</v>
      </c>
      <c r="AA20" s="4">
        <v>64.099999999999994</v>
      </c>
      <c r="AB20" s="4">
        <v>69.900000000000006</v>
      </c>
      <c r="AC20" s="4">
        <v>32.1</v>
      </c>
    </row>
    <row r="21" spans="2:29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5.6" x14ac:dyDescent="0.3">
      <c r="B22" s="1" t="s">
        <v>18</v>
      </c>
      <c r="C22" s="1" t="s">
        <v>13</v>
      </c>
      <c r="D22" s="4">
        <v>0</v>
      </c>
      <c r="E22" s="4">
        <v>2</v>
      </c>
      <c r="F22" s="4">
        <v>18</v>
      </c>
      <c r="G22" s="4">
        <v>86</v>
      </c>
      <c r="H22" s="4">
        <v>138</v>
      </c>
      <c r="I22" s="4">
        <v>200</v>
      </c>
      <c r="J22" s="4">
        <v>166</v>
      </c>
      <c r="K22" s="4">
        <v>76</v>
      </c>
      <c r="L22" s="4">
        <v>15</v>
      </c>
      <c r="M22" s="4">
        <v>4</v>
      </c>
      <c r="N22" s="4">
        <v>705</v>
      </c>
      <c r="Q22" s="1" t="s">
        <v>18</v>
      </c>
      <c r="R22" s="1" t="s">
        <v>13</v>
      </c>
      <c r="S22" s="4">
        <v>0</v>
      </c>
      <c r="T22" s="4">
        <v>0</v>
      </c>
      <c r="U22" s="4">
        <v>0</v>
      </c>
      <c r="V22" s="4">
        <v>10</v>
      </c>
      <c r="W22" s="4">
        <v>39</v>
      </c>
      <c r="X22" s="4">
        <v>132</v>
      </c>
      <c r="Y22" s="4">
        <v>257</v>
      </c>
      <c r="Z22" s="4">
        <v>218</v>
      </c>
      <c r="AA22" s="4">
        <v>84</v>
      </c>
      <c r="AB22" s="4">
        <v>18</v>
      </c>
      <c r="AC22" s="4">
        <v>758</v>
      </c>
    </row>
    <row r="23" spans="2:29" ht="15.6" x14ac:dyDescent="0.3">
      <c r="B23" s="1" t="s">
        <v>18</v>
      </c>
      <c r="C23" s="1" t="s">
        <v>14</v>
      </c>
      <c r="D23" s="4">
        <v>85</v>
      </c>
      <c r="E23" s="4">
        <v>119</v>
      </c>
      <c r="F23" s="4">
        <v>258</v>
      </c>
      <c r="G23" s="4">
        <v>422</v>
      </c>
      <c r="H23" s="4">
        <v>452</v>
      </c>
      <c r="I23" s="4">
        <v>467</v>
      </c>
      <c r="J23" s="4">
        <v>291</v>
      </c>
      <c r="K23" s="4">
        <v>114</v>
      </c>
      <c r="L23" s="4">
        <v>23</v>
      </c>
      <c r="M23" s="4">
        <v>6</v>
      </c>
      <c r="N23" s="5">
        <v>2237</v>
      </c>
      <c r="Q23" s="1" t="s">
        <v>18</v>
      </c>
      <c r="R23" s="1" t="s">
        <v>14</v>
      </c>
      <c r="S23" s="4">
        <v>54</v>
      </c>
      <c r="T23" s="4">
        <v>96</v>
      </c>
      <c r="U23" s="4">
        <v>189</v>
      </c>
      <c r="V23" s="4">
        <v>364</v>
      </c>
      <c r="W23" s="4">
        <v>659</v>
      </c>
      <c r="X23" s="4">
        <v>918</v>
      </c>
      <c r="Y23" s="4">
        <v>940</v>
      </c>
      <c r="Z23" s="4">
        <v>542</v>
      </c>
      <c r="AA23" s="4">
        <v>161</v>
      </c>
      <c r="AB23" s="4">
        <v>31</v>
      </c>
      <c r="AC23" s="5">
        <v>3954</v>
      </c>
    </row>
    <row r="24" spans="2:29" ht="15.6" x14ac:dyDescent="0.3">
      <c r="B24" s="1" t="s">
        <v>18</v>
      </c>
      <c r="C24" s="1" t="s">
        <v>15</v>
      </c>
      <c r="D24" s="4">
        <v>1.0000000000000001E-5</v>
      </c>
      <c r="E24" s="4">
        <v>1.7</v>
      </c>
      <c r="F24" s="4">
        <v>7</v>
      </c>
      <c r="G24" s="4">
        <v>20.399999999999999</v>
      </c>
      <c r="H24" s="1">
        <v>30.5</v>
      </c>
      <c r="I24" s="1">
        <v>42.8</v>
      </c>
      <c r="J24" s="1">
        <v>57</v>
      </c>
      <c r="K24" s="4">
        <v>66.7</v>
      </c>
      <c r="L24" s="4">
        <v>65.2</v>
      </c>
      <c r="M24" s="4">
        <v>66.7</v>
      </c>
      <c r="N24" s="4">
        <v>31.5</v>
      </c>
      <c r="Q24" s="1" t="s">
        <v>18</v>
      </c>
      <c r="R24" s="1" t="s">
        <v>15</v>
      </c>
      <c r="S24" s="4">
        <v>1.0000000000000001E-5</v>
      </c>
      <c r="T24" s="4">
        <v>1.0000000000000001E-5</v>
      </c>
      <c r="U24" s="4">
        <v>1.0000000000000001E-5</v>
      </c>
      <c r="V24" s="4">
        <v>2.7</v>
      </c>
      <c r="W24" s="1">
        <v>5.9</v>
      </c>
      <c r="X24" s="1">
        <v>14.4</v>
      </c>
      <c r="Y24" s="1">
        <v>27.3</v>
      </c>
      <c r="Z24" s="4">
        <v>40.200000000000003</v>
      </c>
      <c r="AA24" s="4">
        <v>52.2</v>
      </c>
      <c r="AB24" s="4">
        <v>58.1</v>
      </c>
      <c r="AC24" s="4">
        <v>19.2</v>
      </c>
    </row>
    <row r="25" spans="2:29" ht="15.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5.6" x14ac:dyDescent="0.3">
      <c r="B26" s="1" t="s">
        <v>19</v>
      </c>
      <c r="C26" s="1" t="s">
        <v>13</v>
      </c>
      <c r="D26" s="4">
        <v>0</v>
      </c>
      <c r="E26" s="4">
        <v>1</v>
      </c>
      <c r="F26" s="4">
        <v>15</v>
      </c>
      <c r="G26" s="4">
        <v>48</v>
      </c>
      <c r="H26" s="4">
        <v>96</v>
      </c>
      <c r="I26" s="4">
        <v>100</v>
      </c>
      <c r="J26" s="4">
        <v>85</v>
      </c>
      <c r="K26" s="4">
        <v>40</v>
      </c>
      <c r="L26" s="4">
        <v>6</v>
      </c>
      <c r="M26" s="4">
        <v>1</v>
      </c>
      <c r="N26" s="4">
        <v>392</v>
      </c>
      <c r="Q26" s="1" t="s">
        <v>19</v>
      </c>
      <c r="R26" s="1" t="s">
        <v>13</v>
      </c>
      <c r="S26" s="4">
        <v>0</v>
      </c>
      <c r="T26" s="4">
        <v>0</v>
      </c>
      <c r="U26" s="4">
        <v>1</v>
      </c>
      <c r="V26" s="4">
        <v>1</v>
      </c>
      <c r="W26" s="4">
        <v>12</v>
      </c>
      <c r="X26" s="4">
        <v>37</v>
      </c>
      <c r="Y26" s="4">
        <v>79</v>
      </c>
      <c r="Z26" s="4">
        <v>67</v>
      </c>
      <c r="AA26" s="4">
        <v>26</v>
      </c>
      <c r="AB26" s="4">
        <v>4</v>
      </c>
      <c r="AC26" s="4">
        <v>227</v>
      </c>
    </row>
    <row r="27" spans="2:29" ht="15.6" x14ac:dyDescent="0.3">
      <c r="B27" s="1" t="s">
        <v>19</v>
      </c>
      <c r="C27" s="1" t="s">
        <v>14</v>
      </c>
      <c r="D27" s="4">
        <v>96</v>
      </c>
      <c r="E27" s="4">
        <v>109</v>
      </c>
      <c r="F27" s="4">
        <v>195</v>
      </c>
      <c r="G27" s="4">
        <v>311</v>
      </c>
      <c r="H27" s="4">
        <v>346</v>
      </c>
      <c r="I27" s="4">
        <v>268</v>
      </c>
      <c r="J27" s="4">
        <v>174</v>
      </c>
      <c r="K27" s="4">
        <v>75</v>
      </c>
      <c r="L27" s="4">
        <v>10</v>
      </c>
      <c r="M27" s="4">
        <v>3</v>
      </c>
      <c r="N27" s="5">
        <v>1587</v>
      </c>
      <c r="Q27" s="1" t="s">
        <v>19</v>
      </c>
      <c r="R27" s="1" t="s">
        <v>14</v>
      </c>
      <c r="S27" s="4">
        <v>51</v>
      </c>
      <c r="T27" s="4">
        <v>95</v>
      </c>
      <c r="U27" s="4">
        <v>153</v>
      </c>
      <c r="V27" s="4">
        <v>227</v>
      </c>
      <c r="W27" s="4">
        <v>387</v>
      </c>
      <c r="X27" s="4">
        <v>436</v>
      </c>
      <c r="Y27" s="4">
        <v>437</v>
      </c>
      <c r="Z27" s="4">
        <v>222</v>
      </c>
      <c r="AA27" s="4">
        <v>65</v>
      </c>
      <c r="AB27" s="4">
        <v>14</v>
      </c>
      <c r="AC27" s="5">
        <v>2087</v>
      </c>
    </row>
    <row r="28" spans="2:29" ht="15.6" x14ac:dyDescent="0.3">
      <c r="B28" s="1" t="s">
        <v>19</v>
      </c>
      <c r="C28" s="1" t="s">
        <v>15</v>
      </c>
      <c r="D28" s="4">
        <v>1.0000000000000001E-5</v>
      </c>
      <c r="E28" s="4">
        <v>0.9</v>
      </c>
      <c r="F28" s="4">
        <v>7.7</v>
      </c>
      <c r="G28" s="4">
        <v>15.4</v>
      </c>
      <c r="H28" s="4">
        <v>27.7</v>
      </c>
      <c r="I28" s="4">
        <v>37.299999999999997</v>
      </c>
      <c r="J28" s="4">
        <v>48.9</v>
      </c>
      <c r="K28" s="4">
        <v>53.3</v>
      </c>
      <c r="L28" s="4">
        <v>60</v>
      </c>
      <c r="M28" s="4">
        <v>33.299999999999997</v>
      </c>
      <c r="N28" s="4">
        <v>24.7</v>
      </c>
      <c r="Q28" s="1" t="s">
        <v>19</v>
      </c>
      <c r="R28" s="1" t="s">
        <v>15</v>
      </c>
      <c r="S28" s="4">
        <v>1.0000000000000001E-5</v>
      </c>
      <c r="T28" s="4">
        <v>1.0000000000000001E-5</v>
      </c>
      <c r="U28" s="4">
        <v>0.7</v>
      </c>
      <c r="V28" s="4">
        <v>0.4</v>
      </c>
      <c r="W28" s="4">
        <v>3.1</v>
      </c>
      <c r="X28" s="4">
        <v>8.5</v>
      </c>
      <c r="Y28" s="4">
        <v>18.100000000000001</v>
      </c>
      <c r="Z28" s="4">
        <v>30.2</v>
      </c>
      <c r="AA28" s="4">
        <v>40</v>
      </c>
      <c r="AB28" s="4">
        <v>28.6</v>
      </c>
      <c r="AC28" s="4">
        <v>10.9</v>
      </c>
    </row>
    <row r="30" spans="2:29" ht="15.6" x14ac:dyDescent="0.3">
      <c r="B30" s="1" t="s">
        <v>20</v>
      </c>
      <c r="C30" s="1" t="s">
        <v>13</v>
      </c>
      <c r="D30" s="4">
        <v>0</v>
      </c>
      <c r="E30" s="4">
        <v>0</v>
      </c>
      <c r="F30" s="4">
        <v>3</v>
      </c>
      <c r="G30" s="4">
        <v>20</v>
      </c>
      <c r="H30" s="4">
        <v>23</v>
      </c>
      <c r="I30" s="4">
        <v>38</v>
      </c>
      <c r="J30" s="4">
        <v>28</v>
      </c>
      <c r="K30" s="4">
        <v>8</v>
      </c>
      <c r="L30" s="4">
        <v>2</v>
      </c>
      <c r="M30" s="4">
        <v>0</v>
      </c>
      <c r="N30" s="4">
        <v>122</v>
      </c>
      <c r="Q30" s="1" t="s">
        <v>20</v>
      </c>
      <c r="R30" s="1" t="s">
        <v>13</v>
      </c>
      <c r="S30" s="4">
        <v>0</v>
      </c>
      <c r="T30" s="4">
        <v>0</v>
      </c>
      <c r="U30" s="4">
        <v>0</v>
      </c>
      <c r="V30" s="4">
        <v>1</v>
      </c>
      <c r="W30" s="4">
        <v>6</v>
      </c>
      <c r="X30" s="4">
        <v>18</v>
      </c>
      <c r="Y30" s="4">
        <v>21</v>
      </c>
      <c r="Z30" s="4">
        <v>16</v>
      </c>
      <c r="AA30" s="4">
        <v>6</v>
      </c>
      <c r="AB30" s="4">
        <v>3</v>
      </c>
      <c r="AC30" s="4">
        <v>71</v>
      </c>
    </row>
    <row r="31" spans="2:29" ht="15.6" x14ac:dyDescent="0.3">
      <c r="B31" s="1" t="s">
        <v>20</v>
      </c>
      <c r="C31" s="1" t="s">
        <v>14</v>
      </c>
      <c r="D31" s="4">
        <v>85</v>
      </c>
      <c r="E31" s="4">
        <v>74</v>
      </c>
      <c r="F31" s="4">
        <v>140</v>
      </c>
      <c r="G31" s="4">
        <v>180</v>
      </c>
      <c r="H31" s="4">
        <v>156</v>
      </c>
      <c r="I31" s="4">
        <v>126</v>
      </c>
      <c r="J31" s="4">
        <v>91</v>
      </c>
      <c r="K31" s="4">
        <v>19</v>
      </c>
      <c r="L31" s="4">
        <v>4</v>
      </c>
      <c r="M31" s="4">
        <v>0</v>
      </c>
      <c r="N31" s="4">
        <v>875</v>
      </c>
      <c r="Q31" s="1" t="s">
        <v>20</v>
      </c>
      <c r="R31" s="1" t="s">
        <v>14</v>
      </c>
      <c r="S31" s="4">
        <v>53</v>
      </c>
      <c r="T31" s="4">
        <v>67</v>
      </c>
      <c r="U31" s="4">
        <v>96</v>
      </c>
      <c r="V31" s="4">
        <v>155</v>
      </c>
      <c r="W31" s="4">
        <v>205</v>
      </c>
      <c r="X31" s="4">
        <v>213</v>
      </c>
      <c r="Y31" s="4">
        <v>158</v>
      </c>
      <c r="Z31" s="4">
        <v>76</v>
      </c>
      <c r="AA31" s="4">
        <v>30</v>
      </c>
      <c r="AB31" s="4">
        <v>5</v>
      </c>
      <c r="AC31" s="4">
        <v>1058</v>
      </c>
    </row>
    <row r="32" spans="2:29" ht="15.6" x14ac:dyDescent="0.3">
      <c r="B32" s="1" t="s">
        <v>20</v>
      </c>
      <c r="C32" s="1" t="s">
        <v>15</v>
      </c>
      <c r="D32" s="4">
        <v>1.0000000000000001E-5</v>
      </c>
      <c r="E32" s="4">
        <v>1.0000000000000001E-5</v>
      </c>
      <c r="F32" s="4">
        <v>2.1</v>
      </c>
      <c r="G32" s="4">
        <v>11.1</v>
      </c>
      <c r="H32" s="4">
        <v>14.7</v>
      </c>
      <c r="I32" s="4">
        <v>30.2</v>
      </c>
      <c r="J32" s="4">
        <v>30.8</v>
      </c>
      <c r="K32" s="4">
        <v>42.1</v>
      </c>
      <c r="L32" s="4">
        <v>50</v>
      </c>
      <c r="M32" s="4">
        <v>1.0000000000000001E-5</v>
      </c>
      <c r="N32" s="4">
        <v>13.9</v>
      </c>
      <c r="Q32" s="1" t="s">
        <v>20</v>
      </c>
      <c r="R32" s="1" t="s">
        <v>15</v>
      </c>
      <c r="S32" s="4">
        <v>1.0000000000000001E-5</v>
      </c>
      <c r="T32" s="4">
        <v>1.0000000000000001E-5</v>
      </c>
      <c r="U32" s="4">
        <v>1.0000000000000001E-5</v>
      </c>
      <c r="V32" s="4">
        <v>0.6</v>
      </c>
      <c r="W32" s="4">
        <v>2.9</v>
      </c>
      <c r="X32" s="4">
        <v>8.5</v>
      </c>
      <c r="Y32" s="4">
        <v>13.3</v>
      </c>
      <c r="Z32" s="4">
        <v>21.1</v>
      </c>
      <c r="AA32" s="4">
        <v>20</v>
      </c>
      <c r="AB32" s="4">
        <v>60</v>
      </c>
      <c r="AC32" s="4">
        <v>6.7</v>
      </c>
    </row>
    <row r="33" spans="2:29" ht="15.6" x14ac:dyDescent="0.3">
      <c r="B33" s="1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.6" x14ac:dyDescent="0.3">
      <c r="B34" s="1" t="s">
        <v>21</v>
      </c>
      <c r="C34" s="1" t="s">
        <v>13</v>
      </c>
      <c r="D34" s="4">
        <v>0</v>
      </c>
      <c r="E34" s="4">
        <v>0</v>
      </c>
      <c r="F34" s="4">
        <v>4</v>
      </c>
      <c r="G34" s="4">
        <v>9</v>
      </c>
      <c r="H34" s="4">
        <v>11</v>
      </c>
      <c r="I34" s="4">
        <v>8</v>
      </c>
      <c r="J34" s="4">
        <v>6</v>
      </c>
      <c r="K34" s="4">
        <v>5</v>
      </c>
      <c r="L34" s="4">
        <v>0</v>
      </c>
      <c r="M34" s="4">
        <v>1</v>
      </c>
      <c r="N34" s="4">
        <v>44</v>
      </c>
      <c r="Q34" s="1" t="s">
        <v>21</v>
      </c>
      <c r="R34" s="1" t="s">
        <v>13</v>
      </c>
      <c r="S34" s="4">
        <v>0</v>
      </c>
      <c r="T34" s="4">
        <v>0</v>
      </c>
      <c r="U34" s="4">
        <v>0</v>
      </c>
      <c r="V34" s="4">
        <v>0</v>
      </c>
      <c r="W34" s="4">
        <v>2</v>
      </c>
      <c r="X34" s="4">
        <v>5</v>
      </c>
      <c r="Y34" s="4">
        <v>7</v>
      </c>
      <c r="Z34" s="4">
        <v>11</v>
      </c>
      <c r="AA34" s="4">
        <v>2</v>
      </c>
      <c r="AB34" s="4">
        <v>0</v>
      </c>
      <c r="AC34" s="4">
        <v>27</v>
      </c>
    </row>
    <row r="35" spans="2:29" ht="15.6" x14ac:dyDescent="0.3">
      <c r="B35" s="1" t="s">
        <v>21</v>
      </c>
      <c r="C35" s="1" t="s">
        <v>14</v>
      </c>
      <c r="D35" s="4">
        <v>57</v>
      </c>
      <c r="E35" s="4">
        <v>58</v>
      </c>
      <c r="F35" s="4">
        <v>73</v>
      </c>
      <c r="G35" s="4">
        <v>109</v>
      </c>
      <c r="H35" s="4">
        <v>90</v>
      </c>
      <c r="I35" s="4">
        <v>56</v>
      </c>
      <c r="J35" s="4">
        <v>31</v>
      </c>
      <c r="K35" s="4">
        <v>13</v>
      </c>
      <c r="L35" s="4">
        <v>2</v>
      </c>
      <c r="M35" s="4">
        <v>1</v>
      </c>
      <c r="N35" s="4">
        <v>490</v>
      </c>
      <c r="Q35" s="1" t="s">
        <v>21</v>
      </c>
      <c r="R35" s="1" t="s">
        <v>14</v>
      </c>
      <c r="S35" s="4">
        <v>58</v>
      </c>
      <c r="T35" s="4">
        <v>49</v>
      </c>
      <c r="U35" s="4">
        <v>53</v>
      </c>
      <c r="V35" s="4">
        <v>77</v>
      </c>
      <c r="W35" s="4">
        <v>106</v>
      </c>
      <c r="X35" s="4">
        <v>83</v>
      </c>
      <c r="Y35" s="4">
        <v>57</v>
      </c>
      <c r="Z35" s="4">
        <v>39</v>
      </c>
      <c r="AA35" s="4">
        <v>13</v>
      </c>
      <c r="AB35" s="4">
        <v>1</v>
      </c>
      <c r="AC35" s="4">
        <v>536</v>
      </c>
    </row>
    <row r="36" spans="2:29" ht="15.6" x14ac:dyDescent="0.3">
      <c r="B36" s="1" t="s">
        <v>21</v>
      </c>
      <c r="C36" s="1" t="s">
        <v>15</v>
      </c>
      <c r="D36" s="4">
        <v>1.0000000000000001E-5</v>
      </c>
      <c r="E36" s="4">
        <v>1.0000000000000001E-5</v>
      </c>
      <c r="F36" s="4">
        <v>5.5</v>
      </c>
      <c r="G36" s="4">
        <v>8.3000000000000007</v>
      </c>
      <c r="H36" s="4">
        <v>12.2</v>
      </c>
      <c r="I36" s="4">
        <v>14.3</v>
      </c>
      <c r="J36" s="4">
        <v>19.399999999999999</v>
      </c>
      <c r="K36" s="4">
        <v>38.5</v>
      </c>
      <c r="L36" s="4">
        <v>1.0000000000000001E-5</v>
      </c>
      <c r="M36" s="4">
        <v>100</v>
      </c>
      <c r="N36" s="4">
        <v>9</v>
      </c>
      <c r="Q36" s="1" t="s">
        <v>21</v>
      </c>
      <c r="R36" s="1" t="s">
        <v>15</v>
      </c>
      <c r="S36" s="4">
        <v>1.0000000000000001E-5</v>
      </c>
      <c r="T36" s="4">
        <v>1.0000000000000001E-5</v>
      </c>
      <c r="U36" s="4">
        <v>1.0000000000000001E-5</v>
      </c>
      <c r="V36" s="4">
        <v>1.0000000000000001E-5</v>
      </c>
      <c r="W36" s="4">
        <v>1.9</v>
      </c>
      <c r="X36" s="4">
        <v>6</v>
      </c>
      <c r="Y36" s="4">
        <v>12.3</v>
      </c>
      <c r="Z36" s="4">
        <v>28.2</v>
      </c>
      <c r="AA36" s="4">
        <v>15.4</v>
      </c>
      <c r="AB36" s="4">
        <v>1.0000000000000001E-5</v>
      </c>
      <c r="AC36" s="4">
        <v>5</v>
      </c>
    </row>
    <row r="37" spans="2:29" ht="15.6" x14ac:dyDescent="0.3">
      <c r="B37" s="1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ht="15.6" x14ac:dyDescent="0.3">
      <c r="B38" s="1" t="s">
        <v>22</v>
      </c>
      <c r="C38" s="1" t="s">
        <v>13</v>
      </c>
      <c r="D38" s="4">
        <v>0</v>
      </c>
      <c r="E38" s="4">
        <v>0</v>
      </c>
      <c r="F38" s="4">
        <v>2</v>
      </c>
      <c r="G38" s="4">
        <v>1</v>
      </c>
      <c r="H38" s="4">
        <v>5</v>
      </c>
      <c r="I38" s="4">
        <v>4</v>
      </c>
      <c r="J38" s="4">
        <v>4</v>
      </c>
      <c r="K38" s="4">
        <v>1</v>
      </c>
      <c r="L38" s="4">
        <v>0</v>
      </c>
      <c r="M38" s="4">
        <v>0</v>
      </c>
      <c r="N38" s="4">
        <v>17</v>
      </c>
      <c r="Q38" s="1" t="s">
        <v>22</v>
      </c>
      <c r="R38" s="1" t="s">
        <v>13</v>
      </c>
      <c r="S38" s="4">
        <v>0</v>
      </c>
      <c r="T38" s="4">
        <v>0</v>
      </c>
      <c r="U38" s="4">
        <v>0</v>
      </c>
      <c r="V38" s="4">
        <v>1</v>
      </c>
      <c r="W38" s="4">
        <v>1</v>
      </c>
      <c r="X38" s="4">
        <v>0</v>
      </c>
      <c r="Y38" s="4">
        <v>0</v>
      </c>
      <c r="Z38" s="4">
        <v>4</v>
      </c>
      <c r="AA38" s="4">
        <v>0</v>
      </c>
      <c r="AB38" s="4">
        <v>0</v>
      </c>
      <c r="AC38" s="4">
        <v>6</v>
      </c>
    </row>
    <row r="39" spans="2:29" ht="15.6" x14ac:dyDescent="0.3">
      <c r="B39" s="1" t="s">
        <v>22</v>
      </c>
      <c r="C39" s="1" t="s">
        <v>14</v>
      </c>
      <c r="D39" s="4">
        <v>28</v>
      </c>
      <c r="E39" s="4">
        <v>32</v>
      </c>
      <c r="F39" s="4">
        <v>34</v>
      </c>
      <c r="G39" s="4">
        <v>47</v>
      </c>
      <c r="H39" s="4">
        <v>34</v>
      </c>
      <c r="I39" s="4">
        <v>20</v>
      </c>
      <c r="J39" s="4">
        <v>15</v>
      </c>
      <c r="K39" s="4">
        <v>1</v>
      </c>
      <c r="L39" s="4">
        <v>2</v>
      </c>
      <c r="M39" s="4">
        <v>0</v>
      </c>
      <c r="N39" s="4">
        <v>213</v>
      </c>
      <c r="Q39" s="1" t="s">
        <v>22</v>
      </c>
      <c r="R39" s="1" t="s">
        <v>14</v>
      </c>
      <c r="S39" s="4">
        <v>23</v>
      </c>
      <c r="T39" s="4">
        <v>21</v>
      </c>
      <c r="U39" s="4">
        <v>29</v>
      </c>
      <c r="V39" s="4">
        <v>31</v>
      </c>
      <c r="W39" s="4">
        <v>37</v>
      </c>
      <c r="X39" s="4">
        <v>31</v>
      </c>
      <c r="Y39" s="4">
        <v>28</v>
      </c>
      <c r="Z39" s="4">
        <v>11</v>
      </c>
      <c r="AA39" s="4">
        <v>3</v>
      </c>
      <c r="AB39" s="4">
        <v>0</v>
      </c>
      <c r="AC39" s="4">
        <v>214</v>
      </c>
    </row>
    <row r="40" spans="2:29" ht="15.6" x14ac:dyDescent="0.3">
      <c r="B40" s="1" t="s">
        <v>22</v>
      </c>
      <c r="C40" s="1" t="s">
        <v>15</v>
      </c>
      <c r="D40" s="4">
        <v>1.0000000000000001E-5</v>
      </c>
      <c r="E40" s="4">
        <v>1.0000000000000001E-5</v>
      </c>
      <c r="F40" s="4">
        <v>5.9</v>
      </c>
      <c r="G40" s="4">
        <v>2.1</v>
      </c>
      <c r="H40" s="4">
        <v>14.7</v>
      </c>
      <c r="I40" s="4">
        <v>20</v>
      </c>
      <c r="J40" s="4">
        <v>26.7</v>
      </c>
      <c r="K40" s="4">
        <v>100</v>
      </c>
      <c r="L40" s="4">
        <v>1.0000000000000001E-5</v>
      </c>
      <c r="M40" s="4">
        <v>1.0000000000000001E-5</v>
      </c>
      <c r="N40" s="4">
        <v>8</v>
      </c>
      <c r="Q40" s="1" t="s">
        <v>22</v>
      </c>
      <c r="R40" s="1" t="s">
        <v>15</v>
      </c>
      <c r="S40" s="4">
        <v>1.0000000000000001E-5</v>
      </c>
      <c r="T40" s="4">
        <v>1.0000000000000001E-5</v>
      </c>
      <c r="U40" s="4">
        <v>1.0000000000000001E-5</v>
      </c>
      <c r="V40" s="4">
        <v>3.2</v>
      </c>
      <c r="W40" s="4">
        <v>2.7</v>
      </c>
      <c r="X40" s="4">
        <v>1.0000000000000001E-5</v>
      </c>
      <c r="Y40" s="4">
        <v>1.0000000000000001E-5</v>
      </c>
      <c r="Z40" s="4">
        <v>36.4</v>
      </c>
      <c r="AA40" s="4">
        <v>1.0000000000000001E-5</v>
      </c>
      <c r="AB40" s="4">
        <v>1.0000000000000001E-5</v>
      </c>
      <c r="AC40" s="4">
        <v>2.8</v>
      </c>
    </row>
    <row r="41" spans="2:29" ht="15.6" x14ac:dyDescent="0.3"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ht="15.6" x14ac:dyDescent="0.3">
      <c r="B42" s="1" t="s">
        <v>23</v>
      </c>
      <c r="C42" s="1" t="s">
        <v>13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2</v>
      </c>
      <c r="J42" s="4">
        <v>2</v>
      </c>
      <c r="K42" s="4">
        <v>0</v>
      </c>
      <c r="L42" s="4">
        <v>1</v>
      </c>
      <c r="M42" s="4">
        <v>0</v>
      </c>
      <c r="N42" s="4">
        <v>5</v>
      </c>
      <c r="Q42" s="1" t="s">
        <v>23</v>
      </c>
      <c r="R42" s="1" t="s">
        <v>13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2</v>
      </c>
    </row>
    <row r="43" spans="2:29" ht="15.6" x14ac:dyDescent="0.3">
      <c r="B43" s="1" t="s">
        <v>23</v>
      </c>
      <c r="C43" s="1" t="s">
        <v>14</v>
      </c>
      <c r="D43" s="4">
        <v>20</v>
      </c>
      <c r="E43" s="4">
        <v>13</v>
      </c>
      <c r="F43" s="4">
        <v>22</v>
      </c>
      <c r="G43" s="4">
        <v>11</v>
      </c>
      <c r="H43" s="4">
        <v>15</v>
      </c>
      <c r="I43" s="4">
        <v>6</v>
      </c>
      <c r="J43" s="4">
        <v>3</v>
      </c>
      <c r="K43" s="4">
        <v>1</v>
      </c>
      <c r="L43" s="4">
        <v>1</v>
      </c>
      <c r="M43" s="4">
        <v>0</v>
      </c>
      <c r="N43" s="4">
        <v>92</v>
      </c>
      <c r="Q43" s="1" t="s">
        <v>23</v>
      </c>
      <c r="R43" s="1" t="s">
        <v>14</v>
      </c>
      <c r="S43" s="4">
        <v>22</v>
      </c>
      <c r="T43" s="4">
        <v>17</v>
      </c>
      <c r="U43" s="4">
        <v>14</v>
      </c>
      <c r="V43" s="4">
        <v>16</v>
      </c>
      <c r="W43" s="4">
        <v>18</v>
      </c>
      <c r="X43" s="4">
        <v>15</v>
      </c>
      <c r="Y43" s="4">
        <v>8</v>
      </c>
      <c r="Z43" s="4">
        <v>1</v>
      </c>
      <c r="AA43" s="4">
        <v>3</v>
      </c>
      <c r="AB43" s="4">
        <v>0</v>
      </c>
      <c r="AC43" s="4">
        <v>114</v>
      </c>
    </row>
    <row r="44" spans="2:29" ht="15.6" x14ac:dyDescent="0.3">
      <c r="B44" s="1" t="s">
        <v>23</v>
      </c>
      <c r="C44" s="1" t="s">
        <v>15</v>
      </c>
      <c r="D44" s="4">
        <v>1.0000000000000001E-5</v>
      </c>
      <c r="E44" s="4">
        <v>1.0000000000000001E-5</v>
      </c>
      <c r="F44" s="4">
        <v>1.0000000000000001E-5</v>
      </c>
      <c r="G44" s="4">
        <v>1.0000000000000001E-5</v>
      </c>
      <c r="H44" s="4">
        <v>1.0000000000000001E-5</v>
      </c>
      <c r="I44" s="4">
        <v>33.299999999999997</v>
      </c>
      <c r="J44" s="4">
        <v>66.7</v>
      </c>
      <c r="K44" s="4">
        <v>1.0000000000000001E-5</v>
      </c>
      <c r="L44" s="4">
        <v>100</v>
      </c>
      <c r="M44" s="4">
        <v>1.0000000000000001E-5</v>
      </c>
      <c r="N44" s="4">
        <v>5.4</v>
      </c>
      <c r="Q44" s="1" t="s">
        <v>23</v>
      </c>
      <c r="R44" s="1" t="s">
        <v>15</v>
      </c>
      <c r="S44" s="4">
        <v>1.0000000000000001E-5</v>
      </c>
      <c r="T44" s="4">
        <v>1.0000000000000001E-5</v>
      </c>
      <c r="U44" s="4">
        <v>1.0000000000000001E-5</v>
      </c>
      <c r="V44" s="4">
        <v>1.0000000000000001E-5</v>
      </c>
      <c r="W44" s="4">
        <v>5.6</v>
      </c>
      <c r="X44" s="4">
        <v>6.7</v>
      </c>
      <c r="Y44" s="4">
        <v>1.0000000000000001E-5</v>
      </c>
      <c r="Z44" s="4">
        <v>1.0000000000000001E-5</v>
      </c>
      <c r="AA44" s="4">
        <v>1.0000000000000001E-5</v>
      </c>
      <c r="AB44" s="4">
        <v>1.0000000000000001E-5</v>
      </c>
      <c r="AC44" s="4">
        <v>1.8</v>
      </c>
    </row>
    <row r="45" spans="2:29" ht="15.6" x14ac:dyDescent="0.3"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29" ht="15.6" x14ac:dyDescent="0.3">
      <c r="B46" s="1" t="s">
        <v>26</v>
      </c>
      <c r="C46" s="1" t="s">
        <v>13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</row>
    <row r="47" spans="2:29" ht="15.6" x14ac:dyDescent="0.3">
      <c r="B47" s="1" t="s">
        <v>26</v>
      </c>
      <c r="C47" s="1" t="s">
        <v>14</v>
      </c>
      <c r="D47" s="4">
        <v>12</v>
      </c>
      <c r="E47" s="4">
        <v>7</v>
      </c>
      <c r="F47" s="4">
        <v>6</v>
      </c>
      <c r="G47" s="4">
        <v>4</v>
      </c>
      <c r="H47" s="4">
        <v>4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34</v>
      </c>
    </row>
    <row r="48" spans="2:29" ht="15.6" x14ac:dyDescent="0.3">
      <c r="B48" s="1" t="s">
        <v>26</v>
      </c>
      <c r="C48" s="1" t="s">
        <v>15</v>
      </c>
      <c r="D48" s="4">
        <v>1.0000000000000001E-5</v>
      </c>
      <c r="E48" s="4">
        <v>1.0000000000000001E-5</v>
      </c>
      <c r="F48" s="4">
        <v>1.0000000000000001E-5</v>
      </c>
      <c r="G48" s="4">
        <v>1.0000000000000001E-5</v>
      </c>
      <c r="H48" s="4">
        <v>1.0000000000000001E-5</v>
      </c>
      <c r="I48" s="4">
        <v>100</v>
      </c>
      <c r="J48" s="4">
        <v>1.0000000000000001E-5</v>
      </c>
      <c r="K48" s="4">
        <v>1.0000000000000001E-5</v>
      </c>
      <c r="L48" s="4">
        <v>1.0000000000000001E-5</v>
      </c>
      <c r="M48" s="4">
        <v>1.0000000000000001E-5</v>
      </c>
      <c r="N48" s="4">
        <v>2.9</v>
      </c>
    </row>
    <row r="98" spans="2:13" x14ac:dyDescent="0.3">
      <c r="B98" t="s">
        <v>30</v>
      </c>
    </row>
    <row r="99" spans="2:13" ht="15.6" x14ac:dyDescent="0.3">
      <c r="B99" s="1" t="s">
        <v>0</v>
      </c>
      <c r="C99" s="2"/>
      <c r="D99" s="3" t="s">
        <v>1</v>
      </c>
      <c r="E99" s="1" t="s">
        <v>2</v>
      </c>
      <c r="F99" s="1" t="s">
        <v>3</v>
      </c>
      <c r="G99" s="1" t="s">
        <v>4</v>
      </c>
      <c r="H99" s="1" t="s">
        <v>5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</row>
    <row r="100" spans="2:13" ht="15.6" x14ac:dyDescent="0.3">
      <c r="B100" s="1" t="s">
        <v>12</v>
      </c>
      <c r="C100" s="1" t="s">
        <v>33</v>
      </c>
      <c r="D100" s="6">
        <f>IF(D11=0,"",SUM($D14:D14,$D18:D18,$D22:D22,$D26:D26,$D30:D30,$D34:D34,$D38:D38,$D42:D42,$D46:D46,$D50:D50)/(D11-D10))</f>
        <v>6.6666666666666666E-2</v>
      </c>
      <c r="E100" s="6">
        <f>IF(E11=0,"",SUM($D10:D10,$D14:E14,$D18:E18,$D22:E22,$D26:E26,$D30:E30,$D34:E34,$D38:E38,$D42:E42,$D46:E46,$D50:E50)/(E11-E10))</f>
        <v>0.44117647058823528</v>
      </c>
      <c r="F100" s="6">
        <f>IF(F11=0,"",SUM($D10:E10,$D14:F14,$D18:F18,$D22:F22,$D26:F26,$D30:F30,$D34:F34,$D38:F38,$D42:F42,$D46:F46,$D50:F50)/(F11-F10))</f>
        <v>2.4912280701754388</v>
      </c>
      <c r="G100" s="6">
        <f>IF(G11=0,"",SUM($D10:F10,$D14:G14,$D18:G18,$D22:G22,$D26:G26,$D30:G30,$D34:G34,$D38:G38,$D42:G42,$D46:G46,$D50:G50)/(G11-G10))</f>
        <v>4.0909090909090908</v>
      </c>
      <c r="H100" s="6">
        <f>IF(H11=0,"",SUM($D10:G10,$D14:H14,$D18:H18,$D22:H22,$D26:H26,$D30:H30,$D34:H34,$D38:H38,$D42:H42,$D46:H46,$D50:H50)/(H11-H10))</f>
        <v>12.512820512820513</v>
      </c>
      <c r="I100" s="6">
        <f>IF(I11=0,"",SUM($D10:H10,$D14:I14,$D18:I18,$D22:I22,$D26:I26,$D30:I30,$D34:I34,$D38:I38,$D42:I42,$D46:I46,$D50:I50)/(I11-I10))</f>
        <v>30.239583333333332</v>
      </c>
      <c r="J100" s="6">
        <f>IF(J11=0,"",SUM($D10:I10,$D14:J14,$D18:J18,$D22:J22,$D26:J26,$D30:J30,$D34:J34,$D38:J38,$D42:J42,$D46:J46,$D50:J50)/(J11-J10))</f>
        <v>87.2</v>
      </c>
      <c r="K100" s="6">
        <f>IF(K11=0,"",SUM($D10:J10,$D14:K14,$D18:K18,$D22:K22,$D26:K26,$D30:K30,$D34:K34,$D38:K38,$D42:K42,$D46:K46,$D50:K50)/(K11-K10))</f>
        <v>275.73684210526318</v>
      </c>
      <c r="L100" s="6">
        <f>IF(L11=0,"",SUM($D10:K10,$D14:L14,$D18:L18,$D22:L22,$D26:L26,$D30:L30,$D34:L34,$D38:L38,$D42:L42,$D46:L46,$D50:L50)/(L11-L10))</f>
        <v>934.16666666666663</v>
      </c>
      <c r="M100" s="6">
        <f>IF(M11=0,"",SUM($D10:L10,$D14:M14,$D18:M18,$D22:M22,$D26:M26,$D30:M30,$D34:M34,$D38:M38,$D42:M42,$D46:M46,$D50:M50)/(M11-M10))</f>
        <v>1915.6666666666667</v>
      </c>
    </row>
    <row r="101" spans="2:13" ht="15.6" x14ac:dyDescent="0.3">
      <c r="B101" s="1" t="s">
        <v>12</v>
      </c>
      <c r="C101" s="1" t="s">
        <v>32</v>
      </c>
      <c r="D101" s="6">
        <f>IF(D11=0,"",SUM(S14,S18,S22,S26,S30,S34,S38,S42,S46)/(D11-D10))</f>
        <v>0</v>
      </c>
      <c r="E101" s="6">
        <f>IF(E11=0,"",SUM($S10:S10,$S14:T14,$S18:T18,$S22:T22,$S26:T26,$S30:T30,$S34:T34,$S38:T38,$S42:T42,$S46:T46,$S50:T50)/(E11-E10))</f>
        <v>8.8235294117647065E-2</v>
      </c>
      <c r="F101" s="6">
        <f>IF(F11=0,"",SUM($S10:T10,$S14:U14,$S18:U18,$S22:U22,$S26:U26,$S30:U30,$S34:U34,$S38:U38,$S42:U42,$S46:U46,$S50:U50)/(F11-F10))</f>
        <v>0.15789473684210525</v>
      </c>
      <c r="G101" s="6">
        <f>IF(G11=0,"",SUM($S10:U10,$S14:V14,$S18:V18,$S22:V22,$S26:V26,$S30:V30,$S34:V34,$S38:V38,$S42:V42,$S46:V46,$S50:V50)/(G11-G10))</f>
        <v>0.40559440559440557</v>
      </c>
      <c r="H101" s="6">
        <f>IF(H11=0,"",SUM($S10:V10,$S14:W14,$S18:W18,$S22:W22,$S26:W26,$S30:W30,$S34:W34,$S38:W38,$S42:W42,$S46:W46,$S50:W50)/(H11-H10))</f>
        <v>3.2478632478632479</v>
      </c>
      <c r="I101" s="6">
        <f>IF(I11=0,"",SUM($S10:W10,$S14:X14,$S18:X18,$S22:X22,$S26:X26,$S30:X30,$S34:X34,$S38:X38,$S42:X42,$S46:X46,$S50:X50)/(I11-I10))</f>
        <v>16.770833333333332</v>
      </c>
      <c r="J101" s="6">
        <f>IF(J11=0,"",SUM($S10:X10,$S14:Y14,$S18:Y18,$S22:Y22,$S26:Y26,$S30:Y30,$S34:Y34,$S38:Y38,$S42:Y42,$S46:Y46,$S50:Y50)/(J11-J10))</f>
        <v>95</v>
      </c>
      <c r="K101" s="6">
        <f>IF(K11=0,"",SUM($S10:Y10,$S14:Z14,$S18:Z18,$S22:Z22,$S26:Z26,$S30:Z30,$S34:Z34,$S38:Z38,$S42:Z42,$S46:Z46,$S50:Z50)/(K11-K10))</f>
        <v>447.84210526315792</v>
      </c>
      <c r="L101" s="6">
        <f>IF(L11=0,"",SUM($S10:Z10,$S14:AA14,$S18:AA18,$S22:AA22,$S26:AA26,$S30:AA30,$S34:AA34,$S38:AA38,$S42:AA42,$S46:AA46,$S50:AA50)/(L11-L10))</f>
        <v>1847</v>
      </c>
      <c r="M101" s="6">
        <f>IF(M11=0,"",SUM($S10:AA10,$S14:AB14,$S18:AB18,$S22:AB22,$S26:AB26,$S30:AB30,$S34:AB34,$S38:AB38,$S42:AB42,$S46:AB46,$S50:AB50)/(M11-M10))</f>
        <v>4163.666666666667</v>
      </c>
    </row>
    <row r="102" spans="2:13" ht="15.6" x14ac:dyDescent="0.3">
      <c r="B102" s="1" t="s">
        <v>12</v>
      </c>
      <c r="C102" s="1" t="s">
        <v>27</v>
      </c>
      <c r="D102" s="6">
        <f>IF(D11=0,"",SUM(D180,D184,D188,D192,D196,D200,D204,D208,D212,D216)/(D11-D10))</f>
        <v>0</v>
      </c>
      <c r="E102" s="6">
        <f>IF(E11=0,"",SUM($D176:D176,$D180:E180,$D184:E184,$D188:E188,$D192:E192,$D196:E196,$D200:E200,$D204:E204,$D208:E208,$D212:E212,$D216:E216)/(E11-E10))</f>
        <v>8.8235294117647065E-2</v>
      </c>
      <c r="F102" s="6">
        <f>IF(F11=0,"",SUM($D176:E176,$D180:F180,$D184:F184,$D188:F188,$D192:F192,$D196:F196,$D200:F200,$D204:F204,$D208:F208,$D212:F212,$D216:F216)/(F11-F10))</f>
        <v>0.59649122807017541</v>
      </c>
      <c r="G102" s="6">
        <f>IF(G11=0,"",SUM($D176:F176,$D180:G180,$D184:G184,$D188:G188,$D192:G192,$D196:G196,$D200:G200,$D204:G204,$D208:G208,$D212:G212,$D216:G216)/(G11-G10))</f>
        <v>1.7762237762237763</v>
      </c>
      <c r="H102" s="6">
        <f>IF(H11=0,"",SUM($D176:G176,$D180:H180,$D184:H184,$D188:H188,$D192:H192,$D196:H196,$D200:H200,$D204:H204,$D208:H208,$D212:H212,$D216:H216)/(H11-H10))</f>
        <v>14.111111111111111</v>
      </c>
      <c r="I102" s="6">
        <f>IF(I11=0,"",SUM($D176:H176,$D180:I180,$D184:I184,$D188:I188,$D192:I192,$D196:I196,$D200:I200,$D204:I204,$D208:I208,$D212:I212,$D216:I216)/(I11-I10))</f>
        <v>70.697916666666671</v>
      </c>
      <c r="J102" s="6">
        <f>IF(J11=0,"",SUM($D176:I176,$D180:J180,$D184:J184,$D188:J188,$D192:J192,$D196:J196,$D200:J200,$D204:J204,$D208:J208,$D212:J212,$D216:J216)/(J11-J10))</f>
        <v>336.56</v>
      </c>
      <c r="K102" s="6">
        <f>IF(K11=0,"",SUM($D176:J176,$D180:K180,$D184:K184,$D188:K188,$D192:K192,$D196:K196,$D200:K200,$D204:K204,$D208:K208,$D212:K212,$D216:K216)/(K11-K10))</f>
        <v>1395.5263157894738</v>
      </c>
      <c r="L102" s="6">
        <f>IF(L11=0,"",SUM($D176:K176,$D180:L180,$D184:L184,$D188:L188,$D192:L192,$D196:L196,$D200:L200,$D204:L204,$D208:L208,$D212:L212,$D216:L216)/(L11-L10))</f>
        <v>5398.5</v>
      </c>
      <c r="M102" s="6">
        <f>IF(M11=0,"",SUM($D176:L176,$D180:M180,$D184:M184,$D188:M188,$D192:M192,$D196:M196,$D200:M200,$D204:M204,$D208:M208,$D212:M212,$D216:M216)/(M11-M10))</f>
        <v>11670.333333333334</v>
      </c>
    </row>
    <row r="103" spans="2:13" ht="15.6" x14ac:dyDescent="0.3">
      <c r="B103" s="1"/>
      <c r="C103" s="1" t="s">
        <v>34</v>
      </c>
      <c r="D103" s="6">
        <f>IF(D11=0,"",SUM(S180,S184,S188,S192,S196,S200,S204,S208,S212,S216)/(D11-D10))</f>
        <v>0</v>
      </c>
      <c r="E103" s="6">
        <f>IF(E11=0,"",SUM($S176:S176,$S180:T180,$S184:T184,$S188:T188,$S192:T192,$S196:T196,$S200:T200,$S204:T204,$S208:T208,$S212:T212,$S216:T216)/(E11-E10))</f>
        <v>0.29411764705882354</v>
      </c>
      <c r="F103" s="6">
        <f>IF(F11=0,"",SUM($S176:T176,$S180:U180,$S184:U184,$S188:U188,$S192:U192,$S196:U196,$S200:U200,$S204:U204,$S208:U208,$S212:U212,$S216:U216)/(F11-F10))</f>
        <v>1.1052631578947369</v>
      </c>
      <c r="G103" s="6">
        <f>IF(G11=0,"",SUM($S176:U176,$S180:V180,$S184:V184,$S188:V188,$S192:V192,$S196:V196,$S200:V200,$S204:V204,$S208:V208,$S212:V212,$S216:V216)/(G11-G10))</f>
        <v>3.4615384615384617</v>
      </c>
      <c r="H103" s="6">
        <f>IF(H11=0,"",SUM($S176:V176,$S180:W180,$S184:W184,$S188:W188,$S192:W192,$S196:W196,$S200:W200,$S204:W204,$S208:W208,$S212:W212,$S216:W216)/(H11-H10))</f>
        <v>14.76923076923077</v>
      </c>
      <c r="I103" s="6">
        <f>IF(I11=0,"",SUM($S176:W176,$S180:X180,$S184:X184,$S188:X188,$S192:X192,$S196:X196,$S200:X200,$S204:X204,$S208:X208,$S212:X212,$S216:X216)/(I11-I10))</f>
        <v>31.520833333333332</v>
      </c>
      <c r="J103" s="6">
        <f>IF(J11=0,"",SUM($S176:X176,$S180:Y180,$S184:Y184,$S188:Y188,$S192:Y192,$S196:Y196,$S200:Y200,$S204:Y204,$S208:Y208,$S212:Y212,$S216:Y216)/(J11-J10))</f>
        <v>77.52</v>
      </c>
      <c r="K103" s="6">
        <f>IF(K11=0,"",SUM($S176:Y176,$S180:Z180,$S184:Z184,$S188:Z188,$S192:Z192,$S196:Z196,$S200:Z200,$S204:Z204,$S208:Z208,$S212:Z212,$S216:Z216)/(K11-K10))</f>
        <v>224.26315789473685</v>
      </c>
      <c r="L103" s="6">
        <f>IF(L11=0,"",SUM($S176:Z176,$S180:AA180,$S184:AA184,$S188:AA188,$S192:AA192,$S196:AA196,$S200:AA200,$S204:AA204,$S208:AA208,$S212:AA212,$S216:AA216)/(L11-L10))</f>
        <v>731.66666666666663</v>
      </c>
      <c r="M103" s="6">
        <f>IF(M11=0,"",SUM($S176:AA176,$S180:AB180,$S184:AB184,$S188:AB188,$S192:AB192,$S196:AB196,$S200:AB200,$S204:AB204,$S208:AB208,$S212:AB212,$S216:AB216)/(M11-M10))</f>
        <v>1478</v>
      </c>
    </row>
    <row r="104" spans="2:13" ht="15.6" x14ac:dyDescent="0.3">
      <c r="B104" s="2"/>
      <c r="C104" s="2" t="s">
        <v>35</v>
      </c>
    </row>
    <row r="105" spans="2:13" ht="15.6" x14ac:dyDescent="0.3">
      <c r="B105" s="2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13" ht="15.6" x14ac:dyDescent="0.3">
      <c r="B106" s="1" t="s">
        <v>16</v>
      </c>
      <c r="C106" s="1" t="s">
        <v>33</v>
      </c>
      <c r="D106" s="6">
        <f>IF(D15=0,"",SUM($D18:D18,$D22:D22,$D26:D26,$D30:D30,$D34:D34,$D38:D38,$D42:D42,$D46:D46,$D50:D50,$D54:D54)/(D15-D14))</f>
        <v>2.3809523809523808E-2</v>
      </c>
      <c r="E106" s="6">
        <f>IF(E15=0,"",SUM($D14:D14,$D18:E18,$D22:E22,$D26:E26,$D30:E30,$D34:E34,$D38:E38,$D42:E42,$D46:E46,$D50:E50,$D54:E54)/(E15-E14))</f>
        <v>0.125</v>
      </c>
      <c r="F106" s="6">
        <f>IF(F15=0,"",SUM($D14:E14,$D18:F18,$D22:F22,$D26:F26,$D30:F30,$D34:F34,$D38:F38,$D42:F42,$D46:F46,$D50:F50,$D54:F54)/(F15-F14))</f>
        <v>0.63235294117647056</v>
      </c>
      <c r="G106" s="6">
        <f>IF(G15=0,"",SUM($D14:F14,$D18:G18,$D22:G22,$D26:G26,$D30:G30,$D34:G34,$D38:G38,$D42:G42,$D46:G46,$D50:G50,$D54:G54)/(G15-G14))</f>
        <v>1.9433962264150944</v>
      </c>
      <c r="H106" s="6">
        <f>IF(H15=0,"",SUM($D14:G14,$D18:H18,$D22:H22,$D26:H26,$D30:H30,$D34:H34,$D38:H38,$D42:H42,$D46:H46,$D50:H50,$D54:H54)/(H15-H14))</f>
        <v>4.2326530612244895</v>
      </c>
      <c r="I106" s="6">
        <f>IF(I15=0,"",SUM($D14:H14,$D18:I18,$D22:I22,$D26:I26,$D30:I30,$D34:I34,$D38:I38,$D42:I42,$D46:I46,$D50:I50,$D54:I54)/(I15-I14))</f>
        <v>10.961538461538462</v>
      </c>
      <c r="J106" s="6">
        <f>IF(J15=0,"",SUM($D14:I14,$D18:J18,$D22:J22,$D26:J26,$D30:J30,$D34:J34,$D38:J38,$D42:J42,$D46:J46,$D50:J50,$D54:J54)/(J15-J14))</f>
        <v>36.88095238095238</v>
      </c>
      <c r="K106" s="6">
        <f>IF(K15=0,"",SUM($D14:J14,$D18:K18,$D22:K22,$D26:K26,$D30:K30,$D34:K34,$D38:K38,$D42:K42,$D46:K46,$D50:K50,$D54:K54)/(K15-K14))</f>
        <v>102.75675675675676</v>
      </c>
      <c r="L106" s="6">
        <f>IF(L15=0,"",SUM($D14:K14,$D18:L18,$D22:L22,$D26:L26,$D30:L30,$D34:L34,$D38:L38,$D42:L42,$D46:L46,$D50:L50,$D54:L54)/(L15-L14))</f>
        <v>680.16666666666663</v>
      </c>
      <c r="M106" s="6">
        <f>IF(M15=0,"",SUM($D14:L14,$D18:M18,$D22:M22,$D26:M26,$D30:M30,$D34:M34,$D38:M38,$D42:M42,$D46:M46,$D50:M50,$D54:M54)/(M15-M14))</f>
        <v>2080.5</v>
      </c>
    </row>
    <row r="107" spans="2:13" ht="15.6" x14ac:dyDescent="0.3">
      <c r="B107" s="1" t="s">
        <v>16</v>
      </c>
      <c r="C107" s="1" t="s">
        <v>32</v>
      </c>
      <c r="D107" s="6">
        <f>IF(D15=0,"",SUM(S18,S22,S26,S30,S34,S38,S42,S46,S50)/(D15-D14))</f>
        <v>0</v>
      </c>
      <c r="E107" s="6">
        <f>IF(E15=0,"",SUM($S14:S14,$S18:T18,$S22:T22,$S26:T26,$S30:T30,$S34:T34,$S38:T38,$S42:T42,$S46:T46,$S50:T50,$S54:T54)/(E15-E14))</f>
        <v>2.5000000000000001E-2</v>
      </c>
      <c r="F107" s="6">
        <f>IF(F15=0,"",SUM($S14:T14,$S18:U18,$S22:U22,$S26:U26,$S30:U30,$S34:U34,$S38:U38,$S42:U42,$S46:U46,$S50:U50,$S54:U54)/(F15-F14))</f>
        <v>5.1470588235294115E-2</v>
      </c>
      <c r="G107" s="6">
        <f>IF(G15=0,"",SUM($S14:U14,$S18:V18,$S22:V22,$S26:V26,$S30:V30,$S34:V34,$S38:V38,$S42:V42,$S46:V46,$S50:V50,$S54:V54)/(G15-G14))</f>
        <v>0.1650943396226415</v>
      </c>
      <c r="H107" s="6">
        <f>IF(H15=0,"",SUM($S14:V14,$S18:W18,$S22:W22,$S26:W26,$S30:W30,$S34:W34,$S38:W38,$S42:W42,$S46:W46,$S50:W50,$S54:W54)/(H15-H14))</f>
        <v>0.84081632653061222</v>
      </c>
      <c r="I107" s="6">
        <f>IF(I15=0,"",SUM($S14:W14,$S18:X18,$S22:X22,$S26:X26,$S30:X30,$S34:X34,$S38:X38,$S42:X42,$S46:X46,$S50:X50,$S54:X54)/(I15-I14))</f>
        <v>4.5989010989010985</v>
      </c>
      <c r="J107" s="6">
        <f>IF(J15=0,"",SUM($S14:X14,$S18:Y18,$S22:Y22,$S26:Y26,$S30:Y30,$S34:Y34,$S38:Y38,$S42:Y42,$S46:Y46,$S50:Y50,$S54:Y54)/(J15-J14))</f>
        <v>30.38095238095238</v>
      </c>
      <c r="K107" s="6">
        <f>IF(K15=0,"",SUM($S14:Y14,$S18:Z18,$S22:Z22,$S26:Z26,$S30:Z30,$S34:Z34,$S38:Z38,$S42:Z42,$S46:Z46,$S50:Z50,$S54:Z54)/(K15-K14))</f>
        <v>131.81081081081081</v>
      </c>
      <c r="L107" s="6">
        <f>IF(L15=0,"",SUM($S14:Z14,$S18:AA18,$S22:AA22,$S26:AA26,$S30:AA30,$S34:AA34,$S38:AA38,$S42:AA42,$S46:AA46,$S50:AA50,$S54:AA54)/(L15-L14))</f>
        <v>1090.1666666666667</v>
      </c>
      <c r="M107" s="6">
        <f>IF(M15=0,"",SUM($S14:AA14,$S18:AB18,$S22:AB22,$S26:AB26,$S30:AB30,$S34:AB34,$S38:AB38,$S42:AB42,$S46:AB46,$S50:AB50,$S54:AB54)/(M15-M14))</f>
        <v>3614</v>
      </c>
    </row>
    <row r="108" spans="2:13" ht="15.6" x14ac:dyDescent="0.3">
      <c r="B108" s="1" t="s">
        <v>16</v>
      </c>
      <c r="C108" s="1" t="s">
        <v>27</v>
      </c>
      <c r="D108" s="6">
        <f>IF(D15=0,"",SUM(D184,D188,D192,D196,D200,D204,D208,D212,D216,D220)/(D15-D14))</f>
        <v>0</v>
      </c>
      <c r="E108" s="6">
        <f>IF(E15=0,"",SUM($D180:D180,$D184:E184,$D188:E188,$D192:E192,$D196:E196,$D200:E200,$D204:E204,$D208:E208,$D212:E212,$D216:E216,$D220:E220)/(E15-E14))</f>
        <v>1.2500000000000001E-2</v>
      </c>
      <c r="F108" s="6">
        <f>IF(F15=0,"",SUM($D180:E180,$D184:F184,$D188:F188,$D192:F192,$D196:F196,$D200:F200,$D204:F204,$D208:F208,$D212:F212,$D216:F216,$D220:F220)/(F15-F14))</f>
        <v>0.125</v>
      </c>
      <c r="G108" s="6">
        <f>IF(G15=0,"",SUM($D180:F180,$D184:G184,$D188:G188,$D192:G192,$D196:G196,$D200:G200,$D204:G204,$D208:G208,$D212:G212,$D216:G216,$D220:G220)/(G15-G14))</f>
        <v>0.72641509433962259</v>
      </c>
      <c r="H108" s="6">
        <f>IF(H15=0,"",SUM($D180:G180,$D184:H184,$D188:H188,$D192:H192,$D196:H196,$D200:H200,$D204:H204,$D208:H208,$D212:H212,$D216:H216,$D220:H220)/(H15-H14))</f>
        <v>3.5918367346938775</v>
      </c>
      <c r="I108" s="6">
        <f>IF(I15=0,"",SUM($D180:H180,$D184:I184,$D188:I188,$D192:I192,$D196:I196,$D200:I200,$D204:I204,$D208:I208,$D212:I212,$D216:I216,$D220:I220)/(I15-I14))</f>
        <v>19.516483516483518</v>
      </c>
      <c r="J108" s="6">
        <f>IF(J15=0,"",SUM($D180:I180,$D184:J184,$D188:J188,$D192:J192,$D196:J196,$D200:J200,$D204:J204,$D208:J208,$D212:J212,$D216:J216,$D220:J220)/(J15-J14))</f>
        <v>110.26190476190476</v>
      </c>
      <c r="K108" s="6">
        <f>IF(K15=0,"",SUM($D180:J180,$D184:K184,$D188:K188,$D192:K192,$D196:K196,$D200:K200,$D204:K204,$D208:K208,$D212:K212,$D216:K216,$D220:K220)/(K15-K14))</f>
        <v>408.18918918918916</v>
      </c>
      <c r="L108" s="6">
        <f>IF(L15=0,"",SUM($D180:K180,$D184:L184,$D188:L188,$D192:L192,$D196:L196,$D200:L200,$D204:L204,$D208:L208,$D212:L212,$D216:L216,$D220:L220)/(L15-L14))</f>
        <v>3084.3333333333335</v>
      </c>
      <c r="M108" s="6">
        <f>IF(M15=0,"",SUM($D180:L180,$D184:M184,$D188:M188,$D192:M192,$D196:M196,$D200:M200,$D204:M204,$D208:M208,$D212:M212,$D216:M216,$D220:M220)/(M15-M14))</f>
        <v>9814.5</v>
      </c>
    </row>
    <row r="109" spans="2:13" ht="15.6" x14ac:dyDescent="0.3">
      <c r="B109" s="1"/>
      <c r="C109" s="1" t="s">
        <v>34</v>
      </c>
      <c r="D109" s="6">
        <f>IF(D15=0,"",SUM(S184,S188,S192,S196,S200,S204,S208,S212,S216,S220)/(D15-D14))</f>
        <v>0</v>
      </c>
      <c r="E109" s="6">
        <f>IF(E15=0,"",SUM($S180:S180,$S184:T184,$S188:T188,$S192:T192,$S196:T196,$S200:T200,$S204:T204,$S208:T208,$S212:T212,$S216:T216,$S220:T220)/(E15-E14))</f>
        <v>8.7499999999999994E-2</v>
      </c>
      <c r="F109" s="6">
        <f>IF(F15=0,"",SUM($S180:T180,$S184:U184,$S188:U188,$S192:U192,$S196:U196,$S200:U200,$S204:U204,$S208:U208,$S212:U212,$S216:U216,$S220:U220)/(F15-F14))</f>
        <v>0.35294117647058826</v>
      </c>
      <c r="G109" s="6">
        <f>IF(G15=0,"",SUM($S180:U180,$S184:V184,$S188:V188,$S192:V192,$S196:V196,$S200:V200,$S204:V204,$S208:V208,$S212:V212,$S216:V216,$S220:V220)/(G15-G14))</f>
        <v>1.7358490566037736</v>
      </c>
      <c r="H109" s="6">
        <f>IF(H15=0,"",SUM($S180:V180,$S184:W184,$S188:W188,$S192:W192,$S196:W196,$S200:W200,$S204:W204,$S208:W208,$S212:W212,$S216:W216,$S220:W220)/(H15-H14))</f>
        <v>5.6040816326530614</v>
      </c>
      <c r="I109" s="6">
        <f>IF(I15=0,"",SUM($S180:W180,$S184:X184,$S188:X188,$S192:X192,$S196:X196,$S200:X200,$S204:X204,$S208:X208,$S212:X212,$S216:X216,$S220:X220)/(I15-I14))</f>
        <v>13.637362637362637</v>
      </c>
      <c r="J109" s="6">
        <f>IF(J15=0,"",SUM($S180:X180,$S184:Y184,$S188:Y188,$S192:Y192,$S196:Y196,$S200:Y200,$S204:Y204,$S208:Y208,$S212:Y212,$S216:Y216,$S220:Y220)/(J15-J14))</f>
        <v>38.36904761904762</v>
      </c>
      <c r="K109" s="6">
        <f>IF(K15=0,"",SUM($S180:Y180,$S184:Z184,$S188:Z188,$S192:Z192,$S196:Z196,$S200:Z200,$S204:Z204,$S208:Z208,$S212:Z212,$S216:Z216,$S220:Z220)/(K15-K14))</f>
        <v>95.891891891891888</v>
      </c>
      <c r="L109" s="6">
        <f>IF(L15=0,"",SUM($S180:Z180,$S184:AA184,$S188:AA188,$S192:AA192,$S196:AA196,$S200:AA200,$S204:AA204,$S208:AA208,$S212:AA212,$S216:AA216,$S220:AA220)/(L15-L14))</f>
        <v>610.83333333333337</v>
      </c>
      <c r="M109" s="6">
        <f>IF(M15=0,"",SUM($S180:AA180,$S184:AB184,$S188:AB188,$S192:AB192,$S196:AB196,$S200:AB200,$S204:AB204,$S208:AB208,$S212:AB212,$S216:AB216,$S220:AB220)/(M15-M14))</f>
        <v>1844.5</v>
      </c>
    </row>
    <row r="110" spans="2:13" ht="15.6" x14ac:dyDescent="0.3">
      <c r="B110" s="2"/>
      <c r="C110" s="2" t="s">
        <v>35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13" ht="15.6" x14ac:dyDescent="0.3">
      <c r="B111" s="2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13" ht="15.6" x14ac:dyDescent="0.3">
      <c r="B112" s="1" t="s">
        <v>17</v>
      </c>
      <c r="C112" s="1" t="s">
        <v>33</v>
      </c>
      <c r="D112" s="6">
        <f>IF(D19=0,"",SUM($D22:D22,$D26:D26,$D30:D30,$D34:D34,$D38:D38,$D42:D42,$D46:D46,$D50:D50,$D54:D54,$D58:D58)/(D19-D18))</f>
        <v>0</v>
      </c>
      <c r="E112" s="6">
        <f>IF(E19=0,"",SUM($D18:D18,$D22:E22,$D26:E26,$D30:E30,$D34:E34,$D38:E38,$D42:E42,$D46:E46,$D50:E50,$D54:E54,$D58:E58)/(E19-E18))</f>
        <v>4.1666666666666664E-2</v>
      </c>
      <c r="F112" s="6">
        <f>IF(F19=0,"",SUM($D18:E18,$D22:F22,$D26:F26,$D30:F30,$D34:F34,$D38:F38,$D42:F42,$D46:F46,$D50:F50,$D54:F54,$D58:F58)/(F19-F18))</f>
        <v>0.23318385650224216</v>
      </c>
      <c r="G112" s="6">
        <f>IF(G19=0,"",SUM($D18:F18,$D22:G22,$D26:G26,$D30:G30,$D34:G34,$D38:G38,$D42:G42,$D46:G46,$D50:G50,$D54:G54,$D58:G58)/(G19-G18))</f>
        <v>0.7711598746081505</v>
      </c>
      <c r="H112" s="6">
        <f>IF(H19=0,"",SUM($D18:G18,$D22:H22,$D26:H26,$D30:H30,$D34:H34,$D38:H38,$D42:H42,$D46:H46,$D50:H50,$D54:H54,$D58:H58)/(H19-H18))</f>
        <v>1.8454810495626821</v>
      </c>
      <c r="I112" s="6">
        <f>IF(I19=0,"",SUM($D18:H18,$D22:I22,$D26:I26,$D30:I30,$D34:I34,$D38:I38,$D42:I42,$D46:I46,$D50:I50,$D54:I54,$D58:I58)/(I19-I18))</f>
        <v>5.03781512605042</v>
      </c>
      <c r="J112" s="6">
        <f>IF(J19=0,"",SUM($D18:I18,$D22:J22,$D26:J26,$D30:J30,$D34:J34,$D38:J38,$D42:J42,$D46:J46,$D50:J50,$D54:J54,$D58:J58)/(J19-J18))</f>
        <v>16.419642857142858</v>
      </c>
      <c r="K112" s="6">
        <f>IF(K19=0,"",SUM($D18:J18,$D22:K22,$D26:K26,$D30:K30,$D34:K34,$D38:K38,$D42:K42,$D46:K46,$D50:K50,$D54:K54,$D58:K58)/(K19-K18))</f>
        <v>62.756756756756758</v>
      </c>
      <c r="L112" s="6">
        <f>IF(L19=0,"",SUM($D18:K18,$D22:L22,$D26:L26,$D30:L30,$D34:L34,$D38:L38,$D42:L42,$D46:L46,$D50:L50,$D54:L54,$D58:L58)/(L19-L18))</f>
        <v>624.75</v>
      </c>
      <c r="M112" s="6">
        <f>IF(M19=0,"",SUM($D18:L18,$D22:M22,$D26:M26,$D30:M30,$D34:M34,$D38:M38,$D42:M42,$D46:M46,$D50:M50,$D54:M54,$D58:M58)/(M19-M18))</f>
        <v>1267</v>
      </c>
    </row>
    <row r="113" spans="2:13" ht="15.6" x14ac:dyDescent="0.3">
      <c r="B113" s="1" t="s">
        <v>17</v>
      </c>
      <c r="C113" s="1" t="s">
        <v>32</v>
      </c>
      <c r="D113" s="6">
        <f>IF(D19=0,"",SUM(S22,S26,S30,S34,S38,S42,S46,S50,S54)/(D19-D18))</f>
        <v>0</v>
      </c>
      <c r="E113" s="6">
        <f>IF(E19=0,"",SUM($S18:S18,$S22:T22,$S26:T26,$S30:T30,$S34:T34,$S38:T38,$S42:T42,$S46:T46,$S50:T50,$S54:T54,$S58:T58)/(E19-E18))</f>
        <v>0</v>
      </c>
      <c r="F113" s="6">
        <f>IF(F19=0,"",SUM($S18:T18,$S22:U22,$S26:U26,$S30:U30,$S34:U34,$S38:U38,$S42:U42,$S46:U46,$S50:U50,$S54:U54,$S58:U58)/(F19-F18))</f>
        <v>1.3452914798206279E-2</v>
      </c>
      <c r="G113" s="6">
        <f>IF(G19=0,"",SUM($S18:U18,$S22:V22,$S26:V26,$S30:V30,$S34:V34,$S38:V38,$S42:V42,$S46:V46,$S50:V50,$S54:V54,$S58:V58)/(G19-G18))</f>
        <v>5.9561128526645767E-2</v>
      </c>
      <c r="H113" s="6">
        <f>IF(H19=0,"",SUM($S18:V18,$S22:W22,$S26:W26,$S30:W30,$S34:W34,$S38:W38,$S42:W42,$S46:W46,$S50:W50,$S54:W54,$S58:W58)/(H19-H18))</f>
        <v>0.27113702623906705</v>
      </c>
      <c r="I113" s="6">
        <f>IF(I19=0,"",SUM($S18:W18,$S22:X22,$S26:X26,$S30:X30,$S34:X34,$S38:X38,$S42:X42,$S46:X46,$S50:X50,$S54:X54,$S58:X58)/(I19-I18))</f>
        <v>1.5756302521008403</v>
      </c>
      <c r="J113" s="6">
        <f>IF(J19=0,"",SUM($S18:X18,$S22:Y22,$S26:Y26,$S30:Y30,$S34:Y34,$S38:Y38,$S42:Y42,$S46:Y46,$S50:Y50,$S54:Y54,$S58:Y58)/(J19-J18))</f>
        <v>9.1785714285714288</v>
      </c>
      <c r="K113" s="6">
        <f>IF(K19=0,"",SUM($S18:Y18,$S22:Z22,$S26:Z26,$S30:Z30,$S34:Z34,$S38:Z38,$S42:Z42,$S46:Z46,$S50:Z50,$S54:Z54,$S58:Z58)/(K19-K18))</f>
        <v>56.783783783783782</v>
      </c>
      <c r="L113" s="6">
        <f>IF(L19=0,"",SUM($S18:Z18,$S22:AA22,$S26:AA26,$S30:AA30,$S34:AA34,$S38:AA38,$S42:AA42,$S46:AA46,$S50:AA50,$S54:AA54,$S58:AA58)/(L19-L18))</f>
        <v>709.75</v>
      </c>
      <c r="M113" s="6">
        <f>IF(M19=0,"",SUM($S18:AA18,$S22:AB22,$S26:AB26,$S30:AB30,$S34:AB34,$S38:AB38,$S42:AB42,$S46:AB46,$S50:AB50,$S54:AB54,$S58:AB58)/(M19-M18))</f>
        <v>1550</v>
      </c>
    </row>
    <row r="114" spans="2:13" ht="15.6" x14ac:dyDescent="0.3">
      <c r="B114" s="1" t="s">
        <v>17</v>
      </c>
      <c r="C114" s="1" t="s">
        <v>27</v>
      </c>
      <c r="D114" s="6">
        <f>IF(D19=0,"",SUM(D188,D192,D196,D200,D204,D208,D212,D216,D220,D224)/(D19-D18))</f>
        <v>0</v>
      </c>
      <c r="E114" s="6">
        <f>IF(E19=0,"",SUM($D184:D184,$D188:E188,$D192:E192,$D196:E196,$D200:E200,$D204:E204,$D208:E208,$D212:E212,$D216:E216,$D220:E220,$D224:E224)/(E19-E18))</f>
        <v>0</v>
      </c>
      <c r="F114" s="6">
        <f>IF(F19=0,"",SUM($D184:E184,$D188:F188,$D192:F192,$D196:F196,$D200:F200,$D204:F204,$D208:F208,$D212:F212,$D216:F216,$D220:F220,$D224:F224)/(F19-F18))</f>
        <v>3.1390134529147982E-2</v>
      </c>
      <c r="G114" s="6">
        <f>IF(G19=0,"",SUM($D184:F184,$D188:G188,$D192:G192,$D196:G196,$D200:G200,$D204:G204,$D208:G208,$D212:G212,$D216:G216,$D220:G220,$D224:G224)/(G19-G18))</f>
        <v>0.2601880877742947</v>
      </c>
      <c r="H114" s="6">
        <f>IF(H19=0,"",SUM($D184:G184,$D188:H188,$D192:H192,$D196:H196,$D200:H200,$D204:H204,$D208:H208,$D212:H212,$D216:H216,$D220:H220,$D224:H224)/(H19-H18))</f>
        <v>1.1778425655976676</v>
      </c>
      <c r="I114" s="6">
        <f>IF(I19=0,"",SUM($D184:H184,$D188:I188,$D192:I192,$D196:I196,$D200:I200,$D204:I204,$D208:I208,$D212:I212,$D216:I216,$D220:I220,$D224:I224)/(I19-I18))</f>
        <v>6.2184873949579833</v>
      </c>
      <c r="J114" s="6">
        <f>IF(J19=0,"",SUM($D184:I184,$D188:J188,$D192:J192,$D196:J196,$D200:J200,$D204:J204,$D208:J208,$D212:J212,$D216:J216,$D220:J220,$D224:J224)/(J19-J18))</f>
        <v>35.625</v>
      </c>
      <c r="K114" s="6">
        <f>IF(K19=0,"",SUM($D184:J184,$D188:K188,$D192:K192,$D196:K196,$D200:K200,$D204:K204,$D208:K208,$D212:K212,$D216:K216,$D220:K220,$D224:K224)/(K19-K18))</f>
        <v>184.21621621621622</v>
      </c>
      <c r="L114" s="6">
        <f>IF(L19=0,"",SUM($D184:K184,$D188:L188,$D192:L192,$D196:L196,$D200:L200,$D204:L204,$D208:L208,$D212:L212,$D216:L216,$D220:L220,$D224:L224)/(L19-L18))</f>
        <v>2106</v>
      </c>
      <c r="M114" s="6">
        <f>IF(M19=0,"",SUM($D184:L184,$D188:M188,$D192:M192,$D196:M196,$D200:M200,$D204:M204,$D208:M208,$D212:M212,$D216:M216,$D220:M220,$D224:M224)/(M19-M18))</f>
        <v>4476</v>
      </c>
    </row>
    <row r="115" spans="2:13" ht="15.6" x14ac:dyDescent="0.3">
      <c r="B115" s="1"/>
      <c r="C115" s="1" t="s">
        <v>34</v>
      </c>
      <c r="D115" s="6">
        <f>IF(D19=0,"",SUM(S188,S192,S196,S200,S204,S208,S212,S216,S220,S224)/(D19-D18))</f>
        <v>0</v>
      </c>
      <c r="E115" s="6">
        <f>IF(E19=0,"",SUM($S184:S184,$S188:T188,$S192:T192,$S196:T196,$S200:T200,$S204:T204,$S208:T208,$S212:T212,$S216:T216,$S220:T220,$S224:T224)/(E19-E18))</f>
        <v>4.1666666666666664E-2</v>
      </c>
      <c r="F115" s="6">
        <f>IF(F19=0,"",SUM($S184:T184,$S188:U188,$S192:U192,$S196:U196,$S200:U200,$S204:U204,$S208:U208,$S212:U212,$S216:U216,$S220:U220,$S224:U224)/(F19-F18))</f>
        <v>0.15695067264573992</v>
      </c>
      <c r="G115" s="6">
        <f>IF(G19=0,"",SUM($S184:U184,$S188:V188,$S192:V192,$S196:V196,$S200:V200,$S204:V204,$S208:V208,$S212:V212,$S216:V216,$S220:V220,$S224:V224)/(G19-G18))</f>
        <v>0.73040752351097182</v>
      </c>
      <c r="H115" s="6">
        <f>IF(H19=0,"",SUM($S184:V184,$S188:W188,$S192:W192,$S196:W196,$S200:W200,$S204:W204,$S208:W208,$S212:W212,$S216:W216,$S220:W220,$S224:W224)/(H19-H18))</f>
        <v>2.6588921282798834</v>
      </c>
      <c r="I115" s="6">
        <f>IF(I19=0,"",SUM($S184:W184,$S188:X188,$S192:X192,$S196:X196,$S200:X200,$S204:X204,$S208:X208,$S212:X212,$S216:X216,$S220:X220,$S224:X224)/(I19-I18))</f>
        <v>7.4369747899159666</v>
      </c>
      <c r="J115" s="6">
        <f>IF(J19=0,"",SUM($S184:X184,$S188:Y188,$S192:Y192,$S196:Y196,$S200:Y200,$S204:Y204,$S208:Y208,$S212:Y212,$S216:Y216,$S220:Y220,$S224:Y224)/(J19-J18))</f>
        <v>21.026785714285715</v>
      </c>
      <c r="K115" s="6">
        <f>IF(K19=0,"",SUM($S184:Y184,$S188:Z188,$S192:Z192,$S196:Z196,$S200:Z200,$S204:Z204,$S208:Z208,$S212:Z212,$S216:Z216,$S220:Z220,$S224:Z224)/(K19-K18))</f>
        <v>70.837837837837839</v>
      </c>
      <c r="L115" s="6">
        <f>IF(L19=0,"",SUM($S184:Z184,$S188:AA188,$S192:AA192,$S196:AA196,$S200:AA200,$S204:AA204,$S208:AA208,$S212:AA212,$S216:AA216,$S220:AA220,$S224:AA224)/(L19-L18))</f>
        <v>675.75</v>
      </c>
      <c r="M115" s="6">
        <f>IF(M19=0,"",SUM($S184:AA184,$S188:AB188,$S192:AB192,$S196:AB196,$S200:AB200,$S204:AB204,$S208:AB208,$S212:AB212,$S216:AB216,$S220:AB220,$S224:AB224)/(M19-M18))</f>
        <v>1362</v>
      </c>
    </row>
    <row r="116" spans="2:13" ht="15.6" x14ac:dyDescent="0.3">
      <c r="B116" s="2"/>
      <c r="C116" s="2" t="s">
        <v>35</v>
      </c>
    </row>
    <row r="117" spans="2:13" ht="15.6" x14ac:dyDescent="0.3">
      <c r="B117" s="2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13" ht="15.6" x14ac:dyDescent="0.3">
      <c r="B118" s="1" t="s">
        <v>18</v>
      </c>
      <c r="C118" s="1" t="s">
        <v>33</v>
      </c>
      <c r="D118" s="6">
        <f>IF(D23=0,"",SUM($D26:D26,$D30:D30,$D34:D34,$D38:D38,$D42:D42,$D46:D46,$D50:D50,$D54:D54,$D58:D58,$D62:D62)/(D23-D22))</f>
        <v>0</v>
      </c>
      <c r="E118" s="6">
        <f>IF(E23=0,"",SUM($D22:D22,$D26:E26,$D30:E30,$D34:E34,$D38:E38,$D42:E42,$D46:E46,$D50:E50,$D54:E54,$D58:E58,$D62:E62)/(E23-E22))</f>
        <v>8.5470085470085479E-3</v>
      </c>
      <c r="F118" s="6">
        <f>IF(F23=0,"",SUM($D22:E22,$D26:F26,$D30:F30,$D34:F34,$D38:F38,$D42:F42,$D46:F46,$D50:F50,$D54:F54,$D58:F58,$D62:F62)/(F23-F22))</f>
        <v>0.1125</v>
      </c>
      <c r="G118" s="6">
        <f>IF(G23=0,"",SUM($D22:F22,$D26:G26,$D30:G30,$D34:G34,$D38:G38,$D42:G42,$D46:G46,$D50:G50,$D54:G54,$D58:G58,$D62:G62)/(G23-G22))</f>
        <v>0.36607142857142855</v>
      </c>
      <c r="H118" s="6">
        <f>IF(H23=0,"",SUM($D22:G22,$D26:H26,$D30:H30,$D34:H34,$D38:H38,$D42:H42,$D46:H46,$D50:H50,$D54:H54,$D58:H58,$D62:H62)/(H23-H22))</f>
        <v>1.0955414012738853</v>
      </c>
      <c r="I118" s="6">
        <f>IF(I23=0,"",SUM($D22:H22,$D26:I26,$D30:I30,$D34:I34,$D38:I38,$D42:I42,$D46:I46,$D50:I50,$D54:I54,$D58:I58,$D62:I62)/(I23-I22))</f>
        <v>2.3782771535580522</v>
      </c>
      <c r="J118" s="6">
        <f>IF(J23=0,"",SUM($D22:I22,$D26:J26,$D30:J30,$D34:J34,$D38:J38,$D42:J42,$D46:J46,$D50:J50,$D54:J54,$D58:J58,$D62:J62)/(J23-J22))</f>
        <v>7.68</v>
      </c>
      <c r="K118" s="6">
        <f>IF(K23=0,"",SUM($D22:J22,$D26:K26,$D30:K30,$D34:K34,$D38:K38,$D42:K42,$D46:K46,$D50:K50,$D54:K54,$D58:K58,$D62:K62)/(K23-K22))</f>
        <v>31.05263157894737</v>
      </c>
      <c r="L118" s="6">
        <f>IF(L23=0,"",SUM($D22:K22,$D26:L26,$D30:L30,$D34:L34,$D38:L38,$D42:L42,$D46:L46,$D50:L50,$D54:L54,$D58:L58,$D62:L62)/(L23-L22))</f>
        <v>158.125</v>
      </c>
      <c r="M118" s="6">
        <f>IF(M23=0,"",SUM($D22:L22,$D26:M26,$D30:M30,$D34:M34,$D38:M38,$D42:M42,$D46:M46,$D50:M50,$D54:M54,$D58:M58,$D62:M62)/(M23-M22))</f>
        <v>641</v>
      </c>
    </row>
    <row r="119" spans="2:13" ht="15.6" x14ac:dyDescent="0.3">
      <c r="B119" s="1" t="s">
        <v>18</v>
      </c>
      <c r="C119" s="1" t="s">
        <v>32</v>
      </c>
      <c r="D119" s="6">
        <f>IF(D23=0,"",SUM(S26,S30,S34,S38,S42,S46,S50,S54,S58)/(D23-D22))</f>
        <v>0</v>
      </c>
      <c r="E119" s="6">
        <f>IF(E23=0,"",SUM($S22:S22,$S26:T26,$S30:T30,$S34:T34,$S38:T38,$S42:T42,$S46:T46,$S50:T50,$S54:T54,$S58:T58,$S62:T62)/(E23-E22))</f>
        <v>0</v>
      </c>
      <c r="F119" s="6">
        <f>IF(F23=0,"",SUM($S22:T22,$S26:U26,$S30:U30,$S34:U34,$S38:U38,$S42:U42,$S46:U46,$S50:U50,$S54:U54,$S58:U58,$S62:U62)/(F23-F22))</f>
        <v>4.1666666666666666E-3</v>
      </c>
      <c r="G119" s="6">
        <f>IF(G23=0,"",SUM($S22:U22,$S26:V26,$S30:V30,$S34:V34,$S38:V38,$S42:V42,$S46:V46,$S50:V50,$S54:V54,$S58:V58,$S62:V62)/(G23-G22))</f>
        <v>1.1904761904761904E-2</v>
      </c>
      <c r="H119" s="6">
        <f>IF(H23=0,"",SUM($S22:V22,$S26:W26,$S30:W30,$S34:W34,$S38:W38,$S42:W42,$S46:W46,$S50:W50,$S54:W54,$S58:W58,$S62:W62)/(H23-H22))</f>
        <v>0.11464968152866242</v>
      </c>
      <c r="I119" s="6">
        <f>IF(I23=0,"",SUM($S22:W22,$S26:X26,$S30:X30,$S34:X34,$S38:X38,$S42:X42,$S46:X46,$S50:X50,$S54:X54,$S58:X58,$S62:X62)/(I23-I22))</f>
        <v>0.50936329588014984</v>
      </c>
      <c r="J119" s="6">
        <f>IF(J23=0,"",SUM($S22:X22,$S26:Y26,$S30:Y30,$S34:Y34,$S38:Y38,$S42:Y42,$S46:Y46,$S50:Y50,$S54:Y54,$S58:Y58,$S62:Y62)/(J23-J22))</f>
        <v>3</v>
      </c>
      <c r="K119" s="6">
        <f>IF(K23=0,"",SUM($S22:Y22,$S26:Z26,$S30:Z30,$S34:Z34,$S38:Z38,$S42:Z42,$S46:Z46,$S50:Z50,$S54:Z54,$S58:Z58,$S62:Z62)/(K23-K22))</f>
        <v>19.210526315789473</v>
      </c>
      <c r="L119" s="6">
        <f>IF(L23=0,"",SUM($S22:Z22,$S26:AA26,$S30:AA30,$S34:AA34,$S38:AA38,$S42:AA42,$S46:AA46,$S50:AA50,$S54:AA54,$S58:AA58,$S62:AA62)/(L23-L22))</f>
        <v>122.75</v>
      </c>
      <c r="M119" s="6">
        <f>IF(M23=0,"",SUM($S22:AA22,$S26:AB26,$S30:AB30,$S34:AB34,$S38:AB38,$S42:AB42,$S46:AB46,$S50:AB50,$S54:AB54,$S58:AB58,$S62:AB62)/(M23-M22))</f>
        <v>536.5</v>
      </c>
    </row>
    <row r="120" spans="2:13" ht="15.6" x14ac:dyDescent="0.3">
      <c r="B120" s="1" t="s">
        <v>18</v>
      </c>
      <c r="C120" s="1" t="s">
        <v>27</v>
      </c>
      <c r="D120" s="6">
        <f>IF(D23=0,"",SUM(D192,D196,D200,D204,D208,D212,D216,D220,D224,D228)/(D23-D22))</f>
        <v>0</v>
      </c>
      <c r="E120" s="6">
        <f>IF(E23=0,"",SUM($D188:D188,$D192:E192,$D196:E196,$D200:E200,$D204:E204,$D208:E208,$D212:E212,$D216:E216,$D220:E220,$D224:E224,$D228:E228)/(E23-E22))</f>
        <v>0</v>
      </c>
      <c r="F120" s="6">
        <f>IF(F23=0,"",SUM($D188:E188,$D192:F192,$D196:F196,$D200:F200,$D204:F204,$D208:F208,$D212:F212,$D216:F216,$D220:F220,$D224:F224,$D228:F228)/(F23-F22))</f>
        <v>1.6666666666666666E-2</v>
      </c>
      <c r="G120" s="6">
        <f>IF(G23=0,"",SUM($D188:F188,$D192:G192,$D196:G196,$D200:G200,$D204:G204,$D208:G208,$D212:G212,$D216:G216,$D220:G220,$D224:G224,$D228:G228)/(G23-G22))</f>
        <v>0.10119047619047619</v>
      </c>
      <c r="H120" s="6">
        <f>IF(H23=0,"",SUM($D188:G188,$D192:H192,$D196:H196,$D200:H200,$D204:H204,$D208:H208,$D212:H212,$D216:H216,$D220:H220,$D224:H224,$D228:H228)/(H23-H22))</f>
        <v>0.61146496815286622</v>
      </c>
      <c r="I120" s="6">
        <f>IF(I23=0,"",SUM($D188:H188,$D192:I192,$D196:I196,$D200:I200,$D204:I204,$D208:I208,$D212:I212,$D216:I216,$D220:I220,$D224:I224,$D228:I228)/(I23-I22))</f>
        <v>2.2134831460674156</v>
      </c>
      <c r="J120" s="6">
        <f>IF(J23=0,"",SUM($D188:I188,$D192:J192,$D196:J196,$D200:J200,$D204:J204,$D208:J208,$D212:J212,$D216:J216,$D220:J220,$D224:J224,$D228:J228)/(J23-J22))</f>
        <v>11.384</v>
      </c>
      <c r="K120" s="6">
        <f>IF(K23=0,"",SUM($D188:J188,$D192:K192,$D196:K196,$D200:K200,$D204:K204,$D208:K208,$D212:K212,$D216:K216,$D220:K220,$D224:K224,$D228:K228)/(K23-K22))</f>
        <v>64.631578947368425</v>
      </c>
      <c r="L120" s="6">
        <f>IF(L23=0,"",SUM($D188:K188,$D192:L192,$D196:L196,$D200:L200,$D204:L204,$D208:L208,$D212:L212,$D216:L216,$D220:L220,$D224:L224,$D228:L228)/(L23-L22))</f>
        <v>377.375</v>
      </c>
      <c r="M120" s="6">
        <f>IF(M23=0,"",SUM($D188:L188,$D192:M192,$D196:M196,$D200:M200,$D204:M204,$D208:M208,$D212:M212,$D216:M216,$D220:M220,$D224:M224,$D228:M228)/(M23-M22))</f>
        <v>1594.5</v>
      </c>
    </row>
    <row r="121" spans="2:13" ht="15.6" x14ac:dyDescent="0.3">
      <c r="B121" s="1"/>
      <c r="C121" s="1" t="s">
        <v>34</v>
      </c>
      <c r="D121" s="6">
        <f>IF(D23=0,"",SUM(S192,S196,S200,S204,S208,S212,S216,S220,S224,S228)/(D23-D22))</f>
        <v>0</v>
      </c>
      <c r="E121" s="6">
        <f>IF(E23=0,"",SUM($S188:S188,$S192:T192,$S196:T196,$S200:T200,$S204:T204,$S208:T208,$S212:T212,$S216:T216,$S220:T220,$S224:T224,$S228:T228)/(E23-E22))</f>
        <v>3.4188034188034191E-2</v>
      </c>
      <c r="F121" s="6">
        <f>IF(F23=0,"",SUM($S188:T188,$S192:U192,$S196:U196,$S200:U200,$S204:U204,$S208:U208,$S212:U212,$S216:U216,$S220:U220,$S224:U224,$S228:U228)/(F23-F22))</f>
        <v>9.166666666666666E-2</v>
      </c>
      <c r="G121" s="6">
        <f>IF(G23=0,"",SUM($S188:U188,$S192:V192,$S196:V196,$S200:V200,$S204:V204,$S208:V208,$S212:V212,$S216:V216,$S220:V220,$S224:V224,$S228:V228)/(G23-G22))</f>
        <v>0.375</v>
      </c>
      <c r="H121" s="6">
        <f>IF(H23=0,"",SUM($S188:V188,$S192:W192,$S196:W196,$S200:W200,$S204:W204,$S208:W208,$S212:W212,$S216:W216,$S220:W220,$S224:W224,$S228:W228)/(H23-H22))</f>
        <v>1.5955414012738853</v>
      </c>
      <c r="I121" s="6">
        <f>IF(I23=0,"",SUM($S188:W188,$S192:X192,$S196:X196,$S200:X200,$S204:X204,$S208:X208,$S212:X212,$S216:X216,$S220:X220,$S224:X224,$S228:X228)/(I23-I22))</f>
        <v>3.8951310861423223</v>
      </c>
      <c r="J121" s="6">
        <f>IF(J23=0,"",SUM($S188:X188,$S192:Y192,$S196:Y196,$S200:Y200,$S204:Y204,$S208:Y208,$S212:Y212,$S216:Y216,$S220:Y220,$S224:Y224,$S228:Y228)/(J23-J22))</f>
        <v>11.616</v>
      </c>
      <c r="K121" s="6">
        <f>IF(K23=0,"",SUM($S188:Y188,$S192:Z192,$S196:Z196,$S200:Z200,$S204:Z204,$S208:Z208,$S212:Z212,$S216:Z216,$S220:Z220,$S224:Z224,$S228:Z228)/(K23-K22))</f>
        <v>43.10526315789474</v>
      </c>
      <c r="L121" s="6">
        <f>IF(L23=0,"",SUM($S188:Z188,$S192:AA192,$S196:AA196,$S200:AA200,$S204:AA204,$S208:AA208,$S212:AA212,$S216:AA216,$S220:AA220,$S224:AA224,$S228:AA228)/(L23-L22))</f>
        <v>210.75</v>
      </c>
      <c r="M121" s="6">
        <f>IF(M23=0,"",SUM($S188:AA188,$S192:AB192,$S196:AB196,$S200:AB200,$S204:AB204,$S208:AB208,$S212:AB212,$S216:AB216,$S220:AB220,$S224:AB224,$S228:AB228)/(M23-M22))</f>
        <v>849.5</v>
      </c>
    </row>
    <row r="122" spans="2:13" ht="15.6" x14ac:dyDescent="0.3">
      <c r="B122" s="2"/>
      <c r="C122" s="2" t="s">
        <v>35</v>
      </c>
    </row>
    <row r="123" spans="2:13" ht="15.6" x14ac:dyDescent="0.3">
      <c r="B123" s="2"/>
      <c r="C123" s="2"/>
    </row>
    <row r="124" spans="2:13" ht="15.6" x14ac:dyDescent="0.3">
      <c r="B124" s="1" t="s">
        <v>19</v>
      </c>
      <c r="C124" s="1" t="s">
        <v>33</v>
      </c>
      <c r="D124" s="6">
        <f>IF(D27=0,"",SUM($D30:D30,$D34:D34,$D38:D38,$D42:D42,$D46:D46,$D50:D50,$D54:D54,$D58:D58,$D62:D62,$D66:D66)/(D27-D26))</f>
        <v>0</v>
      </c>
      <c r="E124" s="6">
        <f>IF(E27=0,"",SUM($D26:D26,$D30:E30,$D34:E34,$D38:E38,$D42:E42,$D46:E46,$D50:E50,$D54:E54,$D58:E58,$D62:E62,$D66:E66)/(E27-E26))</f>
        <v>0</v>
      </c>
      <c r="F124" s="6">
        <f>IF(F27=0,"",SUM($D26:E26,$D30:F30,$D34:F34,$D38:F38,$D42:F42,$D46:F46,$D50:F50,$D54:F54,$D58:F58,$D62:F62,$D66:F66)/(F27-F26))</f>
        <v>5.5555555555555552E-2</v>
      </c>
      <c r="G124" s="6">
        <f>IF(G27=0,"",SUM($D26:F26,$D30:G30,$D34:G34,$D38:G38,$D42:G42,$D46:G46,$D50:G50,$D54:G54,$D58:G58,$D62:G62,$D66:G66)/(G27-G26))</f>
        <v>0.20912547528517111</v>
      </c>
      <c r="H124" s="6">
        <f>IF(H27=0,"",SUM($D26:G26,$D30:H30,$D34:H34,$D38:H38,$D42:H42,$D46:H46,$D50:H50,$D54:H54,$D58:H58,$D62:H62,$D66:H66)/(H27-H26))</f>
        <v>0.56799999999999995</v>
      </c>
      <c r="I124" s="6">
        <f>IF(I27=0,"",SUM($D26:H26,$D30:I30,$D34:I34,$D38:I38,$D42:I42,$D46:I46,$D50:I50,$D54:I54,$D58:I58,$D62:I62,$D66:I66)/(I27-I26))</f>
        <v>1.7321428571428572</v>
      </c>
      <c r="J124" s="6">
        <f>IF(J27=0,"",SUM($D26:I26,$D30:J30,$D34:J34,$D38:J38,$D42:J42,$D46:J46,$D50:J50,$D54:J54,$D58:J58,$D62:J62,$D66:J66)/(J27-J26))</f>
        <v>4.8426966292134832</v>
      </c>
      <c r="K124" s="6">
        <f>IF(K27=0,"",SUM($D26:J26,$D30:K30,$D34:K34,$D38:K38,$D42:K42,$D46:K46,$D50:K50,$D54:K54,$D58:K58,$D62:K62,$D66:K66)/(K27-K26))</f>
        <v>15.142857142857142</v>
      </c>
      <c r="L124" s="6">
        <f>IF(L27=0,"",SUM($D26:K26,$D30:L30,$D34:L34,$D38:L38,$D42:L42,$D46:L46,$D50:L50,$D54:L54,$D58:L58,$D62:L62,$D66:L66)/(L27-L26))</f>
        <v>143.25</v>
      </c>
      <c r="M124" s="6">
        <f>IF(M27=0,"",SUM($D26:L26,$D30:M30,$D34:M34,$D38:M38,$D42:M42,$D46:M46,$D50:M50,$D54:M54,$D58:M58,$D62:M62,$D66:M66)/(M27-M26))</f>
        <v>290</v>
      </c>
    </row>
    <row r="125" spans="2:13" ht="15.6" x14ac:dyDescent="0.3">
      <c r="B125" s="1" t="s">
        <v>19</v>
      </c>
      <c r="C125" s="1" t="s">
        <v>32</v>
      </c>
      <c r="D125" s="6">
        <f>IF(D27=0,"",SUM(S30,S34,S38,S42,S46,S50,S54,S58,S62)/(D27-D26))</f>
        <v>0</v>
      </c>
      <c r="E125" s="6">
        <f>IF(E27=0,"",SUM($S26:S26,$S30:T30,$S34:T34,$S38:T38,$S42:T42,$S46:T46,$S50:T50,$S54:T54,$S58:T58,$S62:T62,$S66:T66)/(E27-E26))</f>
        <v>0</v>
      </c>
      <c r="F125" s="6">
        <f>IF(F27=0,"",SUM($S26:T26,$S30:U30,$S34:U34,$S38:U38,$S42:U42,$S46:U46,$S50:U50,$S54:U54,$S58:U58,$S62:U62,$S66:U66)/(F27-F26))</f>
        <v>0</v>
      </c>
      <c r="G125" s="6">
        <f>IF(G27=0,"",SUM($S26:U26,$S30:V30,$S34:V34,$S38:V38,$S42:V42,$S46:V46,$S50:V50,$S54:V54,$S58:V58,$S62:V62,$S66:V66)/(G27-G26))</f>
        <v>1.1406844106463879E-2</v>
      </c>
      <c r="H125" s="6">
        <f>IF(H27=0,"",SUM($S26:V26,$S30:W30,$S34:W34,$S38:W38,$S42:W42,$S46:W46,$S50:W50,$S54:W54,$S58:W58,$S62:W62,$S66:W66)/(H27-H26))</f>
        <v>5.6000000000000001E-2</v>
      </c>
      <c r="I125" s="6">
        <f>IF(I27=0,"",SUM($S26:W26,$S30:X30,$S34:X34,$S38:X38,$S42:X42,$S46:X46,$S50:X50,$S54:X54,$S58:X58,$S62:X62,$S66:X66)/(I27-I26))</f>
        <v>0.29761904761904762</v>
      </c>
      <c r="J125" s="6">
        <f>IF(J27=0,"",SUM($S26:X26,$S30:Y30,$S34:Y34,$S38:Y38,$S42:Y42,$S46:Y46,$S50:Y50,$S54:Y54,$S58:Y58,$S62:Y62,$S66:Y66)/(J27-J26))</f>
        <v>1.2921348314606742</v>
      </c>
      <c r="K125" s="6">
        <f>IF(K27=0,"",SUM($S26:Y26,$S30:Z30,$S34:Z34,$S38:Z38,$S42:Z42,$S46:Z46,$S50:Z50,$S54:Z54,$S58:Z58,$S62:Z62,$S66:Z66)/(K27-K26))</f>
        <v>6.4285714285714288</v>
      </c>
      <c r="L125" s="6">
        <f>IF(L27=0,"",SUM($S26:Z26,$S30:AA30,$S34:AA34,$S38:AA38,$S42:AA42,$S46:AA46,$S50:AA50,$S54:AA54,$S58:AA58,$S62:AA62,$S66:AA66)/(L27-L26))</f>
        <v>75</v>
      </c>
      <c r="M125" s="6">
        <f>IF(M27=0,"",SUM($S26:AA26,$S30:AB30,$S34:AB34,$S38:AB38,$S42:AB42,$S46:AB46,$S50:AB50,$S54:AB54,$S58:AB58,$S62:AB62,$S66:AB66)/(M27-M26))</f>
        <v>164.5</v>
      </c>
    </row>
    <row r="126" spans="2:13" ht="15.6" x14ac:dyDescent="0.3">
      <c r="B126" s="1" t="s">
        <v>19</v>
      </c>
      <c r="C126" s="1" t="s">
        <v>27</v>
      </c>
      <c r="D126" s="6">
        <f>IF(D27=0,"",SUM(D196,D200,D204,D208,D212,D216,D220,D224,D228,D232)/(D27-D26))</f>
        <v>0</v>
      </c>
      <c r="E126" s="6">
        <f>IF(E27=0,"",SUM($D192:D192,$D196:E196,$D200:E200,$D204:E204,$D208:E208,$D212:E212,$D216:E216,$D220:E220,$D224:E224,$D228:E228,$D232:E232)/(E27-E26))</f>
        <v>0</v>
      </c>
      <c r="F126" s="6">
        <f>IF(F27=0,"",SUM($D192:E192,$D196:F196,$D200:F200,$D204:F204,$D208:F208,$D212:F212,$D216:F216,$D220:F220,$D224:F224,$D228:F228,$D232:F232)/(F27-F26))</f>
        <v>1.6666666666666666E-2</v>
      </c>
      <c r="G126" s="6">
        <f>IF(G27=0,"",SUM($D192:F192,$D196:G196,$D200:G200,$D204:G204,$D208:G208,$D212:G212,$D216:G216,$D220:G220,$D224:G224,$D228:G228,$D232:G232)/(G27-G26))</f>
        <v>4.1825095057034217E-2</v>
      </c>
      <c r="H126" s="6">
        <f>IF(H27=0,"",SUM($D192:G192,$D196:H196,$D200:H200,$D204:H204,$D208:H208,$D212:H212,$D216:H216,$D220:H220,$D224:H224,$D228:H228,$D232:H232)/(H27-H26))</f>
        <v>0.28799999999999998</v>
      </c>
      <c r="I126" s="6">
        <f>IF(I27=0,"",SUM($D192:H192,$D196:I196,$D200:I200,$D204:I204,$D208:I208,$D212:I212,$D216:I216,$D220:I220,$D224:I224,$D228:I228,$D232:I232)/(I27-I26))</f>
        <v>1.3333333333333333</v>
      </c>
      <c r="J126" s="6">
        <f>IF(J27=0,"",SUM($D192:I192,$D196:J196,$D200:J200,$D204:J204,$D208:J208,$D212:J212,$D216:J216,$D220:J220,$D224:J224,$D228:J228,$D232:J232)/(J27-J26))</f>
        <v>5.786516853932584</v>
      </c>
      <c r="K126" s="6">
        <f>IF(K27=0,"",SUM($D192:J192,$D196:K196,$D200:K200,$D204:K204,$D208:K208,$D212:K212,$D216:K216,$D220:K220,$D224:K224,$D228:K228,$D232:K232)/(K27-K26))</f>
        <v>24.457142857142856</v>
      </c>
      <c r="L126" s="6">
        <f>IF(L27=0,"",SUM($D192:K192,$D196:L196,$D200:L200,$D204:L204,$D208:L208,$D212:L212,$D216:L216,$D220:L220,$D224:L224,$D228:L228,$D232:L232)/(L27-L26))</f>
        <v>253.75</v>
      </c>
      <c r="M126" s="6">
        <f>IF(M27=0,"",SUM($D192:L192,$D196:M196,$D200:M200,$D204:M204,$D208:M208,$D212:M212,$D216:M216,$D220:M220,$D224:M224,$D228:M228,$D232:M232)/(M27-M26))</f>
        <v>536.5</v>
      </c>
    </row>
    <row r="127" spans="2:13" ht="15.6" x14ac:dyDescent="0.3">
      <c r="C127" s="1" t="s">
        <v>34</v>
      </c>
      <c r="D127" s="6">
        <f>IF(D27=0,"",SUM(S196,S200,S204,S208,S212,S216,S220,S224,S228,S232)/(D27-D26))</f>
        <v>0</v>
      </c>
      <c r="E127" s="6">
        <f>IF(E27=0,"",SUM($S192:S192,$S196:T196,$S200:T200,$S204:T204,$S208:T208,$S212:T212,$S216:T216,$S220:T220,$S224:T224,$S228:T228,$S232:T232)/(E27-E26))</f>
        <v>3.7037037037037035E-2</v>
      </c>
      <c r="F127" s="6">
        <f>IF(F27=0,"",SUM($S192:T192,$S196:U196,$S200:U200,$S204:U204,$S208:U208,$S212:U212,$S216:U216,$S220:U220,$S224:U224,$S228:U228,$S232:U232)/(F27-F26))</f>
        <v>8.8888888888888892E-2</v>
      </c>
      <c r="G127" s="6">
        <f>IF(G27=0,"",SUM($S192:U192,$S196:V196,$S200:V200,$S204:V204,$S208:V208,$S212:V212,$S216:V216,$S220:V220,$S224:V224,$S228:V228,$S232:V232)/(G27-G26))</f>
        <v>0.23954372623574144</v>
      </c>
      <c r="H127" s="6">
        <f>IF(H27=0,"",SUM($S192:V192,$S196:W196,$S200:W200,$S204:W204,$S208:W208,$S212:W212,$S216:W216,$S220:W220,$S224:W224,$S228:W228,$S232:W232)/(H27-H26))</f>
        <v>0.92</v>
      </c>
      <c r="I127" s="6">
        <f>IF(I27=0,"",SUM($S192:W192,$S196:X196,$S200:X200,$S204:X204,$S208:X208,$S212:X212,$S216:X216,$S220:X220,$S224:X224,$S228:X228,$S232:X232)/(I27-I26))</f>
        <v>3.0357142857142856</v>
      </c>
      <c r="J127" s="6">
        <f>IF(J27=0,"",SUM($S192:X192,$S196:Y196,$S200:Y200,$S204:Y204,$S208:Y208,$S212:Y212,$S216:Y216,$S220:Y220,$S224:Y224,$S228:Y228,$S232:Y232)/(J27-J26))</f>
        <v>7.9325842696629216</v>
      </c>
      <c r="K127" s="6">
        <f>IF(K27=0,"",SUM($S192:Y192,$S196:Z196,$S200:Z200,$S204:Z204,$S208:Z208,$S212:Z212,$S216:Z216,$S220:Z220,$S224:Z224,$S228:Z228,$S232:Z232)/(K27-K26))</f>
        <v>23.057142857142857</v>
      </c>
      <c r="L127" s="6">
        <f>IF(L27=0,"",SUM($S192:Z192,$S196:AA196,$S200:AA200,$S204:AA204,$S208:AA208,$S212:AA212,$S216:AA216,$S220:AA220,$S224:AA224,$S228:AA228,$S232:AA232)/(L27-L26))</f>
        <v>206.75</v>
      </c>
      <c r="M127" s="6">
        <f>IF(M27=0,"",SUM($S192:AA192,$S196:AB196,$S200:AB200,$S204:AB204,$S208:AB208,$S212:AB212,$S216:AB216,$S220:AB220,$S224:AB224,$S228:AB228,$S232:AB232)/(M27-M26))</f>
        <v>416</v>
      </c>
    </row>
    <row r="128" spans="2:13" ht="15.6" x14ac:dyDescent="0.3">
      <c r="B128" s="1"/>
      <c r="C128" s="2" t="s">
        <v>35</v>
      </c>
    </row>
    <row r="129" spans="2:13" ht="15.6" x14ac:dyDescent="0.3">
      <c r="B129" s="2"/>
    </row>
    <row r="130" spans="2:13" ht="15.6" x14ac:dyDescent="0.3">
      <c r="B130" s="1" t="s">
        <v>20</v>
      </c>
      <c r="C130" s="1" t="s">
        <v>33</v>
      </c>
      <c r="D130" s="6">
        <f>IF(D31=0,"",SUM($D34:D34,$D38:D38,$D42:D42,$D46:D46,$D50:D50,$D54:D54,$D58:D58,$D62:D62,$D66:D66,$D70:D70)/(D31-D30))</f>
        <v>0</v>
      </c>
      <c r="E130" s="6">
        <f>IF(E31=0,"",SUM($D30:D30,$D34:E34,$D38:E38,$D42:E42,$D46:E46,$D50:E50,$D54:E54,$D58:E58,$D62:E62,$D66:E66,$D70:E70)/(E31-E30))</f>
        <v>0</v>
      </c>
      <c r="F130" s="6">
        <f>IF(F31=0,"",SUM($D30:E30,$D34:F34,$D38:F38,$D42:F42,$D46:F46,$D50:F50,$D54:F54,$D58:F58,$D62:F62,$D66:F66,$D70:F70)/(F31-F30))</f>
        <v>4.3795620437956206E-2</v>
      </c>
      <c r="G130" s="6">
        <f>IF(G31=0,"",SUM($D30:F30,$D34:G34,$D38:G38,$D42:G42,$D46:G46,$D50:G50,$D54:G54,$D58:G58,$D62:G62,$D66:G66,$D70:G70)/(G31-G30))</f>
        <v>0.11874999999999999</v>
      </c>
      <c r="H130" s="6">
        <f>IF(H31=0,"",SUM($D30:G30,$D34:H34,$D38:H38,$D42:H42,$D46:H46,$D50:H50,$D54:H54,$D58:H58,$D62:H62,$D66:H66,$D70:H70)/(H31-H30))</f>
        <v>0.41353383458646614</v>
      </c>
      <c r="I130" s="6">
        <f>IF(I31=0,"",SUM($D30:H30,$D34:I34,$D38:I38,$D42:I42,$D46:I46,$D50:I50,$D54:I54,$D58:I58,$D62:I62,$D66:I66,$D70:I70)/(I31-I30))</f>
        <v>1.0568181818181819</v>
      </c>
      <c r="J130" s="6">
        <f>IF(J31=0,"",SUM($D30:I30,$D34:J34,$D38:J38,$D42:J42,$D46:J46,$D50:J50,$D54:J54,$D58:J58,$D62:J62,$D66:J66,$D70:J70)/(J31-J30))</f>
        <v>2.2698412698412698</v>
      </c>
      <c r="K130" s="6">
        <f>IF(K31=0,"",SUM($D30:J30,$D34:K34,$D38:K38,$D42:K42,$D46:K46,$D50:K50,$D54:K54,$D58:K58,$D62:K62,$D66:K66,$D70:K70)/(K31-K30))</f>
        <v>16.09090909090909</v>
      </c>
      <c r="L130" s="6">
        <f>IF(L31=0,"",SUM($D30:K30,$D34:L34,$D38:L38,$D42:L42,$D46:L46,$D50:L50,$D54:L54,$D58:L58,$D62:L62,$D66:L66,$D70:L70)/(L31-L30))</f>
        <v>93</v>
      </c>
      <c r="M130" s="6" t="str">
        <f>IF(M31=0,"",SUM($D30:L30,$D34:M34,$D38:M38,$D42:M42,$D46:M46,$D50:M50,$D54:M54,$D58:M58,$D62:M62,$D66:M66,$D70:M70)/(M31-M30))</f>
        <v/>
      </c>
    </row>
    <row r="131" spans="2:13" ht="15.6" x14ac:dyDescent="0.3">
      <c r="B131" s="1" t="s">
        <v>20</v>
      </c>
      <c r="C131" s="1" t="s">
        <v>32</v>
      </c>
      <c r="D131" s="6">
        <f>IF(D31=0,"",SUM(S34,S38,S42,S46,S50,S54,S58,S62,S66)/(D31-D30))</f>
        <v>0</v>
      </c>
      <c r="E131" s="6">
        <f>IF(E31=0,"",SUM($S30:S30,$S34:T34,$S38:T38,$S42:T42,$S46:T46,$S50:T50,$S54:T54,$S58:T58,$S62:T62,$S66:T66,$S70:T70)/(E31-E30))</f>
        <v>0</v>
      </c>
      <c r="F131" s="6">
        <f>IF(F31=0,"",SUM($S30:T30,$S34:U34,$S38:U38,$S42:U42,$S46:U46,$S50:U50,$S54:U54,$S58:U58,$S62:U62,$S66:U66,$S70:U70)/(F31-F30))</f>
        <v>0</v>
      </c>
      <c r="G131" s="6">
        <f>IF(G31=0,"",SUM($S30:U30,$S34:V34,$S38:V38,$S42:V42,$S46:V46,$S50:V50,$S54:V54,$S58:V58,$S62:V62,$S66:V66,$S70:V70)/(G31-G30))</f>
        <v>6.2500000000000003E-3</v>
      </c>
      <c r="H131" s="6">
        <f>IF(H31=0,"",SUM($S30:V30,$S34:W34,$S38:W38,$S42:W42,$S46:W46,$S50:W50,$S54:W54,$S58:W58,$S62:W62,$S66:W66,$S70:W70)/(H31-H30))</f>
        <v>4.5112781954887216E-2</v>
      </c>
      <c r="I131" s="6">
        <f>IF(I31=0,"",SUM($S30:W30,$S34:X34,$S38:X38,$S42:X42,$S46:X46,$S50:X50,$S54:X54,$S58:X58,$S62:X62,$S66:X66,$S70:X70)/(I31-I30))</f>
        <v>0.20454545454545456</v>
      </c>
      <c r="J131" s="6">
        <f>IF(J31=0,"",SUM($S30:X30,$S34:Y34,$S38:Y38,$S42:Y42,$S46:Y46,$S50:Y50,$S54:Y54,$S58:Y58,$S62:Y62,$S66:Y66,$S70:Y70)/(J31-J30))</f>
        <v>0.68253968253968256</v>
      </c>
      <c r="K131" s="6">
        <f>IF(K31=0,"",SUM($S30:Y30,$S34:Z34,$S38:Z38,$S42:Z42,$S46:Z46,$S50:Z50,$S54:Z54,$S58:Z58,$S62:Z62,$S66:Z66,$S70:Z70)/(K31-K30))</f>
        <v>7.1818181818181817</v>
      </c>
      <c r="L131" s="6">
        <f>IF(L31=0,"",SUM($S30:Z30,$S34:AA34,$S38:AA38,$S42:AA42,$S46:AA46,$S50:AA50,$S54:AA54,$S58:AA58,$S62:AA62,$S66:AA66,$S70:AA70)/(L31-L30))</f>
        <v>48.5</v>
      </c>
      <c r="M131" s="6" t="str">
        <f>IF(M31=0,"",SUM($S30:AA30,$S34:AB34,$S38:AB38,$S42:AB42,$S46:AB46,$S50:AB50,$S54:AB54,$S58:AB58,$S62:AB62,$S66:AB66,$S70:AB70)/(M31-M30))</f>
        <v/>
      </c>
    </row>
    <row r="132" spans="2:13" ht="15.6" x14ac:dyDescent="0.3">
      <c r="B132" s="1" t="s">
        <v>20</v>
      </c>
      <c r="C132" s="1" t="s">
        <v>27</v>
      </c>
      <c r="D132" s="6">
        <f>IF(D31=0,"",SUM(D200,D204,D208,D212,D216,D220,D224,D228,D232,D236)/(D31-D30))</f>
        <v>0</v>
      </c>
      <c r="E132" s="6">
        <f>IF(E31=0,"",SUM($D196:D196,$D200:E200,$D204:E204,$D208:E208,$D212:E212,$D216:E216,$D220:E220,$D224:E224,$D228:E228,$D232:E232,$D236:E236)/(E31-E30))</f>
        <v>0</v>
      </c>
      <c r="F132" s="6">
        <f>IF(F31=0,"",SUM($D196:E196,$D200:F200,$D204:F204,$D208:F208,$D212:F212,$D216:F216,$D220:F220,$D224:F224,$D228:F228,$D232:F232,$D236:F236)/(F31-F30))</f>
        <v>2.1897810218978103E-2</v>
      </c>
      <c r="G132" s="6">
        <f>IF(G31=0,"",SUM($D196:F196,$D200:G200,$D204:G204,$D208:G208,$D212:G212,$D216:G216,$D220:G220,$D224:G224,$D228:G228,$D232:G232,$D236:G236)/(G31-G30))</f>
        <v>3.125E-2</v>
      </c>
      <c r="H132" s="6">
        <f>IF(H31=0,"",SUM($D196:G196,$D200:H200,$D204:H204,$D208:H208,$D212:H212,$D216:H216,$D220:H220,$D224:H224,$D228:H228,$D232:H232,$D236:H236)/(H31-H30))</f>
        <v>0.15789473684210525</v>
      </c>
      <c r="I132" s="6">
        <f>IF(I31=0,"",SUM($D196:H196,$D200:I200,$D204:I204,$D208:I208,$D212:I212,$D216:I216,$D220:I220,$D224:I224,$D228:I228,$D232:I232,$D236:I236)/(I31-I30))</f>
        <v>0.79545454545454541</v>
      </c>
      <c r="J132" s="6">
        <f>IF(J31=0,"",SUM($D196:I196,$D200:J200,$D204:J204,$D208:J208,$D212:J212,$D216:J216,$D220:J220,$D224:J224,$D228:J228,$D232:J232,$D236:J236)/(J31-J30))</f>
        <v>2.4761904761904763</v>
      </c>
      <c r="K132" s="6">
        <f>IF(K31=0,"",SUM($D196:J196,$D200:K200,$D204:K204,$D208:K208,$D212:K212,$D216:K216,$D220:K220,$D224:K224,$D228:K228,$D232:K232,$D236:K236)/(K31-K30))</f>
        <v>23.636363636363637</v>
      </c>
      <c r="L132" s="6">
        <f>IF(L31=0,"",SUM($D196:K196,$D200:L200,$D204:L204,$D208:L208,$D212:L212,$D216:L216,$D220:L220,$D224:L224,$D228:L228,$D232:L232,$D236:L236)/(L31-L30))</f>
        <v>155.5</v>
      </c>
      <c r="M132" s="6" t="str">
        <f>IF(M31=0,"",SUM($D196:L196,$D200:M200,$D204:M204,$D208:M208,$D212:M212,$D216:M216,$D220:M220,$D224:M224,$D228:M228,$D232:M232,$D236:M236)/(M31-M30))</f>
        <v/>
      </c>
    </row>
    <row r="133" spans="2:13" ht="15.6" x14ac:dyDescent="0.3">
      <c r="C133" s="1" t="s">
        <v>34</v>
      </c>
      <c r="D133" s="6">
        <f>IF(D31=0,"",SUM(S200,S204,S208,S212,S216,S220,S224,S228,S232,S236)/(D31-D30))</f>
        <v>0</v>
      </c>
      <c r="E133" s="6">
        <f>IF(E31=0,"",SUM($S196:S196,$S200:T200,$S204:T204,$S208:T208,$S212:T212,$S216:T216,$S220:T220,$S224:T224,$S228:T228,$S232:T232,$S236:T236)/(E31-E30))</f>
        <v>1.3513513513513514E-2</v>
      </c>
      <c r="F133" s="6">
        <f>IF(F31=0,"",SUM($S196:T196,$S200:U200,$S204:U204,$S208:U208,$S212:U212,$S216:U216,$S220:U220,$S224:U224,$S228:U228,$S232:U232,$S236:U236)/(F31-F30))</f>
        <v>7.2992700729927001E-2</v>
      </c>
      <c r="G133" s="6">
        <f>IF(G31=0,"",SUM($S196:U196,$S200:V200,$S204:V204,$S208:V208,$S212:V212,$S216:V216,$S220:V220,$S224:V224,$S228:V228,$S232:V232,$S236:V236)/(G31-G30))</f>
        <v>0.1875</v>
      </c>
      <c r="H133" s="6">
        <f>IF(H31=0,"",SUM($S196:V196,$S200:W200,$S204:W204,$S208:W208,$S212:W212,$S216:W216,$S220:W220,$S224:W224,$S228:W228,$S232:W232,$S236:W236)/(H31-H30))</f>
        <v>0.7142857142857143</v>
      </c>
      <c r="I133" s="6">
        <f>IF(I31=0,"",SUM($S196:W196,$S200:X200,$S204:X204,$S208:X208,$S212:X212,$S216:X216,$S220:X220,$S224:X224,$S228:X228,$S232:X232,$S236:X236)/(I31-I30))</f>
        <v>2.3409090909090908</v>
      </c>
      <c r="J133" s="6">
        <f>IF(J31=0,"",SUM($S196:X196,$S200:Y200,$S204:Y204,$S208:Y208,$S212:Y212,$S216:Y216,$S220:Y220,$S224:Y224,$S228:Y228,$S232:Y232,$S236:Y236)/(J31-J30))</f>
        <v>4.8095238095238093</v>
      </c>
      <c r="K133" s="6">
        <f>IF(K31=0,"",SUM($S196:Y196,$S200:Z200,$S204:Z204,$S208:Z208,$S212:Z212,$S216:Z216,$S220:Z220,$S224:Z224,$S228:Z228,$S232:Z232,$S236:Z236)/(K31-K30))</f>
        <v>31.09090909090909</v>
      </c>
      <c r="L133" s="6">
        <f>IF(L31=0,"",SUM($S196:Z196,$S200:AA200,$S204:AA204,$S208:AA208,$S212:AA212,$S216:AA216,$S220:AA220,$S224:AA224,$S228:AA228,$S232:AA232,$S236:AA236)/(L31-L30))</f>
        <v>176.5</v>
      </c>
      <c r="M133" s="6" t="str">
        <f>IF(M31=0,"",SUM($S196:AA196,$S200:AB200,$S204:AB204,$S208:AB208,$S212:AB212,$S216:AB216,$S220:AB220,$S224:AB224,$S228:AB228,$S232:AB232,$S236:AB236)/(M31-M30))</f>
        <v/>
      </c>
    </row>
    <row r="134" spans="2:13" ht="15.6" x14ac:dyDescent="0.3">
      <c r="B134" s="1"/>
      <c r="C134" s="2" t="s">
        <v>35</v>
      </c>
    </row>
    <row r="135" spans="2:13" ht="15.6" x14ac:dyDescent="0.3">
      <c r="B135" s="1"/>
      <c r="C135" s="1"/>
    </row>
    <row r="136" spans="2:13" ht="15.6" x14ac:dyDescent="0.3">
      <c r="B136" s="1" t="s">
        <v>21</v>
      </c>
      <c r="C136" s="1" t="s">
        <v>33</v>
      </c>
      <c r="D136" s="6">
        <f>IF(D35=0,"",SUM($D38:D38,$D42:D42,$D46:D46,$D50:D50,$D54:D54,$D58:D58,$D62:D62,$D66:D66,$D70:D70,$D74:D74)/(D35-D34))</f>
        <v>0</v>
      </c>
      <c r="E136" s="6">
        <f>IF(E35=0,"",SUM($D34:D34,$D38:E38,$D42:E42,$D46:E46,$D50:E50,$D54:E54,$D58:E58,$D62:E62,$D66:E66,$D70:E70,$D74:E74)/(E35-E34))</f>
        <v>0</v>
      </c>
      <c r="F136" s="6">
        <f>IF(F35=0,"",SUM($D34:E34,$D38:F38,$D42:F42,$D46:F46,$D50:F50,$D54:F54,$D58:F58,$D62:F62,$D66:F66,$D70:F70,$D74:F74)/(F35-F34))</f>
        <v>2.8985507246376812E-2</v>
      </c>
      <c r="G136" s="6">
        <f>IF(G35=0,"",SUM($D34:F34,$D38:G38,$D42:G42,$D46:G46,$D50:G50,$D54:G54,$D58:G58,$D62:G62,$D66:G66,$D70:G70,$D74:G74)/(G35-G34))</f>
        <v>7.0000000000000007E-2</v>
      </c>
      <c r="H136" s="6">
        <f>IF(H35=0,"",SUM($D34:G34,$D38:H38,$D42:H42,$D46:H46,$D50:H50,$D54:H54,$D58:H58,$D62:H62,$D66:H66,$D70:H70,$D74:H74)/(H35-H34))</f>
        <v>0.26582278481012656</v>
      </c>
      <c r="I136" s="6">
        <f>IF(I35=0,"",SUM($D34:H34,$D38:I38,$D42:I42,$D46:I46,$D50:I50,$D54:I54,$D58:I58,$D62:I62,$D66:I66,$D70:I70,$D74:I74)/(I35-I34))</f>
        <v>0.8125</v>
      </c>
      <c r="J136" s="6">
        <f>IF(J35=0,"",SUM($D34:I34,$D38:J38,$D42:J42,$D46:J46,$D50:J50,$D54:J54,$D58:J58,$D62:J62,$D66:J66,$D70:J70,$D74:J74)/(J35-J34))</f>
        <v>2.12</v>
      </c>
      <c r="K136" s="6">
        <f>IF(K35=0,"",SUM($D34:J34,$D38:K38,$D42:K42,$D46:K46,$D50:K50,$D54:K54,$D58:K58,$D62:K62,$D66:K66,$D70:K70,$D74:K74)/(K35-K34))</f>
        <v>7.5</v>
      </c>
      <c r="L136" s="6">
        <f>IF(L35=0,"",SUM($D34:K34,$D38:L38,$D42:L42,$D46:L46,$D50:L50,$D54:L54,$D58:L58,$D62:L62,$D66:L66,$D70:L70,$D74:L74)/(L35-L34))</f>
        <v>33</v>
      </c>
      <c r="M136" s="6" t="str">
        <f>IF(M35=0,"",IF(M35-M34=0,"",SUM($D34:L34,$D38:M38,$D42:M42,$D46:M46,$D50:M50,$D54:M54,$D58:M58,$D62:M62,$D66:M66,$D70:M70,$D74:M74)/(M35-M34)))</f>
        <v/>
      </c>
    </row>
    <row r="137" spans="2:13" ht="15.6" x14ac:dyDescent="0.3">
      <c r="B137" s="1" t="s">
        <v>21</v>
      </c>
      <c r="C137" s="1" t="s">
        <v>32</v>
      </c>
      <c r="D137" s="6">
        <f>IF(D35=0,"",SUM(S38,S42,S46,S50,S54,S58,S62,S66,S70)/(D35-D34))</f>
        <v>0</v>
      </c>
      <c r="E137" s="6">
        <f>IF(E35=0,"",SUM($S34:S34,$S38:T38,$S42:T42,$S46:T46,$S50:T50,$S54:T54,$S58:T58,$S62:T62,$S66:T66,$S70:T70,$S74:T74)/(E35-E34))</f>
        <v>0</v>
      </c>
      <c r="F137" s="6">
        <f>IF(F35=0,"",SUM($S34:T34,$S38:U38,$S42:U42,$S46:U46,$S50:U50,$S54:U54,$S58:U58,$S62:U62,$S66:U66,$S70:U70,$S74:U74)/(F35-F34))</f>
        <v>0</v>
      </c>
      <c r="G137" s="6">
        <f>IF(G35=0,"",SUM($S34:U34,$S38:V38,$S42:V42,$S46:V46,$S50:V50,$S54:V54,$S58:V58,$S62:V62,$S66:V66,$S70:V70,$S74:V74)/(G35-G34))</f>
        <v>0.01</v>
      </c>
      <c r="H137" s="6">
        <f>IF(H35=0,"",SUM($S34:V34,$S38:W38,$S42:W42,$S46:W46,$S50:W50,$S54:W54,$S58:W58,$S62:W62,$S66:W66,$S70:W70,$S74:W74)/(H35-H34))</f>
        <v>3.7974683544303799E-2</v>
      </c>
      <c r="I137" s="6">
        <f>IF(I35=0,"",SUM($S34:W34,$S38:X38,$S42:X42,$S46:X46,$S50:X50,$S54:X54,$S58:X58,$S62:X62,$S66:X66,$S70:X70,$S74:X74)/(I35-I34))</f>
        <v>0.125</v>
      </c>
      <c r="J137" s="6">
        <f>IF(J35=0,"",SUM($S34:X34,$S38:Y38,$S42:Y42,$S46:Y46,$S50:Y50,$S54:Y54,$S58:Y58,$S62:Y62,$S66:Y66,$S70:Y70,$S74:Y74)/(J35-J34))</f>
        <v>0.44</v>
      </c>
      <c r="K137" s="6">
        <f>IF(K35=0,"",SUM($S34:Y34,$S38:Z38,$S42:Z42,$S46:Z46,$S50:Z50,$S54:Z54,$S58:Z58,$S62:Z62,$S66:Z66,$S70:Z70,$S74:Z74)/(K35-K34))</f>
        <v>2.75</v>
      </c>
      <c r="L137" s="6">
        <f>IF(L35=0,"",SUM($S34:Z34,$S38:AA38,$S42:AA42,$S46:AA46,$S50:AA50,$S54:AA54,$S58:AA58,$S62:AA62,$S66:AA66,$S70:AA70,$S74:AA74)/(L35-L34))</f>
        <v>16.5</v>
      </c>
      <c r="M137" s="6" t="str">
        <f>IF(M35=0,"",IF(M35-M34=0,"",SUM($S34:AA34,$S38:AB38,$S42:AB42,$S46:AB46,$S50:AB50,$S54:AB54,$S58:AB58,$S62:AB62,$S66:AB66,$S70:AB70,$S74:AB74)/(M35-M34)))</f>
        <v/>
      </c>
    </row>
    <row r="138" spans="2:13" ht="15.6" x14ac:dyDescent="0.3">
      <c r="B138" s="1" t="s">
        <v>21</v>
      </c>
      <c r="C138" s="1" t="s">
        <v>27</v>
      </c>
      <c r="D138" s="6">
        <f>IF(D35=0,"",SUM(D204,D208,D212,D216,D220,D224,D228,D232,D236,D240)/(D35-D34))</f>
        <v>0</v>
      </c>
      <c r="E138" s="6">
        <f>IF(E35=0,"",SUM($D200:D200,$D204:E204,$D208:E208,$D212:E212,$D216:E216,$D220:E220,$D224:E224,$D228:E228,$D232:E232,$D236:E236,$D240:E240)/(E35-E34))</f>
        <v>0</v>
      </c>
      <c r="F138" s="6">
        <f>IF(F35=0,"",SUM($D200:E200,$D204:F204,$D208:F208,$D212:F212,$D216:F216,$D220:F220,$D224:F224,$D228:F228,$D232:F232,$D236:F236,$D240:F240)/(F35-F34))</f>
        <v>0</v>
      </c>
      <c r="G138" s="6">
        <f>IF(G35=0,"",SUM($D200:F200,$D204:G204,$D208:G208,$D212:G212,$D216:G216,$D220:G220,$D224:G224,$D228:G228,$D232:G232,$D236:G236,$D240:G240)/(G35-G34))</f>
        <v>0.04</v>
      </c>
      <c r="H138" s="6">
        <f>IF(H35=0,"",SUM($D200:G200,$D204:H204,$D208:H208,$D212:H212,$D216:H216,$D220:H220,$D224:H224,$D228:H228,$D232:H232,$D236:H236,$D240:H240)/(H35-H34))</f>
        <v>0.11392405063291139</v>
      </c>
      <c r="I138" s="6">
        <f>IF(I35=0,"",SUM($D200:H200,$D204:I204,$D208:I208,$D212:I212,$D216:I216,$D220:I220,$D224:I224,$D228:I228,$D232:I232,$D236:I236,$D240:I240)/(I35-I34))</f>
        <v>0.47916666666666669</v>
      </c>
      <c r="J138" s="6">
        <f>IF(J35=0,"",SUM($D200:I200,$D204:J204,$D208:J208,$D212:J212,$D216:J216,$D220:J220,$D224:J224,$D228:J228,$D232:J232,$D236:J236,$D240:J240)/(J35-J34))</f>
        <v>1.92</v>
      </c>
      <c r="K138" s="6">
        <f>IF(K35=0,"",SUM($D200:J200,$D204:K204,$D208:K208,$D212:K212,$D216:K216,$D220:K220,$D224:K224,$D228:K228,$D232:K232,$D236:K236,$D240:K240)/(K35-K34))</f>
        <v>9.625</v>
      </c>
      <c r="L138" s="6">
        <f>IF(L35=0,"",SUM($D200:K200,$D204:L204,$D208:L208,$D212:L212,$D216:L216,$D220:L220,$D224:L224,$D228:L228,$D232:L232,$D236:L236,$D240:L240)/(L35-L34))</f>
        <v>49</v>
      </c>
      <c r="M138" s="6" t="str">
        <f>IF(M35=0,"",IF(M35-M34=0,"",SUM($D200:L200,$D204:M204,$D208:M208,$D212:M212,$D216:M216,$D220:M220,$D224:M224,$D228:M228,$D232:M232,$D236:M236,$D240:M240)/(M35-M34)))</f>
        <v/>
      </c>
    </row>
    <row r="139" spans="2:13" ht="15.6" x14ac:dyDescent="0.3">
      <c r="B139" s="1"/>
      <c r="C139" s="1" t="s">
        <v>34</v>
      </c>
      <c r="D139" s="6">
        <f>IF(D35=0,"",SUM(S204,S208,S212,S216,S220,S224,S228,S232,S236,S240)/(D35-D34))</f>
        <v>0</v>
      </c>
      <c r="E139" s="6">
        <f>IF(E35=0,"",SUM($S200:S200,$S204:T204,$S208:T208,$S212:T212,$S216:T216,$S220:T220,$S224:T224,$S228:T228,$S232:T232,$S236:T236,$S240:T240)/(E35-E34))</f>
        <v>0</v>
      </c>
      <c r="F139" s="6">
        <f>IF(F35=0,"",SUM($S200:T200,$S204:U204,$S208:U208,$S212:U212,$S216:U216,$S220:U220,$S224:U224,$S228:U228,$S232:U232,$S236:U236,$S240:U240)/(F35-F34))</f>
        <v>4.3478260869565216E-2</v>
      </c>
      <c r="G139" s="6">
        <f>IF(G35=0,"",SUM($S200:U200,$S204:V204,$S208:V208,$S212:V212,$S216:V216,$S220:V220,$S224:V224,$S228:V228,$S232:V232,$S236:V236,$S240:V240)/(G35-G34))</f>
        <v>0.14000000000000001</v>
      </c>
      <c r="H139" s="6">
        <f>IF(H35=0,"",SUM($S200:V200,$S204:W204,$S208:W208,$S212:W212,$S216:W216,$S220:W220,$S224:W224,$S228:W228,$S232:W232,$S236:W236,$S240:W240)/(H35-H34))</f>
        <v>0.39240506329113922</v>
      </c>
      <c r="I139" s="6">
        <f>IF(I35=0,"",SUM($S200:W200,$S204:X204,$S208:X208,$S212:X212,$S216:X216,$S220:X220,$S224:X224,$S228:X228,$S232:X232,$S236:X236,$S240:X240)/(I35-I34))</f>
        <v>1.4583333333333333</v>
      </c>
      <c r="J139" s="6">
        <f>IF(J35=0,"",SUM($S200:X200,$S204:Y204,$S208:Y208,$S212:Y212,$S216:Y216,$S220:Y220,$S224:Y224,$S228:Y228,$S232:Y232,$S236:Y236,$S240:Y240)/(J35-J34))</f>
        <v>4.08</v>
      </c>
      <c r="K139" s="6">
        <f>IF(K35=0,"",SUM($S200:Y200,$S204:Z204,$S208:Z208,$S212:Z212,$S216:Z216,$S220:Z220,$S224:Z224,$S228:Z228,$S232:Z232,$S236:Z236,$S240:Z240)/(K35-K34))</f>
        <v>14.375</v>
      </c>
      <c r="L139" s="6">
        <f>IF(L35=0,"",SUM($S200:Z200,$S204:AA204,$S208:AA208,$S212:AA212,$S216:AA216,$S220:AA220,$S224:AA224,$S228:AA228,$S232:AA232,$S236:AA236,$S240:AA240)/(L35-L34))</f>
        <v>60</v>
      </c>
      <c r="M139" s="6" t="str">
        <f>IF(M35=0,"",IF(M35-M34=0,"",SUM($S200:AA200,$S204:AB204,$S208:AB208,$S212:AB212,$S216:AB216,$S220:AB220,$S224:AB224,$S228:AB228,$S232:AB232,$S236:AB236,$S240:AB240)/(M35-M34)))</f>
        <v/>
      </c>
    </row>
    <row r="140" spans="2:13" ht="15.6" x14ac:dyDescent="0.3">
      <c r="C140" s="2" t="s">
        <v>35</v>
      </c>
    </row>
    <row r="141" spans="2:13" ht="15.6" x14ac:dyDescent="0.3">
      <c r="B141" s="1"/>
    </row>
    <row r="142" spans="2:13" ht="15.6" x14ac:dyDescent="0.3">
      <c r="B142" s="1" t="s">
        <v>22</v>
      </c>
      <c r="C142" s="1" t="s">
        <v>33</v>
      </c>
      <c r="D142" s="6">
        <f>IF(D39=0,"",SUM($D42:D42,$D46:D46,$D50:D50,$D54:D54,$D58:D58,$D62:D62,$D66:D66,$D70:D70,$D74:D74,$D78:D78)/(D39-D38))</f>
        <v>0</v>
      </c>
      <c r="E142" s="6">
        <f>IF(E39=0,"",SUM($D38:D38,$D42:E42,$D46:E46,$D50:E50,$D54:E54,$D58:E58,$D62:E62,$D66:E66,$D70:E70,$D74:E74,$D78:E78)/(E39-E38))</f>
        <v>0</v>
      </c>
      <c r="F142" s="6">
        <f>IF(F39=0,"",SUM($D38:E38,$D42:F42,$D46:F46,$D50:F50,$D54:F54,$D58:F58,$D62:F62,$D66:F66,$D70:F70,$D74:F74,$D78:F78)/(F39-F38))</f>
        <v>0</v>
      </c>
      <c r="G142" s="6">
        <f>IF(G39=0,"",SUM($D38:F38,$D42:G42,$D46:G46,$D50:G50,$D54:G54,$D58:G58,$D62:G62,$D66:G66,$D70:G70,$D74:G74,$D78:G78)/(G39-G38))</f>
        <v>4.3478260869565216E-2</v>
      </c>
      <c r="H142" s="6">
        <f>IF(H39=0,"",SUM($D38:G38,$D42:H42,$D46:H46,$D50:H50,$D54:H54,$D58:H58,$D62:H62,$D66:H66,$D70:H70,$D74:H74,$D78:H78)/(H39-H38))</f>
        <v>0.10344827586206896</v>
      </c>
      <c r="I142" s="6">
        <f>IF(I39=0,"",SUM($D38:H38,$D42:I42,$D46:I46,$D50:I50,$D54:I54,$D58:I58,$D62:I62,$D66:I66,$D70:I70,$D74:I74,$D78:I78)/(I39-I38))</f>
        <v>0.6875</v>
      </c>
      <c r="J142" s="6">
        <f>IF(J39=0,"",SUM($D38:I38,$D42:J42,$D46:J46,$D50:J50,$D54:J54,$D58:J58,$D62:J62,$D66:J66,$D70:J70,$D74:J74,$D78:J78)/(J39-J38))</f>
        <v>1.5454545454545454</v>
      </c>
      <c r="K142" s="6" t="str">
        <f>IF(K39=0,"",IF(K39-K38=0,"",SUM($D38:J38,$D42:K42,$D46:K46,$D50:K50,$D54:K54,$D58:K58,$D62:K62,$D66:K66,$D70:K70,$D74:K74,$D78:K78)/(K39-K38)))</f>
        <v/>
      </c>
      <c r="L142" s="6">
        <f>IF(L39=0,"",SUM($D38:K38,$D42:L42,$D46:L46,$D50:L50,$D54:L54,$D58:L58,$D62:L62,$D66:L66,$D70:L70,$D74:L74,$D78:L78)/(L39-L38))</f>
        <v>11.5</v>
      </c>
      <c r="M142" s="6" t="str">
        <f>IF(M39=0,"",SUM($D38:L38,$D42:M42,$D46:M46,$D50:M50,$D54:M54,$D58:M58,$D62:M62,$D66:M66,$D70:M70,$D74:M74,$D78:M78)/(M39-M38))</f>
        <v/>
      </c>
    </row>
    <row r="143" spans="2:13" ht="15.6" x14ac:dyDescent="0.3">
      <c r="B143" s="1" t="s">
        <v>22</v>
      </c>
      <c r="C143" s="1" t="s">
        <v>32</v>
      </c>
      <c r="D143" s="6">
        <f>IF(D39=0,"",SUM(S42,S46,S50,S54,S58,S62,S66,S70,S74)/(D39-D38))</f>
        <v>0</v>
      </c>
      <c r="E143" s="6">
        <f>IF(E39=0,"",SUM($S38:S38,$S42:T42,$S46:T46,$S50:T50,$S54:T54,$S58:T58,$S62:T62,$S66:T66,$S70:T70,$S74:T74,$S78:T78)/(E39-E38))</f>
        <v>0</v>
      </c>
      <c r="F143" s="6">
        <f>IF(F39=0,"",SUM($S38:T38,$S42:U42,$S46:U46,$S50:U50,$S54:U54,$S58:U58,$S62:U62,$S66:U66,$S70:U70,$S74:U74,$S78:U78)/(F39-F38))</f>
        <v>0</v>
      </c>
      <c r="G143" s="6">
        <f>IF(G39=0,"",SUM($S38:U38,$S42:V42,$S46:V46,$S50:V50,$S54:V54,$S58:V58,$S62:V62,$S66:V66,$S70:V70,$S74:V74,$S78:V78)/(G39-G38))</f>
        <v>0</v>
      </c>
      <c r="H143" s="6">
        <f>IF(H39=0,"",SUM($S38:V38,$S42:W42,$S46:W46,$S50:W50,$S54:W54,$S58:W58,$S62:W62,$S66:W66,$S70:W70,$S74:W74,$S78:W78)/(H39-H38))</f>
        <v>6.8965517241379309E-2</v>
      </c>
      <c r="I143" s="6">
        <f>IF(I39=0,"",SUM($S38:W38,$S42:X42,$S46:X46,$S50:X50,$S54:X54,$S58:X58,$S62:X62,$S66:X66,$S70:X70,$S74:X74,$S78:X78)/(I39-I38))</f>
        <v>0.25</v>
      </c>
      <c r="J143" s="6">
        <f>IF(J39=0,"",SUM($S38:X38,$S42:Y42,$S46:Y46,$S50:Y50,$S54:Y54,$S58:Y58,$S62:Y62,$S66:Y66,$S70:Y70,$S74:Y74,$S78:Y78)/(J39-J38))</f>
        <v>0.36363636363636365</v>
      </c>
      <c r="K143" s="6" t="str">
        <f>IF(K39=0,"",IF(K39-K38=0,"",SUM($S38:Y38,$S42:Z42,$S46:Z46,$S50:Z50,$S54:Z54,$S58:Z58,$S62:Z62,$S66:Z66,$S70:Z70,$S74:Z74,$S78:Z78)/(K39-K38)))</f>
        <v/>
      </c>
      <c r="L143" s="6">
        <f>IF(L39=0,"",SUM($S38:Z38,$S42:AA42,$S46:AA46,$S50:AA50,$S54:AA54,$S58:AA58,$S62:AA62,$S66:AA66,$S70:AA70,$S74:AA74,$S78:AA78)/(L39-L38))</f>
        <v>4</v>
      </c>
      <c r="M143" s="6" t="str">
        <f>IF(M39=0,"",SUM($S38:AA38,$S42:AB42,$S46:AB46,$S50:AB50,$S54:AB54,$S58:AB58,$S62:AB62,$S66:AB66,$S70:AB70,$S74:AB74,$S78:AB78)/(M39-M38))</f>
        <v/>
      </c>
    </row>
    <row r="144" spans="2:13" ht="15.6" x14ac:dyDescent="0.3">
      <c r="B144" s="1" t="s">
        <v>22</v>
      </c>
      <c r="C144" s="1" t="s">
        <v>27</v>
      </c>
      <c r="D144" s="6">
        <f>IF(D39=0,"",SUM(D208,D212,D216,D220,D224,D228,D232,D236,D240,D244)/(D39-D38))</f>
        <v>0</v>
      </c>
      <c r="E144" s="6">
        <f>IF(E39=0,"",SUM($D204:D204,$D208:E208,$D212:E212,$D216:E216,$D220:E220,$D224:E224,$D228:E228,$D232:E232,$D236:E236,$D240:E240,$D244:E244)/(E39-E38))</f>
        <v>0</v>
      </c>
      <c r="F144" s="6">
        <f>IF(F39=0,"",SUM($D204:E204,$D208:F208,$D212:F212,$D216:F216,$D220:F220,$D224:F224,$D228:F228,$D232:F232,$D236:F236,$D240:F240,$D244:F244)/(F39-F38))</f>
        <v>0</v>
      </c>
      <c r="G144" s="6">
        <f>IF(G39=0,"",SUM($D204:F204,$D208:G208,$D212:G212,$D216:G216,$D220:G220,$D224:G224,$D228:G228,$D232:G232,$D236:G236,$D240:G240,$D244:G244)/(G39-G38))</f>
        <v>0</v>
      </c>
      <c r="H144" s="6">
        <f>IF(H39=0,"",SUM($D204:G204,$D208:H208,$D212:H212,$D216:H216,$D220:H220,$D224:H224,$D228:H228,$D232:H232,$D236:H236,$D240:H240,$D244:H244)/(H39-H38))</f>
        <v>6.8965517241379309E-2</v>
      </c>
      <c r="I144" s="6">
        <f>IF(I39=0,"",SUM($D204:H204,$D208:I208,$D212:I212,$D216:I216,$D220:I220,$D224:I224,$D228:I228,$D232:I232,$D236:I236,$D240:I240,$D244:I244)/(I39-I38))</f>
        <v>0.375</v>
      </c>
      <c r="J144" s="6">
        <f>IF(J39=0,"",SUM($D204:I204,$D208:J208,$D212:J212,$D216:J216,$D220:J220,$D224:J224,$D228:J228,$D232:J232,$D236:J236,$D240:J240,$D244:J244)/(J39-J38))</f>
        <v>1.5454545454545454</v>
      </c>
      <c r="K144" s="6" t="str">
        <f>IF(K39=0,"",IF(K39-K38=0,"",SUM($D204:J204,$D208:K208,$D212:K212,$D216:K216,$D220:K220,$D224:K224,$D228:K228,$D232:K232,$D236:K236,$D240:K240,$D244:K244)/(K39-K38)))</f>
        <v/>
      </c>
      <c r="L144" s="6">
        <f>IF(L39=0,"",SUM($D204:K204,$D208:L208,$D212:L212,$D216:L216,$D220:L220,$D224:L224,$D228:L228,$D232:L232,$D236:L236,$D240:L240,$D244:L244)/(L39-L38))</f>
        <v>16</v>
      </c>
      <c r="M144" s="6" t="str">
        <f>IF(M39=0,"",SUM($D204:L204,$D208:M208,$D212:M212,$D216:M216,$D220:M220,$D224:M224,$D228:M228,$D232:M232,$D236:M236,$D240:M240,$D244:M244)/(M39-M38))</f>
        <v/>
      </c>
    </row>
    <row r="145" spans="2:13" ht="15.6" x14ac:dyDescent="0.3">
      <c r="B145" s="1"/>
      <c r="C145" s="1" t="s">
        <v>34</v>
      </c>
      <c r="D145" s="6">
        <f>IF(D39=0,"",SUM(S208,S212,S216,S220,S224,S228,S232,S236,S240,S244)/(D39-D38))</f>
        <v>0</v>
      </c>
      <c r="E145" s="6">
        <f>IF(E39=0,"",SUM($S204:S204,$S208:T208,$S212:T212,$S216:T216,$S220:T220,$S224:T224,$S228:T228,$S232:T232,$S236:T236,$S240:T240,$S244:T244)/(E39-E38))</f>
        <v>0</v>
      </c>
      <c r="F145" s="6">
        <f>IF(F39=0,"",SUM($S204:T204,$S208:U208,$S212:U212,$S216:U216,$S220:U220,$S224:U224,$S228:U228,$S232:U232,$S236:U236,$S240:U240,$S244:U244)/(F39-F38))</f>
        <v>0</v>
      </c>
      <c r="G145" s="6">
        <f>IF(G39=0,"",SUM($S204:U204,$S208:V208,$S212:V212,$S216:V216,$S220:V220,$S224:V224,$S228:V228,$S232:V232,$S236:V236,$S240:V240,$S244:V244)/(G39-G38))</f>
        <v>6.5217391304347824E-2</v>
      </c>
      <c r="H145" s="6">
        <f>IF(H39=0,"",SUM($S204:V204,$S208:W208,$S212:W212,$S216:W216,$S220:W220,$S224:W224,$S228:W228,$S232:W232,$S236:W236,$S240:W240,$S244:W244)/(H39-H38))</f>
        <v>0.55172413793103448</v>
      </c>
      <c r="I145" s="6">
        <f>IF(I39=0,"",SUM($S204:W204,$S208:X208,$S212:X212,$S216:X216,$S220:X220,$S224:X224,$S228:X228,$S232:X232,$S236:X236,$S240:X240,$S244:X244)/(I39-I38))</f>
        <v>1.3125</v>
      </c>
      <c r="J145" s="6">
        <f>IF(J39=0,"",SUM($S204:X204,$S208:Y208,$S212:Y212,$S216:Y216,$S220:Y220,$S224:Y224,$S228:Y228,$S232:Y232,$S236:Y236,$S240:Y240,$S244:Y244)/(J39-J38))</f>
        <v>3.0909090909090908</v>
      </c>
      <c r="K145" s="6" t="str">
        <f>IF(K39=0,"",IF(K39-K38=0,"",SUM($S204:Y204,$S208:Z208,$S212:Z212,$S216:Z216,$S220:Z220,$S224:Z224,$S228:Z228,$S232:Z232,$S236:Z236,$S240:Z240,$S244:Z244)/(K39-K38)))</f>
        <v/>
      </c>
      <c r="L145" s="6">
        <f>IF(L39=0,"",SUM($S204:Z204,$S208:AA208,$S212:AA212,$S216:AA216,$S220:AA220,$S224:AA224,$S228:AA228,$S232:AA232,$S236:AA236,$S240:AA240,$S244:AA244)/(L39-L38))</f>
        <v>20</v>
      </c>
      <c r="M145" s="6" t="str">
        <f>IF(M39=0,"",SUM($S204:AA204,$S208:AB208,$S212:AB212,$S216:AB216,$S220:AB220,$S224:AB224,$S228:AB228,$S232:AB232,$S236:AB236,$S240:AB240,$S244:AB244)/(M39-M38))</f>
        <v/>
      </c>
    </row>
    <row r="146" spans="2:13" ht="15.6" x14ac:dyDescent="0.3">
      <c r="C146" s="2" t="s">
        <v>35</v>
      </c>
    </row>
    <row r="147" spans="2:13" ht="15.6" x14ac:dyDescent="0.3">
      <c r="B147" s="1"/>
    </row>
    <row r="148" spans="2:13" ht="15.6" x14ac:dyDescent="0.3">
      <c r="B148" s="1" t="s">
        <v>23</v>
      </c>
      <c r="C148" s="1" t="s">
        <v>33</v>
      </c>
      <c r="D148" s="6">
        <f>IF(D43=0,"",SUM($D46:D46,$D50:D50,$D54:D54,$D58:D58,$D62:D62,$D66:D66,$D70:D70,$D74:D74,$D78:D78,$D82:D82)/(D43-D42))</f>
        <v>0</v>
      </c>
      <c r="E148" s="6">
        <f>IF(E43=0,"",SUM($D42:D42,$D46:E46,$D50:E50,$D54:E54,$D58:E58,$D62:E62,$D66:E66,$D70:E70,$D74:E74,$D78:E78,$D82:E82)/(E43-E42))</f>
        <v>0</v>
      </c>
      <c r="F148" s="6">
        <f>IF(F43=0,"",SUM($D42:E42,$D46:F46,$D50:F50,$D54:F54,$D58:F58,$D62:F62,$D66:F66,$D70:F70,$D74:F74,$D78:F78,$D82:F82)/(F43-F42))</f>
        <v>0</v>
      </c>
      <c r="G148" s="6">
        <f>IF(G43=0,"",SUM($D42:F42,$D46:G46,$D50:G50,$D54:G54,$D58:G58,$D62:G62,$D66:G66,$D70:G70,$D74:G74,$D78:G78,$D82:G82)/(G43-G42))</f>
        <v>0</v>
      </c>
      <c r="H148" s="6">
        <f>IF(H43=0,"",SUM($D42:G42,$D46:H46,$D50:H50,$D54:H54,$D58:H58,$D62:H62,$D66:H66,$D70:H70,$D74:H74,$D78:H78,$D82:H82)/(H43-H42))</f>
        <v>0</v>
      </c>
      <c r="I148" s="6">
        <f>IF(I43=0,"",SUM($D42:H42,$D46:I46,$D50:I50,$D54:I54,$D58:I58,$D62:I62,$D66:I66,$D70:I70,$D74:I74,$D78:I78,$D82:I82)/(I43-I42))</f>
        <v>0.25</v>
      </c>
      <c r="J148" s="6">
        <f>IF(J43=0,"",SUM($D42:I42,$D46:J46,$D50:J50,$D54:J54,$D58:J58,$D62:J62,$D66:J66,$D70:J70,$D74:J74,$D78:J78,$D82:J82)/(J43-J42))</f>
        <v>3</v>
      </c>
      <c r="K148" s="6">
        <f>IF(K43=0,"",SUM($D42:J42,$D46:K46,$D50:K50,$D54:K54,$D58:K58,$D62:K62,$D66:K66,$D70:K70,$D74:K74,$D78:K78,$D82:K82)/(K43-K42))</f>
        <v>5</v>
      </c>
      <c r="L148" s="6" t="str">
        <f>IF(L43=0,"",IF(L43-L42=0,"",SUM($D42:K42,$D46:L46,$D50:L50,$D54:L54,$D58:L58,$D62:L62,$D66:L66,$D70:L70,$D74:L74,$D78:L78,$D82:L82)/(L43-L42)))</f>
        <v/>
      </c>
      <c r="M148" s="6" t="str">
        <f>IF(M43=0,"",SUM($D42:L42,$D46:M46,$D50:M50,$D54:M54,$D58:M58,$D62:M62,$D66:M66,$D70:M70,$D74:M74,$D78:M78,$D82:M82)/(M43-M42))</f>
        <v/>
      </c>
    </row>
    <row r="149" spans="2:13" ht="15.6" x14ac:dyDescent="0.3">
      <c r="B149" s="1" t="s">
        <v>23</v>
      </c>
      <c r="C149" s="1" t="s">
        <v>32</v>
      </c>
      <c r="D149" s="6">
        <f>IF(D43=0,"",SUM(S46,S50,S54,S58,S62,S66,S70,S74,S78)/(D43-D42))</f>
        <v>0</v>
      </c>
      <c r="E149" s="6">
        <f>IF(E43=0,"",SUM($S42:S42,$S46:T46,$S50:T50,$S54:T54,$S58:T58,$S62:T62,$S66:T66,$S70:T70,$S74:T74,$S78:T78,$S82:T82)/(E43-E42))</f>
        <v>0</v>
      </c>
      <c r="F149" s="6">
        <f>IF(F43=0,"",SUM($S42:T42,$S46:U46,$S50:U50,$S54:U54,$S58:U58,$S62:U62,$S66:U66,$S70:U70,$S74:U74,$S78:U78,$S82:U82)/(F43-F42))</f>
        <v>0</v>
      </c>
      <c r="G149" s="6">
        <f>IF(G43=0,"",SUM($S42:U42,$S46:V46,$S50:V50,$S54:V54,$S58:V58,$S62:V62,$S66:V66,$S70:V70,$S74:V74,$S78:V78,$S82:V82)/(G43-G42))</f>
        <v>0</v>
      </c>
      <c r="H149" s="6">
        <f>IF(H43=0,"",SUM($S42:V42,$S46:W46,$S50:W50,$S54:W54,$S58:W58,$S62:W62,$S66:W66,$S70:W70,$S74:W74,$S78:W78,$S82:W82)/(H43-H42))</f>
        <v>0</v>
      </c>
      <c r="I149" s="6">
        <f>IF(I43=0,"",SUM($S42:W42,$S46:X46,$S50:X50,$S54:X54,$S58:X58,$S62:X62,$S66:X66,$S70:X70,$S74:X74,$S78:X78,$S82:X82)/(I43-I42))</f>
        <v>0.25</v>
      </c>
      <c r="J149" s="6">
        <f>IF(J43=0,"",SUM($S42:X42,$S46:Y46,$S50:Y50,$S54:Y54,$S58:Y58,$S62:Y62,$S66:Y66,$S70:Y70,$S74:Y74,$S78:Y78,$S82:Y82)/(J43-J42))</f>
        <v>2</v>
      </c>
      <c r="K149" s="6">
        <f>IF(K43=0,"",SUM($S42:Y42,$S46:Z46,$S50:Z50,$S54:Z54,$S58:Z58,$S62:Z62,$S66:Z66,$S70:Z70,$S74:Z74,$S78:Z78,$S82:Z82)/(K43-K42))</f>
        <v>2</v>
      </c>
      <c r="L149" s="6" t="str">
        <f>IF(L43=0,"",IF(L43-L42=0,"",SUM($S42:Z42,$S46:AA46,$S50:AA50,$S54:AA54,$S58:AA58,$S62:AA62,$S66:AA66,$S70:AA70,$S74:AA74,$S78:AA78,$S82:AA82)/(L43-L42)))</f>
        <v/>
      </c>
      <c r="M149" s="6" t="str">
        <f>IF(M43=0,"",SUM($S42:AA42,$S46:AB46,$S50:AB50,$S54:AB54,$S58:AB58,$S62:AB62,$S66:AB66,$S70:AB70,$S74:AB74,$S78:AB78,$S82:AB82)/(M43-M42))</f>
        <v/>
      </c>
    </row>
    <row r="150" spans="2:13" ht="15.6" x14ac:dyDescent="0.3">
      <c r="B150" s="1" t="s">
        <v>23</v>
      </c>
      <c r="C150" s="1" t="s">
        <v>27</v>
      </c>
      <c r="D150" s="6">
        <f>IF(D43=0,"",SUM(D212,D216,D220,D224,D228,D232,D236,D240,D244,D248)/(D43-D42))</f>
        <v>0</v>
      </c>
      <c r="E150" s="6">
        <f>IF(E43=0,"",SUM($D208:D208,$D212:E212,$D216:E216,$D220:E220,$D224:E224,$D228:E228,$D232:E232,$D236:E236,$D240:E240,$D244:E244,$D248:E248)/(E43-E42))</f>
        <v>0</v>
      </c>
      <c r="F150" s="6">
        <f>IF(F43=0,"",SUM($D208:E208,$D212:F212,$D216:F216,$D220:F220,$D224:F224,$D228:F228,$D232:F232,$D236:F236,$D240:F240,$D244:F244,$D248:F248)/(F43-F42))</f>
        <v>0</v>
      </c>
      <c r="G150" s="6">
        <f>IF(G43=0,"",SUM($D208:F208,$D212:G212,$D216:G216,$D220:G220,$D224:G224,$D228:G228,$D232:G232,$D236:G236,$D240:G240,$D244:G244,$D248:G248)/(G43-G42))</f>
        <v>0</v>
      </c>
      <c r="H150" s="6">
        <f>IF(H43=0,"",SUM($D208:G208,$D212:H212,$D216:H216,$D220:H220,$D224:H224,$D228:H228,$D232:H232,$D236:H236,$D240:H240,$D244:H244,$D248:H248)/(H43-H42))</f>
        <v>6.6666666666666666E-2</v>
      </c>
      <c r="I150" s="6">
        <f>IF(I43=0,"",SUM($D208:H208,$D212:I212,$D216:I216,$D220:I220,$D224:I224,$D228:I228,$D232:I232,$D236:I236,$D240:I240,$D244:I244,$D248:I248)/(I43-I42))</f>
        <v>0.25</v>
      </c>
      <c r="J150" s="6">
        <f>IF(J43=0,"",SUM($D208:I208,$D212:J212,$D216:J216,$D220:J220,$D224:J224,$D228:J228,$D232:J232,$D236:J236,$D240:J240,$D244:J244,$D248:J248)/(J43-J42))</f>
        <v>2</v>
      </c>
      <c r="K150" s="6">
        <f>IF(K43=0,"",SUM($D208:J208,$D212:K212,$D216:K216,$D220:K220,$D224:K224,$D228:K228,$D232:K232,$D236:K236,$D240:K240,$D244:K244,$D248:K248)/(K43-K42))</f>
        <v>7</v>
      </c>
      <c r="L150" s="6" t="str">
        <f>IF(L43=0,"",IF(L43-L42=0,"",SUM($D208:K208,$D212:L212,$D216:L216,$D220:L220,$D224:L224,$D228:L228,$D232:L232,$D236:L236,$D240:L240,$D244:L244,$D248:L248)/(L43-L42)))</f>
        <v/>
      </c>
      <c r="M150" s="6" t="str">
        <f>IF(M43=0,"",SUM($D208:L208,$D212:M212,$D216:M216,$D220:M220,$D224:M224,$D228:M228,$D232:M232,$D236:M236,$D240:M240,$D244:M244,$D248:M248)/(M43-M42))</f>
        <v/>
      </c>
    </row>
    <row r="151" spans="2:13" ht="15.6" x14ac:dyDescent="0.3">
      <c r="C151" s="1" t="s">
        <v>34</v>
      </c>
      <c r="D151" s="6">
        <f>IF(D43=0,"",SUM(S212,S216,S220,S224,S228,S232,S236,S240,S244,S248)/(D43-D42))</f>
        <v>0</v>
      </c>
      <c r="E151" s="6">
        <f>IF(E43=0,"",SUM($S208:S208,$S212:T212,$S216:T216,$S220:T220,$S224:T224,$S228:T228,$S232:T232,$S236:T236,$S240:T240,$S244:T244,$S248:T248)/(E43-E42))</f>
        <v>0</v>
      </c>
      <c r="F151" s="6">
        <f>IF(F43=0,"",SUM($S208:T208,$S212:U212,$S216:U216,$S220:U220,$S224:U224,$S228:U228,$S232:U232,$S236:U236,$S240:U240,$S244:U244,$S248:U248)/(F43-F42))</f>
        <v>0</v>
      </c>
      <c r="G151" s="6">
        <f>IF(G43=0,"",SUM($S208:U208,$S212:V212,$S216:V216,$S220:V220,$S224:V224,$S228:V228,$S232:V232,$S236:V236,$S240:V240,$S244:V244,$S248:V248)/(G43-G42))</f>
        <v>9.0909090909090912E-2</v>
      </c>
      <c r="H151" s="6">
        <f>IF(H43=0,"",SUM($S208:V208,$S212:W212,$S216:W216,$S220:W220,$S224:W224,$S228:W228,$S232:W232,$S236:W236,$S240:W240,$S244:W244,$S248:W248)/(H43-H42))</f>
        <v>0.13333333333333333</v>
      </c>
      <c r="I151" s="6">
        <f>IF(I43=0,"",SUM($S208:W208,$S212:X212,$S216:X216,$S220:X220,$S224:X224,$S228:X228,$S232:X232,$S236:X236,$S240:X240,$S244:X244,$S248:X248)/(I43-I42))</f>
        <v>2</v>
      </c>
      <c r="J151" s="6">
        <f>IF(J43=0,"",SUM($S208:X208,$S212:Y212,$S216:Y216,$S220:Y220,$S224:Y224,$S228:Y228,$S232:Y232,$S236:Y236,$S240:Y240,$S244:Y244,$S248:Y248)/(J43-J42))</f>
        <v>11</v>
      </c>
      <c r="K151" s="6">
        <f>IF(K43=0,"",SUM($S208:Y208,$S212:Z212,$S216:Z216,$S220:Z220,$S224:Z224,$S228:Z228,$S232:Z232,$S236:Z236,$S240:Z240,$S244:Z244,$S248:Z248)/(K43-K42))</f>
        <v>14</v>
      </c>
      <c r="L151" s="6" t="str">
        <f>IF(L43=0,"",IF(L43-L42=0,"",SUM($S208:Z208,$S212:AA212,$S216:AA216,$S220:AA220,$S224:AA224,$S228:AA228,$S232:AA232,$S236:AA236,$S240:AA240,$S244:AA244,$S248:AA248)/(L43-L42)))</f>
        <v/>
      </c>
      <c r="M151" s="6" t="str">
        <f>IF(M43=0,"",SUM($S208:AA208,$S212:AB212,$S216:AB216,$S220:AB220,$S224:AB224,$S228:AB228,$S232:AB232,$S236:AB236,$S240:AB240,$S244:AB244,$S248:AB248)/(M43-M42))</f>
        <v/>
      </c>
    </row>
    <row r="152" spans="2:13" ht="15.6" x14ac:dyDescent="0.3">
      <c r="C152" s="2" t="s">
        <v>35</v>
      </c>
    </row>
    <row r="154" spans="2:13" ht="15.6" x14ac:dyDescent="0.3">
      <c r="B154" s="1" t="s">
        <v>26</v>
      </c>
      <c r="C154" s="1" t="s">
        <v>33</v>
      </c>
      <c r="D154" s="6">
        <f>IF(D47=0,"",SUM($D50:D50,$D54:D54,$D58:D58,$D62:D62,$D66:D66,$D70:D70,$D74:D74,$D78:D78,$D82:D82,$D86:D86)/(D47-D46))</f>
        <v>0</v>
      </c>
      <c r="E154" s="6">
        <f>IF(E47=0,"",SUM($D46:D46,$D50:E50,$D54:E54,$D58:E58,$D62:E62,$D66:E66,$D70:E70,$D74:E74,$D78:E78,$D82:E82,$D86:E86)/(E47-E46))</f>
        <v>0</v>
      </c>
      <c r="F154" s="6">
        <f>IF(F47=0,"",SUM($D46:E46,$D50:F50,$D54:F54,$D58:F58,$D62:F62,$D66:F66,$D70:F70,$D74:F74,$D78:F78,$D82:F82,$D86:F86)/(F47-F46))</f>
        <v>0</v>
      </c>
      <c r="G154" s="6">
        <f>IF(G47=0,"",SUM($D46:F46,$D50:G50,$D54:G54,$D58:G58,$D62:G62,$D66:G66,$D70:G70,$D74:G74,$D78:G78,$D82:G82,$D86:G86)/(G47-G46))</f>
        <v>0</v>
      </c>
      <c r="H154" s="6">
        <f>IF(H47=0,"",SUM($D46:G46,$D50:H50,$D54:H54,$D58:H58,$D62:H62,$D66:H66,$D70:H70,$D74:H74,$D78:H78,$D82:H82,$D86:H86)/(H47-H46))</f>
        <v>0</v>
      </c>
      <c r="I154" s="6" t="str">
        <f>IF(I47=0,"",IF(I47-I46=0,"",SUM($D46:H46,$D50:I50,$D54:I54,$D58:I58,$D62:I62,$D66:I66,$D70:I70,$D74:I74,$D78:I78,$D82:I82,$D86:I86)/(I47-I46)))</f>
        <v/>
      </c>
      <c r="J154" s="6" t="str">
        <f>IF(J47=0,"",SUM($D46:I46,$D50:J50,$D54:J54,$D58:J58,$D62:J62,$D66:J66,$D70:J70,$D74:J74,$D78:J78,$D82:J82,$D86:J86)/(J47-J46))</f>
        <v/>
      </c>
      <c r="K154" s="6" t="str">
        <f>IF(K47=0,"",SUM($D46:J46,$D50:K50,$D54:K54,$D58:K58,$D62:K62,$D66:K66,$D70:K70,$D74:K74,$D78:K78,$D82:K82,$D86:K86)/(K47-K46))</f>
        <v/>
      </c>
      <c r="L154" s="6" t="str">
        <f>IF(L47=0,"",SUM($D46:K46,$D50:L50,$D54:L54,$D58:L58,$D62:L62,$D66:L66,$D70:L70,$D74:L74,$D78:L78,$D82:L82,$D86:L86)/(L47-L46))</f>
        <v/>
      </c>
      <c r="M154" s="6" t="str">
        <f>IF(M47=0,"",SUM($D46:L46,$D50:M50,$D54:M54,$D58:M58,$D62:M62,$D66:M66,$D70:M70,$D74:M74,$D78:M78,$D82:M82,$D86:M86)/(M47-M46))</f>
        <v/>
      </c>
    </row>
    <row r="155" spans="2:13" ht="15.6" x14ac:dyDescent="0.3">
      <c r="B155" s="1" t="s">
        <v>26</v>
      </c>
      <c r="C155" s="1" t="s">
        <v>32</v>
      </c>
      <c r="D155" s="6">
        <f>IF(D47=0,"",SUM(S50,S54,S58,S62,S66,S70,S74,S78,S82)/(D47-D46))</f>
        <v>0</v>
      </c>
      <c r="E155" s="6">
        <f>IF(E47=0,"",SUM($S46:S46,$S50:T50,$S54:T54,$S58:T58,$S62:T62,$S66:T66,$S70:T70,$S74:T74,$S78:T78,$S82:T82,$S86:T86)/(E47-E46))</f>
        <v>0</v>
      </c>
      <c r="F155" s="6">
        <f>IF(F47=0,"",SUM($S46:T46,$S50:U50,$S54:U54,$S58:U58,$S62:U62,$S66:U66,$S70:U70,$S74:U74,$S78:U78,$S82:U82,$S86:U86)/(F47-F46))</f>
        <v>0</v>
      </c>
      <c r="G155" s="6">
        <f>IF(G47=0,"",SUM($S46:U46,$S50:V50,$S54:V54,$S58:V58,$S62:V62,$S66:V66,$S70:V70,$S74:V74,$S78:V78,$S82:V82,$S86:V86)/(G47-G46))</f>
        <v>0</v>
      </c>
      <c r="H155" s="6">
        <f>IF(H47=0,"",SUM($S46:V46,$S50:W50,$S54:W54,$S58:W58,$S62:W62,$S66:W66,$S70:W70,$S74:W74,$S78:W78,$S82:W82,$S86:W86)/(H47-H46))</f>
        <v>0</v>
      </c>
      <c r="I155" s="6" t="str">
        <f>IF(I47=0,"",IF(I47-I46=0,"",SUM($S46:W46,$S50:X50,$S54:X54,$S58:X58,$S62:X62,$S66:X66,$S70:X70,$S74:X74,$S78:X78,$S82:X82,$S86:X86)/(I47-I46)))</f>
        <v/>
      </c>
      <c r="J155" s="6" t="str">
        <f>IF(J47=0,"",SUM($S46:X46,$S50:Y50,$S54:Y54,$S58:Y58,$S62:Y62,$S66:Y66,$S70:Y70,$S74:Y74,$S78:Y78,$S82:Y82,$S86:Y86)/(J47-J46))</f>
        <v/>
      </c>
      <c r="K155" s="6" t="str">
        <f>IF(K47=0,"",SUM($S46:Y46,$S50:Z50,$S54:Z54,$S58:Z58,$S62:Z62,$S66:Z66,$S70:Z70,$S74:Z74,$S78:Z78,$S82:Z82,$S86:Z86)/(K47-K46))</f>
        <v/>
      </c>
      <c r="L155" s="6" t="str">
        <f>IF(L47=0,"",SUM($S46:Z46,$S50:AA50,$S54:AA54,$S58:AA58,$S62:AA62,$S66:AA66,$S70:AA70,$S74:AA74,$S78:AA78,$S82:AA82,$S86:AA86)/(L47-L46))</f>
        <v/>
      </c>
      <c r="M155" s="6" t="str">
        <f>IF(M47=0,"",SUM($S46:AA46,$S50:AB50,$S54:AB54,$S58:AB58,$S62:AB62,$S66:AB66,$S70:AB70,$S74:AB74,$S78:AB78,$S82:AB82,$S86:AB86)/(M47-M46))</f>
        <v/>
      </c>
    </row>
    <row r="156" spans="2:13" ht="15.6" x14ac:dyDescent="0.3">
      <c r="B156" s="1" t="s">
        <v>26</v>
      </c>
      <c r="C156" s="1" t="s">
        <v>27</v>
      </c>
      <c r="D156" s="6">
        <f>IF(D47=0,"",SUM(D216,D220,D224,D228,D232,D236,D240,D244,D248,D252)/(D47-D46))</f>
        <v>0</v>
      </c>
      <c r="E156" s="6">
        <f>IF(E47=0,"",SUM($D212:D212,$D216:E216,$D220:E220,$D224:E224,$D228:E228,$D232:E232,$D236:E236,$D240:E240,$D244:E244,$D248:E248,$D252:E252)/(E47-E46))</f>
        <v>0</v>
      </c>
      <c r="F156" s="6">
        <f>IF(F47=0,"",SUM($D212:E212,$D216:F216,$D220:F220,$D224:F224,$D228:F228,$D232:F232,$D236:F236,$D240:F240,$D244:F244,$D248:F248,$D252:F252)/(F47-F46))</f>
        <v>0</v>
      </c>
      <c r="G156" s="6">
        <f>IF(G47=0,"",SUM($D212:F212,$D216:G216,$D220:G220,$D224:G224,$D228:G228,$D232:G232,$D236:G236,$D240:G240,$D244:G244,$D248:G248,$D252:G252)/(G47-G46))</f>
        <v>0</v>
      </c>
      <c r="H156" s="6">
        <f>IF(H47=0,"",SUM($D212:G212,$D216:H216,$D220:H220,$D224:H224,$D228:H228,$D232:H232,$D236:H236,$D240:H240,$D244:H244,$D248:H248,$D252:H252)/(H47-H46))</f>
        <v>0</v>
      </c>
      <c r="I156" s="6" t="str">
        <f>IF(I47=0,"",IF(I47-I46=0,"",SUM($D212:H212,$D216:I216,$D220:I220,$D224:I224,$D228:I228,$D232:I232,$D236:I236,$D240:I240,$D244:I244,$D248:I248,$D252:I252)/(I47-I46)))</f>
        <v/>
      </c>
      <c r="J156" s="6" t="str">
        <f>IF(J47=0,"",SUM($D212:I212,$D216:J216,$D220:J220,$D224:J224,$D228:J228,$D232:J232,$D236:J236,$D240:J240,$D244:J244,$D248:J248,$D252:J252)/(J47-J46))</f>
        <v/>
      </c>
      <c r="K156" s="6" t="str">
        <f>IF(K47=0,"",SUM($D212:J212,$D216:K216,$D220:K220,$D224:K224,$D228:K228,$D232:K232,$D236:K236,$D240:K240,$D244:K244,$D248:K248,$D252:K252)/(K47-K46))</f>
        <v/>
      </c>
      <c r="L156" s="6" t="str">
        <f>IF(L47=0,"",SUM($D212:K212,$D216:L216,$D220:L220,$D224:L224,$D228:L228,$D232:L232,$D236:L236,$D240:L240,$D244:L244,$D248:L248,$D252:L252)/(L47-L46))</f>
        <v/>
      </c>
      <c r="M156" s="6" t="str">
        <f>IF(M47=0,"",SUM($D212:L212,$D216:M216,$D220:M220,$D224:M224,$D228:M228,$D232:M232,$D236:M236,$D240:M240,$D244:M244,$D248:M248,$D252:M252)/(M47-M46))</f>
        <v/>
      </c>
    </row>
    <row r="157" spans="2:13" ht="15.6" x14ac:dyDescent="0.3">
      <c r="B157" s="1"/>
      <c r="C157" s="1" t="s">
        <v>34</v>
      </c>
      <c r="D157" s="6">
        <f>IF(D47=0,"",SUM(S216,S220,S224,S228,S232,S236,S240,S244,S248,S252)/(D47-D46))</f>
        <v>0</v>
      </c>
      <c r="E157" s="6">
        <f>IF(E47=0,"",SUM($S212:S212,$S216:T216,$S220:T220,$S224:T224,$S228:T228,$S232:T232,$S236:T236,$S240:T240,$S244:T244,$S248:T248,$S252:T252)/(E47-E46))</f>
        <v>0</v>
      </c>
      <c r="F157" s="6">
        <f>IF(F47=0,"",SUM($S212:T212,$S216:U216,$S220:U220,$S224:U224,$S228:U228,$S232:U232,$S236:U236,$S240:U240,$S244:U244,$S248:U248,$S252:U252)/(F47-F46))</f>
        <v>0</v>
      </c>
      <c r="G157" s="6">
        <f>IF(G47=0,"",SUM($S212:U212,$S216:V216,$S220:V220,$S224:V224,$S228:V228,$S232:V232,$S236:V236,$S240:V240,$S244:V244,$S248:V248,$S252:V252)/(G47-G46))</f>
        <v>0.25</v>
      </c>
      <c r="H157" s="6">
        <f>IF(H47=0,"",SUM($S212:V212,$S216:W216,$S220:W220,$S224:W224,$S228:W228,$S232:W232,$S236:W236,$S240:W240,$S244:W244,$S248:W248,$S252:W252)/(H47-H46))</f>
        <v>0.5</v>
      </c>
      <c r="I157" s="6" t="str">
        <f>IF(I47=0,"",IF(I47-I46=0,"",SUM($S212:W212,$S216:X216,$S220:X220,$S224:X224,$S228:X228,$S232:X232,$S236:X236,$S240:X240,$S244:X244,$S248:X248,$S252:X252)/(I47-I46)))</f>
        <v/>
      </c>
      <c r="J157" s="6" t="str">
        <f>IF(J47=0,"",SUM($S212:X212,$S216:Y216,$S220:Y220,$S224:Y224,$S228:Y228,$S232:Y232,$S236:Y236,$S240:Y240,$S244:Y244,$S248:Y248,$S252:Y252)/(J47-J46))</f>
        <v/>
      </c>
      <c r="K157" s="6" t="str">
        <f>IF(K47=0,"",SUM($S212:Y212,$S216:Z216,$S220:Z220,$S224:Z224,$S228:Z228,$S232:Z232,$S236:Z236,$S240:Z240,$S244:Z244,$S248:Z248,$S252:Z252)/(K47-K46))</f>
        <v/>
      </c>
      <c r="L157" s="6" t="str">
        <f>IF(L47=0,"",SUM($S212:Z212,$S216:AA216,$S220:AA220,$S224:AA224,$S228:AA228,$S232:AA232,$S236:AA236,$S240:AA240,$S244:AA244,$S248:AA248,$S252:AA252)/(L47-L46))</f>
        <v/>
      </c>
      <c r="M157" s="6" t="str">
        <f>IF(M47=0,"",SUM($S212:AA212,$S216:AB216,$S220:AB220,$S224:AB224,$S228:AB228,$S232:AB232,$S236:AB236,$S240:AB240,$S244:AB244,$S248:AB248,$S252:AB252)/(M47-M46))</f>
        <v/>
      </c>
    </row>
    <row r="158" spans="2:13" ht="15.6" x14ac:dyDescent="0.3">
      <c r="B158" s="1"/>
      <c r="C158" s="2" t="s">
        <v>35</v>
      </c>
    </row>
    <row r="159" spans="2:13" ht="15.6" x14ac:dyDescent="0.3">
      <c r="B159" s="1"/>
    </row>
    <row r="160" spans="2:13" ht="15.6" x14ac:dyDescent="0.3">
      <c r="B160" s="1" t="s">
        <v>28</v>
      </c>
      <c r="C160" s="1" t="s">
        <v>33</v>
      </c>
      <c r="D160" s="6" t="str">
        <f>IF(D51=0,"",SUM($D54:D54,$D58:D58,$D62:D62,$D66:D66,$D70:D70,$D74:D74,$D78:D78,$D82:D82,$D86:D86,$D90:D90)/(D51-D50))</f>
        <v/>
      </c>
      <c r="E160" s="6" t="str">
        <f>IF(E51=0,"",SUM($D50:D50,$D54:E54,$D58:E58,$D62:E62,$D66:E66,$D70:E70,$D74:E74,$D78:E78,$D82:E82,$D86:E86,$D90:E90)/(E51-E50))</f>
        <v/>
      </c>
      <c r="F160" s="6" t="str">
        <f>IF(F51=0,"",SUM($D50:E50,$D54:F54,$D58:F58,$D62:F62,$D66:F66,$D70:F70,$D74:F74,$D78:F78,$D82:F82,$D86:F86,$D90:F90)/(F51-F50))</f>
        <v/>
      </c>
      <c r="G160" s="6" t="str">
        <f>IF(G51=0,"",SUM($D50:F50,$D54:G54,$D58:G58,$D62:G62,$D66:G66,$D70:G70,$D74:G74,$D78:G78,$D82:G82,$D86:G86,$D90:G90)/(G51-G50))</f>
        <v/>
      </c>
      <c r="H160" s="6" t="str">
        <f>IF(H51=0,"",SUM($D50:G50,$D54:H54,$D58:H58,$D62:H62,$D66:H66,$D70:H70,$D74:H74,$D78:H78,$D82:H82,$D86:H86,$D90:H90)/(H51-H50))</f>
        <v/>
      </c>
      <c r="I160" s="6" t="str">
        <f>IF(I51=0,"",SUM($D50:H50,$D54:I54,$D58:I58,$D62:I62,$D66:I66,$D70:I70,$D74:I74,$D78:I78,$D82:I82,$D86:I86,$D90:I90)/(I51-I50))</f>
        <v/>
      </c>
      <c r="J160" s="6" t="str">
        <f>IF(J51=0,"",SUM($D50:I50,$D54:J54,$D58:J58,$D62:J62,$D66:J66,$D70:J70,$D74:J74,$D78:J78,$D82:J82,$D86:J86,$D90:J90)/(J51-J50))</f>
        <v/>
      </c>
      <c r="K160" s="6" t="str">
        <f>IF(K51=0,"",SUM($D50:J50,$D54:K54,$D58:K58,$D62:K62,$D66:K66,$D70:K70,$D74:K74,$D78:K78,$D82:K82,$D86:K86,$D90:K90)/(K51-K50))</f>
        <v/>
      </c>
      <c r="L160" s="6" t="str">
        <f>IF(L51=0,"",SUM($D50:K50,$D54:L54,$D58:L58,$D62:L62,$D66:L66,$D70:L70,$D74:L74,$D78:L78,$D82:L82,$D86:L86,$D90:L90)/(L51-L50))</f>
        <v/>
      </c>
      <c r="M160" s="6" t="str">
        <f>IF(M51=0,"",SUM($D50:L50,$D54:M54,$D58:M58,$D62:M62,$D66:M66,$D70:M70,$D74:M74,$D78:M78,$D82:M82,$D86:M86,$D90:M90)/(M51-M50))</f>
        <v/>
      </c>
    </row>
    <row r="161" spans="2:29" ht="15.6" x14ac:dyDescent="0.3">
      <c r="B161" s="1" t="s">
        <v>28</v>
      </c>
      <c r="C161" s="1" t="s">
        <v>32</v>
      </c>
      <c r="D161" s="6" t="str">
        <f>IF(D51=0,"",SUM(S54,S58,S62,S66,S70,S74,S78,S82,S86)/(D51-D50))</f>
        <v/>
      </c>
      <c r="E161" s="6" t="str">
        <f>IF(E51=0,"",SUM($S50:S50,$S54:T54,$S58:T58,$S62:T62,$S66:T66,$S70:T70,$S74:T74,$S78:T78,$S82:T82,$S86:T86,$S90:T90)/(E51-E50))</f>
        <v/>
      </c>
      <c r="F161" s="6" t="str">
        <f>IF(F51=0,"",SUM($S50:T50,$S54:U54,$S58:U58,$S62:U62,$S66:U66,$S70:U70,$S74:U74,$S78:U78,$S82:U82,$S86:U86,$S90:U90)/(F51-F50))</f>
        <v/>
      </c>
      <c r="G161" s="6" t="str">
        <f>IF(G51=0,"",SUM($S50:U50,$S54:V54,$S58:V58,$S62:V62,$S66:V66,$S70:V70,$S74:V74,$S78:V78,$S82:V82,$S86:V86,$S90:V90)/(G51-G50))</f>
        <v/>
      </c>
      <c r="H161" s="6" t="str">
        <f>IF(H51=0,"",SUM($S50:V50,$S54:W54,$S58:W58,$S62:W62,$S66:W66,$S70:W70,$S74:W74,$S78:W78,$S82:W82,$S86:W86,$S90:W90)/(H51-H50))</f>
        <v/>
      </c>
      <c r="I161" s="6" t="str">
        <f>IF(I51=0,"",SUM($S50:W50,$S54:X54,$S58:X58,$S62:X62,$S66:X66,$S70:X70,$S74:X74,$S78:X78,$S82:X82,$S86:X86,$S90:X90)/(I51-I50))</f>
        <v/>
      </c>
      <c r="J161" s="6" t="str">
        <f>IF(J51=0,"",SUM($S50:X50,$S54:Y54,$S58:Y58,$S62:Y62,$S66:Y66,$S70:Y70,$S74:Y74,$S78:Y78,$S82:Y82,$S86:Y86,$S90:Y90)/(J51-J50))</f>
        <v/>
      </c>
      <c r="K161" s="6" t="str">
        <f>IF(K51=0,"",SUM($S50:Y50,$S54:Z54,$S58:Z58,$S62:Z62,$S66:Z66,$S70:Z70,$S74:Z74,$S78:Z78,$S82:Z82,$S86:Z86,$S90:Z90)/(K51-K50))</f>
        <v/>
      </c>
      <c r="L161" s="6" t="str">
        <f>IF(L51=0,"",SUM($S50:Z50,$S54:AA54,$S58:AA58,$S62:AA62,$S66:AA66,$S70:AA70,$S74:AA74,$S78:AA78,$S82:AA82,$S86:AA86,$S90:AA90)/(L51-L50))</f>
        <v/>
      </c>
      <c r="M161" s="6" t="str">
        <f>IF(M51=0,"",SUM($S50:AA50,$S54:AB54,$S58:AB58,$S62:AB62,$S66:AB66,$S70:AB70,$S74:AB74,$S78:AB78,$S82:AB82,$S86:AB86,$S90:AB90)/(M51-M50))</f>
        <v/>
      </c>
    </row>
    <row r="162" spans="2:29" ht="15.6" x14ac:dyDescent="0.3">
      <c r="B162" s="1" t="s">
        <v>28</v>
      </c>
      <c r="C162" s="1" t="s">
        <v>27</v>
      </c>
      <c r="D162" s="6" t="str">
        <f>IF(D51=0,"",SUM(D220,D224,D228,D232,D236,D240,D244,D248,D252,D256)/(D51-D50))</f>
        <v/>
      </c>
      <c r="E162" s="6" t="str">
        <f>IF(E51=0,"",SUM($D216:D216,$D220:E220,$D224:E224,$D228:E228,$D232:E232,$D236:E236,$D240:E240,$D244:E244,$D248:E248,$D252:E252,$D256:E256)/(E51-E50))</f>
        <v/>
      </c>
      <c r="F162" s="6" t="str">
        <f>IF(F51=0,"",SUM($D216:E216,$D220:F220,$D224:F224,$D228:F228,$D232:F232,$D236:F236,$D240:F240,$D244:F244,$D248:F248,$D252:F252,$D256:F256)/(F51-F50))</f>
        <v/>
      </c>
      <c r="G162" s="6" t="str">
        <f>IF(G51=0,"",SUM($D216:F216,$D220:G220,$D224:G224,$D228:G228,$D232:G232,$D236:G236,$D240:G240,$D244:G244,$D248:G248,$D252:G252,$D256:G256)/(G51-G50))</f>
        <v/>
      </c>
      <c r="H162" s="6" t="str">
        <f>IF(H51=0,"",SUM($D216:G216,$D220:H220,$D224:H224,$D228:H228,$D232:H232,$D236:H236,$D240:H240,$D244:H244,$D248:H248,$D252:H252,$D256:H256)/(H51-H50))</f>
        <v/>
      </c>
      <c r="I162" s="6" t="str">
        <f>IF(I51=0,"",SUM($D216:H216,$D220:I220,$D224:I224,$D228:I228,$D232:I232,$D236:I236,$D240:I240,$D244:I244,$D248:I248,$D252:I252,$D256:I256)/(I51-I50))</f>
        <v/>
      </c>
      <c r="J162" s="6" t="str">
        <f>IF(J51=0,"",SUM($D216:I216,$D220:J220,$D224:J224,$D228:J228,$D232:J232,$D236:J236,$D240:J240,$D244:J244,$D248:J248,$D252:J252,$D256:J256)/(J51-J50))</f>
        <v/>
      </c>
      <c r="K162" s="6" t="str">
        <f>IF(K51=0,"",SUM($D216:J216,$D220:K220,$D224:K224,$D228:K228,$D232:K232,$D236:K236,$D240:K240,$D244:K244,$D248:K248,$D252:K252,$D256:K256)/(K51-K50))</f>
        <v/>
      </c>
      <c r="L162" s="6" t="str">
        <f>IF(L51=0,"",SUM($D216:K216,$D220:L220,$D224:L224,$D228:L228,$D232:L232,$D236:L236,$D240:L240,$D244:L244,$D248:L248,$D252:L252,$D256:L256)/(L51-L50))</f>
        <v/>
      </c>
      <c r="M162" s="6" t="str">
        <f>IF(M51=0,"",SUM($D216:L216,$D220:M220,$D224:M224,$D228:M228,$D232:M232,$D236:M236,$D240:M240,$D244:M244,$D248:M248,$D252:M252,$D256:M256)/(M51-M50))</f>
        <v/>
      </c>
    </row>
    <row r="163" spans="2:29" ht="15.6" x14ac:dyDescent="0.3">
      <c r="C163" s="1" t="s">
        <v>34</v>
      </c>
      <c r="D163" s="6" t="str">
        <f>IF(D51=0,"",SUM(S220,S224,S228,S232,S236,S240,S244,S248,S252,S256)/(D51-D50))</f>
        <v/>
      </c>
      <c r="E163" s="6" t="str">
        <f>IF(E51=0,"",SUM($S216:S216,$S220:T220,$S224:T224,$S228:T228,$S232:T232,$S236:T236,$S240:T240,$S244:T244,$S248:T248,$S252:T252,$S256:T256)/(E51-E50))</f>
        <v/>
      </c>
      <c r="F163" s="6" t="str">
        <f>IF(F51=0,"",SUM($S216:T216,$S220:U220,$S224:U224,$S228:U228,$S232:U232,$S236:U236,$S240:U240,$S244:U244,$S248:U248,$S252:U252,$S256:U256)/(F51-F50))</f>
        <v/>
      </c>
      <c r="G163" s="6" t="str">
        <f>IF(G51=0,"",SUM($S216:U216,$S220:V220,$S224:V224,$S228:V228,$S232:V232,$S236:V236,$S240:V240,$S244:V244,$S248:V248,$S252:V252,$S256:V256)/(G51-G50))</f>
        <v/>
      </c>
      <c r="H163" s="6" t="str">
        <f>IF(H51=0,"",SUM($S216:V216,$S220:W220,$S224:W224,$S228:W228,$S232:W232,$S236:W236,$S240:W240,$S244:W244,$S248:W248,$S252:W252,$S256:W256)/(H51-H50))</f>
        <v/>
      </c>
      <c r="I163" s="6" t="str">
        <f>IF(I51=0,"",SUM($S216:W216,$S220:X220,$S224:X224,$S228:X228,$S232:X232,$S236:X236,$S240:X240,$S244:X244,$S248:X248,$S252:X252,$S256:X256)/(I51-I50))</f>
        <v/>
      </c>
      <c r="J163" s="6" t="str">
        <f>IF(J51=0,"",SUM($S216:X216,$S220:Y220,$S224:Y224,$S228:Y228,$S232:Y232,$S236:Y236,$S240:Y240,$S244:Y244,$S248:Y248,$S252:Y252,$S256:Y256)/(J51-J50))</f>
        <v/>
      </c>
      <c r="K163" s="6" t="str">
        <f>IF(K51=0,"",SUM($S216:Y216,$S220:Z220,$S224:Z224,$S228:Z228,$S232:Z232,$S236:Z236,$S240:Z240,$S244:Z244,$S248:Z248,$S252:Z252,$S256:Z256)/(K51-K50))</f>
        <v/>
      </c>
      <c r="L163" s="6" t="str">
        <f>IF(L51=0,"",SUM($S216:Z216,$S220:AA220,$S224:AA224,$S228:AA228,$S232:AA232,$S236:AA236,$S240:AA240,$S244:AA244,$S248:AA248,$S252:AA252,$S256:AA256)/(L51-L50))</f>
        <v/>
      </c>
      <c r="M163" s="6" t="str">
        <f>IF(M51=0,"",SUM($S216:AA216,$S220:AB220,$S224:AB224,$S228:AB228,$S232:AB232,$S236:AB236,$S240:AB240,$S244:AB244,$S248:AB248,$S252:AB252,$S256:AB256)/(M51-M50))</f>
        <v/>
      </c>
    </row>
    <row r="164" spans="2:29" ht="15.6" x14ac:dyDescent="0.3">
      <c r="C164" s="2" t="s">
        <v>35</v>
      </c>
    </row>
    <row r="169" spans="2:29" ht="15.6" x14ac:dyDescent="0.3">
      <c r="B169" t="s">
        <v>29</v>
      </c>
      <c r="D169" s="3" t="s">
        <v>1</v>
      </c>
      <c r="E169" s="1" t="s">
        <v>2</v>
      </c>
      <c r="F169" s="1" t="s">
        <v>3</v>
      </c>
      <c r="G169" s="1" t="s">
        <v>4</v>
      </c>
      <c r="H169" s="1" t="s">
        <v>5</v>
      </c>
      <c r="I169" s="1" t="s">
        <v>6</v>
      </c>
      <c r="J169" s="1" t="s">
        <v>7</v>
      </c>
      <c r="K169" s="1" t="s">
        <v>8</v>
      </c>
      <c r="L169" s="1" t="s">
        <v>9</v>
      </c>
      <c r="M169" s="1" t="s">
        <v>10</v>
      </c>
      <c r="N169" s="1" t="s">
        <v>11</v>
      </c>
      <c r="Q169" s="1" t="s">
        <v>31</v>
      </c>
      <c r="R169" s="1"/>
      <c r="S169" s="3" t="s">
        <v>1</v>
      </c>
      <c r="T169" s="1" t="s">
        <v>2</v>
      </c>
      <c r="U169" s="1" t="s">
        <v>3</v>
      </c>
      <c r="V169" s="1" t="s">
        <v>4</v>
      </c>
      <c r="W169" s="1" t="s">
        <v>5</v>
      </c>
      <c r="X169" s="1" t="s">
        <v>6</v>
      </c>
      <c r="Y169" s="1" t="s">
        <v>7</v>
      </c>
      <c r="Z169" s="1" t="s">
        <v>8</v>
      </c>
      <c r="AA169" s="1" t="s">
        <v>9</v>
      </c>
      <c r="AB169" s="1" t="s">
        <v>10</v>
      </c>
      <c r="AC169" s="1" t="s">
        <v>11</v>
      </c>
    </row>
    <row r="170" spans="2:29" ht="15.6" x14ac:dyDescent="0.3">
      <c r="B170" s="1" t="s">
        <v>24</v>
      </c>
      <c r="C170" s="1" t="s">
        <v>13</v>
      </c>
      <c r="D170" s="4">
        <v>1</v>
      </c>
      <c r="E170" s="4">
        <v>5</v>
      </c>
      <c r="F170" s="4">
        <v>35</v>
      </c>
      <c r="G170" s="4">
        <v>303</v>
      </c>
      <c r="H170" s="4">
        <v>2074</v>
      </c>
      <c r="I170" s="4">
        <v>7300</v>
      </c>
      <c r="J170" s="4">
        <v>12033</v>
      </c>
      <c r="K170" s="4">
        <v>8924</v>
      </c>
      <c r="L170" s="4">
        <v>3966</v>
      </c>
      <c r="M170" s="4">
        <v>1148</v>
      </c>
      <c r="N170" s="4">
        <v>35789</v>
      </c>
      <c r="Q170" s="1" t="s">
        <v>24</v>
      </c>
      <c r="R170" s="1" t="s">
        <v>13</v>
      </c>
      <c r="S170" s="4">
        <v>0</v>
      </c>
      <c r="T170" s="4">
        <v>10</v>
      </c>
      <c r="U170" s="4">
        <v>59</v>
      </c>
      <c r="V170" s="4">
        <v>504</v>
      </c>
      <c r="W170" s="4">
        <v>1343</v>
      </c>
      <c r="X170" s="4">
        <v>1312</v>
      </c>
      <c r="Y170" s="4">
        <v>802</v>
      </c>
      <c r="Z170" s="4">
        <v>312</v>
      </c>
      <c r="AA170" s="4">
        <v>80</v>
      </c>
      <c r="AB170" s="4">
        <v>24</v>
      </c>
      <c r="AC170" s="4">
        <v>4446</v>
      </c>
    </row>
    <row r="171" spans="2:29" ht="15.6" x14ac:dyDescent="0.3">
      <c r="B171" s="1" t="s">
        <v>24</v>
      </c>
      <c r="C171" s="1" t="s">
        <v>14</v>
      </c>
      <c r="D171" s="4">
        <v>525</v>
      </c>
      <c r="E171" s="4">
        <v>915</v>
      </c>
      <c r="F171" s="4">
        <v>2306</v>
      </c>
      <c r="G171" s="4">
        <v>5372</v>
      </c>
      <c r="H171" s="4">
        <v>11477</v>
      </c>
      <c r="I171" s="4">
        <v>19313</v>
      </c>
      <c r="J171" s="4">
        <v>20835</v>
      </c>
      <c r="K171" s="4">
        <v>12285</v>
      </c>
      <c r="L171" s="4">
        <v>4913</v>
      </c>
      <c r="M171" s="4">
        <v>1319</v>
      </c>
      <c r="N171" s="4">
        <v>79260</v>
      </c>
      <c r="Q171" s="1" t="s">
        <v>24</v>
      </c>
      <c r="R171" s="1" t="s">
        <v>14</v>
      </c>
      <c r="S171" s="4">
        <v>1064</v>
      </c>
      <c r="T171" s="4">
        <v>1172</v>
      </c>
      <c r="U171" s="4">
        <v>1819</v>
      </c>
      <c r="V171" s="4">
        <v>2554</v>
      </c>
      <c r="W171" s="4">
        <v>2455</v>
      </c>
      <c r="X171" s="4">
        <v>1785</v>
      </c>
      <c r="Y171" s="4">
        <v>967</v>
      </c>
      <c r="Z171" s="4">
        <v>363</v>
      </c>
      <c r="AA171" s="4">
        <v>85</v>
      </c>
      <c r="AB171" s="4">
        <v>25</v>
      </c>
      <c r="AC171" s="4">
        <v>12289</v>
      </c>
    </row>
    <row r="172" spans="2:29" ht="15.6" x14ac:dyDescent="0.3">
      <c r="B172" s="1" t="s">
        <v>24</v>
      </c>
      <c r="C172" s="1" t="s">
        <v>15</v>
      </c>
      <c r="D172" s="4">
        <f>D170/D171</f>
        <v>1.9047619047619048E-3</v>
      </c>
      <c r="E172" s="4">
        <f t="shared" ref="E172:M172" si="0">E170/E171</f>
        <v>5.4644808743169399E-3</v>
      </c>
      <c r="F172" s="4">
        <f t="shared" si="0"/>
        <v>1.5177797051170859E-2</v>
      </c>
      <c r="G172" s="4">
        <f t="shared" si="0"/>
        <v>5.6403574087862993E-2</v>
      </c>
      <c r="H172" s="4">
        <f t="shared" si="0"/>
        <v>0.18070924457610874</v>
      </c>
      <c r="I172" s="4">
        <f t="shared" si="0"/>
        <v>0.37798374152125513</v>
      </c>
      <c r="J172" s="4">
        <f t="shared" si="0"/>
        <v>0.57753779697624186</v>
      </c>
      <c r="K172" s="4">
        <f t="shared" si="0"/>
        <v>0.72641432641432646</v>
      </c>
      <c r="L172" s="4">
        <f t="shared" si="0"/>
        <v>0.80724608182373292</v>
      </c>
      <c r="M172" s="4">
        <f t="shared" si="0"/>
        <v>0.87035633055344963</v>
      </c>
      <c r="N172" s="4">
        <v>45.2</v>
      </c>
      <c r="Q172" s="1" t="s">
        <v>24</v>
      </c>
      <c r="R172" s="1" t="s">
        <v>15</v>
      </c>
      <c r="S172" s="4">
        <v>1.0000000000000001E-5</v>
      </c>
      <c r="T172" s="4">
        <v>0.9</v>
      </c>
      <c r="U172" s="4">
        <v>3.2</v>
      </c>
      <c r="V172" s="4">
        <v>19.7</v>
      </c>
      <c r="W172" s="4">
        <v>54.7</v>
      </c>
      <c r="X172" s="4">
        <v>73.5</v>
      </c>
      <c r="Y172" s="4">
        <v>82.9</v>
      </c>
      <c r="Z172" s="4">
        <v>86</v>
      </c>
      <c r="AA172" s="4">
        <v>94.1</v>
      </c>
      <c r="AB172" s="4">
        <v>96</v>
      </c>
      <c r="AC172" s="4">
        <v>36.200000000000003</v>
      </c>
    </row>
    <row r="174" spans="2:29" ht="15.6" x14ac:dyDescent="0.3">
      <c r="B174" t="s">
        <v>27</v>
      </c>
      <c r="Q174" s="1" t="s">
        <v>34</v>
      </c>
    </row>
    <row r="175" spans="2:29" ht="15.6" x14ac:dyDescent="0.3">
      <c r="B175" s="1" t="s">
        <v>0</v>
      </c>
      <c r="C175" s="2"/>
      <c r="D175" s="3" t="s">
        <v>1</v>
      </c>
      <c r="E175" s="1" t="s">
        <v>2</v>
      </c>
      <c r="F175" s="1" t="s">
        <v>3</v>
      </c>
      <c r="G175" s="1" t="s">
        <v>4</v>
      </c>
      <c r="H175" s="1" t="s">
        <v>5</v>
      </c>
      <c r="I175" s="1" t="s">
        <v>6</v>
      </c>
      <c r="J175" s="1" t="s">
        <v>7</v>
      </c>
      <c r="K175" s="1" t="s">
        <v>8</v>
      </c>
      <c r="L175" s="1" t="s">
        <v>9</v>
      </c>
      <c r="M175" s="1" t="s">
        <v>10</v>
      </c>
      <c r="N175" s="1" t="s">
        <v>11</v>
      </c>
      <c r="Q175" s="1" t="s">
        <v>0</v>
      </c>
      <c r="R175" s="2"/>
      <c r="S175" s="3" t="s">
        <v>1</v>
      </c>
      <c r="T175" s="1" t="s">
        <v>2</v>
      </c>
      <c r="U175" s="1" t="s">
        <v>3</v>
      </c>
      <c r="V175" s="1" t="s">
        <v>4</v>
      </c>
      <c r="W175" s="1" t="s">
        <v>5</v>
      </c>
      <c r="X175" s="1" t="s">
        <v>6</v>
      </c>
      <c r="Y175" s="1" t="s">
        <v>7</v>
      </c>
      <c r="Z175" s="1" t="s">
        <v>8</v>
      </c>
      <c r="AA175" s="1" t="s">
        <v>9</v>
      </c>
      <c r="AB175" s="1" t="s">
        <v>10</v>
      </c>
      <c r="AC175" s="1" t="s">
        <v>11</v>
      </c>
    </row>
    <row r="176" spans="2:29" ht="15.6" x14ac:dyDescent="0.3">
      <c r="B176" s="1" t="s">
        <v>12</v>
      </c>
      <c r="C176" s="1" t="s">
        <v>13</v>
      </c>
      <c r="D176" s="4">
        <v>1</v>
      </c>
      <c r="E176" s="4">
        <v>3</v>
      </c>
      <c r="F176" s="4">
        <v>7</v>
      </c>
      <c r="G176" s="4">
        <v>90</v>
      </c>
      <c r="H176" s="4">
        <v>767</v>
      </c>
      <c r="I176" s="5">
        <v>2931</v>
      </c>
      <c r="J176" s="5">
        <v>4923</v>
      </c>
      <c r="K176" s="5">
        <v>4160</v>
      </c>
      <c r="L176" s="5">
        <v>2250</v>
      </c>
      <c r="M176" s="4">
        <v>778</v>
      </c>
      <c r="N176" s="5">
        <v>15910</v>
      </c>
      <c r="Q176" s="1" t="s">
        <v>12</v>
      </c>
      <c r="R176" s="1" t="s">
        <v>13</v>
      </c>
      <c r="S176" s="4">
        <v>0</v>
      </c>
      <c r="T176" s="4">
        <v>0</v>
      </c>
      <c r="U176" s="4">
        <v>6</v>
      </c>
      <c r="V176" s="4">
        <v>78</v>
      </c>
      <c r="W176" s="4">
        <v>188</v>
      </c>
      <c r="X176" s="4">
        <v>202</v>
      </c>
      <c r="Y176" s="4">
        <v>154</v>
      </c>
      <c r="Z176" s="4">
        <v>81</v>
      </c>
      <c r="AA176" s="4">
        <v>32</v>
      </c>
      <c r="AB176" s="4">
        <v>12</v>
      </c>
      <c r="AC176" s="4">
        <v>753</v>
      </c>
    </row>
    <row r="177" spans="2:29" ht="15.6" x14ac:dyDescent="0.3">
      <c r="B177" s="1" t="s">
        <v>12</v>
      </c>
      <c r="C177" s="1" t="s">
        <v>14</v>
      </c>
      <c r="D177" s="4">
        <v>19</v>
      </c>
      <c r="E177" s="4">
        <v>76</v>
      </c>
      <c r="F177" s="4">
        <v>239</v>
      </c>
      <c r="G177" s="4">
        <v>843</v>
      </c>
      <c r="H177" s="5">
        <v>2312</v>
      </c>
      <c r="I177" s="5">
        <v>4975</v>
      </c>
      <c r="J177" s="5">
        <v>6447</v>
      </c>
      <c r="K177" s="5">
        <v>4819</v>
      </c>
      <c r="L177" s="5">
        <v>2517</v>
      </c>
      <c r="M177" s="4">
        <v>833</v>
      </c>
      <c r="N177" s="5">
        <v>23080</v>
      </c>
      <c r="Q177" s="1" t="s">
        <v>12</v>
      </c>
      <c r="R177" s="1" t="s">
        <v>14</v>
      </c>
      <c r="S177" s="4">
        <v>23</v>
      </c>
      <c r="T177" s="4">
        <v>39</v>
      </c>
      <c r="U177" s="4">
        <v>91</v>
      </c>
      <c r="V177" s="4">
        <v>210</v>
      </c>
      <c r="W177" s="4">
        <v>224</v>
      </c>
      <c r="X177" s="4">
        <v>220</v>
      </c>
      <c r="Y177" s="4">
        <v>164</v>
      </c>
      <c r="Z177" s="4">
        <v>88</v>
      </c>
      <c r="AA177" s="4">
        <v>34</v>
      </c>
      <c r="AB177" s="4">
        <v>12</v>
      </c>
      <c r="AC177" s="5">
        <v>1105</v>
      </c>
    </row>
    <row r="178" spans="2:29" ht="15.6" x14ac:dyDescent="0.3">
      <c r="B178" s="1" t="s">
        <v>12</v>
      </c>
      <c r="C178" s="1" t="s">
        <v>15</v>
      </c>
      <c r="D178" s="4">
        <v>5</v>
      </c>
      <c r="E178" s="4">
        <v>4</v>
      </c>
      <c r="F178" s="4">
        <v>3</v>
      </c>
      <c r="G178" s="4">
        <v>11</v>
      </c>
      <c r="H178" s="4">
        <v>33</v>
      </c>
      <c r="I178" s="4">
        <v>59</v>
      </c>
      <c r="J178" s="4">
        <v>76</v>
      </c>
      <c r="K178" s="4">
        <v>86</v>
      </c>
      <c r="L178" s="4">
        <v>89</v>
      </c>
      <c r="M178" s="4">
        <v>93</v>
      </c>
      <c r="N178" s="4">
        <v>69</v>
      </c>
      <c r="Q178" s="1" t="s">
        <v>12</v>
      </c>
      <c r="R178" s="1" t="s">
        <v>15</v>
      </c>
      <c r="S178" s="4">
        <v>1.0000000000000001E-5</v>
      </c>
      <c r="T178" s="4">
        <v>1.0000000000000001E-5</v>
      </c>
      <c r="U178" s="4">
        <v>6.6</v>
      </c>
      <c r="V178" s="4">
        <v>37.1</v>
      </c>
      <c r="W178" s="4">
        <v>83.9</v>
      </c>
      <c r="X178" s="4">
        <v>91.8</v>
      </c>
      <c r="Y178" s="4">
        <v>93.9</v>
      </c>
      <c r="Z178" s="4">
        <v>92</v>
      </c>
      <c r="AA178" s="4">
        <v>94.1</v>
      </c>
      <c r="AB178" s="4">
        <v>100</v>
      </c>
      <c r="AC178" s="4">
        <v>68.099999999999994</v>
      </c>
    </row>
    <row r="179" spans="2:29" ht="15.6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ht="15.6" x14ac:dyDescent="0.3">
      <c r="B180" s="1" t="s">
        <v>16</v>
      </c>
      <c r="C180" s="1" t="s">
        <v>13</v>
      </c>
      <c r="D180" s="4">
        <v>0</v>
      </c>
      <c r="E180" s="4">
        <v>1</v>
      </c>
      <c r="F180" s="4">
        <v>13</v>
      </c>
      <c r="G180" s="4">
        <v>89</v>
      </c>
      <c r="H180" s="4">
        <v>670</v>
      </c>
      <c r="I180" s="5">
        <v>2367</v>
      </c>
      <c r="J180" s="5">
        <v>3767</v>
      </c>
      <c r="K180" s="5">
        <v>2690</v>
      </c>
      <c r="L180" s="5">
        <v>1003</v>
      </c>
      <c r="M180" s="4">
        <v>250</v>
      </c>
      <c r="N180" s="5">
        <v>10850</v>
      </c>
      <c r="Q180" s="1" t="s">
        <v>16</v>
      </c>
      <c r="R180" s="1" t="s">
        <v>13</v>
      </c>
      <c r="S180" s="4">
        <v>0</v>
      </c>
      <c r="T180" s="4">
        <v>3</v>
      </c>
      <c r="U180" s="4">
        <v>15</v>
      </c>
      <c r="V180" s="4">
        <v>121</v>
      </c>
      <c r="W180" s="4">
        <v>271</v>
      </c>
      <c r="X180" s="4">
        <v>272</v>
      </c>
      <c r="Y180" s="4">
        <v>179</v>
      </c>
      <c r="Z180" s="4">
        <v>85</v>
      </c>
      <c r="AA180" s="4">
        <v>16</v>
      </c>
      <c r="AB180" s="4">
        <v>4</v>
      </c>
      <c r="AC180" s="4">
        <v>966</v>
      </c>
    </row>
    <row r="181" spans="2:29" ht="15.6" x14ac:dyDescent="0.3">
      <c r="B181" s="1" t="s">
        <v>16</v>
      </c>
      <c r="C181" s="1" t="s">
        <v>14</v>
      </c>
      <c r="D181" s="4">
        <v>53</v>
      </c>
      <c r="E181" s="4">
        <v>155</v>
      </c>
      <c r="F181" s="4">
        <v>467</v>
      </c>
      <c r="G181" s="5">
        <v>1229</v>
      </c>
      <c r="H181" s="5">
        <v>3044</v>
      </c>
      <c r="I181" s="5">
        <v>5514</v>
      </c>
      <c r="J181" s="5">
        <v>5980</v>
      </c>
      <c r="K181" s="5">
        <v>3523</v>
      </c>
      <c r="L181" s="5">
        <v>1244</v>
      </c>
      <c r="M181" s="4">
        <v>289</v>
      </c>
      <c r="N181" s="5">
        <v>21498</v>
      </c>
      <c r="Q181" s="1" t="s">
        <v>16</v>
      </c>
      <c r="R181" s="1" t="s">
        <v>14</v>
      </c>
      <c r="S181" s="4">
        <v>54</v>
      </c>
      <c r="T181" s="4">
        <v>105</v>
      </c>
      <c r="U181" s="4">
        <v>225</v>
      </c>
      <c r="V181" s="4">
        <v>355</v>
      </c>
      <c r="W181" s="4">
        <v>362</v>
      </c>
      <c r="X181" s="4">
        <v>314</v>
      </c>
      <c r="Y181" s="4">
        <v>191</v>
      </c>
      <c r="Z181" s="4">
        <v>91</v>
      </c>
      <c r="AA181" s="4">
        <v>16</v>
      </c>
      <c r="AB181" s="4">
        <v>4</v>
      </c>
      <c r="AC181" s="5">
        <v>1717</v>
      </c>
    </row>
    <row r="182" spans="2:29" ht="15.6" x14ac:dyDescent="0.3">
      <c r="B182" s="1" t="s">
        <v>16</v>
      </c>
      <c r="C182" s="1" t="s">
        <v>15</v>
      </c>
      <c r="D182" s="4">
        <v>1.0000000000000001E-5</v>
      </c>
      <c r="E182" s="4">
        <v>1</v>
      </c>
      <c r="F182" s="4">
        <v>3</v>
      </c>
      <c r="G182" s="4">
        <v>7</v>
      </c>
      <c r="H182" s="1">
        <v>22</v>
      </c>
      <c r="I182" s="1">
        <v>43</v>
      </c>
      <c r="J182" s="1">
        <v>63</v>
      </c>
      <c r="K182" s="4">
        <v>76</v>
      </c>
      <c r="L182" s="4">
        <v>81</v>
      </c>
      <c r="M182" s="4">
        <v>87</v>
      </c>
      <c r="N182" s="4">
        <v>51</v>
      </c>
      <c r="Q182" s="1" t="s">
        <v>16</v>
      </c>
      <c r="R182" s="1" t="s">
        <v>15</v>
      </c>
      <c r="S182" s="4">
        <v>1.0000000000000001E-5</v>
      </c>
      <c r="T182" s="4">
        <v>2.9</v>
      </c>
      <c r="U182" s="4">
        <v>6.7</v>
      </c>
      <c r="V182" s="4">
        <v>34.1</v>
      </c>
      <c r="W182" s="1">
        <v>74.900000000000006</v>
      </c>
      <c r="X182" s="1">
        <v>86.6</v>
      </c>
      <c r="Y182" s="1">
        <v>93.7</v>
      </c>
      <c r="Z182" s="4">
        <v>93.4</v>
      </c>
      <c r="AA182" s="4">
        <v>100</v>
      </c>
      <c r="AB182" s="4">
        <v>100</v>
      </c>
      <c r="AC182" s="4">
        <v>56.3</v>
      </c>
    </row>
    <row r="183" spans="2:29" ht="15.6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5.6" x14ac:dyDescent="0.3">
      <c r="B184" s="1" t="s">
        <v>17</v>
      </c>
      <c r="C184" s="1" t="s">
        <v>13</v>
      </c>
      <c r="D184" s="4">
        <v>0</v>
      </c>
      <c r="E184" s="4">
        <v>1</v>
      </c>
      <c r="F184" s="4">
        <v>9</v>
      </c>
      <c r="G184" s="4">
        <v>57</v>
      </c>
      <c r="H184" s="4">
        <v>373</v>
      </c>
      <c r="I184" s="5">
        <v>1299</v>
      </c>
      <c r="J184" s="5">
        <v>2132</v>
      </c>
      <c r="K184" s="5">
        <v>1380</v>
      </c>
      <c r="L184" s="4">
        <v>485</v>
      </c>
      <c r="M184" s="4">
        <v>77</v>
      </c>
      <c r="N184" s="5">
        <v>5813</v>
      </c>
      <c r="Q184" s="1" t="s">
        <v>17</v>
      </c>
      <c r="R184" s="1" t="s">
        <v>13</v>
      </c>
      <c r="S184" s="4">
        <v>0</v>
      </c>
      <c r="T184" s="4">
        <v>3</v>
      </c>
      <c r="U184" s="4">
        <v>10</v>
      </c>
      <c r="V184" s="4">
        <v>117</v>
      </c>
      <c r="W184" s="4">
        <v>322</v>
      </c>
      <c r="X184" s="4">
        <v>302</v>
      </c>
      <c r="Y184" s="4">
        <v>186</v>
      </c>
      <c r="Z184" s="4">
        <v>66</v>
      </c>
      <c r="AA184" s="4">
        <v>16</v>
      </c>
      <c r="AB184" s="4">
        <v>3</v>
      </c>
      <c r="AC184" s="5">
        <v>1025</v>
      </c>
    </row>
    <row r="185" spans="2:29" ht="15.6" x14ac:dyDescent="0.3">
      <c r="B185" s="1" t="s">
        <v>17</v>
      </c>
      <c r="C185" s="1" t="s">
        <v>14</v>
      </c>
      <c r="D185" s="4">
        <v>97</v>
      </c>
      <c r="E185" s="4">
        <v>164</v>
      </c>
      <c r="F185" s="4">
        <v>537</v>
      </c>
      <c r="G185" s="5">
        <v>1273</v>
      </c>
      <c r="H185" s="5">
        <v>2671</v>
      </c>
      <c r="I185" s="5">
        <v>4433</v>
      </c>
      <c r="J185" s="5">
        <v>4450</v>
      </c>
      <c r="K185" s="5">
        <v>2216</v>
      </c>
      <c r="L185" s="4">
        <v>671</v>
      </c>
      <c r="M185" s="4">
        <v>100</v>
      </c>
      <c r="N185" s="5">
        <v>16612</v>
      </c>
      <c r="Q185" s="1" t="s">
        <v>17</v>
      </c>
      <c r="R185" s="1" t="s">
        <v>14</v>
      </c>
      <c r="S185" s="4">
        <v>115</v>
      </c>
      <c r="T185" s="4">
        <v>187</v>
      </c>
      <c r="U185" s="4">
        <v>314</v>
      </c>
      <c r="V185" s="4">
        <v>471</v>
      </c>
      <c r="W185" s="4">
        <v>480</v>
      </c>
      <c r="X185" s="4">
        <v>372</v>
      </c>
      <c r="Y185" s="4">
        <v>214</v>
      </c>
      <c r="Z185" s="4">
        <v>77</v>
      </c>
      <c r="AA185" s="4">
        <v>16</v>
      </c>
      <c r="AB185" s="4">
        <v>3</v>
      </c>
      <c r="AC185" s="5">
        <v>2249</v>
      </c>
    </row>
    <row r="186" spans="2:29" ht="15.6" x14ac:dyDescent="0.3">
      <c r="B186" s="1" t="s">
        <v>17</v>
      </c>
      <c r="C186" s="1" t="s">
        <v>15</v>
      </c>
      <c r="D186" s="4">
        <v>1.0000000000000001E-5</v>
      </c>
      <c r="E186" s="4">
        <v>1</v>
      </c>
      <c r="F186" s="4">
        <v>2</v>
      </c>
      <c r="G186" s="4">
        <v>5</v>
      </c>
      <c r="H186" s="1">
        <v>14</v>
      </c>
      <c r="I186" s="1">
        <v>29</v>
      </c>
      <c r="J186" s="1">
        <v>48</v>
      </c>
      <c r="K186" s="4">
        <v>62</v>
      </c>
      <c r="L186" s="4">
        <v>72</v>
      </c>
      <c r="M186" s="4">
        <v>77</v>
      </c>
      <c r="N186" s="4">
        <v>35</v>
      </c>
      <c r="Q186" s="1" t="s">
        <v>17</v>
      </c>
      <c r="R186" s="1" t="s">
        <v>15</v>
      </c>
      <c r="S186" s="4">
        <v>1.0000000000000001E-5</v>
      </c>
      <c r="T186" s="4">
        <v>1.6</v>
      </c>
      <c r="U186" s="4">
        <v>3.2</v>
      </c>
      <c r="V186" s="4">
        <v>24.8</v>
      </c>
      <c r="W186" s="1">
        <v>67.099999999999994</v>
      </c>
      <c r="X186" s="1">
        <v>81.2</v>
      </c>
      <c r="Y186" s="1">
        <v>86.9</v>
      </c>
      <c r="Z186" s="4">
        <v>85.7</v>
      </c>
      <c r="AA186" s="4">
        <v>100</v>
      </c>
      <c r="AB186" s="4">
        <v>100</v>
      </c>
      <c r="AC186" s="4">
        <v>45.6</v>
      </c>
    </row>
    <row r="187" spans="2:29" ht="15.6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5.6" x14ac:dyDescent="0.3">
      <c r="B188" s="1" t="s">
        <v>18</v>
      </c>
      <c r="C188" s="1" t="s">
        <v>13</v>
      </c>
      <c r="D188" s="4">
        <v>0</v>
      </c>
      <c r="E188" s="4">
        <v>0</v>
      </c>
      <c r="F188" s="4">
        <v>2</v>
      </c>
      <c r="G188" s="4">
        <v>39</v>
      </c>
      <c r="H188" s="4">
        <v>145</v>
      </c>
      <c r="I188" s="4">
        <v>449</v>
      </c>
      <c r="J188" s="4">
        <v>828</v>
      </c>
      <c r="K188" s="4">
        <v>489</v>
      </c>
      <c r="L188" s="4">
        <v>154</v>
      </c>
      <c r="M188" s="4">
        <v>27</v>
      </c>
      <c r="N188" s="5">
        <v>2133</v>
      </c>
      <c r="Q188" s="1" t="s">
        <v>18</v>
      </c>
      <c r="R188" s="1" t="s">
        <v>13</v>
      </c>
      <c r="S188" s="4">
        <v>0</v>
      </c>
      <c r="T188" s="4">
        <v>0</v>
      </c>
      <c r="U188" s="4">
        <v>10</v>
      </c>
      <c r="V188" s="4">
        <v>94</v>
      </c>
      <c r="W188" s="4">
        <v>281</v>
      </c>
      <c r="X188" s="4">
        <v>278</v>
      </c>
      <c r="Y188" s="4">
        <v>149</v>
      </c>
      <c r="Z188" s="4">
        <v>43</v>
      </c>
      <c r="AA188" s="4">
        <v>11</v>
      </c>
      <c r="AB188" s="4">
        <v>3</v>
      </c>
      <c r="AC188" s="4">
        <v>869</v>
      </c>
    </row>
    <row r="189" spans="2:29" ht="15.6" x14ac:dyDescent="0.3">
      <c r="B189" s="1" t="s">
        <v>18</v>
      </c>
      <c r="C189" s="1" t="s">
        <v>14</v>
      </c>
      <c r="D189" s="4">
        <v>102</v>
      </c>
      <c r="E189" s="4">
        <v>171</v>
      </c>
      <c r="F189" s="4">
        <v>444</v>
      </c>
      <c r="G189" s="4">
        <v>974</v>
      </c>
      <c r="H189" s="5">
        <v>1736</v>
      </c>
      <c r="I189" s="5">
        <v>2412</v>
      </c>
      <c r="J189" s="5">
        <v>2431</v>
      </c>
      <c r="K189" s="5">
        <v>1040</v>
      </c>
      <c r="L189" s="4">
        <v>286</v>
      </c>
      <c r="M189" s="4">
        <v>55</v>
      </c>
      <c r="N189" s="5">
        <v>9651</v>
      </c>
      <c r="Q189" s="1" t="s">
        <v>18</v>
      </c>
      <c r="R189" s="1" t="s">
        <v>14</v>
      </c>
      <c r="S189" s="4">
        <v>184</v>
      </c>
      <c r="T189" s="4">
        <v>228</v>
      </c>
      <c r="U189" s="4">
        <v>360</v>
      </c>
      <c r="V189" s="4">
        <v>517</v>
      </c>
      <c r="W189" s="4">
        <v>498</v>
      </c>
      <c r="X189" s="4">
        <v>369</v>
      </c>
      <c r="Y189" s="4">
        <v>181</v>
      </c>
      <c r="Z189" s="4">
        <v>50</v>
      </c>
      <c r="AA189" s="4">
        <v>12</v>
      </c>
      <c r="AB189" s="4">
        <v>3</v>
      </c>
      <c r="AC189" s="5">
        <v>2402</v>
      </c>
    </row>
    <row r="190" spans="2:29" ht="15.6" x14ac:dyDescent="0.3">
      <c r="B190" s="1" t="s">
        <v>18</v>
      </c>
      <c r="C190" s="1" t="s">
        <v>15</v>
      </c>
      <c r="D190" s="4">
        <v>1.0000000000000001E-5</v>
      </c>
      <c r="E190" s="4">
        <v>1.0000000000000001E-5</v>
      </c>
      <c r="F190" s="4">
        <v>1</v>
      </c>
      <c r="G190" s="4">
        <v>4</v>
      </c>
      <c r="H190" s="1">
        <v>8</v>
      </c>
      <c r="I190" s="1">
        <v>19</v>
      </c>
      <c r="J190" s="1">
        <v>34</v>
      </c>
      <c r="K190" s="4">
        <v>47</v>
      </c>
      <c r="L190" s="4">
        <v>54</v>
      </c>
      <c r="M190" s="4">
        <v>49</v>
      </c>
      <c r="N190" s="4">
        <v>22</v>
      </c>
      <c r="Q190" s="1" t="s">
        <v>18</v>
      </c>
      <c r="R190" s="1" t="s">
        <v>15</v>
      </c>
      <c r="S190" s="4">
        <v>1.0000000000000001E-5</v>
      </c>
      <c r="T190" s="4">
        <v>1.0000000000000001E-5</v>
      </c>
      <c r="U190" s="4">
        <v>2.8</v>
      </c>
      <c r="V190" s="4">
        <v>18.2</v>
      </c>
      <c r="W190" s="1">
        <v>56.4</v>
      </c>
      <c r="X190" s="1">
        <v>75.3</v>
      </c>
      <c r="Y190" s="1">
        <v>82.3</v>
      </c>
      <c r="Z190" s="4">
        <v>86</v>
      </c>
      <c r="AA190" s="4">
        <v>91.7</v>
      </c>
      <c r="AB190" s="4">
        <v>100</v>
      </c>
      <c r="AC190" s="4">
        <v>36.200000000000003</v>
      </c>
    </row>
    <row r="191" spans="2:29" ht="15.6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5.6" x14ac:dyDescent="0.3">
      <c r="B192" s="1" t="s">
        <v>19</v>
      </c>
      <c r="C192" s="1" t="s">
        <v>13</v>
      </c>
      <c r="D192" s="4">
        <v>0</v>
      </c>
      <c r="E192" s="4">
        <v>0</v>
      </c>
      <c r="F192" s="4">
        <v>1</v>
      </c>
      <c r="G192" s="4">
        <v>21</v>
      </c>
      <c r="H192" s="4">
        <v>79</v>
      </c>
      <c r="I192" s="4">
        <v>181</v>
      </c>
      <c r="J192" s="4">
        <v>273</v>
      </c>
      <c r="K192" s="4">
        <v>137</v>
      </c>
      <c r="L192" s="4">
        <v>52</v>
      </c>
      <c r="M192" s="4">
        <v>10</v>
      </c>
      <c r="N192" s="4">
        <v>754</v>
      </c>
      <c r="Q192" s="1" t="s">
        <v>19</v>
      </c>
      <c r="R192" s="1" t="s">
        <v>13</v>
      </c>
      <c r="S192" s="4">
        <v>0</v>
      </c>
      <c r="T192" s="4">
        <v>0</v>
      </c>
      <c r="U192" s="4">
        <v>6</v>
      </c>
      <c r="V192" s="4">
        <v>53</v>
      </c>
      <c r="W192" s="4">
        <v>167</v>
      </c>
      <c r="X192" s="4">
        <v>145</v>
      </c>
      <c r="Y192" s="4">
        <v>83</v>
      </c>
      <c r="Z192" s="4">
        <v>19</v>
      </c>
      <c r="AA192" s="4">
        <v>4</v>
      </c>
      <c r="AB192" s="4">
        <v>1</v>
      </c>
      <c r="AC192" s="4">
        <v>478</v>
      </c>
    </row>
    <row r="193" spans="2:29" ht="15.6" x14ac:dyDescent="0.3">
      <c r="B193" s="1" t="s">
        <v>19</v>
      </c>
      <c r="C193" s="1" t="s">
        <v>14</v>
      </c>
      <c r="D193" s="4">
        <v>89</v>
      </c>
      <c r="E193" s="4">
        <v>154</v>
      </c>
      <c r="F193" s="4">
        <v>297</v>
      </c>
      <c r="G193" s="4">
        <v>559</v>
      </c>
      <c r="H193" s="4">
        <v>991</v>
      </c>
      <c r="I193" s="5">
        <v>1250</v>
      </c>
      <c r="J193" s="4">
        <v>982</v>
      </c>
      <c r="K193" s="4">
        <v>409</v>
      </c>
      <c r="L193" s="4">
        <v>129</v>
      </c>
      <c r="M193" s="4">
        <v>19</v>
      </c>
      <c r="N193" s="5">
        <v>4879</v>
      </c>
      <c r="Q193" s="1" t="s">
        <v>19</v>
      </c>
      <c r="R193" s="1" t="s">
        <v>14</v>
      </c>
      <c r="S193" s="4">
        <v>172</v>
      </c>
      <c r="T193" s="4">
        <v>230</v>
      </c>
      <c r="U193" s="4">
        <v>318</v>
      </c>
      <c r="V193" s="4">
        <v>438</v>
      </c>
      <c r="W193" s="4">
        <v>445</v>
      </c>
      <c r="X193" s="4">
        <v>246</v>
      </c>
      <c r="Y193" s="4">
        <v>110</v>
      </c>
      <c r="Z193" s="4">
        <v>25</v>
      </c>
      <c r="AA193" s="4">
        <v>6</v>
      </c>
      <c r="AB193" s="4">
        <v>1</v>
      </c>
      <c r="AC193" s="5">
        <v>1991</v>
      </c>
    </row>
    <row r="194" spans="2:29" ht="15.6" x14ac:dyDescent="0.3">
      <c r="B194" s="1" t="s">
        <v>19</v>
      </c>
      <c r="C194" s="1" t="s">
        <v>15</v>
      </c>
      <c r="D194" s="4">
        <v>1.0000000000000001E-5</v>
      </c>
      <c r="E194" s="4">
        <v>1.0000000000000001E-5</v>
      </c>
      <c r="F194" s="4">
        <v>0</v>
      </c>
      <c r="G194" s="4">
        <v>4</v>
      </c>
      <c r="H194" s="4">
        <v>8</v>
      </c>
      <c r="I194" s="4">
        <v>15</v>
      </c>
      <c r="J194" s="4">
        <v>28</v>
      </c>
      <c r="K194" s="4">
        <v>34</v>
      </c>
      <c r="L194" s="4">
        <v>40</v>
      </c>
      <c r="M194" s="4">
        <v>53</v>
      </c>
      <c r="N194" s="4">
        <v>16</v>
      </c>
      <c r="Q194" s="1" t="s">
        <v>19</v>
      </c>
      <c r="R194" s="1" t="s">
        <v>15</v>
      </c>
      <c r="S194" s="4">
        <v>1.0000000000000001E-5</v>
      </c>
      <c r="T194" s="4">
        <v>1.0000000000000001E-5</v>
      </c>
      <c r="U194" s="4">
        <v>1.9</v>
      </c>
      <c r="V194" s="4">
        <v>12.1</v>
      </c>
      <c r="W194" s="4">
        <v>37.5</v>
      </c>
      <c r="X194" s="4">
        <v>58.9</v>
      </c>
      <c r="Y194" s="4">
        <v>75.5</v>
      </c>
      <c r="Z194" s="4">
        <v>76</v>
      </c>
      <c r="AA194" s="4">
        <v>66.7</v>
      </c>
      <c r="AB194" s="4">
        <v>100</v>
      </c>
      <c r="AC194" s="4">
        <v>24</v>
      </c>
    </row>
    <row r="196" spans="2:29" ht="15.6" x14ac:dyDescent="0.3">
      <c r="B196" s="1" t="s">
        <v>20</v>
      </c>
      <c r="C196" s="1" t="s">
        <v>13</v>
      </c>
      <c r="D196" s="4">
        <v>0</v>
      </c>
      <c r="E196" s="4">
        <v>0</v>
      </c>
      <c r="F196" s="4">
        <v>0</v>
      </c>
      <c r="G196" s="4">
        <v>5</v>
      </c>
      <c r="H196" s="4">
        <v>29</v>
      </c>
      <c r="I196" s="4">
        <v>53</v>
      </c>
      <c r="J196" s="4">
        <v>77</v>
      </c>
      <c r="K196" s="4">
        <v>41</v>
      </c>
      <c r="L196" s="4">
        <v>12</v>
      </c>
      <c r="M196" s="4">
        <v>3</v>
      </c>
      <c r="N196" s="4">
        <v>220</v>
      </c>
      <c r="Q196" s="1" t="s">
        <v>20</v>
      </c>
      <c r="R196" s="1" t="s">
        <v>13</v>
      </c>
      <c r="S196" s="4">
        <v>0</v>
      </c>
      <c r="T196" s="4">
        <v>3</v>
      </c>
      <c r="U196" s="4">
        <v>6</v>
      </c>
      <c r="V196" s="4">
        <v>27</v>
      </c>
      <c r="W196" s="4">
        <v>76</v>
      </c>
      <c r="X196" s="4">
        <v>78</v>
      </c>
      <c r="Y196" s="4">
        <v>32</v>
      </c>
      <c r="Z196" s="4">
        <v>11</v>
      </c>
      <c r="AA196" s="4">
        <v>1</v>
      </c>
      <c r="AB196" s="4">
        <v>0</v>
      </c>
      <c r="AC196" s="4">
        <v>234</v>
      </c>
    </row>
    <row r="197" spans="2:29" ht="15.6" x14ac:dyDescent="0.3">
      <c r="B197" s="1" t="s">
        <v>20</v>
      </c>
      <c r="C197" s="1" t="s">
        <v>14</v>
      </c>
      <c r="D197" s="4">
        <v>53</v>
      </c>
      <c r="E197" s="4">
        <v>89</v>
      </c>
      <c r="F197" s="4">
        <v>161</v>
      </c>
      <c r="G197" s="4">
        <v>262</v>
      </c>
      <c r="H197" s="4">
        <v>419</v>
      </c>
      <c r="I197" s="4">
        <v>454</v>
      </c>
      <c r="J197" s="4">
        <v>357</v>
      </c>
      <c r="K197" s="4">
        <v>176</v>
      </c>
      <c r="L197" s="4">
        <v>30</v>
      </c>
      <c r="M197" s="4">
        <v>11</v>
      </c>
      <c r="N197" s="4">
        <v>2012</v>
      </c>
      <c r="Q197" s="1" t="s">
        <v>20</v>
      </c>
      <c r="R197" s="1" t="s">
        <v>14</v>
      </c>
      <c r="S197" s="4">
        <v>177</v>
      </c>
      <c r="T197" s="4">
        <v>164</v>
      </c>
      <c r="U197" s="4">
        <v>240</v>
      </c>
      <c r="V197" s="4">
        <v>281</v>
      </c>
      <c r="W197" s="4">
        <v>242</v>
      </c>
      <c r="X197" s="4">
        <v>158</v>
      </c>
      <c r="Y197" s="4">
        <v>62</v>
      </c>
      <c r="Z197" s="4">
        <v>15</v>
      </c>
      <c r="AA197" s="4">
        <v>1</v>
      </c>
      <c r="AB197" s="4">
        <v>0</v>
      </c>
      <c r="AC197" s="4">
        <v>1340</v>
      </c>
    </row>
    <row r="198" spans="2:29" ht="15.6" x14ac:dyDescent="0.3">
      <c r="B198" s="1" t="s">
        <v>20</v>
      </c>
      <c r="C198" s="1" t="s">
        <v>15</v>
      </c>
      <c r="D198" s="4">
        <v>1.0000000000000001E-5</v>
      </c>
      <c r="E198" s="4">
        <v>1.0000000000000001E-5</v>
      </c>
      <c r="F198" s="4">
        <v>1.0000000000000001E-5</v>
      </c>
      <c r="G198" s="4">
        <v>2</v>
      </c>
      <c r="H198" s="4">
        <v>7</v>
      </c>
      <c r="I198" s="4">
        <v>12</v>
      </c>
      <c r="J198" s="4">
        <v>22</v>
      </c>
      <c r="K198" s="4">
        <v>23</v>
      </c>
      <c r="L198" s="4">
        <v>40</v>
      </c>
      <c r="M198" s="4">
        <v>27</v>
      </c>
      <c r="N198" s="4">
        <v>11</v>
      </c>
      <c r="Q198" s="1" t="s">
        <v>20</v>
      </c>
      <c r="R198" s="1" t="s">
        <v>15</v>
      </c>
      <c r="S198" s="4">
        <v>1.0000000000000001E-5</v>
      </c>
      <c r="T198" s="4">
        <v>1.8</v>
      </c>
      <c r="U198" s="4">
        <v>2.5</v>
      </c>
      <c r="V198" s="4">
        <v>9.6</v>
      </c>
      <c r="W198" s="4">
        <v>31.4</v>
      </c>
      <c r="X198" s="4">
        <v>49.4</v>
      </c>
      <c r="Y198" s="4">
        <v>51.6</v>
      </c>
      <c r="Z198" s="4">
        <v>73.3</v>
      </c>
      <c r="AA198" s="4">
        <v>100</v>
      </c>
      <c r="AB198" s="4">
        <v>1.0000000000000001E-5</v>
      </c>
      <c r="AC198" s="4">
        <v>17.5</v>
      </c>
    </row>
    <row r="199" spans="2:29" ht="15.6" x14ac:dyDescent="0.3"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Q199" s="1"/>
      <c r="R199" s="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5.6" x14ac:dyDescent="0.3">
      <c r="B200" s="1" t="s">
        <v>21</v>
      </c>
      <c r="C200" s="1" t="s">
        <v>13</v>
      </c>
      <c r="D200" s="4">
        <v>0</v>
      </c>
      <c r="E200" s="4">
        <v>0</v>
      </c>
      <c r="F200" s="4">
        <v>3</v>
      </c>
      <c r="G200" s="4">
        <v>1</v>
      </c>
      <c r="H200" s="4">
        <v>7</v>
      </c>
      <c r="I200" s="4">
        <v>13</v>
      </c>
      <c r="J200" s="4">
        <v>21</v>
      </c>
      <c r="K200" s="4">
        <v>19</v>
      </c>
      <c r="L200" s="4">
        <v>8</v>
      </c>
      <c r="M200" s="4">
        <v>2</v>
      </c>
      <c r="N200" s="4">
        <v>74</v>
      </c>
      <c r="Q200" s="1" t="s">
        <v>21</v>
      </c>
      <c r="R200" s="1" t="s">
        <v>13</v>
      </c>
      <c r="S200" s="4">
        <v>0</v>
      </c>
      <c r="T200" s="4">
        <v>1</v>
      </c>
      <c r="U200" s="4">
        <v>4</v>
      </c>
      <c r="V200" s="4">
        <v>7</v>
      </c>
      <c r="W200" s="4">
        <v>28</v>
      </c>
      <c r="X200" s="4">
        <v>24</v>
      </c>
      <c r="Y200" s="4">
        <v>11</v>
      </c>
      <c r="Z200" s="4">
        <v>5</v>
      </c>
      <c r="AA200" s="4">
        <v>0</v>
      </c>
      <c r="AB200" s="4">
        <v>1</v>
      </c>
      <c r="AC200" s="4">
        <v>81</v>
      </c>
    </row>
    <row r="201" spans="2:29" ht="15.6" x14ac:dyDescent="0.3">
      <c r="B201" s="1" t="s">
        <v>21</v>
      </c>
      <c r="C201" s="1" t="s">
        <v>14</v>
      </c>
      <c r="D201" s="4">
        <v>46</v>
      </c>
      <c r="E201" s="4">
        <v>54</v>
      </c>
      <c r="F201" s="4">
        <v>94</v>
      </c>
      <c r="G201" s="4">
        <v>130</v>
      </c>
      <c r="H201" s="4">
        <v>189</v>
      </c>
      <c r="I201" s="4">
        <v>165</v>
      </c>
      <c r="J201" s="4">
        <v>121</v>
      </c>
      <c r="K201" s="4">
        <v>63</v>
      </c>
      <c r="L201" s="4">
        <v>21</v>
      </c>
      <c r="M201" s="4">
        <v>8</v>
      </c>
      <c r="N201" s="4">
        <v>891</v>
      </c>
      <c r="Q201" s="1" t="s">
        <v>21</v>
      </c>
      <c r="R201" s="1" t="s">
        <v>14</v>
      </c>
      <c r="S201" s="4">
        <v>132</v>
      </c>
      <c r="T201" s="4">
        <v>104</v>
      </c>
      <c r="U201" s="4">
        <v>142</v>
      </c>
      <c r="V201" s="4">
        <v>154</v>
      </c>
      <c r="W201" s="4">
        <v>134</v>
      </c>
      <c r="X201" s="4">
        <v>64</v>
      </c>
      <c r="Y201" s="4">
        <v>21</v>
      </c>
      <c r="Z201" s="4">
        <v>10</v>
      </c>
      <c r="AA201" s="4">
        <v>0</v>
      </c>
      <c r="AB201" s="4">
        <v>2</v>
      </c>
      <c r="AC201" s="4">
        <v>763</v>
      </c>
    </row>
    <row r="202" spans="2:29" ht="15.6" x14ac:dyDescent="0.3">
      <c r="B202" s="1" t="s">
        <v>21</v>
      </c>
      <c r="C202" s="1" t="s">
        <v>15</v>
      </c>
      <c r="D202" s="4">
        <v>1.0000000000000001E-5</v>
      </c>
      <c r="E202" s="4">
        <v>1.0000000000000001E-5</v>
      </c>
      <c r="F202" s="4">
        <v>3</v>
      </c>
      <c r="G202" s="4">
        <v>1</v>
      </c>
      <c r="H202" s="4">
        <v>4</v>
      </c>
      <c r="I202" s="4">
        <v>8</v>
      </c>
      <c r="J202" s="4">
        <v>17</v>
      </c>
      <c r="K202" s="4">
        <v>30</v>
      </c>
      <c r="L202" s="4">
        <v>38</v>
      </c>
      <c r="M202" s="4">
        <v>25</v>
      </c>
      <c r="N202" s="4">
        <v>8</v>
      </c>
      <c r="Q202" s="1" t="s">
        <v>21</v>
      </c>
      <c r="R202" s="1" t="s">
        <v>15</v>
      </c>
      <c r="S202" s="4">
        <v>1.0000000000000001E-5</v>
      </c>
      <c r="T202" s="4">
        <v>1</v>
      </c>
      <c r="U202" s="4">
        <v>2.8</v>
      </c>
      <c r="V202" s="4">
        <v>4.5</v>
      </c>
      <c r="W202" s="4">
        <v>20.9</v>
      </c>
      <c r="X202" s="4">
        <v>37.5</v>
      </c>
      <c r="Y202" s="4">
        <v>52.4</v>
      </c>
      <c r="Z202" s="4">
        <v>50</v>
      </c>
      <c r="AA202" s="4">
        <v>1.0000000000000001E-5</v>
      </c>
      <c r="AB202" s="4">
        <v>50</v>
      </c>
      <c r="AC202" s="4">
        <v>10.6</v>
      </c>
    </row>
    <row r="203" spans="2:29" ht="15.6" x14ac:dyDescent="0.3"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Q203" s="1"/>
      <c r="R203" s="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5.6" x14ac:dyDescent="0.3">
      <c r="B204" s="1" t="s">
        <v>22</v>
      </c>
      <c r="C204" s="1" t="s">
        <v>13</v>
      </c>
      <c r="D204" s="4">
        <v>0</v>
      </c>
      <c r="E204" s="4">
        <v>0</v>
      </c>
      <c r="F204" s="4">
        <v>0</v>
      </c>
      <c r="G204" s="4">
        <v>1</v>
      </c>
      <c r="H204" s="4">
        <v>3</v>
      </c>
      <c r="I204" s="4">
        <v>6</v>
      </c>
      <c r="J204" s="4">
        <v>7</v>
      </c>
      <c r="K204" s="4">
        <v>7</v>
      </c>
      <c r="L204" s="4">
        <v>2</v>
      </c>
      <c r="M204" s="4">
        <v>1</v>
      </c>
      <c r="N204" s="4">
        <v>27</v>
      </c>
      <c r="Q204" s="1" t="s">
        <v>22</v>
      </c>
      <c r="R204" s="1" t="s">
        <v>13</v>
      </c>
      <c r="S204" s="4">
        <v>0</v>
      </c>
      <c r="T204" s="4">
        <v>0</v>
      </c>
      <c r="U204" s="4">
        <v>2</v>
      </c>
      <c r="V204" s="4">
        <v>6</v>
      </c>
      <c r="W204" s="4">
        <v>3</v>
      </c>
      <c r="X204" s="4">
        <v>9</v>
      </c>
      <c r="Y204" s="4">
        <v>4</v>
      </c>
      <c r="Z204" s="4">
        <v>2</v>
      </c>
      <c r="AA204" s="4">
        <v>0</v>
      </c>
      <c r="AB204" s="4">
        <v>0</v>
      </c>
      <c r="AC204" s="4">
        <v>26</v>
      </c>
    </row>
    <row r="205" spans="2:29" ht="15.6" x14ac:dyDescent="0.3">
      <c r="B205" s="1" t="s">
        <v>22</v>
      </c>
      <c r="C205" s="1" t="s">
        <v>14</v>
      </c>
      <c r="D205" s="4">
        <v>28</v>
      </c>
      <c r="E205" s="4">
        <v>23</v>
      </c>
      <c r="F205" s="4">
        <v>42</v>
      </c>
      <c r="G205" s="4">
        <v>68</v>
      </c>
      <c r="H205" s="4">
        <v>82</v>
      </c>
      <c r="I205" s="4">
        <v>70</v>
      </c>
      <c r="J205" s="4">
        <v>44</v>
      </c>
      <c r="K205" s="4">
        <v>26</v>
      </c>
      <c r="L205" s="4">
        <v>10</v>
      </c>
      <c r="M205" s="4">
        <v>2</v>
      </c>
      <c r="N205" s="4">
        <v>395</v>
      </c>
      <c r="Q205" s="1" t="s">
        <v>22</v>
      </c>
      <c r="R205" s="1" t="s">
        <v>14</v>
      </c>
      <c r="S205" s="4">
        <v>100</v>
      </c>
      <c r="T205" s="4">
        <v>64</v>
      </c>
      <c r="U205" s="4">
        <v>70</v>
      </c>
      <c r="V205" s="4">
        <v>80</v>
      </c>
      <c r="W205" s="4">
        <v>38</v>
      </c>
      <c r="X205" s="4">
        <v>30</v>
      </c>
      <c r="Y205" s="4">
        <v>15</v>
      </c>
      <c r="Z205" s="4">
        <v>4</v>
      </c>
      <c r="AA205" s="4">
        <v>0</v>
      </c>
      <c r="AB205" s="4">
        <v>0</v>
      </c>
      <c r="AC205" s="4">
        <v>401</v>
      </c>
    </row>
    <row r="206" spans="2:29" ht="15.6" x14ac:dyDescent="0.3">
      <c r="B206" s="1" t="s">
        <v>22</v>
      </c>
      <c r="C206" s="1" t="s">
        <v>15</v>
      </c>
      <c r="D206" s="4">
        <v>0</v>
      </c>
      <c r="E206" s="4">
        <v>0</v>
      </c>
      <c r="F206" s="4">
        <v>0</v>
      </c>
      <c r="G206" s="4">
        <v>2</v>
      </c>
      <c r="H206" s="4">
        <v>4</v>
      </c>
      <c r="I206" s="4">
        <v>9</v>
      </c>
      <c r="J206" s="4">
        <v>16</v>
      </c>
      <c r="K206" s="4">
        <v>27</v>
      </c>
      <c r="L206" s="4">
        <v>20</v>
      </c>
      <c r="M206" s="4">
        <v>50</v>
      </c>
      <c r="N206" s="4">
        <v>7</v>
      </c>
      <c r="Q206" s="1" t="s">
        <v>22</v>
      </c>
      <c r="R206" s="1" t="s">
        <v>15</v>
      </c>
      <c r="S206" s="4">
        <v>1.0000000000000001E-5</v>
      </c>
      <c r="T206" s="4">
        <v>1.0000000000000001E-5</v>
      </c>
      <c r="U206" s="4">
        <v>2.9</v>
      </c>
      <c r="V206" s="4">
        <v>7.5</v>
      </c>
      <c r="W206" s="4">
        <v>7.9</v>
      </c>
      <c r="X206" s="4">
        <v>30</v>
      </c>
      <c r="Y206" s="4">
        <v>26.7</v>
      </c>
      <c r="Z206" s="4">
        <v>50</v>
      </c>
      <c r="AA206" s="4">
        <v>1.0000000000000001E-5</v>
      </c>
      <c r="AB206" s="4">
        <v>1.0000000000000001E-5</v>
      </c>
      <c r="AC206" s="4">
        <v>6.5</v>
      </c>
    </row>
    <row r="207" spans="2:29" ht="15.6" x14ac:dyDescent="0.3"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Q207" s="1"/>
      <c r="R207" s="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5.6" x14ac:dyDescent="0.3">
      <c r="B208" s="1" t="s">
        <v>23</v>
      </c>
      <c r="C208" s="1" t="s">
        <v>13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4">
        <v>5</v>
      </c>
      <c r="K208" s="4">
        <v>1</v>
      </c>
      <c r="L208" s="4">
        <v>0</v>
      </c>
      <c r="M208" s="4">
        <v>0</v>
      </c>
      <c r="N208" s="4">
        <v>7</v>
      </c>
      <c r="Q208" s="1" t="s">
        <v>23</v>
      </c>
      <c r="R208" s="1" t="s">
        <v>13</v>
      </c>
      <c r="S208" s="4">
        <v>0</v>
      </c>
      <c r="T208" s="4">
        <v>0</v>
      </c>
      <c r="U208" s="4">
        <v>0</v>
      </c>
      <c r="V208" s="4">
        <v>0</v>
      </c>
      <c r="W208" s="4">
        <v>6</v>
      </c>
      <c r="X208" s="4">
        <v>2</v>
      </c>
      <c r="Y208" s="4">
        <v>3</v>
      </c>
      <c r="Z208" s="4">
        <v>0</v>
      </c>
      <c r="AA208" s="4">
        <v>0</v>
      </c>
      <c r="AB208" s="4">
        <v>0</v>
      </c>
      <c r="AC208" s="4">
        <v>11</v>
      </c>
    </row>
    <row r="209" spans="2:29" ht="15.6" x14ac:dyDescent="0.3">
      <c r="B209" s="1" t="s">
        <v>23</v>
      </c>
      <c r="C209" s="1" t="s">
        <v>14</v>
      </c>
      <c r="D209" s="4">
        <v>24</v>
      </c>
      <c r="E209" s="4">
        <v>24</v>
      </c>
      <c r="F209" s="4">
        <v>20</v>
      </c>
      <c r="G209" s="4">
        <v>23</v>
      </c>
      <c r="H209" s="4">
        <v>25</v>
      </c>
      <c r="I209" s="4">
        <v>33</v>
      </c>
      <c r="J209" s="4">
        <v>21</v>
      </c>
      <c r="K209" s="4">
        <v>9</v>
      </c>
      <c r="L209" s="4">
        <v>3</v>
      </c>
      <c r="M209" s="4">
        <v>2</v>
      </c>
      <c r="N209" s="4">
        <v>184</v>
      </c>
      <c r="Q209" s="1" t="s">
        <v>23</v>
      </c>
      <c r="R209" s="1" t="s">
        <v>14</v>
      </c>
      <c r="S209" s="4">
        <v>61</v>
      </c>
      <c r="T209" s="4">
        <v>36</v>
      </c>
      <c r="U209" s="4">
        <v>36</v>
      </c>
      <c r="V209" s="4">
        <v>36</v>
      </c>
      <c r="W209" s="4">
        <v>24</v>
      </c>
      <c r="X209" s="4">
        <v>10</v>
      </c>
      <c r="Y209" s="4">
        <v>8</v>
      </c>
      <c r="Z209" s="4">
        <v>3</v>
      </c>
      <c r="AA209" s="4">
        <v>0</v>
      </c>
      <c r="AB209" s="4">
        <v>0</v>
      </c>
      <c r="AC209" s="4">
        <v>214</v>
      </c>
    </row>
    <row r="210" spans="2:29" ht="15.6" x14ac:dyDescent="0.3">
      <c r="B210" s="1" t="s">
        <v>23</v>
      </c>
      <c r="C210" s="1" t="s">
        <v>15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3</v>
      </c>
      <c r="J210" s="4">
        <v>24</v>
      </c>
      <c r="K210" s="4">
        <v>11</v>
      </c>
      <c r="L210" s="4">
        <v>0</v>
      </c>
      <c r="M210" s="4">
        <v>0</v>
      </c>
      <c r="N210" s="4">
        <v>4</v>
      </c>
      <c r="Q210" s="1" t="s">
        <v>23</v>
      </c>
      <c r="R210" s="1" t="s">
        <v>15</v>
      </c>
      <c r="S210" s="4">
        <v>1.0000000000000001E-5</v>
      </c>
      <c r="T210" s="4">
        <v>1.0000000000000001E-5</v>
      </c>
      <c r="U210" s="4">
        <v>1.0000000000000001E-5</v>
      </c>
      <c r="V210" s="4">
        <v>1.0000000000000001E-5</v>
      </c>
      <c r="W210" s="4">
        <v>25</v>
      </c>
      <c r="X210" s="4">
        <v>20</v>
      </c>
      <c r="Y210" s="4">
        <v>37.5</v>
      </c>
      <c r="Z210" s="4">
        <v>1.0000000000000001E-5</v>
      </c>
      <c r="AA210" s="4">
        <v>1.0000000000000001E-5</v>
      </c>
      <c r="AB210" s="4">
        <v>1.0000000000000001E-5</v>
      </c>
      <c r="AC210" s="4">
        <v>5.0999999999999996</v>
      </c>
    </row>
    <row r="211" spans="2:29" ht="15.6" x14ac:dyDescent="0.3"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Q211" s="1"/>
    </row>
    <row r="212" spans="2:29" ht="15.6" x14ac:dyDescent="0.3">
      <c r="B212" s="1" t="s">
        <v>26</v>
      </c>
      <c r="C212" s="1" t="s">
        <v>13</v>
      </c>
      <c r="D212" s="4">
        <v>0</v>
      </c>
      <c r="E212" s="4">
        <v>0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Q212" s="1" t="s">
        <v>26</v>
      </c>
      <c r="R212" s="1" t="s">
        <v>13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0</v>
      </c>
      <c r="AB212" s="4">
        <v>0</v>
      </c>
      <c r="AC212" s="4">
        <v>1</v>
      </c>
    </row>
    <row r="213" spans="2:29" ht="15.6" x14ac:dyDescent="0.3">
      <c r="B213" s="1" t="s">
        <v>26</v>
      </c>
      <c r="C213" s="1" t="s">
        <v>14</v>
      </c>
      <c r="D213" s="4">
        <v>11</v>
      </c>
      <c r="E213" s="4">
        <v>4</v>
      </c>
      <c r="F213" s="4">
        <v>3</v>
      </c>
      <c r="G213" s="4">
        <v>8</v>
      </c>
      <c r="H213" s="4">
        <v>8</v>
      </c>
      <c r="I213" s="4">
        <v>3</v>
      </c>
      <c r="J213" s="4">
        <v>0</v>
      </c>
      <c r="K213" s="4">
        <v>4</v>
      </c>
      <c r="L213" s="4">
        <v>2</v>
      </c>
      <c r="M213" s="4">
        <v>0</v>
      </c>
      <c r="N213" s="4">
        <v>43</v>
      </c>
      <c r="Q213" s="1" t="s">
        <v>26</v>
      </c>
      <c r="R213" s="1" t="s">
        <v>14</v>
      </c>
      <c r="S213" s="4">
        <v>25</v>
      </c>
      <c r="T213" s="4">
        <v>11</v>
      </c>
      <c r="U213" s="4">
        <v>22</v>
      </c>
      <c r="V213" s="4">
        <v>9</v>
      </c>
      <c r="W213" s="4">
        <v>3</v>
      </c>
      <c r="X213" s="4">
        <v>2</v>
      </c>
      <c r="Y213" s="4">
        <v>1</v>
      </c>
      <c r="Z213" s="4">
        <v>0</v>
      </c>
      <c r="AA213" s="4">
        <v>0</v>
      </c>
      <c r="AB213" s="4">
        <v>0</v>
      </c>
      <c r="AC213" s="4">
        <v>73</v>
      </c>
    </row>
    <row r="214" spans="2:29" ht="15.6" x14ac:dyDescent="0.3">
      <c r="B214" s="1" t="s">
        <v>26</v>
      </c>
      <c r="C214" s="1" t="s">
        <v>15</v>
      </c>
      <c r="D214" s="4">
        <v>1.0000000000000001E-5</v>
      </c>
      <c r="E214" s="4">
        <v>1.0000000000000001E-5</v>
      </c>
      <c r="F214" s="4">
        <v>1.0000000000000001E-5</v>
      </c>
      <c r="G214" s="4">
        <v>1.0000000000000001E-5</v>
      </c>
      <c r="H214" s="4">
        <v>13</v>
      </c>
      <c r="I214" s="4">
        <v>1.0000000000000001E-5</v>
      </c>
      <c r="J214" s="4">
        <v>1.0000000000000001E-5</v>
      </c>
      <c r="K214" s="4">
        <v>1.0000000000000001E-5</v>
      </c>
      <c r="L214" s="4">
        <v>1.0000000000000001E-5</v>
      </c>
      <c r="M214" s="4">
        <v>1.0000000000000001E-5</v>
      </c>
      <c r="N214" s="4">
        <v>2</v>
      </c>
      <c r="Q214" s="1" t="s">
        <v>26</v>
      </c>
      <c r="R214" s="1" t="s">
        <v>15</v>
      </c>
      <c r="S214" s="4">
        <v>1.0000000000000001E-5</v>
      </c>
      <c r="T214" s="4">
        <v>1.0000000000000001E-5</v>
      </c>
      <c r="U214" s="4">
        <v>1.0000000000000001E-5</v>
      </c>
      <c r="V214" s="4">
        <v>1.0000000000000001E-5</v>
      </c>
      <c r="W214" s="4">
        <v>1.0000000000000001E-5</v>
      </c>
      <c r="X214" s="4">
        <v>1.0000000000000001E-5</v>
      </c>
      <c r="Y214" s="4">
        <v>100</v>
      </c>
      <c r="Z214" s="4">
        <v>1.0000000000000001E-5</v>
      </c>
      <c r="AA214" s="4">
        <v>1.0000000000000001E-5</v>
      </c>
      <c r="AB214" s="4">
        <v>1.0000000000000001E-5</v>
      </c>
      <c r="AC214" s="4">
        <v>1.4</v>
      </c>
    </row>
    <row r="215" spans="2:29" ht="15.6" x14ac:dyDescent="0.3">
      <c r="Q215" s="1"/>
      <c r="R215" s="1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5.6" x14ac:dyDescent="0.3">
      <c r="Q216" s="1" t="s">
        <v>28</v>
      </c>
      <c r="R216" s="1" t="s">
        <v>13</v>
      </c>
      <c r="S216" s="4">
        <v>0</v>
      </c>
      <c r="T216" s="4">
        <v>0</v>
      </c>
      <c r="U216" s="4">
        <v>0</v>
      </c>
      <c r="V216" s="4">
        <v>1</v>
      </c>
      <c r="W216" s="4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2</v>
      </c>
    </row>
    <row r="217" spans="2:29" ht="15.6" x14ac:dyDescent="0.3">
      <c r="Q217" s="1" t="s">
        <v>28</v>
      </c>
      <c r="R217" s="1" t="s">
        <v>14</v>
      </c>
      <c r="S217" s="4">
        <v>21</v>
      </c>
      <c r="T217" s="4">
        <v>4</v>
      </c>
      <c r="U217" s="4">
        <v>1</v>
      </c>
      <c r="V217" s="4">
        <v>3</v>
      </c>
      <c r="W217" s="4">
        <v>5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34</v>
      </c>
    </row>
    <row r="218" spans="2:29" ht="15.6" x14ac:dyDescent="0.3">
      <c r="Q218" s="1" t="s">
        <v>28</v>
      </c>
      <c r="R218" s="1" t="s">
        <v>15</v>
      </c>
      <c r="S218" s="4">
        <v>1.0000000000000001E-5</v>
      </c>
      <c r="T218" s="4">
        <v>1.0000000000000001E-5</v>
      </c>
      <c r="U218" s="4">
        <v>1.0000000000000001E-5</v>
      </c>
      <c r="V218" s="4">
        <v>33.299999999999997</v>
      </c>
      <c r="W218" s="4">
        <v>20</v>
      </c>
      <c r="X218" s="4">
        <v>1.0000000000000001E-5</v>
      </c>
      <c r="Y218" s="4">
        <v>1.0000000000000001E-5</v>
      </c>
      <c r="Z218" s="4">
        <v>1.0000000000000001E-5</v>
      </c>
      <c r="AA218" s="4">
        <v>1.0000000000000001E-5</v>
      </c>
      <c r="AB218" s="4">
        <v>1.0000000000000001E-5</v>
      </c>
      <c r="AC218" s="4">
        <v>5.9</v>
      </c>
    </row>
  </sheetData>
  <conditionalFormatting sqref="D5:M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M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M1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M1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M1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M2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M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3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M3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M3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M3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M3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M4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M4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M4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M4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B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B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AB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AB1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AB1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AB1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AB1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AB1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AB1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AB1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B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AB2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AB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AB2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B2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2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AB2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AB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AB3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B3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AB3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B3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:AA3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AB3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B3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W40 Z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AB4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AB4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AB4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U2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AB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AB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AB2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AB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AB3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AB4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:M21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:M21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M2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M20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M20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M2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M20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:M20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:M20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M2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M20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M2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:M1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:M1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M1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M19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:M19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M19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:M19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M18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M18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:M1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M18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M1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M18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M1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M1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M1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M17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M1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M1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M1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:M17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:AB1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:AB1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:AB1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AB18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:AB18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:AB18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:AB18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:AB1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:AB1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AB1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:AB1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:AB1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:AB1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AB1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:AB1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AB1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:AB1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:AB1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:AB2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:AB2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:AB2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:AB20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:AB2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:AB2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AB2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:AB2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:AB2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AB2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AB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:AB2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:AB2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:AB2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8:AB2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:AB1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:AB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2:AB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3B14-54D2-4A1A-8650-1F6AF5426A65}">
  <dimension ref="B3:AC214"/>
  <sheetViews>
    <sheetView workbookViewId="0">
      <selection activeCell="N101" sqref="N101"/>
    </sheetView>
  </sheetViews>
  <sheetFormatPr defaultRowHeight="14.4" x14ac:dyDescent="0.3"/>
  <cols>
    <col min="2" max="2" width="14.109375" bestFit="1" customWidth="1"/>
    <col min="3" max="3" width="19.109375" bestFit="1" customWidth="1"/>
    <col min="17" max="17" width="14.109375" bestFit="1" customWidth="1"/>
    <col min="18" max="18" width="19.109375" bestFit="1" customWidth="1"/>
  </cols>
  <sheetData>
    <row r="3" spans="2:29" ht="15.6" x14ac:dyDescent="0.3">
      <c r="B3" s="1" t="s">
        <v>31</v>
      </c>
      <c r="C3" s="1"/>
      <c r="D3" s="3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Q3" t="s">
        <v>25</v>
      </c>
      <c r="S3" s="3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10</v>
      </c>
      <c r="AC3" s="1" t="s">
        <v>11</v>
      </c>
    </row>
    <row r="4" spans="2:29" ht="15.6" x14ac:dyDescent="0.3">
      <c r="B4" s="1" t="s">
        <v>24</v>
      </c>
      <c r="C4" s="1" t="s">
        <v>13</v>
      </c>
      <c r="D4" s="4">
        <v>0</v>
      </c>
      <c r="E4" s="4">
        <v>10</v>
      </c>
      <c r="F4" s="4">
        <v>59</v>
      </c>
      <c r="G4" s="4">
        <v>504</v>
      </c>
      <c r="H4" s="4">
        <v>1343</v>
      </c>
      <c r="I4" s="4">
        <v>1312</v>
      </c>
      <c r="J4" s="4">
        <v>802</v>
      </c>
      <c r="K4" s="4">
        <v>312</v>
      </c>
      <c r="L4" s="4">
        <v>80</v>
      </c>
      <c r="M4" s="4">
        <v>24</v>
      </c>
      <c r="N4" s="4">
        <v>4446</v>
      </c>
      <c r="Q4" s="1" t="s">
        <v>24</v>
      </c>
      <c r="R4" s="1" t="s">
        <v>13</v>
      </c>
      <c r="S4" s="4">
        <v>0</v>
      </c>
      <c r="T4" s="4">
        <v>3</v>
      </c>
      <c r="U4" s="4">
        <v>8</v>
      </c>
      <c r="V4" s="4">
        <v>70</v>
      </c>
      <c r="W4" s="4">
        <v>453</v>
      </c>
      <c r="X4" s="4">
        <v>1706</v>
      </c>
      <c r="Y4" s="4">
        <v>4023</v>
      </c>
      <c r="Z4" s="4">
        <v>3854</v>
      </c>
      <c r="AA4" s="4">
        <v>2156</v>
      </c>
      <c r="AB4" s="4">
        <v>690</v>
      </c>
      <c r="AC4" s="4">
        <v>12963</v>
      </c>
    </row>
    <row r="5" spans="2:29" ht="15.6" x14ac:dyDescent="0.3">
      <c r="B5" s="1" t="s">
        <v>24</v>
      </c>
      <c r="C5" s="1" t="s">
        <v>14</v>
      </c>
      <c r="D5" s="4">
        <v>1064</v>
      </c>
      <c r="E5" s="4">
        <v>1172</v>
      </c>
      <c r="F5" s="4">
        <v>1819</v>
      </c>
      <c r="G5" s="4">
        <v>2554</v>
      </c>
      <c r="H5" s="4">
        <v>2455</v>
      </c>
      <c r="I5" s="4">
        <v>1785</v>
      </c>
      <c r="J5" s="4">
        <v>967</v>
      </c>
      <c r="K5" s="4">
        <v>363</v>
      </c>
      <c r="L5" s="4">
        <v>85</v>
      </c>
      <c r="M5" s="4">
        <v>25</v>
      </c>
      <c r="N5" s="4">
        <v>12289</v>
      </c>
      <c r="Q5" s="1" t="s">
        <v>24</v>
      </c>
      <c r="R5" s="1" t="s">
        <v>14</v>
      </c>
      <c r="S5" s="4">
        <v>346</v>
      </c>
      <c r="T5" s="4">
        <v>525</v>
      </c>
      <c r="U5" s="4">
        <v>963</v>
      </c>
      <c r="V5" s="4">
        <v>1933</v>
      </c>
      <c r="W5" s="4">
        <v>3793</v>
      </c>
      <c r="X5" s="4">
        <v>6026</v>
      </c>
      <c r="Y5" s="4">
        <v>7944</v>
      </c>
      <c r="Z5" s="4">
        <v>5655</v>
      </c>
      <c r="AA5" s="4">
        <v>2736</v>
      </c>
      <c r="AB5" s="4">
        <v>806</v>
      </c>
      <c r="AC5" s="4">
        <v>30727</v>
      </c>
    </row>
    <row r="6" spans="2:29" ht="15.6" x14ac:dyDescent="0.3">
      <c r="B6" s="1" t="s">
        <v>24</v>
      </c>
      <c r="C6" s="1" t="s">
        <v>15</v>
      </c>
      <c r="D6" s="4">
        <v>1.0000000000000001E-5</v>
      </c>
      <c r="E6" s="4">
        <v>0.9</v>
      </c>
      <c r="F6" s="4">
        <v>3.2</v>
      </c>
      <c r="G6" s="4">
        <v>19.7</v>
      </c>
      <c r="H6" s="4">
        <v>54.7</v>
      </c>
      <c r="I6" s="4">
        <v>73.5</v>
      </c>
      <c r="J6" s="4">
        <v>82.9</v>
      </c>
      <c r="K6" s="4">
        <v>86</v>
      </c>
      <c r="L6" s="4">
        <v>94.1</v>
      </c>
      <c r="M6" s="4">
        <v>96</v>
      </c>
      <c r="N6" s="4">
        <v>36.200000000000003</v>
      </c>
      <c r="Q6" s="1" t="s">
        <v>24</v>
      </c>
      <c r="R6" s="1" t="s">
        <v>15</v>
      </c>
      <c r="S6" s="4">
        <v>1.0000000000000001E-5</v>
      </c>
      <c r="T6" s="4">
        <v>0.6</v>
      </c>
      <c r="U6" s="4">
        <v>0.8</v>
      </c>
      <c r="V6" s="4">
        <v>3.6</v>
      </c>
      <c r="W6" s="4">
        <v>11.9</v>
      </c>
      <c r="X6" s="4">
        <v>28.3</v>
      </c>
      <c r="Y6" s="4">
        <v>50.6</v>
      </c>
      <c r="Z6" s="4">
        <v>68.2</v>
      </c>
      <c r="AA6" s="4">
        <v>78.8</v>
      </c>
      <c r="AB6" s="4">
        <v>85.6</v>
      </c>
      <c r="AC6" s="4">
        <v>42.2</v>
      </c>
    </row>
    <row r="8" spans="2:29" x14ac:dyDescent="0.3">
      <c r="Q8" t="s">
        <v>25</v>
      </c>
    </row>
    <row r="9" spans="2:29" ht="15.6" x14ac:dyDescent="0.3">
      <c r="B9" s="1" t="s">
        <v>0</v>
      </c>
      <c r="C9" s="2"/>
      <c r="D9" s="3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  <c r="L9" s="1" t="s">
        <v>9</v>
      </c>
      <c r="M9" s="1" t="s">
        <v>10</v>
      </c>
      <c r="N9" s="1" t="s">
        <v>11</v>
      </c>
      <c r="Q9" s="1" t="s">
        <v>0</v>
      </c>
      <c r="R9" s="2"/>
      <c r="S9" s="3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</row>
    <row r="10" spans="2:29" ht="15.6" x14ac:dyDescent="0.3">
      <c r="B10" s="1" t="s">
        <v>12</v>
      </c>
      <c r="C10" s="1" t="s">
        <v>13</v>
      </c>
      <c r="D10" s="4">
        <v>0</v>
      </c>
      <c r="E10" s="4">
        <v>0</v>
      </c>
      <c r="F10" s="4">
        <v>6</v>
      </c>
      <c r="G10" s="1">
        <v>78</v>
      </c>
      <c r="H10" s="1">
        <v>188</v>
      </c>
      <c r="I10" s="1">
        <v>202</v>
      </c>
      <c r="J10" s="1">
        <v>154</v>
      </c>
      <c r="K10" s="1">
        <v>81</v>
      </c>
      <c r="L10" s="1">
        <v>32</v>
      </c>
      <c r="M10" s="1">
        <v>12</v>
      </c>
      <c r="N10" s="4">
        <v>753</v>
      </c>
      <c r="Q10" s="1" t="s">
        <v>12</v>
      </c>
      <c r="R10" s="1" t="s">
        <v>13</v>
      </c>
      <c r="S10" s="4">
        <v>0</v>
      </c>
      <c r="T10" s="4">
        <v>0</v>
      </c>
      <c r="U10" s="4">
        <v>2</v>
      </c>
      <c r="V10" s="4">
        <v>23</v>
      </c>
      <c r="W10" s="4">
        <v>154</v>
      </c>
      <c r="X10" s="4">
        <v>630</v>
      </c>
      <c r="Y10" s="5">
        <v>1513</v>
      </c>
      <c r="Z10" s="5">
        <v>1608</v>
      </c>
      <c r="AA10" s="5">
        <v>1191</v>
      </c>
      <c r="AB10" s="4">
        <v>472</v>
      </c>
      <c r="AC10" s="5">
        <v>5593</v>
      </c>
    </row>
    <row r="11" spans="2:29" ht="15.6" x14ac:dyDescent="0.3">
      <c r="B11" s="1" t="s">
        <v>12</v>
      </c>
      <c r="C11" s="1" t="s">
        <v>14</v>
      </c>
      <c r="D11" s="4">
        <v>23</v>
      </c>
      <c r="E11" s="4">
        <v>39</v>
      </c>
      <c r="F11" s="4">
        <v>91</v>
      </c>
      <c r="G11" s="4">
        <v>210</v>
      </c>
      <c r="H11" s="4">
        <v>224</v>
      </c>
      <c r="I11" s="4">
        <v>220</v>
      </c>
      <c r="J11" s="4">
        <v>164</v>
      </c>
      <c r="K11" s="4">
        <v>88</v>
      </c>
      <c r="L11" s="4">
        <v>34</v>
      </c>
      <c r="M11" s="4">
        <v>12</v>
      </c>
      <c r="N11" s="5">
        <v>1105</v>
      </c>
      <c r="Q11" s="1" t="s">
        <v>12</v>
      </c>
      <c r="R11" s="1" t="s">
        <v>14</v>
      </c>
      <c r="S11" s="4">
        <v>10</v>
      </c>
      <c r="T11" s="4">
        <v>26</v>
      </c>
      <c r="U11" s="4">
        <v>82</v>
      </c>
      <c r="V11" s="4">
        <v>219</v>
      </c>
      <c r="W11" s="4">
        <v>591</v>
      </c>
      <c r="X11" s="5">
        <v>1213</v>
      </c>
      <c r="Y11" s="5">
        <v>2027</v>
      </c>
      <c r="Z11" s="5">
        <v>1931</v>
      </c>
      <c r="AA11" s="5">
        <v>1325</v>
      </c>
      <c r="AB11" s="4">
        <v>507</v>
      </c>
      <c r="AC11" s="5">
        <v>7931</v>
      </c>
    </row>
    <row r="12" spans="2:29" ht="15.6" x14ac:dyDescent="0.3">
      <c r="B12" s="1" t="s">
        <v>12</v>
      </c>
      <c r="C12" s="1" t="s">
        <v>15</v>
      </c>
      <c r="D12" s="4">
        <v>1.0000000000000001E-5</v>
      </c>
      <c r="E12" s="4">
        <v>1.0000000000000001E-5</v>
      </c>
      <c r="F12" s="4">
        <v>6.6</v>
      </c>
      <c r="G12" s="4">
        <v>37.1</v>
      </c>
      <c r="H12" s="4">
        <v>83.9</v>
      </c>
      <c r="I12" s="4">
        <v>91.8</v>
      </c>
      <c r="J12" s="4">
        <v>93.9</v>
      </c>
      <c r="K12" s="4">
        <v>92</v>
      </c>
      <c r="L12" s="4">
        <v>94.1</v>
      </c>
      <c r="M12" s="4">
        <v>100</v>
      </c>
      <c r="N12" s="4">
        <v>68.099999999999994</v>
      </c>
      <c r="Q12" s="1" t="s">
        <v>12</v>
      </c>
      <c r="R12" s="1" t="s">
        <v>15</v>
      </c>
      <c r="S12" s="4">
        <v>1.0000000000000001E-5</v>
      </c>
      <c r="T12" s="4">
        <v>1.0000000000000001E-5</v>
      </c>
      <c r="U12" s="4">
        <v>2.4</v>
      </c>
      <c r="V12" s="4">
        <v>10.5</v>
      </c>
      <c r="W12" s="4">
        <v>26.1</v>
      </c>
      <c r="X12" s="4">
        <v>51.9</v>
      </c>
      <c r="Y12" s="4">
        <v>74.599999999999994</v>
      </c>
      <c r="Z12" s="4">
        <v>83.3</v>
      </c>
      <c r="AA12" s="4">
        <v>89.9</v>
      </c>
      <c r="AB12" s="4">
        <v>93.1</v>
      </c>
      <c r="AC12" s="4">
        <v>70.5</v>
      </c>
    </row>
    <row r="13" spans="2:29" ht="15.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5.6" x14ac:dyDescent="0.3">
      <c r="B14" s="1" t="s">
        <v>16</v>
      </c>
      <c r="C14" s="1" t="s">
        <v>13</v>
      </c>
      <c r="D14" s="4">
        <v>0</v>
      </c>
      <c r="E14" s="4">
        <v>3</v>
      </c>
      <c r="F14" s="4">
        <v>15</v>
      </c>
      <c r="G14" s="1">
        <v>121</v>
      </c>
      <c r="H14" s="1">
        <v>271</v>
      </c>
      <c r="I14" s="1">
        <v>272</v>
      </c>
      <c r="J14" s="1">
        <v>179</v>
      </c>
      <c r="K14" s="1">
        <v>85</v>
      </c>
      <c r="L14" s="1">
        <v>16</v>
      </c>
      <c r="M14" s="1">
        <v>4</v>
      </c>
      <c r="N14" s="4">
        <v>966</v>
      </c>
      <c r="Q14" s="1" t="s">
        <v>16</v>
      </c>
      <c r="R14" s="1" t="s">
        <v>13</v>
      </c>
      <c r="S14" s="4">
        <v>0</v>
      </c>
      <c r="T14" s="4">
        <v>1</v>
      </c>
      <c r="U14" s="4">
        <v>2</v>
      </c>
      <c r="V14" s="4">
        <v>21</v>
      </c>
      <c r="W14" s="4">
        <v>149</v>
      </c>
      <c r="X14" s="4">
        <v>594</v>
      </c>
      <c r="Y14" s="5">
        <v>1389</v>
      </c>
      <c r="Z14" s="5">
        <v>1310</v>
      </c>
      <c r="AA14" s="4">
        <v>611</v>
      </c>
      <c r="AB14" s="4">
        <v>142</v>
      </c>
      <c r="AC14" s="5">
        <v>4219</v>
      </c>
    </row>
    <row r="15" spans="2:29" ht="15.6" x14ac:dyDescent="0.3">
      <c r="B15" s="1" t="s">
        <v>16</v>
      </c>
      <c r="C15" s="1" t="s">
        <v>14</v>
      </c>
      <c r="D15" s="4">
        <v>54</v>
      </c>
      <c r="E15" s="4">
        <v>105</v>
      </c>
      <c r="F15" s="4">
        <v>225</v>
      </c>
      <c r="G15" s="4">
        <v>355</v>
      </c>
      <c r="H15" s="4">
        <v>362</v>
      </c>
      <c r="I15" s="4">
        <v>314</v>
      </c>
      <c r="J15" s="4">
        <v>191</v>
      </c>
      <c r="K15" s="4">
        <v>91</v>
      </c>
      <c r="L15" s="4">
        <v>16</v>
      </c>
      <c r="M15" s="4">
        <v>4</v>
      </c>
      <c r="N15" s="5">
        <v>1717</v>
      </c>
      <c r="Q15" s="1" t="s">
        <v>16</v>
      </c>
      <c r="R15" s="1" t="s">
        <v>14</v>
      </c>
      <c r="S15" s="4">
        <v>33</v>
      </c>
      <c r="T15" s="4">
        <v>60</v>
      </c>
      <c r="U15" s="4">
        <v>145</v>
      </c>
      <c r="V15" s="4">
        <v>410</v>
      </c>
      <c r="W15" s="4">
        <v>895</v>
      </c>
      <c r="X15" s="5">
        <v>1704</v>
      </c>
      <c r="Y15" s="5">
        <v>2406</v>
      </c>
      <c r="Z15" s="5">
        <v>1762</v>
      </c>
      <c r="AA15" s="4">
        <v>768</v>
      </c>
      <c r="AB15" s="4">
        <v>175</v>
      </c>
      <c r="AC15" s="5">
        <v>8358</v>
      </c>
    </row>
    <row r="16" spans="2:29" ht="15.6" x14ac:dyDescent="0.3">
      <c r="B16" s="1" t="s">
        <v>16</v>
      </c>
      <c r="C16" s="1" t="s">
        <v>15</v>
      </c>
      <c r="D16" s="4">
        <v>1.0000000000000001E-5</v>
      </c>
      <c r="E16" s="4">
        <v>2.9</v>
      </c>
      <c r="F16" s="4">
        <v>6.7</v>
      </c>
      <c r="G16" s="4">
        <v>34.1</v>
      </c>
      <c r="H16" s="1">
        <v>74.900000000000006</v>
      </c>
      <c r="I16" s="1">
        <v>86.6</v>
      </c>
      <c r="J16" s="1">
        <v>93.7</v>
      </c>
      <c r="K16" s="4">
        <v>93.4</v>
      </c>
      <c r="L16" s="4">
        <v>100</v>
      </c>
      <c r="M16" s="4">
        <v>100</v>
      </c>
      <c r="N16" s="4">
        <v>56.3</v>
      </c>
      <c r="Q16" s="1" t="s">
        <v>16</v>
      </c>
      <c r="R16" s="1" t="s">
        <v>15</v>
      </c>
      <c r="S16" s="4">
        <v>1.0000000000000001E-5</v>
      </c>
      <c r="T16" s="4">
        <v>1.7</v>
      </c>
      <c r="U16" s="4">
        <v>1.4</v>
      </c>
      <c r="V16" s="4">
        <v>5.0999999999999996</v>
      </c>
      <c r="W16" s="1">
        <v>16.600000000000001</v>
      </c>
      <c r="X16" s="1">
        <v>34.9</v>
      </c>
      <c r="Y16" s="1">
        <v>57.7</v>
      </c>
      <c r="Z16" s="4">
        <v>74.3</v>
      </c>
      <c r="AA16" s="4">
        <v>79.599999999999994</v>
      </c>
      <c r="AB16" s="4">
        <v>81.099999999999994</v>
      </c>
      <c r="AC16" s="4">
        <v>50.5</v>
      </c>
    </row>
    <row r="17" spans="2:29" ht="15.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5.6" x14ac:dyDescent="0.3">
      <c r="B18" s="1" t="s">
        <v>17</v>
      </c>
      <c r="C18" s="1" t="s">
        <v>13</v>
      </c>
      <c r="D18" s="4">
        <v>0</v>
      </c>
      <c r="E18" s="4">
        <v>3</v>
      </c>
      <c r="F18" s="4">
        <v>10</v>
      </c>
      <c r="G18" s="1">
        <v>117</v>
      </c>
      <c r="H18" s="1">
        <v>322</v>
      </c>
      <c r="I18" s="1">
        <v>302</v>
      </c>
      <c r="J18" s="1">
        <v>186</v>
      </c>
      <c r="K18" s="1">
        <v>66</v>
      </c>
      <c r="L18" s="1">
        <v>16</v>
      </c>
      <c r="M18" s="1">
        <v>3</v>
      </c>
      <c r="N18" s="5">
        <v>1025</v>
      </c>
      <c r="Q18" s="1" t="s">
        <v>17</v>
      </c>
      <c r="R18" s="1" t="s">
        <v>13</v>
      </c>
      <c r="S18" s="4">
        <v>0</v>
      </c>
      <c r="T18" s="4">
        <v>2</v>
      </c>
      <c r="U18" s="4">
        <v>3</v>
      </c>
      <c r="V18" s="4">
        <v>13</v>
      </c>
      <c r="W18" s="4">
        <v>89</v>
      </c>
      <c r="X18" s="4">
        <v>289</v>
      </c>
      <c r="Y18" s="4">
        <v>757</v>
      </c>
      <c r="Z18" s="4">
        <v>620</v>
      </c>
      <c r="AA18" s="4">
        <v>236</v>
      </c>
      <c r="AB18" s="4">
        <v>51</v>
      </c>
      <c r="AC18" s="5">
        <v>2060</v>
      </c>
    </row>
    <row r="19" spans="2:29" ht="15.6" x14ac:dyDescent="0.3">
      <c r="B19" s="1" t="s">
        <v>17</v>
      </c>
      <c r="C19" s="1" t="s">
        <v>14</v>
      </c>
      <c r="D19" s="4">
        <v>115</v>
      </c>
      <c r="E19" s="4">
        <v>187</v>
      </c>
      <c r="F19" s="4">
        <v>314</v>
      </c>
      <c r="G19" s="4">
        <v>471</v>
      </c>
      <c r="H19" s="4">
        <v>480</v>
      </c>
      <c r="I19" s="4">
        <v>372</v>
      </c>
      <c r="J19" s="4">
        <v>214</v>
      </c>
      <c r="K19" s="4">
        <v>77</v>
      </c>
      <c r="L19" s="4">
        <v>16</v>
      </c>
      <c r="M19" s="4">
        <v>3</v>
      </c>
      <c r="N19" s="5">
        <v>2249</v>
      </c>
      <c r="Q19" s="1" t="s">
        <v>17</v>
      </c>
      <c r="R19" s="1" t="s">
        <v>14</v>
      </c>
      <c r="S19" s="4">
        <v>25</v>
      </c>
      <c r="T19" s="4">
        <v>85</v>
      </c>
      <c r="U19" s="4">
        <v>196</v>
      </c>
      <c r="V19" s="4">
        <v>421</v>
      </c>
      <c r="W19" s="4">
        <v>885</v>
      </c>
      <c r="X19" s="5">
        <v>1406</v>
      </c>
      <c r="Y19" s="5">
        <v>1880</v>
      </c>
      <c r="Z19" s="5">
        <v>1071</v>
      </c>
      <c r="AA19" s="4">
        <v>368</v>
      </c>
      <c r="AB19" s="4">
        <v>73</v>
      </c>
      <c r="AC19" s="5">
        <v>6410</v>
      </c>
    </row>
    <row r="20" spans="2:29" ht="15.6" x14ac:dyDescent="0.3">
      <c r="B20" s="1" t="s">
        <v>17</v>
      </c>
      <c r="C20" s="1" t="s">
        <v>15</v>
      </c>
      <c r="D20" s="4">
        <v>1.0000000000000001E-5</v>
      </c>
      <c r="E20" s="4">
        <v>1.6</v>
      </c>
      <c r="F20" s="4">
        <v>3.2</v>
      </c>
      <c r="G20" s="4">
        <v>24.8</v>
      </c>
      <c r="H20" s="1">
        <v>67.099999999999994</v>
      </c>
      <c r="I20" s="1">
        <v>81.2</v>
      </c>
      <c r="J20" s="1">
        <v>86.9</v>
      </c>
      <c r="K20" s="4">
        <v>85.7</v>
      </c>
      <c r="L20" s="4">
        <v>100</v>
      </c>
      <c r="M20" s="4">
        <v>100</v>
      </c>
      <c r="N20" s="4">
        <v>45.6</v>
      </c>
      <c r="Q20" s="1" t="s">
        <v>17</v>
      </c>
      <c r="R20" s="1" t="s">
        <v>15</v>
      </c>
      <c r="S20" s="4">
        <v>1E-3</v>
      </c>
      <c r="T20" s="4">
        <v>2.4</v>
      </c>
      <c r="U20" s="4">
        <v>1.5</v>
      </c>
      <c r="V20" s="4">
        <v>3.1</v>
      </c>
      <c r="W20" s="1">
        <v>10.1</v>
      </c>
      <c r="X20" s="1">
        <v>20.6</v>
      </c>
      <c r="Y20" s="1">
        <v>40.299999999999997</v>
      </c>
      <c r="Z20" s="4">
        <v>57.9</v>
      </c>
      <c r="AA20" s="4">
        <v>64.099999999999994</v>
      </c>
      <c r="AB20" s="4">
        <v>69.900000000000006</v>
      </c>
      <c r="AC20" s="4">
        <v>32.1</v>
      </c>
    </row>
    <row r="21" spans="2:29" ht="15.6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5.6" x14ac:dyDescent="0.3">
      <c r="B22" s="1" t="s">
        <v>18</v>
      </c>
      <c r="C22" s="1" t="s">
        <v>13</v>
      </c>
      <c r="D22" s="4">
        <v>0</v>
      </c>
      <c r="E22" s="4">
        <v>0</v>
      </c>
      <c r="F22" s="4">
        <v>10</v>
      </c>
      <c r="G22" s="4">
        <v>94</v>
      </c>
      <c r="H22" s="4">
        <v>281</v>
      </c>
      <c r="I22" s="4">
        <v>278</v>
      </c>
      <c r="J22" s="1">
        <v>149</v>
      </c>
      <c r="K22" s="1">
        <v>43</v>
      </c>
      <c r="L22" s="1">
        <v>11</v>
      </c>
      <c r="M22" s="1">
        <v>3</v>
      </c>
      <c r="N22" s="4">
        <v>869</v>
      </c>
      <c r="Q22" s="1" t="s">
        <v>18</v>
      </c>
      <c r="R22" s="1" t="s">
        <v>13</v>
      </c>
      <c r="S22" s="4">
        <v>0</v>
      </c>
      <c r="T22" s="4">
        <v>0</v>
      </c>
      <c r="U22" s="4">
        <v>0</v>
      </c>
      <c r="V22" s="4">
        <v>10</v>
      </c>
      <c r="W22" s="4">
        <v>39</v>
      </c>
      <c r="X22" s="4">
        <v>132</v>
      </c>
      <c r="Y22" s="4">
        <v>257</v>
      </c>
      <c r="Z22" s="4">
        <v>218</v>
      </c>
      <c r="AA22" s="4">
        <v>84</v>
      </c>
      <c r="AB22" s="4">
        <v>18</v>
      </c>
      <c r="AC22" s="4">
        <v>758</v>
      </c>
    </row>
    <row r="23" spans="2:29" ht="15.6" x14ac:dyDescent="0.3">
      <c r="B23" s="1" t="s">
        <v>18</v>
      </c>
      <c r="C23" s="1" t="s">
        <v>14</v>
      </c>
      <c r="D23" s="4">
        <v>184</v>
      </c>
      <c r="E23" s="4">
        <v>228</v>
      </c>
      <c r="F23" s="4">
        <v>360</v>
      </c>
      <c r="G23" s="4">
        <v>517</v>
      </c>
      <c r="H23" s="4">
        <v>498</v>
      </c>
      <c r="I23" s="4">
        <v>369</v>
      </c>
      <c r="J23" s="4">
        <v>181</v>
      </c>
      <c r="K23" s="4">
        <v>50</v>
      </c>
      <c r="L23" s="4">
        <v>12</v>
      </c>
      <c r="M23" s="4">
        <v>3</v>
      </c>
      <c r="N23" s="5">
        <v>2402</v>
      </c>
      <c r="Q23" s="1" t="s">
        <v>18</v>
      </c>
      <c r="R23" s="1" t="s">
        <v>14</v>
      </c>
      <c r="S23" s="4">
        <v>54</v>
      </c>
      <c r="T23" s="4">
        <v>96</v>
      </c>
      <c r="U23" s="4">
        <v>189</v>
      </c>
      <c r="V23" s="4">
        <v>364</v>
      </c>
      <c r="W23" s="4">
        <v>659</v>
      </c>
      <c r="X23" s="4">
        <v>918</v>
      </c>
      <c r="Y23" s="4">
        <v>940</v>
      </c>
      <c r="Z23" s="4">
        <v>542</v>
      </c>
      <c r="AA23" s="4">
        <v>161</v>
      </c>
      <c r="AB23" s="4">
        <v>31</v>
      </c>
      <c r="AC23" s="5">
        <v>3954</v>
      </c>
    </row>
    <row r="24" spans="2:29" ht="15.6" x14ac:dyDescent="0.3">
      <c r="B24" s="1" t="s">
        <v>18</v>
      </c>
      <c r="C24" s="1" t="s">
        <v>15</v>
      </c>
      <c r="D24" s="4">
        <v>1.0000000000000001E-5</v>
      </c>
      <c r="E24" s="4">
        <v>1.0000000000000001E-5</v>
      </c>
      <c r="F24" s="4">
        <v>2.8</v>
      </c>
      <c r="G24" s="4">
        <v>18.2</v>
      </c>
      <c r="H24" s="1">
        <v>56.4</v>
      </c>
      <c r="I24" s="1">
        <v>75.3</v>
      </c>
      <c r="J24" s="1">
        <v>82.3</v>
      </c>
      <c r="K24" s="4">
        <v>86</v>
      </c>
      <c r="L24" s="4">
        <v>91.7</v>
      </c>
      <c r="M24" s="4">
        <v>100</v>
      </c>
      <c r="N24" s="4">
        <v>36.200000000000003</v>
      </c>
      <c r="Q24" s="1" t="s">
        <v>18</v>
      </c>
      <c r="R24" s="1" t="s">
        <v>15</v>
      </c>
      <c r="S24" s="4">
        <v>1.0000000000000001E-5</v>
      </c>
      <c r="T24" s="4">
        <v>1.0000000000000001E-5</v>
      </c>
      <c r="U24" s="4">
        <v>1.0000000000000001E-5</v>
      </c>
      <c r="V24" s="4">
        <v>2.7</v>
      </c>
      <c r="W24" s="1">
        <v>5.9</v>
      </c>
      <c r="X24" s="1">
        <v>14.4</v>
      </c>
      <c r="Y24" s="1">
        <v>27.3</v>
      </c>
      <c r="Z24" s="4">
        <v>40.200000000000003</v>
      </c>
      <c r="AA24" s="4">
        <v>52.2</v>
      </c>
      <c r="AB24" s="4">
        <v>58.1</v>
      </c>
      <c r="AC24" s="4">
        <v>19.2</v>
      </c>
    </row>
    <row r="25" spans="2:29" ht="15.6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5.6" x14ac:dyDescent="0.3">
      <c r="B26" s="1" t="s">
        <v>19</v>
      </c>
      <c r="C26" s="1" t="s">
        <v>13</v>
      </c>
      <c r="D26" s="4">
        <v>0</v>
      </c>
      <c r="E26" s="4">
        <v>0</v>
      </c>
      <c r="F26" s="4">
        <v>6</v>
      </c>
      <c r="G26" s="4">
        <v>53</v>
      </c>
      <c r="H26" s="4">
        <v>167</v>
      </c>
      <c r="I26" s="4">
        <v>145</v>
      </c>
      <c r="J26" s="4">
        <v>83</v>
      </c>
      <c r="K26" s="4">
        <v>19</v>
      </c>
      <c r="L26" s="4">
        <v>4</v>
      </c>
      <c r="M26" s="4">
        <v>1</v>
      </c>
      <c r="N26" s="4">
        <v>478</v>
      </c>
      <c r="Q26" s="1" t="s">
        <v>19</v>
      </c>
      <c r="R26" s="1" t="s">
        <v>13</v>
      </c>
      <c r="S26" s="4">
        <v>0</v>
      </c>
      <c r="T26" s="4">
        <v>0</v>
      </c>
      <c r="U26" s="4">
        <v>1</v>
      </c>
      <c r="V26" s="4">
        <v>1</v>
      </c>
      <c r="W26" s="4">
        <v>12</v>
      </c>
      <c r="X26" s="4">
        <v>37</v>
      </c>
      <c r="Y26" s="4">
        <v>79</v>
      </c>
      <c r="Z26" s="4">
        <v>67</v>
      </c>
      <c r="AA26" s="4">
        <v>26</v>
      </c>
      <c r="AB26" s="4">
        <v>4</v>
      </c>
      <c r="AC26" s="4">
        <v>227</v>
      </c>
    </row>
    <row r="27" spans="2:29" ht="15.6" x14ac:dyDescent="0.3">
      <c r="B27" s="1" t="s">
        <v>19</v>
      </c>
      <c r="C27" s="1" t="s">
        <v>14</v>
      </c>
      <c r="D27" s="4">
        <v>172</v>
      </c>
      <c r="E27" s="4">
        <v>230</v>
      </c>
      <c r="F27" s="4">
        <v>318</v>
      </c>
      <c r="G27" s="4">
        <v>438</v>
      </c>
      <c r="H27" s="4">
        <v>445</v>
      </c>
      <c r="I27" s="4">
        <v>246</v>
      </c>
      <c r="J27" s="4">
        <v>110</v>
      </c>
      <c r="K27" s="4">
        <v>25</v>
      </c>
      <c r="L27" s="4">
        <v>6</v>
      </c>
      <c r="M27" s="4">
        <v>1</v>
      </c>
      <c r="N27" s="5">
        <v>1991</v>
      </c>
      <c r="Q27" s="1" t="s">
        <v>19</v>
      </c>
      <c r="R27" s="1" t="s">
        <v>14</v>
      </c>
      <c r="S27" s="4">
        <v>51</v>
      </c>
      <c r="T27" s="4">
        <v>95</v>
      </c>
      <c r="U27" s="4">
        <v>153</v>
      </c>
      <c r="V27" s="4">
        <v>227</v>
      </c>
      <c r="W27" s="4">
        <v>387</v>
      </c>
      <c r="X27" s="4">
        <v>436</v>
      </c>
      <c r="Y27" s="4">
        <v>437</v>
      </c>
      <c r="Z27" s="4">
        <v>222</v>
      </c>
      <c r="AA27" s="4">
        <v>65</v>
      </c>
      <c r="AB27" s="4">
        <v>14</v>
      </c>
      <c r="AC27" s="5">
        <v>2087</v>
      </c>
    </row>
    <row r="28" spans="2:29" ht="15.6" x14ac:dyDescent="0.3">
      <c r="B28" s="1" t="s">
        <v>19</v>
      </c>
      <c r="C28" s="1" t="s">
        <v>15</v>
      </c>
      <c r="D28" s="4">
        <v>1.0000000000000001E-5</v>
      </c>
      <c r="E28" s="4">
        <v>1.0000000000000001E-5</v>
      </c>
      <c r="F28" s="4">
        <v>1.9</v>
      </c>
      <c r="G28" s="4">
        <v>12.1</v>
      </c>
      <c r="H28" s="4">
        <v>37.5</v>
      </c>
      <c r="I28" s="4">
        <v>58.9</v>
      </c>
      <c r="J28" s="4">
        <v>75.5</v>
      </c>
      <c r="K28" s="4">
        <v>76</v>
      </c>
      <c r="L28" s="4">
        <v>66.7</v>
      </c>
      <c r="M28" s="4">
        <v>100</v>
      </c>
      <c r="N28" s="4">
        <v>24</v>
      </c>
      <c r="Q28" s="1" t="s">
        <v>19</v>
      </c>
      <c r="R28" s="1" t="s">
        <v>15</v>
      </c>
      <c r="S28" s="4">
        <v>1.0000000000000001E-5</v>
      </c>
      <c r="T28" s="4">
        <v>1.0000000000000001E-5</v>
      </c>
      <c r="U28" s="4">
        <v>0.7</v>
      </c>
      <c r="V28" s="4">
        <v>0.4</v>
      </c>
      <c r="W28" s="4">
        <v>3.1</v>
      </c>
      <c r="X28" s="4">
        <v>8.5</v>
      </c>
      <c r="Y28" s="4">
        <v>18.100000000000001</v>
      </c>
      <c r="Z28" s="4">
        <v>30.2</v>
      </c>
      <c r="AA28" s="4">
        <v>40</v>
      </c>
      <c r="AB28" s="4">
        <v>28.6</v>
      </c>
      <c r="AC28" s="4">
        <v>10.9</v>
      </c>
    </row>
    <row r="30" spans="2:29" ht="15.6" x14ac:dyDescent="0.3">
      <c r="B30" s="1" t="s">
        <v>20</v>
      </c>
      <c r="C30" s="1" t="s">
        <v>13</v>
      </c>
      <c r="D30" s="4">
        <v>0</v>
      </c>
      <c r="E30" s="4">
        <v>3</v>
      </c>
      <c r="F30" s="4">
        <v>6</v>
      </c>
      <c r="G30" s="4">
        <v>27</v>
      </c>
      <c r="H30" s="4">
        <v>76</v>
      </c>
      <c r="I30" s="4">
        <v>78</v>
      </c>
      <c r="J30" s="4">
        <v>32</v>
      </c>
      <c r="K30" s="4">
        <v>11</v>
      </c>
      <c r="L30" s="4">
        <v>1</v>
      </c>
      <c r="M30" s="4">
        <v>0</v>
      </c>
      <c r="N30" s="4">
        <v>234</v>
      </c>
      <c r="Q30" s="1" t="s">
        <v>20</v>
      </c>
      <c r="R30" s="1" t="s">
        <v>13</v>
      </c>
      <c r="S30" s="4">
        <v>0</v>
      </c>
      <c r="T30" s="4">
        <v>0</v>
      </c>
      <c r="U30" s="4">
        <v>0</v>
      </c>
      <c r="V30" s="4">
        <v>1</v>
      </c>
      <c r="W30" s="4">
        <v>6</v>
      </c>
      <c r="X30" s="4">
        <v>18</v>
      </c>
      <c r="Y30" s="4">
        <v>21</v>
      </c>
      <c r="Z30" s="4">
        <v>16</v>
      </c>
      <c r="AA30" s="4">
        <v>6</v>
      </c>
      <c r="AB30" s="4">
        <v>3</v>
      </c>
      <c r="AC30" s="4">
        <v>71</v>
      </c>
    </row>
    <row r="31" spans="2:29" ht="15.6" x14ac:dyDescent="0.3">
      <c r="B31" s="1" t="s">
        <v>20</v>
      </c>
      <c r="C31" s="1" t="s">
        <v>14</v>
      </c>
      <c r="D31" s="4">
        <v>177</v>
      </c>
      <c r="E31" s="4">
        <v>164</v>
      </c>
      <c r="F31" s="4">
        <v>240</v>
      </c>
      <c r="G31" s="4">
        <v>281</v>
      </c>
      <c r="H31" s="4">
        <v>242</v>
      </c>
      <c r="I31" s="4">
        <v>158</v>
      </c>
      <c r="J31" s="4">
        <v>62</v>
      </c>
      <c r="K31" s="4">
        <v>15</v>
      </c>
      <c r="L31" s="4">
        <v>1</v>
      </c>
      <c r="M31" s="4">
        <v>0</v>
      </c>
      <c r="N31" s="4">
        <v>1340</v>
      </c>
      <c r="Q31" s="1" t="s">
        <v>20</v>
      </c>
      <c r="R31" s="1" t="s">
        <v>14</v>
      </c>
      <c r="S31" s="4">
        <v>53</v>
      </c>
      <c r="T31" s="4">
        <v>67</v>
      </c>
      <c r="U31" s="4">
        <v>96</v>
      </c>
      <c r="V31" s="4">
        <v>155</v>
      </c>
      <c r="W31" s="4">
        <v>205</v>
      </c>
      <c r="X31" s="4">
        <v>213</v>
      </c>
      <c r="Y31" s="4">
        <v>158</v>
      </c>
      <c r="Z31" s="4">
        <v>76</v>
      </c>
      <c r="AA31" s="4">
        <v>30</v>
      </c>
      <c r="AB31" s="4">
        <v>5</v>
      </c>
      <c r="AC31" s="4">
        <v>1058</v>
      </c>
    </row>
    <row r="32" spans="2:29" ht="15.6" x14ac:dyDescent="0.3">
      <c r="B32" s="1" t="s">
        <v>20</v>
      </c>
      <c r="C32" s="1" t="s">
        <v>15</v>
      </c>
      <c r="D32" s="4">
        <v>1.0000000000000001E-5</v>
      </c>
      <c r="E32" s="4">
        <v>1.8</v>
      </c>
      <c r="F32" s="4">
        <v>2.5</v>
      </c>
      <c r="G32" s="4">
        <v>9.6</v>
      </c>
      <c r="H32" s="4">
        <v>31.4</v>
      </c>
      <c r="I32" s="4">
        <v>49.4</v>
      </c>
      <c r="J32" s="4">
        <v>51.6</v>
      </c>
      <c r="K32" s="4">
        <v>73.3</v>
      </c>
      <c r="L32" s="4">
        <v>100</v>
      </c>
      <c r="M32" s="4">
        <v>1.0000000000000001E-5</v>
      </c>
      <c r="N32" s="4">
        <v>17.5</v>
      </c>
      <c r="Q32" s="1" t="s">
        <v>20</v>
      </c>
      <c r="R32" s="1" t="s">
        <v>15</v>
      </c>
      <c r="S32" s="4">
        <v>1.0000000000000001E-5</v>
      </c>
      <c r="T32" s="4">
        <v>1.0000000000000001E-5</v>
      </c>
      <c r="U32" s="4">
        <v>1.0000000000000001E-5</v>
      </c>
      <c r="V32" s="4">
        <v>0.6</v>
      </c>
      <c r="W32" s="4">
        <v>2.9</v>
      </c>
      <c r="X32" s="4">
        <v>8.5</v>
      </c>
      <c r="Y32" s="4">
        <v>13.3</v>
      </c>
      <c r="Z32" s="4">
        <v>21.1</v>
      </c>
      <c r="AA32" s="4">
        <v>20</v>
      </c>
      <c r="AB32" s="4">
        <v>60</v>
      </c>
      <c r="AC32" s="4">
        <v>6.7</v>
      </c>
    </row>
    <row r="33" spans="2:29" ht="15.6" x14ac:dyDescent="0.3">
      <c r="B33" s="1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ht="15.6" x14ac:dyDescent="0.3">
      <c r="B34" s="1" t="s">
        <v>21</v>
      </c>
      <c r="C34" s="1" t="s">
        <v>13</v>
      </c>
      <c r="D34" s="4">
        <v>0</v>
      </c>
      <c r="E34" s="4">
        <v>1</v>
      </c>
      <c r="F34" s="4">
        <v>4</v>
      </c>
      <c r="G34" s="4">
        <v>7</v>
      </c>
      <c r="H34" s="4">
        <v>28</v>
      </c>
      <c r="I34" s="4">
        <v>24</v>
      </c>
      <c r="J34" s="4">
        <v>11</v>
      </c>
      <c r="K34" s="4">
        <v>5</v>
      </c>
      <c r="L34" s="4">
        <v>0</v>
      </c>
      <c r="M34" s="4">
        <v>1</v>
      </c>
      <c r="N34" s="4">
        <v>81</v>
      </c>
      <c r="Q34" s="1" t="s">
        <v>21</v>
      </c>
      <c r="R34" s="1" t="s">
        <v>13</v>
      </c>
      <c r="S34" s="4">
        <v>0</v>
      </c>
      <c r="T34" s="4">
        <v>0</v>
      </c>
      <c r="U34" s="4">
        <v>0</v>
      </c>
      <c r="V34" s="4">
        <v>0</v>
      </c>
      <c r="W34" s="4">
        <v>2</v>
      </c>
      <c r="X34" s="4">
        <v>5</v>
      </c>
      <c r="Y34" s="4">
        <v>7</v>
      </c>
      <c r="Z34" s="4">
        <v>11</v>
      </c>
      <c r="AA34" s="4">
        <v>2</v>
      </c>
      <c r="AB34" s="4">
        <v>0</v>
      </c>
      <c r="AC34" s="4">
        <v>27</v>
      </c>
    </row>
    <row r="35" spans="2:29" ht="15.6" x14ac:dyDescent="0.3">
      <c r="B35" s="1" t="s">
        <v>21</v>
      </c>
      <c r="C35" s="1" t="s">
        <v>14</v>
      </c>
      <c r="D35" s="4">
        <v>132</v>
      </c>
      <c r="E35" s="4">
        <v>104</v>
      </c>
      <c r="F35" s="4">
        <v>142</v>
      </c>
      <c r="G35" s="4">
        <v>154</v>
      </c>
      <c r="H35" s="4">
        <v>134</v>
      </c>
      <c r="I35" s="4">
        <v>64</v>
      </c>
      <c r="J35" s="4">
        <v>21</v>
      </c>
      <c r="K35" s="4">
        <v>10</v>
      </c>
      <c r="L35" s="4">
        <v>0</v>
      </c>
      <c r="M35" s="4">
        <v>2</v>
      </c>
      <c r="N35" s="4">
        <v>763</v>
      </c>
      <c r="Q35" s="1" t="s">
        <v>21</v>
      </c>
      <c r="R35" s="1" t="s">
        <v>14</v>
      </c>
      <c r="S35" s="4">
        <v>58</v>
      </c>
      <c r="T35" s="4">
        <v>49</v>
      </c>
      <c r="U35" s="4">
        <v>53</v>
      </c>
      <c r="V35" s="4">
        <v>77</v>
      </c>
      <c r="W35" s="4">
        <v>106</v>
      </c>
      <c r="X35" s="4">
        <v>83</v>
      </c>
      <c r="Y35" s="4">
        <v>57</v>
      </c>
      <c r="Z35" s="4">
        <v>39</v>
      </c>
      <c r="AA35" s="4">
        <v>13</v>
      </c>
      <c r="AB35" s="4">
        <v>1</v>
      </c>
      <c r="AC35" s="4">
        <v>536</v>
      </c>
    </row>
    <row r="36" spans="2:29" ht="15.6" x14ac:dyDescent="0.3">
      <c r="B36" s="1" t="s">
        <v>21</v>
      </c>
      <c r="C36" s="1" t="s">
        <v>15</v>
      </c>
      <c r="D36" s="4">
        <v>1.0000000000000001E-5</v>
      </c>
      <c r="E36" s="4">
        <v>1</v>
      </c>
      <c r="F36" s="4">
        <v>2.8</v>
      </c>
      <c r="G36" s="4">
        <v>4.5</v>
      </c>
      <c r="H36" s="4">
        <v>20.9</v>
      </c>
      <c r="I36" s="4">
        <v>37.5</v>
      </c>
      <c r="J36" s="4">
        <v>52.4</v>
      </c>
      <c r="K36" s="4">
        <v>50</v>
      </c>
      <c r="L36" s="4">
        <v>1.0000000000000001E-5</v>
      </c>
      <c r="M36" s="4">
        <v>50</v>
      </c>
      <c r="N36" s="4">
        <v>10.6</v>
      </c>
      <c r="Q36" s="1" t="s">
        <v>21</v>
      </c>
      <c r="R36" s="1" t="s">
        <v>15</v>
      </c>
      <c r="S36" s="4">
        <v>1.0000000000000001E-5</v>
      </c>
      <c r="T36" s="4">
        <v>1.0000000000000001E-5</v>
      </c>
      <c r="U36" s="4">
        <v>1.0000000000000001E-5</v>
      </c>
      <c r="V36" s="4">
        <v>1.0000000000000001E-5</v>
      </c>
      <c r="W36" s="4">
        <v>1.9</v>
      </c>
      <c r="X36" s="4">
        <v>6</v>
      </c>
      <c r="Y36" s="4">
        <v>12.3</v>
      </c>
      <c r="Z36" s="4">
        <v>28.2</v>
      </c>
      <c r="AA36" s="4">
        <v>15.4</v>
      </c>
      <c r="AB36" s="4">
        <v>1.0000000000000001E-5</v>
      </c>
      <c r="AC36" s="4">
        <v>5</v>
      </c>
    </row>
    <row r="37" spans="2:29" ht="15.6" x14ac:dyDescent="0.3">
      <c r="B37" s="1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ht="15.6" x14ac:dyDescent="0.3">
      <c r="B38" s="1" t="s">
        <v>22</v>
      </c>
      <c r="C38" s="1" t="s">
        <v>13</v>
      </c>
      <c r="D38" s="4">
        <v>0</v>
      </c>
      <c r="E38" s="4">
        <v>0</v>
      </c>
      <c r="F38" s="4">
        <v>2</v>
      </c>
      <c r="G38" s="4">
        <v>6</v>
      </c>
      <c r="H38" s="4">
        <v>3</v>
      </c>
      <c r="I38" s="4">
        <v>9</v>
      </c>
      <c r="J38" s="4">
        <v>4</v>
      </c>
      <c r="K38" s="4">
        <v>2</v>
      </c>
      <c r="L38" s="4">
        <v>0</v>
      </c>
      <c r="M38" s="4">
        <v>0</v>
      </c>
      <c r="N38" s="4">
        <v>26</v>
      </c>
      <c r="Q38" s="1" t="s">
        <v>22</v>
      </c>
      <c r="R38" s="1" t="s">
        <v>13</v>
      </c>
      <c r="S38" s="4">
        <v>0</v>
      </c>
      <c r="T38" s="4">
        <v>0</v>
      </c>
      <c r="U38" s="4">
        <v>0</v>
      </c>
      <c r="V38" s="4">
        <v>1</v>
      </c>
      <c r="W38" s="4">
        <v>1</v>
      </c>
      <c r="X38" s="4">
        <v>0</v>
      </c>
      <c r="Y38" s="4">
        <v>0</v>
      </c>
      <c r="Z38" s="4">
        <v>4</v>
      </c>
      <c r="AA38" s="4">
        <v>0</v>
      </c>
      <c r="AB38" s="4">
        <v>0</v>
      </c>
      <c r="AC38" s="4">
        <v>6</v>
      </c>
    </row>
    <row r="39" spans="2:29" ht="15.6" x14ac:dyDescent="0.3">
      <c r="B39" s="1" t="s">
        <v>22</v>
      </c>
      <c r="C39" s="1" t="s">
        <v>14</v>
      </c>
      <c r="D39" s="4">
        <v>100</v>
      </c>
      <c r="E39" s="4">
        <v>64</v>
      </c>
      <c r="F39" s="4">
        <v>70</v>
      </c>
      <c r="G39" s="4">
        <v>80</v>
      </c>
      <c r="H39" s="4">
        <v>38</v>
      </c>
      <c r="I39" s="4">
        <v>30</v>
      </c>
      <c r="J39" s="4">
        <v>15</v>
      </c>
      <c r="K39" s="4">
        <v>4</v>
      </c>
      <c r="L39" s="4">
        <v>0</v>
      </c>
      <c r="M39" s="4">
        <v>0</v>
      </c>
      <c r="N39" s="4">
        <v>401</v>
      </c>
      <c r="Q39" s="1" t="s">
        <v>22</v>
      </c>
      <c r="R39" s="1" t="s">
        <v>14</v>
      </c>
      <c r="S39" s="4">
        <v>23</v>
      </c>
      <c r="T39" s="4">
        <v>21</v>
      </c>
      <c r="U39" s="4">
        <v>29</v>
      </c>
      <c r="V39" s="4">
        <v>31</v>
      </c>
      <c r="W39" s="4">
        <v>37</v>
      </c>
      <c r="X39" s="4">
        <v>31</v>
      </c>
      <c r="Y39" s="4">
        <v>28</v>
      </c>
      <c r="Z39" s="4">
        <v>11</v>
      </c>
      <c r="AA39" s="4">
        <v>3</v>
      </c>
      <c r="AB39" s="4">
        <v>0</v>
      </c>
      <c r="AC39" s="4">
        <v>214</v>
      </c>
    </row>
    <row r="40" spans="2:29" ht="15.6" x14ac:dyDescent="0.3">
      <c r="B40" s="1" t="s">
        <v>22</v>
      </c>
      <c r="C40" s="1" t="s">
        <v>15</v>
      </c>
      <c r="D40" s="4">
        <v>1.0000000000000001E-5</v>
      </c>
      <c r="E40" s="4">
        <v>1.0000000000000001E-5</v>
      </c>
      <c r="F40" s="4">
        <v>2.9</v>
      </c>
      <c r="G40" s="4">
        <v>7.5</v>
      </c>
      <c r="H40" s="4">
        <v>7.9</v>
      </c>
      <c r="I40" s="4">
        <v>30</v>
      </c>
      <c r="J40" s="4">
        <v>26.7</v>
      </c>
      <c r="K40" s="4">
        <v>50</v>
      </c>
      <c r="L40" s="4">
        <v>1.0000000000000001E-5</v>
      </c>
      <c r="M40" s="4">
        <v>1.0000000000000001E-5</v>
      </c>
      <c r="N40" s="4">
        <v>6.5</v>
      </c>
      <c r="Q40" s="1" t="s">
        <v>22</v>
      </c>
      <c r="R40" s="1" t="s">
        <v>15</v>
      </c>
      <c r="S40" s="4">
        <v>1.0000000000000001E-5</v>
      </c>
      <c r="T40" s="4">
        <v>1.0000000000000001E-5</v>
      </c>
      <c r="U40" s="4">
        <v>1.0000000000000001E-5</v>
      </c>
      <c r="V40" s="4">
        <v>3.2</v>
      </c>
      <c r="W40" s="4">
        <v>2.7</v>
      </c>
      <c r="X40" s="4">
        <v>1.0000000000000001E-5</v>
      </c>
      <c r="Y40" s="4">
        <v>1.0000000000000001E-5</v>
      </c>
      <c r="Z40" s="4">
        <v>36.4</v>
      </c>
      <c r="AA40" s="4">
        <v>1.0000000000000001E-5</v>
      </c>
      <c r="AB40" s="4">
        <v>1.0000000000000001E-5</v>
      </c>
      <c r="AC40" s="4">
        <v>2.8</v>
      </c>
    </row>
    <row r="41" spans="2:29" ht="15.6" x14ac:dyDescent="0.3">
      <c r="B41" s="1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ht="15.6" x14ac:dyDescent="0.3">
      <c r="B42" s="1" t="s">
        <v>23</v>
      </c>
      <c r="C42" s="1" t="s">
        <v>13</v>
      </c>
      <c r="D42" s="4">
        <v>0</v>
      </c>
      <c r="E42" s="4">
        <v>0</v>
      </c>
      <c r="F42" s="4">
        <v>0</v>
      </c>
      <c r="G42" s="4">
        <v>0</v>
      </c>
      <c r="H42" s="4">
        <v>6</v>
      </c>
      <c r="I42" s="4">
        <v>2</v>
      </c>
      <c r="J42" s="4">
        <v>3</v>
      </c>
      <c r="K42" s="4">
        <v>0</v>
      </c>
      <c r="L42" s="4">
        <v>0</v>
      </c>
      <c r="M42" s="4">
        <v>0</v>
      </c>
      <c r="N42" s="4">
        <v>11</v>
      </c>
      <c r="Q42" s="1" t="s">
        <v>23</v>
      </c>
      <c r="R42" s="1" t="s">
        <v>13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2</v>
      </c>
    </row>
    <row r="43" spans="2:29" ht="15.6" x14ac:dyDescent="0.3">
      <c r="B43" s="1" t="s">
        <v>23</v>
      </c>
      <c r="C43" s="1" t="s">
        <v>14</v>
      </c>
      <c r="D43" s="4">
        <v>61</v>
      </c>
      <c r="E43" s="4">
        <v>36</v>
      </c>
      <c r="F43" s="4">
        <v>36</v>
      </c>
      <c r="G43" s="4">
        <v>36</v>
      </c>
      <c r="H43" s="4">
        <v>24</v>
      </c>
      <c r="I43" s="4">
        <v>10</v>
      </c>
      <c r="J43" s="4">
        <v>8</v>
      </c>
      <c r="K43" s="4">
        <v>3</v>
      </c>
      <c r="L43" s="4">
        <v>0</v>
      </c>
      <c r="M43" s="4">
        <v>0</v>
      </c>
      <c r="N43" s="4">
        <v>214</v>
      </c>
      <c r="Q43" s="1" t="s">
        <v>23</v>
      </c>
      <c r="R43" s="1" t="s">
        <v>14</v>
      </c>
      <c r="S43" s="4">
        <v>22</v>
      </c>
      <c r="T43" s="4">
        <v>17</v>
      </c>
      <c r="U43" s="4">
        <v>14</v>
      </c>
      <c r="V43" s="4">
        <v>16</v>
      </c>
      <c r="W43" s="4">
        <v>18</v>
      </c>
      <c r="X43" s="4">
        <v>15</v>
      </c>
      <c r="Y43" s="4">
        <v>8</v>
      </c>
      <c r="Z43" s="4">
        <v>1</v>
      </c>
      <c r="AA43" s="4">
        <v>3</v>
      </c>
      <c r="AB43" s="4">
        <v>0</v>
      </c>
      <c r="AC43" s="4">
        <v>114</v>
      </c>
    </row>
    <row r="44" spans="2:29" ht="15.6" x14ac:dyDescent="0.3">
      <c r="B44" s="1" t="s">
        <v>23</v>
      </c>
      <c r="C44" s="1" t="s">
        <v>15</v>
      </c>
      <c r="D44" s="4">
        <v>1.0000000000000001E-5</v>
      </c>
      <c r="E44" s="4">
        <v>1.0000000000000001E-5</v>
      </c>
      <c r="F44" s="4">
        <v>1.0000000000000001E-5</v>
      </c>
      <c r="G44" s="4">
        <v>1.0000000000000001E-5</v>
      </c>
      <c r="H44" s="4">
        <v>25</v>
      </c>
      <c r="I44" s="4">
        <v>20</v>
      </c>
      <c r="J44" s="4">
        <v>37.5</v>
      </c>
      <c r="K44" s="4">
        <v>1.0000000000000001E-5</v>
      </c>
      <c r="L44" s="4">
        <v>1.0000000000000001E-5</v>
      </c>
      <c r="M44" s="4">
        <v>1.0000000000000001E-5</v>
      </c>
      <c r="N44" s="4">
        <v>5.0999999999999996</v>
      </c>
      <c r="Q44" s="1" t="s">
        <v>23</v>
      </c>
      <c r="R44" s="1" t="s">
        <v>15</v>
      </c>
      <c r="S44" s="4">
        <v>1.0000000000000001E-5</v>
      </c>
      <c r="T44" s="4">
        <v>1.0000000000000001E-5</v>
      </c>
      <c r="U44" s="4">
        <v>1.0000000000000001E-5</v>
      </c>
      <c r="V44" s="4">
        <v>1.0000000000000001E-5</v>
      </c>
      <c r="W44" s="4">
        <v>5.6</v>
      </c>
      <c r="X44" s="4">
        <v>6.7</v>
      </c>
      <c r="Y44" s="4">
        <v>1.0000000000000001E-5</v>
      </c>
      <c r="Z44" s="4">
        <v>1.0000000000000001E-5</v>
      </c>
      <c r="AA44" s="4">
        <v>1.0000000000000001E-5</v>
      </c>
      <c r="AB44" s="4">
        <v>1.0000000000000001E-5</v>
      </c>
      <c r="AC44" s="4">
        <v>1.8</v>
      </c>
    </row>
    <row r="45" spans="2:29" ht="15.6" x14ac:dyDescent="0.3">
      <c r="B45" s="1"/>
    </row>
    <row r="46" spans="2:29" ht="15.6" x14ac:dyDescent="0.3">
      <c r="B46" s="1" t="s">
        <v>26</v>
      </c>
      <c r="C46" s="1" t="s">
        <v>13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</row>
    <row r="47" spans="2:29" ht="15.6" x14ac:dyDescent="0.3">
      <c r="B47" s="1" t="s">
        <v>26</v>
      </c>
      <c r="C47" s="1" t="s">
        <v>14</v>
      </c>
      <c r="D47" s="4">
        <v>25</v>
      </c>
      <c r="E47" s="4">
        <v>11</v>
      </c>
      <c r="F47" s="4">
        <v>22</v>
      </c>
      <c r="G47" s="4">
        <v>9</v>
      </c>
      <c r="H47" s="4">
        <v>3</v>
      </c>
      <c r="I47" s="4">
        <v>2</v>
      </c>
      <c r="J47" s="4">
        <v>1</v>
      </c>
      <c r="K47" s="4">
        <v>0</v>
      </c>
      <c r="L47" s="4">
        <v>0</v>
      </c>
      <c r="M47" s="4">
        <v>0</v>
      </c>
      <c r="N47" s="4">
        <v>73</v>
      </c>
    </row>
    <row r="48" spans="2:29" ht="15.6" x14ac:dyDescent="0.3">
      <c r="B48" s="1" t="s">
        <v>26</v>
      </c>
      <c r="C48" s="1" t="s">
        <v>15</v>
      </c>
      <c r="D48" s="4">
        <v>1.0000000000000001E-5</v>
      </c>
      <c r="E48" s="4">
        <v>1.0000000000000001E-5</v>
      </c>
      <c r="F48" s="4">
        <v>1.0000000000000001E-5</v>
      </c>
      <c r="G48" s="4">
        <v>1.0000000000000001E-5</v>
      </c>
      <c r="H48" s="4">
        <v>1.0000000000000001E-5</v>
      </c>
      <c r="I48" s="4">
        <v>1.0000000000000001E-5</v>
      </c>
      <c r="J48" s="4">
        <v>100</v>
      </c>
      <c r="K48" s="4">
        <v>1.0000000000000001E-5</v>
      </c>
      <c r="L48" s="4">
        <v>1.0000000000000001E-5</v>
      </c>
      <c r="M48" s="4">
        <v>1.0000000000000001E-5</v>
      </c>
      <c r="N48" s="4">
        <v>1.4</v>
      </c>
    </row>
    <row r="49" spans="2:14" ht="15.6" x14ac:dyDescent="0.3"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 ht="15.6" x14ac:dyDescent="0.3">
      <c r="B50" s="1" t="s">
        <v>28</v>
      </c>
      <c r="C50" s="1" t="s">
        <v>13</v>
      </c>
      <c r="D50" s="4">
        <v>0</v>
      </c>
      <c r="E50" s="4">
        <v>0</v>
      </c>
      <c r="F50" s="4">
        <v>0</v>
      </c>
      <c r="G50" s="4">
        <v>1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2</v>
      </c>
    </row>
    <row r="51" spans="2:14" ht="15.6" x14ac:dyDescent="0.3">
      <c r="B51" s="1" t="s">
        <v>28</v>
      </c>
      <c r="C51" s="1" t="s">
        <v>14</v>
      </c>
      <c r="D51" s="4">
        <v>21</v>
      </c>
      <c r="E51" s="4">
        <v>4</v>
      </c>
      <c r="F51" s="4">
        <v>1</v>
      </c>
      <c r="G51" s="4">
        <v>3</v>
      </c>
      <c r="H51" s="4">
        <v>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34</v>
      </c>
    </row>
    <row r="52" spans="2:14" ht="15.6" x14ac:dyDescent="0.3">
      <c r="B52" s="1" t="s">
        <v>28</v>
      </c>
      <c r="C52" s="1" t="s">
        <v>15</v>
      </c>
      <c r="D52" s="4">
        <v>1.0000000000000001E-5</v>
      </c>
      <c r="E52" s="4">
        <v>1.0000000000000001E-5</v>
      </c>
      <c r="F52" s="4">
        <v>1.0000000000000001E-5</v>
      </c>
      <c r="G52" s="4">
        <v>33.299999999999997</v>
      </c>
      <c r="H52" s="4">
        <v>20</v>
      </c>
      <c r="I52" s="4">
        <v>1.0000000000000001E-5</v>
      </c>
      <c r="J52" s="4">
        <v>1.0000000000000001E-5</v>
      </c>
      <c r="K52" s="4">
        <v>1.0000000000000001E-5</v>
      </c>
      <c r="L52" s="4">
        <v>1.0000000000000001E-5</v>
      </c>
      <c r="M52" s="4">
        <v>1.0000000000000001E-5</v>
      </c>
      <c r="N52" s="4">
        <v>5.9</v>
      </c>
    </row>
    <row r="98" spans="2:13" x14ac:dyDescent="0.3">
      <c r="B98" t="s">
        <v>31</v>
      </c>
    </row>
    <row r="99" spans="2:13" ht="15.6" x14ac:dyDescent="0.3">
      <c r="B99" s="1" t="s">
        <v>0</v>
      </c>
      <c r="C99" s="2"/>
      <c r="D99" s="3" t="s">
        <v>1</v>
      </c>
      <c r="E99" s="1" t="s">
        <v>2</v>
      </c>
      <c r="F99" s="1" t="s">
        <v>3</v>
      </c>
      <c r="G99" s="1" t="s">
        <v>4</v>
      </c>
      <c r="H99" s="1" t="s">
        <v>5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</row>
    <row r="100" spans="2:13" ht="15.6" x14ac:dyDescent="0.3">
      <c r="B100" s="1" t="s">
        <v>12</v>
      </c>
      <c r="C100" s="1" t="s">
        <v>34</v>
      </c>
      <c r="D100" s="6">
        <f>IF(D11=0,"",SUM($D14:D14,$D18:D18,$D22:D22,$D26:D26,$D30:D30,$D34:D34,$D38:D38,$D42:D42,$D46:D46,$D50:D50)/(D11-D10))</f>
        <v>0</v>
      </c>
      <c r="E100" s="6">
        <f>IF(E11=0,"",SUM($D10:D10,$D14:E14,$D18:E18,$D22:E22,$D26:E26,$D30:E30,$D34:E34,$D38:E38,$D42:E42,$D46:E46,$D50:E50)/(E11-E10))</f>
        <v>0.25641025641025639</v>
      </c>
      <c r="F100" s="6">
        <f>IF(F11=0,"",SUM($D10:E10,$D14:F14,$D18:F18,$D22:F22,$D26:F26,$D30:F30,$D34:F34,$D38:F38,$D42:F42,$D46:F46,$D50:F50)/(F11-F10))</f>
        <v>0.74117647058823533</v>
      </c>
      <c r="G100" s="6">
        <f>IF(G11=0,"",SUM($D10:F10,$D14:G14,$D18:G18,$D22:G22,$D26:G26,$D30:G30,$D34:G34,$D38:G38,$D42:G42,$D46:G46,$D50:G50)/(G11-G10))</f>
        <v>3.75</v>
      </c>
      <c r="H100" s="6">
        <f>IF(H11=0,"",SUM($D10:G10,$D14:H14,$D18:H18,$D22:H22,$D26:H26,$D30:H30,$D34:H34,$D38:H38,$D42:H42,$D46:H46,$D50:H50)/(H11-H10))</f>
        <v>48</v>
      </c>
      <c r="I100" s="6">
        <f>IF(I11=0,"",SUM($D10:H10,$D14:I14,$D18:I18,$D22:I22,$D26:I26,$D30:I30,$D34:I34,$D38:I38,$D42:I42,$D46:I46,$D50:I50)/(I11-I10))</f>
        <v>168.11111111111111</v>
      </c>
      <c r="J100" s="6">
        <f>IF(J11=0,"",SUM($D10:I10,$D14:J14,$D18:J18,$D22:J22,$D26:J26,$D30:J30,$D34:J34,$D38:J38,$D42:J42,$D46:J46,$D50:J50)/(J11-J10))</f>
        <v>387.6</v>
      </c>
      <c r="K100" s="6">
        <f>IF(K11=0,"",SUM($D10:J10,$D14:K14,$D18:K18,$D22:K22,$D26:K26,$D30:K30,$D34:K34,$D38:K38,$D42:K42,$D46:K46,$D50:K50)/(K11-K10))</f>
        <v>608.71428571428567</v>
      </c>
      <c r="L100" s="6">
        <f>IF(L11=0,"",SUM($D10:K10,$D14:L14,$D18:L18,$D22:L22,$D26:L26,$D30:L30,$D34:L34,$D38:L38,$D42:L42,$D46:L46,$D50:L50)/(L11-L10))</f>
        <v>2195</v>
      </c>
      <c r="M100" s="6" t="str">
        <f>IF(M11=0,"",IF(M11-M10=0,"",SUM($D10:L10,$D14:M14,$D18:M18,$D22:M22,$D26:M26,$D30:M30,$D34:M34,$D38:M38,$D42:M42,$D46:M46,$D50:M50)/(M11-M10)))</f>
        <v/>
      </c>
    </row>
    <row r="101" spans="2:13" ht="15.6" x14ac:dyDescent="0.3">
      <c r="B101" s="1" t="s">
        <v>12</v>
      </c>
      <c r="C101" s="1" t="s">
        <v>32</v>
      </c>
      <c r="D101" s="6">
        <f>IF(D11=0,"",SUM(S14,S18,S22,S26,S30,S34,S38,S42,S46)/(D11-D10))</f>
        <v>0</v>
      </c>
      <c r="E101" s="6">
        <f>IF(E11=0,"",SUM($S10:S10,$S14:T14,$S18:T18,$S22:T22,$S26:T26,$S30:T30,$S34:T34,$S38:T38,$S42:T42,$S46:T46,$S50:T50)/(E11-E10))</f>
        <v>7.6923076923076927E-2</v>
      </c>
      <c r="F101" s="6">
        <f>IF(F11=0,"",SUM($S10:T10,$S14:U14,$S18:U18,$S22:U22,$S26:U26,$S30:U30,$S34:U34,$S38:U38,$S42:U42,$S46:U46,$S50:U50)/(F11-F10))</f>
        <v>0.10588235294117647</v>
      </c>
      <c r="G101" s="6">
        <f>IF(G11=0,"",SUM($S10:U10,$S14:V14,$S18:V18,$S22:V22,$S26:V26,$S30:V30,$S34:V34,$S38:V38,$S42:V42,$S46:V46,$S50:V50)/(G11-G10))</f>
        <v>0.43939393939393939</v>
      </c>
      <c r="H101" s="6">
        <f>IF(H11=0,"",SUM($S10:V10,$S14:W14,$S18:W18,$S22:W22,$S26:W26,$S30:W30,$S34:W34,$S38:W38,$S42:W42,$S46:W46,$S50:W50)/(H11-H10))</f>
        <v>10.555555555555555</v>
      </c>
      <c r="I101" s="6">
        <f>IF(I11=0,"",SUM($S10:W10,$S14:X14,$S18:X18,$S22:X22,$S26:X26,$S30:X30,$S34:X34,$S38:X38,$S42:X42,$S46:X46,$S50:X50)/(I11-I10))</f>
        <v>89.444444444444443</v>
      </c>
      <c r="J101" s="6">
        <f>IF(J11=0,"",SUM($S10:X10,$S14:Y14,$S18:Y18,$S22:Y22,$S26:Y26,$S30:Y30,$S34:Y34,$S38:Y38,$S42:Y42,$S46:Y46,$S50:Y50)/(J11-J10))</f>
        <v>475</v>
      </c>
      <c r="K101" s="6">
        <f>IF(K11=0,"",SUM($S10:Y10,$S14:Z14,$S18:Z18,$S22:Z22,$S26:Z26,$S30:Z30,$S34:Z34,$S38:Z38,$S42:Z42,$S46:Z46,$S50:Z50)/(K11-K10))</f>
        <v>1215.5714285714287</v>
      </c>
      <c r="L101" s="6">
        <f>IF(L11=0,"",SUM($S10:Z10,$S14:AA14,$S18:AA18,$S22:AA22,$S26:AA26,$S30:AA30,$S34:AA34,$S38:AA38,$S42:AA42,$S46:AA46,$S50:AA50)/(L11-L10))</f>
        <v>5541</v>
      </c>
      <c r="M101" s="6" t="str">
        <f>IF(M11=0,"",IF(M11-M10=0,"",SUM($S10:AA10,$S14:AB14,$S18:AB18,$S22:AB22,$S26:AB26,$S30:AB30,$S34:AB34,$S38:AB38,$S42:AB42,$S46:AB46,$S50:AB50)/(M11-M10)))</f>
        <v/>
      </c>
    </row>
    <row r="102" spans="2:13" ht="15.6" x14ac:dyDescent="0.3">
      <c r="B102" s="1" t="s">
        <v>12</v>
      </c>
      <c r="C102" s="1" t="s">
        <v>27</v>
      </c>
      <c r="D102" s="6">
        <f>IF(D11=0,"",SUM(D180,D184,D188,D192,D196,D200,D204,D208,D212,D216)/(D11-D10))</f>
        <v>0</v>
      </c>
      <c r="E102" s="6">
        <f>IF(E11=0,"",SUM($D176:D176,$D180:E180,$D184:E184,$D188:E188,$D192:E192,$D196:E196,$D200:E200,$D204:E204,$D208:E208,$D212:E212,$D216:E216)/(E11-E10))</f>
        <v>7.6923076923076927E-2</v>
      </c>
      <c r="F102" s="6">
        <f>IF(F11=0,"",SUM($D176:E176,$D180:F180,$D184:F184,$D188:F188,$D192:F192,$D196:F196,$D200:F200,$D204:F204,$D208:F208,$D212:F212,$D216:F216)/(F11-F10))</f>
        <v>0.4</v>
      </c>
      <c r="G102" s="6">
        <f>IF(G11=0,"",SUM($D176:F176,$D180:G180,$D184:G184,$D188:G188,$D192:G192,$D196:G196,$D200:G200,$D204:G204,$D208:G208,$D212:G212,$D216:G216)/(G11-G10))</f>
        <v>1.9242424242424243</v>
      </c>
      <c r="H102" s="6">
        <f>IF(H11=0,"",SUM($D176:G176,$D180:H180,$D184:H184,$D188:H188,$D192:H192,$D196:H196,$D200:H200,$D204:H204,$D208:H208,$D212:H212,$D216:H216)/(H11-H10))</f>
        <v>45.861111111111114</v>
      </c>
      <c r="I102" s="6">
        <f>IF(I11=0,"",SUM($D176:H176,$D180:I180,$D184:I184,$D188:I188,$D192:I192,$D196:I196,$D200:I200,$D204:I204,$D208:I208,$D212:I212,$D216:I216)/(I11-I10))</f>
        <v>377.05555555555554</v>
      </c>
      <c r="J102" s="6">
        <f>IF(J11=0,"",SUM($D176:I176,$D180:J180,$D184:J184,$D188:J188,$D192:J192,$D196:J196,$D200:J200,$D204:J204,$D208:J208,$D212:J212,$D216:J216)/(J11-J10))</f>
        <v>1682.8</v>
      </c>
      <c r="K102" s="6">
        <f>IF(K11=0,"",SUM($D176:J176,$D180:K180,$D184:K184,$D188:K188,$D192:K192,$D196:K196,$D200:K200,$D204:K204,$D208:K208,$D212:K212,$D216:K216)/(K11-K10))</f>
        <v>3787.8571428571427</v>
      </c>
      <c r="L102" s="6">
        <f>IF(L11=0,"",SUM($D176:K176,$D180:L180,$D184:L184,$D188:L188,$D192:L192,$D196:L196,$D200:L200,$D204:L204,$D208:L208,$D212:L212,$D216:L216)/(L11-L10))</f>
        <v>16195.5</v>
      </c>
      <c r="M102" s="6" t="str">
        <f>IF(M11=0,"",IF(M11-M10=0,"",SUM($D176:L176,$D180:M180,$D184:M184,$D188:M188,$D192:M192,$D196:M196,$D200:M200,$D204:M204,$D208:M208,$D212:M212,$D216:M216)/(M11-M10)))</f>
        <v/>
      </c>
    </row>
    <row r="103" spans="2:13" ht="15.6" x14ac:dyDescent="0.3">
      <c r="B103" s="1"/>
      <c r="C103" s="1" t="s">
        <v>33</v>
      </c>
      <c r="D103" s="6">
        <f>IF(D11=0,"",SUM(S180,S184,S188,S192,S196,S200,S204,S208,S212,S216)/(D11-D10))</f>
        <v>4.3478260869565216E-2</v>
      </c>
      <c r="E103" s="6">
        <f>IF(E11=0,"",SUM($S176:S176,$S180:T180,$S184:T184,$S188:T188,$S192:T192,$S196:T196,$S200:T200,$S204:T204,$S208:T208,$S212:T212,$S216:T216)/(E11-E10))</f>
        <v>0.38461538461538464</v>
      </c>
      <c r="F103" s="6">
        <f>IF(F11=0,"",SUM($S176:T176,$S180:U180,$S184:U184,$S188:U188,$S192:U192,$S196:U196,$S200:U200,$S204:U204,$S208:U208,$S212:U212,$S216:U216)/(F11-F10))</f>
        <v>1.6705882352941177</v>
      </c>
      <c r="G103" s="6">
        <f>IF(G11=0,"",SUM($S176:U176,$S180:V180,$S184:V184,$S188:V188,$S192:V192,$S196:V196,$S200:V200,$S204:V204,$S208:V208,$S212:V212,$S216:V216)/(G11-G10))</f>
        <v>4.4318181818181817</v>
      </c>
      <c r="H103" s="6">
        <f>IF(H11=0,"",SUM($S176:V176,$S180:W180,$S184:W184,$S188:W188,$S192:W192,$S196:W196,$S200:W200,$S204:W204,$S208:W208,$S212:W212,$S216:W216)/(H11-H10))</f>
        <v>40.666666666666664</v>
      </c>
      <c r="I103" s="6">
        <f>IF(I11=0,"",SUM($S176:W176,$S180:X180,$S184:X184,$S188:X188,$S192:X192,$S196:X196,$S200:X200,$S204:X204,$S208:X208,$S212:X212,$S216:X216)/(I11-I10))</f>
        <v>161.27777777777777</v>
      </c>
      <c r="J103" s="6">
        <f>IF(J11=0,"",SUM($S176:X176,$S180:Y180,$S184:Y184,$S188:Y188,$S192:Y192,$S196:Y196,$S200:Y200,$S204:Y204,$S208:Y208,$S212:Y212,$S216:Y216)/(J11-J10))</f>
        <v>436</v>
      </c>
      <c r="K103" s="6">
        <f>IF(K11=0,"",SUM($S176:Y176,$S180:Z180,$S184:Z184,$S188:Z188,$S192:Z192,$S196:Z196,$S200:Z200,$S204:Z204,$S208:Z208,$S212:Z212,$S216:Z216)/(K11-K10))</f>
        <v>748.42857142857144</v>
      </c>
      <c r="L103" s="6">
        <f>IF(L11=0,"",SUM($S176:Z176,$S180:AA180,$S184:AA184,$S188:AA188,$S192:AA192,$S196:AA196,$S200:AA200,$S204:AA204,$S208:AA208,$S212:AA212,$S216:AA216)/(L11-L10))</f>
        <v>2802.5</v>
      </c>
      <c r="M103" s="6" t="str">
        <f>IF(M11=0,"",IF(M11-M10=0,"",SUM($S176:AA176,$S180:AB180,$S184:AB184,$S188:AB188,$S192:AB192,$S196:AB196,$S200:AB200,$S204:AB204,$S208:AB208,$S212:AB212,$S216:AB216)/(M11-M10)))</f>
        <v/>
      </c>
    </row>
    <row r="104" spans="2:13" ht="15.6" x14ac:dyDescent="0.3">
      <c r="B104" s="2"/>
      <c r="C104" s="2" t="s">
        <v>35</v>
      </c>
    </row>
    <row r="105" spans="2:13" ht="15.6" x14ac:dyDescent="0.3">
      <c r="B105" s="2"/>
      <c r="C105" s="2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2:13" ht="15.6" x14ac:dyDescent="0.3">
      <c r="B106" s="1" t="s">
        <v>16</v>
      </c>
      <c r="C106" s="1" t="s">
        <v>34</v>
      </c>
      <c r="D106" s="6">
        <f>IF(D15=0,"",SUM($D18:D18,$D22:D22,$D26:D26,$D30:D30,$D34:D34,$D38:D38,$D42:D42,$D46:D46,$D50:D50,$D54:D54)/(D15-D14))</f>
        <v>0</v>
      </c>
      <c r="E106" s="6">
        <f>IF(E15=0,"",SUM($D14:D14,$D18:E18,$D22:E22,$D26:E26,$D30:E30,$D34:E34,$D38:E38,$D42:E42,$D46:E46,$D50:E50,$D54:E54)/(E15-E14))</f>
        <v>6.8627450980392163E-2</v>
      </c>
      <c r="F106" s="6">
        <f>IF(F15=0,"",SUM($D14:E14,$D18:F18,$D22:F22,$D26:F26,$D30:F30,$D34:F34,$D38:F38,$D42:F42,$D46:F46,$D50:F50,$D54:F54)/(F15-F14))</f>
        <v>0.22857142857142856</v>
      </c>
      <c r="G106" s="6">
        <f>IF(G15=0,"",SUM($D14:F14,$D18:G18,$D22:G22,$D26:G26,$D30:G30,$D34:G34,$D38:G38,$D42:G42,$D46:G46,$D50:G50,$D54:G54)/(G15-G14))</f>
        <v>1.5726495726495726</v>
      </c>
      <c r="H106" s="6">
        <f>IF(H15=0,"",SUM($D14:G14,$D18:H18,$D22:H22,$D26:H26,$D30:H30,$D34:H34,$D38:H38,$D42:H42,$D46:H46,$D50:H50,$D54:H54)/(H15-H14))</f>
        <v>15.087912087912088</v>
      </c>
      <c r="I106" s="6">
        <f>IF(I15=0,"",SUM($D14:H14,$D18:I18,$D22:I22,$D26:I26,$D30:I30,$D34:I34,$D38:I38,$D42:I42,$D46:I46,$D50:I50,$D54:I54)/(I15-I14))</f>
        <v>59.095238095238095</v>
      </c>
      <c r="J106" s="6">
        <f>IF(J15=0,"",SUM($D14:I14,$D18:J18,$D22:J22,$D26:J26,$D30:J30,$D34:J34,$D38:J38,$D42:J42,$D46:J46,$D50:J50,$D54:J54)/(J15-J14))</f>
        <v>268.58333333333331</v>
      </c>
      <c r="K106" s="6">
        <f>IF(K15=0,"",SUM($D14:J14,$D18:K18,$D22:K22,$D26:K26,$D30:K30,$D34:K34,$D38:K38,$D42:K42,$D46:K46,$D50:K50,$D54:K54)/(K15-K14))</f>
        <v>591.33333333333337</v>
      </c>
      <c r="L106" s="6"/>
      <c r="M106" s="6"/>
    </row>
    <row r="107" spans="2:13" ht="15.6" x14ac:dyDescent="0.3">
      <c r="B107" s="1" t="s">
        <v>16</v>
      </c>
      <c r="C107" s="1" t="s">
        <v>32</v>
      </c>
      <c r="D107" s="6">
        <f>IF(D15=0,"",SUM(S18,S22,S26,S30,S34,S38,S42,S46,S50)/(D15-D14))</f>
        <v>0</v>
      </c>
      <c r="E107" s="6">
        <f>IF(E15=0,"",SUM($S14:S14,$S18:T18,$S22:T22,$S26:T26,$S30:T30,$S34:T34,$S38:T38,$S42:T42,$S46:T46,$S50:T50,$S54:T54)/(E15-E14))</f>
        <v>1.9607843137254902E-2</v>
      </c>
      <c r="F107" s="6">
        <f>IF(F15=0,"",SUM($S14:T14,$S18:U18,$S22:U22,$S26:U26,$S30:U30,$S34:U34,$S38:U38,$S42:U42,$S46:U46,$S50:U50,$S54:U54)/(F15-F14))</f>
        <v>3.3333333333333333E-2</v>
      </c>
      <c r="G107" s="6">
        <f>IF(G15=0,"",SUM($S14:U14,$S18:V18,$S22:V22,$S26:V26,$S30:V30,$S34:V34,$S38:V38,$S42:V42,$S46:V46,$S50:V50,$S54:V54)/(G15-G14))</f>
        <v>0.14957264957264957</v>
      </c>
      <c r="H107" s="6">
        <f>IF(H15=0,"",SUM($S14:V14,$S18:W18,$S22:W22,$S26:W26,$S30:W30,$S34:W34,$S38:W38,$S42:W42,$S46:W46,$S50:W50,$S54:W54)/(H15-H14))</f>
        <v>2.2637362637362637</v>
      </c>
      <c r="I107" s="6">
        <f>IF(I15=0,"",SUM($S14:W14,$S18:X18,$S22:X22,$S26:X26,$S30:X30,$S34:X34,$S38:X38,$S42:X42,$S46:X46,$S50:X50,$S54:X54)/(I15-I14))</f>
        <v>19.928571428571427</v>
      </c>
      <c r="J107" s="6">
        <f>IF(J15=0,"",SUM($S14:X14,$S18:Y18,$S22:Y22,$S26:Y26,$S30:Y30,$S34:Y34,$S38:Y38,$S42:Y42,$S46:Y46,$S50:Y50,$S54:Y54)/(J15-J14))</f>
        <v>212.66666666666666</v>
      </c>
      <c r="K107" s="6">
        <f>IF(K15=0,"",SUM($S14:Y14,$S18:Z18,$S22:Z22,$S26:Z26,$S30:Z30,$S34:Z34,$S38:Z38,$S42:Z42,$S46:Z46,$S50:Z50,$S54:Z54)/(K15-K14))</f>
        <v>812.83333333333337</v>
      </c>
      <c r="L107" s="6"/>
      <c r="M107" s="6"/>
    </row>
    <row r="108" spans="2:13" ht="15.6" x14ac:dyDescent="0.3">
      <c r="B108" s="1" t="s">
        <v>16</v>
      </c>
      <c r="C108" s="1" t="s">
        <v>27</v>
      </c>
      <c r="D108" s="6">
        <f>IF(D15=0,"",SUM(D184,D188,D192,D196,D200,D204,D208,D212,D216,D220)/(D15-D14))</f>
        <v>0</v>
      </c>
      <c r="E108" s="6">
        <f>IF(E15=0,"",SUM($D180:D180,$D184:E184,$D188:E188,$D192:E192,$D196:E196,$D200:E200,$D204:E204,$D208:E208,$D212:E212,$D216:E216,$D220:E220)/(E15-E14))</f>
        <v>9.8039215686274508E-3</v>
      </c>
      <c r="F108" s="6">
        <f>IF(F15=0,"",SUM($D180:E180,$D184:F184,$D188:F188,$D192:F192,$D196:F196,$D200:F200,$D204:F204,$D208:F208,$D212:F212,$D216:F216,$D220:F220)/(F15-F14))</f>
        <v>8.0952380952380956E-2</v>
      </c>
      <c r="G108" s="6">
        <f>IF(G15=0,"",SUM($D180:F180,$D184:G184,$D188:G188,$D192:G192,$D196:G196,$D200:G200,$D204:G204,$D208:G208,$D212:G212,$D216:G216,$D220:G220)/(G15-G14))</f>
        <v>0.65811965811965811</v>
      </c>
      <c r="H108" s="6">
        <f>IF(H15=0,"",SUM($D180:G180,$D184:H184,$D188:H188,$D192:H192,$D196:H196,$D200:H200,$D204:H204,$D208:H208,$D212:H212,$D216:H216,$D220:H220)/(H15-H14))</f>
        <v>9.6703296703296697</v>
      </c>
      <c r="I108" s="6">
        <f>IF(I15=0,"",SUM($D180:H180,$D184:I184,$D188:I188,$D192:I192,$D196:I196,$D200:I200,$D204:I204,$D208:I208,$D212:I212,$D216:I216,$D220:I220)/(I15-I14))</f>
        <v>84.571428571428569</v>
      </c>
      <c r="J108" s="6">
        <f>IF(J15=0,"",SUM($D180:I180,$D184:J184,$D188:J188,$D192:J192,$D196:J196,$D200:J200,$D204:J204,$D208:J208,$D212:J212,$D216:J216,$D220:J220)/(J15-J14))</f>
        <v>771.83333333333337</v>
      </c>
      <c r="K108" s="6">
        <f>IF(K15=0,"",SUM($D180:J180,$D184:K184,$D188:K188,$D192:K192,$D196:K196,$D200:K200,$D204:K204,$D208:K208,$D212:K212,$D216:K216,$D220:K220)/(K15-K14))</f>
        <v>2517.1666666666665</v>
      </c>
      <c r="L108" s="6"/>
      <c r="M108" s="6"/>
    </row>
    <row r="109" spans="2:13" ht="15.6" x14ac:dyDescent="0.3">
      <c r="B109" s="1"/>
      <c r="C109" s="1" t="s">
        <v>33</v>
      </c>
      <c r="D109" s="6">
        <f>IF(D15=0,"",SUM(S184,S188,S192,S196,S200,S204,S208,S212,S216,S220)/(D15-D14))</f>
        <v>1.8518518518518517E-2</v>
      </c>
      <c r="E109" s="6">
        <f>IF(E15=0,"",SUM($S180:S180,$S184:T184,$S188:T188,$S192:T192,$S196:T196,$S200:T200,$S204:T204,$S208:T208,$S212:T212,$S216:T216,$S220:T220)/(E15-E14))</f>
        <v>9.8039215686274508E-2</v>
      </c>
      <c r="F109" s="6">
        <f>IF(F15=0,"",SUM($S180:T180,$S184:U184,$S188:U188,$S192:U192,$S196:U196,$S200:U200,$S204:U204,$S208:U208,$S212:U212,$S216:U216,$S220:U220)/(F15-F14))</f>
        <v>0.40952380952380951</v>
      </c>
      <c r="G109" s="6">
        <f>IF(G15=0,"",SUM($S180:U180,$S184:V184,$S188:V188,$S192:V192,$S196:V196,$S200:V200,$S204:V204,$S208:V208,$S212:V212,$S216:V216,$S220:V220)/(G15-G14))</f>
        <v>1.7606837606837606</v>
      </c>
      <c r="H109" s="6">
        <f>IF(H15=0,"",SUM($S180:V180,$S184:W184,$S188:W188,$S192:W192,$S196:W196,$S200:W200,$S204:W204,$S208:W208,$S212:W212,$S216:W216,$S220:W220)/(H15-H14))</f>
        <v>11.395604395604396</v>
      </c>
      <c r="I109" s="6">
        <f>IF(I15=0,"",SUM($S180:W180,$S184:X184,$S188:X188,$S192:X192,$S196:X196,$S200:X200,$S204:X204,$S208:X208,$S212:X212,$S216:X216,$S220:X220)/(I15-I14))</f>
        <v>47.5</v>
      </c>
      <c r="J109" s="6">
        <f>IF(J15=0,"",SUM($S180:X180,$S184:Y184,$S188:Y188,$S192:Y192,$S196:Y196,$S200:Y200,$S204:Y204,$S208:Y208,$S212:Y212,$S216:Y216,$S220:Y220)/(J15-J14))</f>
        <v>258.16666666666669</v>
      </c>
      <c r="K109" s="6">
        <f>IF(K15=0,"",SUM($S180:Y180,$S184:Z184,$S188:Z188,$S192:Z192,$S196:Z196,$S200:Z200,$S204:Z204,$S208:Z208,$S212:Z212,$S216:Z216,$S220:Z220)/(K15-K14))</f>
        <v>633.66666666666663</v>
      </c>
      <c r="L109" s="6"/>
      <c r="M109" s="6"/>
    </row>
    <row r="110" spans="2:13" ht="15.6" x14ac:dyDescent="0.3">
      <c r="B110" s="2"/>
      <c r="C110" s="2" t="s">
        <v>35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13" ht="15.6" x14ac:dyDescent="0.3">
      <c r="B111" s="2"/>
      <c r="C111" s="2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2:13" ht="15.6" x14ac:dyDescent="0.3">
      <c r="B112" s="1" t="s">
        <v>17</v>
      </c>
      <c r="C112" s="1" t="s">
        <v>34</v>
      </c>
      <c r="D112" s="6">
        <f>IF(D19=0,"",SUM($D22:D22,$D26:D26,$D30:D30,$D34:D34,$D38:D38,$D42:D42,$D46:D46,$D50:D50,$D54:D54,$D58:D58)/(D19-D18))</f>
        <v>0</v>
      </c>
      <c r="E112" s="6">
        <f>IF(E19=0,"",SUM($D18:D18,$D22:E22,$D26:E26,$D30:E30,$D34:E34,$D38:E38,$D42:E42,$D46:E46,$D50:E50,$D54:E54,$D58:E58)/(E19-E18))</f>
        <v>2.1739130434782608E-2</v>
      </c>
      <c r="F112" s="6">
        <f>IF(F19=0,"",SUM($D18:E18,$D22:F22,$D26:F26,$D30:F30,$D34:F34,$D38:F38,$D42:F42,$D46:F46,$D50:F50,$D54:F54,$D58:F58)/(F19-F18))</f>
        <v>0.11513157894736842</v>
      </c>
      <c r="G112" s="6">
        <f>IF(G19=0,"",SUM($D18:F18,$D22:G22,$D26:G26,$D30:G30,$D34:G34,$D38:G38,$D42:G42,$D46:G46,$D50:G50,$D54:G54,$D58:G58)/(G19-G18))</f>
        <v>0.65819209039548021</v>
      </c>
      <c r="H112" s="6">
        <f>IF(H19=0,"",SUM($D18:G18,$D22:H22,$D26:H26,$D30:H30,$D34:H34,$D38:H38,$D42:H42,$D46:H46,$D50:H50,$D54:H54,$D58:H58)/(H19-H18))</f>
        <v>5.7721518987341769</v>
      </c>
      <c r="I112" s="6">
        <f>IF(I19=0,"",SUM($D18:H18,$D22:I22,$D26:I26,$D30:I30,$D34:I34,$D38:I38,$D42:I42,$D46:I46,$D50:I50,$D54:I54,$D58:I58)/(I19-I18))</f>
        <v>25.285714285714285</v>
      </c>
      <c r="J112" s="6">
        <f>IF(J19=0,"",SUM($D18:I18,$D22:J22,$D26:J26,$D30:J30,$D34:J34,$D38:J38,$D42:J42,$D46:J46,$D50:J50,$D54:J54,$D58:J58)/(J19-J18))</f>
        <v>84.107142857142861</v>
      </c>
      <c r="K112" s="6">
        <f>IF(K19=0,"",SUM($D18:J18,$D22:K22,$D26:K26,$D30:K30,$D34:K34,$D38:K38,$D42:K42,$D46:K46,$D50:K50,$D54:K54,$D58:K58)/(K19-K18))</f>
        <v>238.27272727272728</v>
      </c>
      <c r="L112" s="6"/>
      <c r="M112" s="6"/>
    </row>
    <row r="113" spans="2:13" ht="15.6" x14ac:dyDescent="0.3">
      <c r="B113" s="1" t="s">
        <v>17</v>
      </c>
      <c r="C113" s="1" t="s">
        <v>32</v>
      </c>
      <c r="D113" s="6">
        <f>IF(D19=0,"",SUM(S22,S26,S30,S34,S38,S42,S46,S50,S54)/(D19-D18))</f>
        <v>0</v>
      </c>
      <c r="E113" s="6">
        <f>IF(E19=0,"",SUM($S18:S18,$S22:T22,$S26:T26,$S30:T30,$S34:T34,$S38:T38,$S42:T42,$S46:T46,$S50:T50,$S54:T54,$S58:T58)/(E19-E18))</f>
        <v>0</v>
      </c>
      <c r="F113" s="6">
        <f>IF(F19=0,"",SUM($S18:T18,$S22:U22,$S26:U26,$S30:U30,$S34:U34,$S38:U38,$S42:U42,$S46:U46,$S50:U50,$S54:U54,$S58:U58)/(F19-F18))</f>
        <v>9.8684210526315784E-3</v>
      </c>
      <c r="G113" s="6">
        <f>IF(G19=0,"",SUM($S18:U18,$S22:V22,$S26:V26,$S30:V30,$S34:V34,$S38:V38,$S42:V42,$S46:V46,$S50:V50,$S54:V54,$S58:V58)/(G19-G18))</f>
        <v>5.3672316384180789E-2</v>
      </c>
      <c r="H113" s="6">
        <f>IF(H19=0,"",SUM($S18:V18,$S22:W22,$S26:W26,$S30:W30,$S34:W34,$S38:W38,$S42:W42,$S46:W46,$S50:W50,$S54:W54,$S58:W58)/(H19-H18))</f>
        <v>0.58860759493670889</v>
      </c>
      <c r="I113" s="6">
        <f>IF(I19=0,"",SUM($S18:W18,$S22:X22,$S26:X26,$S30:X30,$S34:X34,$S38:X38,$S42:X42,$S46:X46,$S50:X50,$S54:X54,$S58:X58)/(I19-I18))</f>
        <v>5.3571428571428568</v>
      </c>
      <c r="J113" s="6">
        <f>IF(J19=0,"",SUM($S18:X18,$S22:Y22,$S26:Y26,$S30:Y30,$S34:Y34,$S38:Y38,$S42:Y42,$S46:Y46,$S50:Y50,$S54:Y54,$S58:Y58)/(J19-J18))</f>
        <v>36.714285714285715</v>
      </c>
      <c r="K113" s="6">
        <f>IF(K19=0,"",SUM($S18:Y18,$S22:Z22,$S26:Z26,$S30:Z30,$S34:Z34,$S38:Z38,$S42:Z42,$S46:Z46,$S50:Z50,$S54:Z54,$S58:Z58)/(K19-K18))</f>
        <v>191</v>
      </c>
      <c r="L113" s="6"/>
      <c r="M113" s="6"/>
    </row>
    <row r="114" spans="2:13" ht="15.6" x14ac:dyDescent="0.3">
      <c r="B114" s="1" t="s">
        <v>17</v>
      </c>
      <c r="C114" s="1" t="s">
        <v>27</v>
      </c>
      <c r="D114" s="6">
        <f>IF(D19=0,"",SUM(D188,D192,D196,D200,D204,D208,D212,D216,D220,D224)/(D19-D18))</f>
        <v>0</v>
      </c>
      <c r="E114" s="6">
        <f>IF(E19=0,"",SUM($D184:D184,$D188:E188,$D192:E192,$D196:E196,$D200:E200,$D204:E204,$D208:E208,$D212:E212,$D216:E216,$D220:E220,$D224:E224)/(E19-E18))</f>
        <v>0</v>
      </c>
      <c r="F114" s="6">
        <f>IF(F19=0,"",SUM($D184:E184,$D188:F188,$D192:F192,$D196:F196,$D200:F200,$D204:F204,$D208:F208,$D212:F212,$D216:F216,$D220:F220,$D224:F224)/(F19-F18))</f>
        <v>2.3026315789473683E-2</v>
      </c>
      <c r="G114" s="6">
        <f>IF(G19=0,"",SUM($D184:F184,$D188:G188,$D192:G192,$D196:G196,$D200:G200,$D204:G204,$D208:G208,$D212:G212,$D216:G216,$D220:G220,$D224:G224)/(G19-G18))</f>
        <v>0.2344632768361582</v>
      </c>
      <c r="H114" s="6">
        <f>IF(H19=0,"",SUM($D184:G184,$D188:H188,$D192:H192,$D196:H196,$D200:H200,$D204:H204,$D208:H208,$D212:H212,$D216:H216,$D220:H220,$D224:H224)/(H19-H18))</f>
        <v>2.5569620253164556</v>
      </c>
      <c r="I114" s="6">
        <f>IF(I19=0,"",SUM($D184:H184,$D188:I188,$D192:I192,$D196:I196,$D200:I200,$D204:I204,$D208:I208,$D212:I212,$D216:I216,$D220:I220,$D224:I224)/(I19-I18))</f>
        <v>21.142857142857142</v>
      </c>
      <c r="J114" s="6">
        <f>IF(J19=0,"",SUM($D184:I184,$D188:J188,$D192:J192,$D196:J196,$D200:J200,$D204:J204,$D208:J208,$D212:J212,$D216:J216,$D220:J220,$D224:J224)/(J19-J18))</f>
        <v>142.5</v>
      </c>
      <c r="K114" s="6">
        <f>IF(K19=0,"",SUM($D184:J184,$D188:K188,$D192:K192,$D196:K196,$D200:K200,$D204:K204,$D208:K208,$D212:K212,$D216:K216,$D220:K220,$D224:K224)/(K19-K18))</f>
        <v>619.63636363636363</v>
      </c>
      <c r="L114" s="6"/>
      <c r="M114" s="6"/>
    </row>
    <row r="115" spans="2:13" ht="15.6" x14ac:dyDescent="0.3">
      <c r="B115" s="1"/>
      <c r="C115" s="1" t="s">
        <v>33</v>
      </c>
      <c r="D115" s="6">
        <f>IF(D19=0,"",SUM(S188,S192,S196,S200,S204,S208,S212,S216,S220,S224)/(D19-D18))</f>
        <v>0</v>
      </c>
      <c r="E115" s="6">
        <f>IF(E19=0,"",SUM($S184:S184,$S188:T188,$S192:T192,$S196:T196,$S200:T200,$S204:T204,$S208:T208,$S212:T212,$S216:T216,$S220:T220,$S224:T224)/(E19-E18))</f>
        <v>2.1739130434782608E-2</v>
      </c>
      <c r="F115" s="6">
        <f>IF(F19=0,"",SUM($S184:T184,$S188:U188,$S192:U192,$S196:U196,$S200:U200,$S204:U204,$S208:U208,$S212:U212,$S216:U216,$S220:U220,$S224:U224)/(F19-F18))</f>
        <v>0.17105263157894737</v>
      </c>
      <c r="G115" s="6">
        <f>IF(G19=0,"",SUM($S184:U184,$S188:V188,$S192:V192,$S196:V196,$S200:V200,$S204:V204,$S208:V208,$S212:V212,$S216:V216,$S220:V220,$S224:V224)/(G19-G18))</f>
        <v>0.69491525423728817</v>
      </c>
      <c r="H115" s="6">
        <f>IF(H19=0,"",SUM($S184:V184,$S188:W188,$S192:W192,$S196:W196,$S200:W200,$S204:W204,$S208:W208,$S212:W212,$S216:W216,$S220:W220,$S224:W224)/(H19-H18))</f>
        <v>4.0063291139240507</v>
      </c>
      <c r="I115" s="6">
        <f>IF(I19=0,"",SUM($S184:W184,$S188:X188,$S192:X192,$S196:X196,$S200:X200,$S204:X204,$S208:X208,$S212:X212,$S216:X216,$S220:X220,$S224:X224)/(I19-I18))</f>
        <v>17.12857142857143</v>
      </c>
      <c r="J115" s="6">
        <f>IF(J19=0,"",SUM($S184:X184,$S188:Y188,$S192:Y192,$S196:Y196,$S200:Y200,$S204:Y204,$S208:Y208,$S212:Y212,$S216:Y216,$S220:Y220,$S224:Y224)/(J19-J18))</f>
        <v>65.678571428571431</v>
      </c>
      <c r="K115" s="6">
        <f>IF(K19=0,"",SUM($S184:Y184,$S188:Z188,$S192:Z192,$S196:Z196,$S200:Z200,$S204:Z204,$S208:Z208,$S212:Z212,$S216:Z216,$S220:Z220,$S224:Z224)/(K19-K18))</f>
        <v>211.09090909090909</v>
      </c>
      <c r="L115" s="6"/>
      <c r="M115" s="6"/>
    </row>
    <row r="116" spans="2:13" ht="15.6" x14ac:dyDescent="0.3">
      <c r="B116" s="2"/>
      <c r="C116" s="2" t="s">
        <v>35</v>
      </c>
    </row>
    <row r="117" spans="2:13" ht="15.6" x14ac:dyDescent="0.3">
      <c r="B117" s="2"/>
      <c r="C117" s="2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2:13" ht="15.6" x14ac:dyDescent="0.3">
      <c r="B118" s="1" t="s">
        <v>18</v>
      </c>
      <c r="C118" s="1" t="s">
        <v>34</v>
      </c>
      <c r="D118" s="6">
        <f>IF(D23=0,"",SUM($D26:D26,$D30:D30,$D34:D34,$D38:D38,$D42:D42,$D46:D46,$D50:D50,$D54:D54,$D58:D58,$D62:D62)/(D23-D22))</f>
        <v>0</v>
      </c>
      <c r="E118" s="6">
        <f>IF(E23=0,"",SUM($D22:D22,$D26:E26,$D30:E30,$D34:E34,$D38:E38,$D42:E42,$D46:E46,$D50:E50,$D54:E54,$D58:E58,$D62:E62)/(E23-E22))</f>
        <v>1.7543859649122806E-2</v>
      </c>
      <c r="F118" s="6">
        <f>IF(F23=0,"",SUM($D22:E22,$D26:F26,$D30:F30,$D34:F34,$D38:F38,$D42:F42,$D46:F46,$D50:F50,$D54:F54,$D58:F58,$D62:F62)/(F23-F22))</f>
        <v>6.2857142857142861E-2</v>
      </c>
      <c r="G118" s="6">
        <f>IF(G23=0,"",SUM($D22:F22,$D26:G26,$D30:G30,$D34:G34,$D38:G38,$D42:G42,$D46:G46,$D50:G50,$D54:G54,$D58:G58,$D62:G62)/(G23-G22))</f>
        <v>0.2978723404255319</v>
      </c>
      <c r="H118" s="6">
        <f>IF(H23=0,"",SUM($D22:G22,$D26:H26,$D30:H30,$D34:H34,$D38:H38,$D42:H42,$D46:H46,$D50:H50,$D54:H54,$D58:H58,$D62:H62)/(H23-H22))</f>
        <v>2.3087557603686637</v>
      </c>
      <c r="I118" s="6">
        <f>IF(I23=0,"",SUM($D22:H22,$D26:I26,$D30:I30,$D34:I34,$D38:I38,$D42:I42,$D46:I46,$D50:I50,$D54:I54,$D58:I58,$D62:I62)/(I23-I22))</f>
        <v>11.428571428571429</v>
      </c>
      <c r="J118" s="6">
        <f>IF(J23=0,"",SUM($D22:I22,$D26:J26,$D30:J30,$D34:J34,$D38:J38,$D42:J42,$D46:J46,$D50:J50,$D54:J54,$D58:J58,$D62:J62)/(J23-J22))</f>
        <v>45.375</v>
      </c>
      <c r="K118" s="6">
        <f>IF(K23=0,"",SUM($D22:J22,$D26:K26,$D30:K30,$D34:K34,$D38:K38,$D42:K42,$D46:K46,$D50:K50,$D54:K54,$D58:K58,$D62:K62)/(K23-K22))</f>
        <v>234</v>
      </c>
      <c r="L118" s="6">
        <f>IF(L23=0,"",SUM($D22:K22,$D26:L26,$D30:L30,$D34:L34,$D38:L38,$D42:L42,$D46:L46,$D50:L50,$D54:L54,$D58:L58,$D62:L62)/(L23-L22))</f>
        <v>1686</v>
      </c>
      <c r="M118" s="6"/>
    </row>
    <row r="119" spans="2:13" ht="15.6" x14ac:dyDescent="0.3">
      <c r="B119" s="1" t="s">
        <v>18</v>
      </c>
      <c r="C119" s="1" t="s">
        <v>32</v>
      </c>
      <c r="D119" s="6">
        <f>IF(D23=0,"",SUM(S26,S30,S34,S38,S42,S46,S50,S54,S58)/(D23-D22))</f>
        <v>0</v>
      </c>
      <c r="E119" s="6">
        <f>IF(E23=0,"",SUM($S22:S22,$S26:T26,$S30:T30,$S34:T34,$S38:T38,$S42:T42,$S46:T46,$S50:T50,$S54:T54,$S58:T58,$S62:T62)/(E23-E22))</f>
        <v>0</v>
      </c>
      <c r="F119" s="6">
        <f>IF(F23=0,"",SUM($S22:T22,$S26:U26,$S30:U30,$S34:U34,$S38:U38,$S42:U42,$S46:U46,$S50:U50,$S54:U54,$S58:U58,$S62:U62)/(F23-F22))</f>
        <v>2.8571428571428571E-3</v>
      </c>
      <c r="G119" s="6">
        <f>IF(G23=0,"",SUM($S22:U22,$S26:V26,$S30:V30,$S34:V34,$S38:V38,$S42:V42,$S46:V46,$S50:V50,$S54:V54,$S58:V58,$S62:V62)/(G23-G22))</f>
        <v>9.4562647754137114E-3</v>
      </c>
      <c r="H119" s="6">
        <f>IF(H23=0,"",SUM($S22:V22,$S26:W26,$S30:W30,$S34:W34,$S38:W38,$S42:W42,$S46:W46,$S50:W50,$S54:W54,$S58:W58,$S62:W62)/(H23-H22))</f>
        <v>0.16589861751152074</v>
      </c>
      <c r="I119" s="6">
        <f>IF(I23=0,"",SUM($S22:W22,$S26:X26,$S30:X30,$S34:X34,$S38:X38,$S42:X42,$S46:X46,$S50:X50,$S54:X54,$S58:X58,$S62:X62)/(I23-I22))</f>
        <v>1.4945054945054945</v>
      </c>
      <c r="J119" s="6">
        <f>IF(J23=0,"",SUM($S22:X22,$S26:Y26,$S30:Y30,$S34:Y34,$S38:Y38,$S42:Y42,$S46:Y46,$S50:Y50,$S54:Y54,$S58:Y58,$S62:Y62)/(J23-J22))</f>
        <v>11.71875</v>
      </c>
      <c r="K119" s="6">
        <f>IF(K23=0,"",SUM($S22:Y22,$S26:Z26,$S30:Z30,$S34:Z34,$S38:Z38,$S42:Z42,$S46:Z46,$S50:Z50,$S54:Z54,$S58:Z58,$S62:Z62)/(K23-K22))</f>
        <v>104.28571428571429</v>
      </c>
      <c r="L119" s="6">
        <f>IF(L23=0,"",SUM($S22:Z22,$S26:AA26,$S30:AA30,$S34:AA34,$S38:AA38,$S42:AA42,$S46:AA46,$S50:AA50,$S54:AA54,$S58:AA58,$S62:AA62)/(L23-L22))</f>
        <v>982</v>
      </c>
      <c r="M119" s="6"/>
    </row>
    <row r="120" spans="2:13" ht="15.6" x14ac:dyDescent="0.3">
      <c r="B120" s="1" t="s">
        <v>18</v>
      </c>
      <c r="C120" s="1" t="s">
        <v>27</v>
      </c>
      <c r="D120" s="6">
        <f>IF(D23=0,"",SUM(D192,D196,D200,D204,D208,D212,D216,D220,D224,D228)/(D23-D22))</f>
        <v>0</v>
      </c>
      <c r="E120" s="6">
        <f>IF(E23=0,"",SUM($D188:D188,$D192:E192,$D196:E196,$D200:E200,$D204:E204,$D208:E208,$D212:E212,$D216:E216,$D220:E220,$D224:E224,$D228:E228)/(E23-E22))</f>
        <v>0</v>
      </c>
      <c r="F120" s="6">
        <f>IF(F23=0,"",SUM($D188:E188,$D192:F192,$D196:F196,$D200:F200,$D204:F204,$D208:F208,$D212:F212,$D216:F216,$D220:F220,$D224:F224,$D228:F228)/(F23-F22))</f>
        <v>1.1428571428571429E-2</v>
      </c>
      <c r="G120" s="6">
        <f>IF(G23=0,"",SUM($D188:F188,$D192:G192,$D196:G196,$D200:G200,$D204:G204,$D208:G208,$D212:G212,$D216:G216,$D220:G220,$D224:G224,$D228:G228)/(G23-G22))</f>
        <v>8.0378250591016553E-2</v>
      </c>
      <c r="H120" s="6">
        <f>IF(H23=0,"",SUM($D188:G188,$D192:H192,$D196:H196,$D200:H200,$D204:H204,$D208:H208,$D212:H212,$D216:H216,$D220:H220,$D224:H224,$D228:H228)/(H23-H22))</f>
        <v>0.88479262672811065</v>
      </c>
      <c r="I120" s="6">
        <f>IF(I23=0,"",SUM($D188:H188,$D192:I192,$D196:I196,$D200:I200,$D204:I204,$D208:I208,$D212:I212,$D216:I216,$D220:I220,$D224:I224,$D228:I228)/(I23-I22))</f>
        <v>6.4945054945054945</v>
      </c>
      <c r="J120" s="6">
        <f>IF(J23=0,"",SUM($D188:I188,$D192:J192,$D196:J196,$D200:J200,$D204:J204,$D208:J208,$D212:J212,$D216:J216,$D220:J220,$D224:J224,$D228:J228)/(J23-J22))</f>
        <v>44.46875</v>
      </c>
      <c r="K120" s="6">
        <f>IF(K23=0,"",SUM($D188:J188,$D192:K192,$D196:K196,$D200:K200,$D204:K204,$D208:K208,$D212:K212,$D216:K216,$D220:K220,$D224:K224,$D228:K228)/(K23-K22))</f>
        <v>350.85714285714283</v>
      </c>
      <c r="L120" s="6">
        <f>IF(L23=0,"",SUM($D188:K188,$D192:L192,$D196:L196,$D200:L200,$D204:L204,$D208:L208,$D212:L212,$D216:L216,$D220:L220,$D224:L224,$D228:L228)/(L23-L22))</f>
        <v>3019</v>
      </c>
      <c r="M120" s="6"/>
    </row>
    <row r="121" spans="2:13" ht="15.6" x14ac:dyDescent="0.3">
      <c r="B121" s="1"/>
      <c r="C121" s="1" t="s">
        <v>33</v>
      </c>
      <c r="D121" s="6">
        <f>IF(D23=0,"",SUM(S192,S196,S200,S204,S208,S212,S216,S220,S224,S228)/(D23-D22))</f>
        <v>0</v>
      </c>
      <c r="E121" s="6">
        <f>IF(E23=0,"",SUM($S188:S188,$S192:T192,$S196:T196,$S200:T200,$S204:T204,$S208:T208,$S212:T212,$S216:T216,$S220:T220,$S224:T224,$S228:T228)/(E23-E22))</f>
        <v>4.3859649122807015E-3</v>
      </c>
      <c r="F121" s="6">
        <f>IF(F23=0,"",SUM($S188:T188,$S192:U192,$S196:U196,$S200:U200,$S204:U204,$S208:U208,$S212:U212,$S216:U216,$S220:U220,$S224:U224,$S228:U228)/(F23-F22))</f>
        <v>7.7142857142857138E-2</v>
      </c>
      <c r="G121" s="6">
        <f>IF(G23=0,"",SUM($S188:U188,$S192:V192,$S196:V196,$S200:V200,$S204:V204,$S208:V208,$S212:V212,$S216:V216,$S220:V220,$S224:V224,$S228:V228)/(G23-G22))</f>
        <v>0.29078014184397161</v>
      </c>
      <c r="H121" s="6">
        <f>IF(H23=0,"",SUM($S188:V188,$S192:W192,$S196:W196,$S200:W200,$S204:W204,$S208:W208,$S212:W212,$S216:W216,$S220:W220,$S224:W224,$S228:W228)/(H23-H22))</f>
        <v>1.5852534562211982</v>
      </c>
      <c r="I121" s="6">
        <f>IF(I23=0,"",SUM($S188:W188,$S192:X192,$S196:X196,$S200:X200,$S204:X204,$S208:X208,$S212:X212,$S216:X216,$S220:X220,$S224:X224,$S228:X228)/(I23-I22))</f>
        <v>6.9780219780219781</v>
      </c>
      <c r="J121" s="6">
        <f>IF(J23=0,"",SUM($S188:X188,$S192:Y192,$S196:Y196,$S200:Y200,$S204:Y204,$S208:Y208,$S212:Y212,$S216:Y216,$S220:Y220,$S224:Y224,$S228:Y228)/(J23-J22))</f>
        <v>30</v>
      </c>
      <c r="K121" s="6">
        <f>IF(K23=0,"",SUM($S188:Y188,$S192:Z192,$S196:Z196,$S200:Z200,$S204:Z204,$S208:Z208,$S212:Z212,$S216:Z216,$S220:Z220,$S224:Z224,$S228:Z228)/(K23-K22))</f>
        <v>168.57142857142858</v>
      </c>
      <c r="L121" s="6">
        <f>IF(L23=0,"",SUM($S188:Z188,$S192:AA192,$S196:AA196,$S200:AA200,$S204:AA204,$S208:AA208,$S212:AA212,$S216:AA216,$S220:AA220,$S224:AA224,$S228:AA228)/(L23-L22))</f>
        <v>1265</v>
      </c>
      <c r="M121" s="6"/>
    </row>
    <row r="122" spans="2:13" ht="15.6" x14ac:dyDescent="0.3">
      <c r="B122" s="2"/>
      <c r="C122" s="2" t="s">
        <v>35</v>
      </c>
    </row>
    <row r="123" spans="2:13" ht="15.6" x14ac:dyDescent="0.3">
      <c r="B123" s="2"/>
      <c r="C123" s="2"/>
    </row>
    <row r="124" spans="2:13" ht="15.6" x14ac:dyDescent="0.3">
      <c r="B124" s="1" t="s">
        <v>19</v>
      </c>
      <c r="C124" s="1" t="s">
        <v>34</v>
      </c>
      <c r="D124" s="6">
        <f>IF(D27=0,"",SUM($D30:D30,$D34:D34,$D38:D38,$D42:D42,$D46:D46,$D50:D50,$D54:D54,$D58:D58,$D62:D62,$D66:D66)/(D27-D26))</f>
        <v>0</v>
      </c>
      <c r="E124" s="6">
        <f>IF(E27=0,"",SUM($D26:D26,$D30:E30,$D34:E34,$D38:E38,$D42:E42,$D46:E46,$D50:E50,$D54:E54,$D58:E58,$D62:E62,$D66:E66)/(E27-E26))</f>
        <v>1.7391304347826087E-2</v>
      </c>
      <c r="F124" s="6">
        <f>IF(F27=0,"",SUM($D26:E26,$D30:F30,$D34:F34,$D38:F38,$D42:F42,$D46:F46,$D50:F50,$D54:F54,$D58:F58,$D62:F62,$D66:F66)/(F27-F26))</f>
        <v>5.128205128205128E-2</v>
      </c>
      <c r="G124" s="6">
        <f>IF(G27=0,"",SUM($D26:F26,$D30:G30,$D34:G34,$D38:G38,$D42:G42,$D46:G46,$D50:G50,$D54:G54,$D58:G58,$D62:G62,$D66:G66)/(G27-G26))</f>
        <v>0.16363636363636364</v>
      </c>
      <c r="H124" s="6">
        <f>IF(H27=0,"",SUM($D26:G26,$D30:H30,$D34:H34,$D38:H38,$D42:H42,$D46:H46,$D50:H50,$D54:H54,$D58:H58,$D62:H62,$D66:H66)/(H27-H26))</f>
        <v>0.82733812949640284</v>
      </c>
      <c r="I124" s="6">
        <f>IF(I27=0,"",SUM($D26:H26,$D30:I30,$D34:I34,$D38:I38,$D42:I42,$D46:I46,$D50:I50,$D54:I54,$D58:I58,$D62:I62,$D66:I66)/(I27-I26))</f>
        <v>5.0495049504950495</v>
      </c>
      <c r="J124" s="6">
        <f>IF(J27=0,"",SUM($D26:I26,$D30:J30,$D34:J34,$D38:J38,$D42:J42,$D46:J46,$D50:J50,$D54:J54,$D58:J58,$D62:J62,$D66:J66)/(J27-J26))</f>
        <v>26.148148148148149</v>
      </c>
      <c r="K124" s="6">
        <f>IF(K27=0,"",SUM($D26:J26,$D30:K30,$D34:K34,$D38:K38,$D42:K42,$D46:K46,$D50:K50,$D54:K54,$D58:K58,$D62:K62,$D66:K66)/(K27-K26))</f>
        <v>134.5</v>
      </c>
      <c r="L124" s="6">
        <f>IF(L27=0,"",SUM($D26:K26,$D30:L30,$D34:L34,$D38:L38,$D42:L42,$D46:L46,$D50:L50,$D54:L54,$D58:L58,$D62:L62,$D66:L66)/(L27-L26))</f>
        <v>413.5</v>
      </c>
      <c r="M124" s="6"/>
    </row>
    <row r="125" spans="2:13" ht="15.6" x14ac:dyDescent="0.3">
      <c r="B125" s="1" t="s">
        <v>19</v>
      </c>
      <c r="C125" s="1" t="s">
        <v>32</v>
      </c>
      <c r="D125" s="6">
        <f>IF(D27=0,"",SUM(S30,S34,S38,S42,S46,S50,S54,S58,S62)/(D27-D26))</f>
        <v>0</v>
      </c>
      <c r="E125" s="6">
        <f>IF(E27=0,"",SUM($S26:S26,$S30:T30,$S34:T34,$S38:T38,$S42:T42,$S46:T46,$S50:T50,$S54:T54,$S58:T58,$S62:T62,$S66:T66)/(E27-E26))</f>
        <v>0</v>
      </c>
      <c r="F125" s="6">
        <f>IF(F27=0,"",SUM($S26:T26,$S30:U30,$S34:U34,$S38:U38,$S42:U42,$S46:U46,$S50:U50,$S54:U54,$S58:U58,$S62:U62,$S66:U66)/(F27-F26))</f>
        <v>0</v>
      </c>
      <c r="G125" s="6">
        <f>IF(G27=0,"",SUM($S26:U26,$S30:V30,$S34:V34,$S38:V38,$S42:V42,$S46:V46,$S50:V50,$S54:V54,$S58:V58,$S62:V62,$S66:V66)/(G27-G26))</f>
        <v>7.7922077922077922E-3</v>
      </c>
      <c r="H125" s="6">
        <f>IF(H27=0,"",SUM($S26:V26,$S30:W30,$S34:W34,$S38:W38,$S42:W42,$S46:W46,$S50:W50,$S54:W54,$S58:W58,$S62:W62,$S66:W66)/(H27-H26))</f>
        <v>5.0359712230215826E-2</v>
      </c>
      <c r="I125" s="6">
        <f>IF(I27=0,"",SUM($S26:W26,$S30:X30,$S34:X34,$S38:X38,$S42:X42,$S46:X46,$S50:X50,$S54:X54,$S58:X58,$S62:X62,$S66:X66)/(I27-I26))</f>
        <v>0.49504950495049505</v>
      </c>
      <c r="J125" s="6">
        <f>IF(J27=0,"",SUM($S26:X26,$S30:Y30,$S34:Y34,$S38:Y38,$S42:Y42,$S46:Y46,$S50:Y50,$S54:Y54,$S58:Y58,$S62:Y62,$S66:Y66)/(J27-J26))</f>
        <v>4.2592592592592595</v>
      </c>
      <c r="K125" s="6">
        <f>IF(K27=0,"",SUM($S26:Y26,$S30:Z30,$S34:Z34,$S38:Z38,$S42:Z42,$S46:Z46,$S50:Z50,$S54:Z54,$S58:Z58,$S62:Z62,$S66:Z66)/(K27-K26))</f>
        <v>37.5</v>
      </c>
      <c r="L125" s="6">
        <f>IF(L27=0,"",SUM($S26:Z26,$S30:AA30,$S34:AA34,$S38:AA38,$S42:AA42,$S46:AA46,$S50:AA50,$S54:AA54,$S58:AA58,$S62:AA62,$S66:AA66)/(L27-L26))</f>
        <v>150</v>
      </c>
      <c r="M125" s="6"/>
    </row>
    <row r="126" spans="2:13" ht="15.6" x14ac:dyDescent="0.3">
      <c r="B126" s="1" t="s">
        <v>19</v>
      </c>
      <c r="C126" s="1" t="s">
        <v>27</v>
      </c>
      <c r="D126" s="6">
        <f>IF(D27=0,"",SUM(D196,D200,D204,D208,D212,D216,D220,D224,D228,D232)/(D27-D26))</f>
        <v>0</v>
      </c>
      <c r="E126" s="6">
        <f>IF(E27=0,"",SUM($D192:D192,$D196:E196,$D200:E200,$D204:E204,$D208:E208,$D212:E212,$D216:E216,$D220:E220,$D224:E224,$D228:E228,$D232:E232)/(E27-E26))</f>
        <v>0</v>
      </c>
      <c r="F126" s="6">
        <f>IF(F27=0,"",SUM($D192:E192,$D196:F196,$D200:F200,$D204:F204,$D208:F208,$D212:F212,$D216:F216,$D220:F220,$D224:F224,$D228:F228,$D232:F232)/(F27-F26))</f>
        <v>9.6153846153846159E-3</v>
      </c>
      <c r="G126" s="6">
        <f>IF(G27=0,"",SUM($D192:F192,$D196:G196,$D200:G200,$D204:G204,$D208:G208,$D212:G212,$D216:G216,$D220:G220,$D224:G224,$D228:G228,$D232:G232)/(G27-G26))</f>
        <v>2.8571428571428571E-2</v>
      </c>
      <c r="H126" s="6">
        <f>IF(H27=0,"",SUM($D192:G192,$D196:H196,$D200:H200,$D204:H204,$D208:H208,$D212:H212,$D216:H216,$D220:H220,$D224:H224,$D228:H228,$D232:H232)/(H27-H26))</f>
        <v>0.25899280575539568</v>
      </c>
      <c r="I126" s="6">
        <f>IF(I27=0,"",SUM($D192:H192,$D196:I196,$D200:I200,$D204:I204,$D208:I208,$D212:I212,$D216:I216,$D220:I220,$D224:I224,$D228:I228,$D232:I232)/(I27-I26))</f>
        <v>2.217821782178218</v>
      </c>
      <c r="J126" s="6">
        <f>IF(J27=0,"",SUM($D192:I192,$D196:J196,$D200:J200,$D204:J204,$D208:J208,$D212:J212,$D216:J216,$D220:J220,$D224:J224,$D228:J228,$D232:J232)/(J27-J26))</f>
        <v>19.074074074074073</v>
      </c>
      <c r="K126" s="6">
        <f>IF(K27=0,"",SUM($D192:J192,$D196:K196,$D200:K200,$D204:K204,$D208:K208,$D212:K212,$D216:K216,$D220:K220,$D224:K224,$D228:K228,$D232:K232)/(K27-K26))</f>
        <v>142.66666666666666</v>
      </c>
      <c r="L126" s="6">
        <f>IF(L27=0,"",SUM($D192:K192,$D196:L196,$D200:L200,$D204:L204,$D208:L208,$D212:L212,$D216:L216,$D220:L220,$D224:L224,$D228:L228,$D232:L232)/(L27-L26))</f>
        <v>507.5</v>
      </c>
      <c r="M126" s="6"/>
    </row>
    <row r="127" spans="2:13" ht="15.6" x14ac:dyDescent="0.3">
      <c r="C127" s="1" t="s">
        <v>33</v>
      </c>
      <c r="D127" s="6">
        <f>IF(D27=0,"",SUM(S196,S200,S204,S208,S212,S216,S220,S224,S228,S232)/(D27-D26))</f>
        <v>0</v>
      </c>
      <c r="E127" s="6">
        <f>IF(E27=0,"",SUM($S192:S192,$S196:T196,$S200:T200,$S204:T204,$S208:T208,$S212:T212,$S216:T216,$S220:T220,$S224:T224,$S228:T228,$S232:T232)/(E27-E26))</f>
        <v>0</v>
      </c>
      <c r="F127" s="6">
        <f>IF(F27=0,"",SUM($S192:T192,$S196:U196,$S200:U200,$S204:U204,$S208:U208,$S212:U212,$S216:U216,$S220:U220,$S224:U224,$S228:U228,$S232:U232)/(F27-F26))</f>
        <v>3.2051282051282048E-2</v>
      </c>
      <c r="G127" s="6">
        <f>IF(G27=0,"",SUM($S192:U192,$S196:V196,$S200:V200,$S204:V204,$S208:V208,$S212:V212,$S216:V216,$S220:V220,$S224:V224,$S228:V228,$S232:V232)/(G27-G26))</f>
        <v>0.14285714285714285</v>
      </c>
      <c r="H127" s="6">
        <f>IF(H27=0,"",SUM($S192:V192,$S196:W196,$S200:W200,$S204:W204,$S208:W208,$S212:W212,$S216:W216,$S220:W220,$S224:W224,$S228:W228,$S232:W232)/(H27-H26))</f>
        <v>0.51079136690647486</v>
      </c>
      <c r="I127" s="6">
        <f>IF(I27=0,"",SUM($S192:W192,$S196:X196,$S200:X200,$S204:X204,$S208:X208,$S212:X212,$S216:X216,$S220:X220,$S224:X224,$S228:X228,$S232:X232)/(I27-I26))</f>
        <v>2.8811881188118811</v>
      </c>
      <c r="J127" s="6">
        <f>IF(J27=0,"",SUM($S192:X192,$S196:Y196,$S200:Y200,$S204:Y204,$S208:Y208,$S212:Y212,$S216:Y216,$S220:Y220,$S224:Y224,$S228:Y228,$S232:Y232)/(J27-J26))</f>
        <v>15.962962962962964</v>
      </c>
      <c r="K127" s="6">
        <f>IF(K27=0,"",SUM($S192:Y192,$S196:Z196,$S200:Z200,$S204:Z204,$S208:Z208,$S212:Z212,$S216:Z216,$S220:Z220,$S224:Z224,$S228:Z228,$S232:Z232)/(K27-K26))</f>
        <v>88.333333333333329</v>
      </c>
      <c r="L127" s="6">
        <f>IF(L27=0,"",SUM($S192:Z192,$S196:AA196,$S200:AA200,$S204:AA204,$S208:AA208,$S212:AA212,$S216:AA216,$S220:AA220,$S224:AA224,$S228:AA228,$S232:AA232)/(L27-L26))</f>
        <v>286.5</v>
      </c>
      <c r="M127" s="6"/>
    </row>
    <row r="128" spans="2:13" ht="15.6" x14ac:dyDescent="0.3">
      <c r="B128" s="1"/>
      <c r="C128" s="2" t="s">
        <v>35</v>
      </c>
    </row>
    <row r="129" spans="2:13" ht="15.6" x14ac:dyDescent="0.3">
      <c r="B129" s="2"/>
    </row>
    <row r="130" spans="2:13" ht="15.6" x14ac:dyDescent="0.3">
      <c r="B130" s="1" t="s">
        <v>20</v>
      </c>
      <c r="C130" s="1" t="s">
        <v>34</v>
      </c>
      <c r="D130" s="6">
        <f>IF(D31=0,"",SUM($D34:D34,$D38:D38,$D42:D42,$D46:D46,$D50:D50,$D54:D54,$D58:D58,$D62:D62,$D66:D66,$D70:D70)/(D31-D30))</f>
        <v>0</v>
      </c>
      <c r="E130" s="6">
        <f>IF(E31=0,"",SUM($D30:D30,$D34:E34,$D38:E38,$D42:E42,$D46:E46,$D50:E50,$D54:E54,$D58:E58,$D62:E62,$D66:E66,$D70:E70)/(E31-E30))</f>
        <v>6.2111801242236021E-3</v>
      </c>
      <c r="F130" s="6">
        <f>IF(F31=0,"",SUM($D30:E30,$D34:F34,$D38:F38,$D42:F42,$D46:F46,$D50:F50,$D54:F54,$D58:F58,$D62:F62,$D66:F66,$D70:F70)/(F31-F30))</f>
        <v>4.2735042735042736E-2</v>
      </c>
      <c r="G130" s="6">
        <f>IF(G31=0,"",SUM($D30:F30,$D34:G34,$D38:G38,$D42:G42,$D46:G46,$D50:G50,$D54:G54,$D58:G58,$D62:G62,$D66:G66,$D70:G70)/(G31-G30))</f>
        <v>0.11811023622047244</v>
      </c>
      <c r="H130" s="6">
        <f>IF(H31=0,"",SUM($D30:G30,$D34:H34,$D38:H38,$D42:H42,$D46:H46,$D50:H50,$D54:H54,$D58:H58,$D62:H62,$D66:H66,$D70:H70)/(H31-H30))</f>
        <v>0.57228915662650603</v>
      </c>
      <c r="I130" s="6">
        <f>IF(I31=0,"",SUM($D30:H30,$D34:I34,$D38:I38,$D42:I42,$D46:I46,$D50:I50,$D54:I54,$D58:I58,$D62:I62,$D66:I66,$D70:I70)/(I31-I30))</f>
        <v>2.5750000000000002</v>
      </c>
      <c r="J130" s="6">
        <f>IF(J31=0,"",SUM($D30:I30,$D34:J34,$D38:J38,$D42:J42,$D46:J46,$D50:J50,$D54:J54,$D58:J58,$D62:J62,$D66:J66,$D70:J70)/(J31-J30))</f>
        <v>10.1</v>
      </c>
      <c r="K130" s="6">
        <f>IF(K31=0,"",SUM($D30:J30,$D34:K34,$D38:K38,$D42:K42,$D46:K46,$D50:K50,$D54:K54,$D58:K58,$D62:K62,$D66:K66,$D70:K70)/(K31-K30))</f>
        <v>85.5</v>
      </c>
      <c r="L130" s="6"/>
      <c r="M130" s="6" t="str">
        <f>IF(M31=0,"",SUM($D30:L30,$D34:M34,$D38:M38,$D42:M42,$D46:M46,$D50:M50,$D54:M54,$D58:M58,$D62:M62,$D66:M66,$D70:M70)/(M31-M30))</f>
        <v/>
      </c>
    </row>
    <row r="131" spans="2:13" ht="15.6" x14ac:dyDescent="0.3">
      <c r="B131" s="1" t="s">
        <v>20</v>
      </c>
      <c r="C131" s="1" t="s">
        <v>32</v>
      </c>
      <c r="D131" s="6">
        <f>IF(D31=0,"",SUM(S34,S38,S42,S46,S50,S54,S58,S62,S66)/(D31-D30))</f>
        <v>0</v>
      </c>
      <c r="E131" s="6">
        <f>IF(E31=0,"",SUM($S30:S30,$S34:T34,$S38:T38,$S42:T42,$S46:T46,$S50:T50,$S54:T54,$S58:T58,$S62:T62,$S66:T66,$S70:T70)/(E31-E30))</f>
        <v>0</v>
      </c>
      <c r="F131" s="6">
        <f>IF(F31=0,"",SUM($S30:T30,$S34:U34,$S38:U38,$S42:U42,$S46:U46,$S50:U50,$S54:U54,$S58:U58,$S62:U62,$S66:U66,$S70:U70)/(F31-F30))</f>
        <v>0</v>
      </c>
      <c r="G131" s="6">
        <f>IF(G31=0,"",SUM($S30:U30,$S34:V34,$S38:V38,$S42:V42,$S46:V46,$S50:V50,$S54:V54,$S58:V58,$S62:V62,$S66:V66,$S70:V70)/(G31-G30))</f>
        <v>3.937007874015748E-3</v>
      </c>
      <c r="H131" s="6">
        <f>IF(H31=0,"",SUM($S30:V30,$S34:W34,$S38:W38,$S42:W42,$S46:W46,$S50:W50,$S54:W54,$S58:W58,$S62:W62,$S66:W66,$S70:W70)/(H31-H30))</f>
        <v>3.614457831325301E-2</v>
      </c>
      <c r="I131" s="6">
        <f>IF(I31=0,"",SUM($S30:W30,$S34:X34,$S38:X38,$S42:X42,$S46:X46,$S50:X50,$S54:X54,$S58:X58,$S62:X62,$S66:X66,$S70:X70)/(I31-I30))</f>
        <v>0.22500000000000001</v>
      </c>
      <c r="J131" s="6">
        <f>IF(J31=0,"",SUM($S30:X30,$S34:Y34,$S38:Y38,$S42:Y42,$S46:Y46,$S50:Y50,$S54:Y54,$S58:Y58,$S62:Y62,$S66:Y66,$S70:Y70)/(J31-J30))</f>
        <v>1.4333333333333333</v>
      </c>
      <c r="K131" s="6">
        <f>IF(K31=0,"",SUM($S30:Y30,$S34:Z34,$S38:Z38,$S42:Z42,$S46:Z46,$S50:Z50,$S54:Z54,$S58:Z58,$S62:Z62,$S66:Z66,$S70:Z70)/(K31-K30))</f>
        <v>19.75</v>
      </c>
      <c r="L131" s="6"/>
      <c r="M131" s="6" t="str">
        <f>IF(M31=0,"",SUM($S30:AA30,$S34:AB34,$S38:AB38,$S42:AB42,$S46:AB46,$S50:AB50,$S54:AB54,$S58:AB58,$S62:AB62,$S66:AB66,$S70:AB70)/(M31-M30))</f>
        <v/>
      </c>
    </row>
    <row r="132" spans="2:13" ht="15.6" x14ac:dyDescent="0.3">
      <c r="B132" s="1" t="s">
        <v>20</v>
      </c>
      <c r="C132" s="1" t="s">
        <v>27</v>
      </c>
      <c r="D132" s="6">
        <f>IF(D31=0,"",SUM(D200,D204,D208,D212,D216,D220,D224,D228,D232,D236)/(D31-D30))</f>
        <v>0</v>
      </c>
      <c r="E132" s="6">
        <f>IF(E31=0,"",SUM($D196:D196,$D200:E200,$D204:E204,$D208:E208,$D212:E212,$D216:E216,$D220:E220,$D224:E224,$D228:E228,$D232:E232,$D236:E236)/(E31-E30))</f>
        <v>0</v>
      </c>
      <c r="F132" s="6">
        <f>IF(F31=0,"",SUM($D196:E196,$D200:F200,$D204:F204,$D208:F208,$D212:F212,$D216:F216,$D220:F220,$D224:F224,$D228:F228,$D232:F232,$D236:F236)/(F31-F30))</f>
        <v>1.282051282051282E-2</v>
      </c>
      <c r="G132" s="6">
        <f>IF(G31=0,"",SUM($D196:F196,$D200:G200,$D204:G204,$D208:G208,$D212:G212,$D216:G216,$D220:G220,$D224:G224,$D228:G228,$D232:G232,$D236:G236)/(G31-G30))</f>
        <v>1.968503937007874E-2</v>
      </c>
      <c r="H132" s="6">
        <f>IF(H31=0,"",SUM($D196:G196,$D200:H200,$D204:H204,$D208:H208,$D212:H212,$D216:H216,$D220:H220,$D224:H224,$D228:H228,$D232:H232,$D236:H236)/(H31-H30))</f>
        <v>0.12650602409638553</v>
      </c>
      <c r="I132" s="6">
        <f>IF(I31=0,"",SUM($D196:H196,$D200:I200,$D204:I204,$D208:I208,$D212:I212,$D216:I216,$D220:I220,$D224:I224,$D228:I228,$D232:I232,$D236:I236)/(I31-I30))</f>
        <v>0.875</v>
      </c>
      <c r="J132" s="6">
        <f>IF(J31=0,"",SUM($D196:I196,$D200:J200,$D204:J204,$D208:J208,$D212:J212,$D216:J216,$D220:J220,$D224:J224,$D228:J228,$D232:J232,$D236:J236)/(J31-J30))</f>
        <v>5.2</v>
      </c>
      <c r="K132" s="6">
        <f>IF(K31=0,"",SUM($D196:J196,$D200:K200,$D204:K204,$D208:K208,$D212:K212,$D216:K216,$D220:K220,$D224:K224,$D228:K228,$D232:K232,$D236:K236)/(K31-K30))</f>
        <v>65</v>
      </c>
      <c r="L132" s="6"/>
      <c r="M132" s="6" t="str">
        <f>IF(M31=0,"",SUM($D196:L196,$D200:M200,$D204:M204,$D208:M208,$D212:M212,$D216:M216,$D220:M220,$D224:M224,$D228:M228,$D232:M232,$D236:M236)/(M31-M30))</f>
        <v/>
      </c>
    </row>
    <row r="133" spans="2:13" ht="15.6" x14ac:dyDescent="0.3">
      <c r="C133" s="1" t="s">
        <v>33</v>
      </c>
      <c r="D133" s="6">
        <f>IF(D31=0,"",SUM(S200,S204,S208,S212,S216,S220,S224,S228,S232,S236)/(D31-D30))</f>
        <v>0</v>
      </c>
      <c r="E133" s="6">
        <f>IF(E31=0,"",SUM($S196:S196,$S200:T200,$S204:T204,$S208:T208,$S212:T212,$S216:T216,$S220:T220,$S224:T224,$S228:T228,$S232:T232,$S236:T236)/(E31-E30))</f>
        <v>0</v>
      </c>
      <c r="F133" s="6">
        <f>IF(F31=0,"",SUM($S196:T196,$S200:U200,$S204:U204,$S208:U208,$S212:U212,$S216:U216,$S220:U220,$S224:U224,$S228:U228,$S232:U232,$S236:U236)/(F31-F30))</f>
        <v>2.564102564102564E-2</v>
      </c>
      <c r="G133" s="6">
        <f>IF(G31=0,"",SUM($S196:U196,$S200:V200,$S204:V204,$S208:V208,$S212:V212,$S216:V216,$S220:V220,$S224:V224,$S228:V228,$S232:V232,$S236:V236)/(G31-G30))</f>
        <v>7.4803149606299218E-2</v>
      </c>
      <c r="H133" s="6">
        <f>IF(H31=0,"",SUM($S196:V196,$S200:W200,$S204:W204,$S208:W208,$S212:W212,$S216:W216,$S220:W220,$S224:W224,$S228:W228,$S232:W232,$S236:W236)/(H31-H30))</f>
        <v>0.33132530120481929</v>
      </c>
      <c r="I133" s="6">
        <f>IF(I31=0,"",SUM($S196:W196,$S200:X200,$S204:X204,$S208:X208,$S212:X212,$S216:X216,$S220:X220,$S224:X224,$S228:X228,$S232:X232,$S236:X236)/(I31-I30))</f>
        <v>1.1625000000000001</v>
      </c>
      <c r="J133" s="6">
        <f>IF(J31=0,"",SUM($S196:X196,$S200:Y200,$S204:Y204,$S208:Y208,$S212:Y212,$S216:Y216,$S220:Y220,$S224:Y224,$S228:Y228,$S232:Y232,$S236:Y236)/(J31-J30))</f>
        <v>4.7666666666666666</v>
      </c>
      <c r="K133" s="6">
        <f>IF(K31=0,"",SUM($S196:Y196,$S200:Z200,$S204:Z204,$S208:Z208,$S212:Z212,$S216:Z216,$S220:Z220,$S224:Z224,$S228:Z228,$S232:Z232,$S236:Z236)/(K31-K30))</f>
        <v>44.25</v>
      </c>
      <c r="L133" s="6"/>
      <c r="M133" s="6" t="str">
        <f>IF(M31=0,"",SUM($S196:AA196,$S200:AB200,$S204:AB204,$S208:AB208,$S212:AB212,$S216:AB216,$S220:AB220,$S224:AB224,$S228:AB228,$S232:AB232,$S236:AB236)/(M31-M30))</f>
        <v/>
      </c>
    </row>
    <row r="134" spans="2:13" ht="15.6" x14ac:dyDescent="0.3">
      <c r="B134" s="1"/>
      <c r="C134" s="2" t="s">
        <v>35</v>
      </c>
    </row>
    <row r="135" spans="2:13" ht="15.6" x14ac:dyDescent="0.3">
      <c r="B135" s="1"/>
      <c r="C135" s="1"/>
    </row>
    <row r="136" spans="2:13" ht="15.6" x14ac:dyDescent="0.3">
      <c r="B136" s="1" t="s">
        <v>21</v>
      </c>
      <c r="C136" s="1" t="s">
        <v>34</v>
      </c>
      <c r="D136" s="6">
        <f>IF(D35=0,"",SUM($D38:D38,$D42:D42,$D46:D46,$D50:D50,$D54:D54,$D58:D58,$D62:D62,$D66:D66,$D70:D70,$D74:D74)/(D35-D34))</f>
        <v>0</v>
      </c>
      <c r="E136" s="6">
        <f>IF(E35=0,"",SUM($D34:D34,$D38:E38,$D42:E42,$D46:E46,$D50:E50,$D54:E54,$D58:E58,$D62:E62,$D66:E66,$D70:E70,$D74:E74)/(E35-E34))</f>
        <v>0</v>
      </c>
      <c r="F136" s="6">
        <f>IF(F35=0,"",SUM($D34:E34,$D38:F38,$D42:F42,$D46:F46,$D50:F50,$D54:F54,$D58:F58,$D62:F62,$D66:F66,$D70:F70,$D74:F74)/(F35-F34))</f>
        <v>2.1739130434782608E-2</v>
      </c>
      <c r="G136" s="6">
        <f>IF(G35=0,"",SUM($D34:F34,$D38:G38,$D42:G42,$D46:G46,$D50:G50,$D54:G54,$D58:G58,$D62:G62,$D66:G66,$D70:G70,$D74:G74)/(G35-G34))</f>
        <v>9.5238095238095233E-2</v>
      </c>
      <c r="H136" s="6">
        <f>IF(H35=0,"",SUM($D34:G34,$D38:H38,$D42:H42,$D46:H46,$D50:H50,$D54:H54,$D58:H58,$D62:H62,$D66:H66,$D70:H70,$D74:H74)/(H35-H34))</f>
        <v>0.29245283018867924</v>
      </c>
      <c r="I136" s="6">
        <f>IF(I35=0,"",SUM($D34:H34,$D38:I38,$D42:I42,$D46:I46,$D50:I50,$D54:I54,$D58:I58,$D62:I62,$D66:I66,$D70:I70,$D74:I74)/(I35-I34))</f>
        <v>1.75</v>
      </c>
      <c r="J136" s="6">
        <f>IF(J35=0,"",SUM($D34:I34,$D38:J38,$D42:J42,$D46:J46,$D50:J50,$D54:J54,$D58:J58,$D62:J62,$D66:J66,$D70:J70,$D74:J74)/(J35-J34))</f>
        <v>10.199999999999999</v>
      </c>
      <c r="K136" s="6">
        <f>IF(K35=0,"",SUM($D34:J34,$D38:K38,$D42:K42,$D46:K46,$D50:K50,$D54:K54,$D58:K58,$D62:K62,$D66:K66,$D70:K70,$D74:K74)/(K35-K34))</f>
        <v>23</v>
      </c>
      <c r="L136" s="6" t="str">
        <f>IF(L35=0,"",SUM($D34:K34,$D38:L38,$D42:L42,$D46:L46,$D50:L50,$D54:L54,$D58:L58,$D62:L62,$D66:L66,$D70:L70,$D74:L74)/(L35-L34))</f>
        <v/>
      </c>
      <c r="M136" s="6">
        <f>IF(M35=0,"",SUM($D34:L34,$D38:M38,$D42:M42,$D46:M46,$D50:M50,$D54:M54,$D58:M58,$D62:M62,$D66:M66,$D70:M70,$D74:M74)/(M35-M34))</f>
        <v>120</v>
      </c>
    </row>
    <row r="137" spans="2:13" ht="15.6" x14ac:dyDescent="0.3">
      <c r="B137" s="1" t="s">
        <v>21</v>
      </c>
      <c r="C137" s="1" t="s">
        <v>32</v>
      </c>
      <c r="D137" s="6">
        <f>IF(D35=0,"",SUM(S38,S42,S46,S50,S54,S58,S62,S66,S70)/(D35-D34))</f>
        <v>0</v>
      </c>
      <c r="E137" s="6">
        <f>IF(E35=0,"",SUM($S34:S34,$S38:T38,$S42:T42,$S46:T46,$S50:T50,$S54:T54,$S58:T58,$S62:T62,$S66:T66,$S70:T70,$S74:T74)/(E35-E34))</f>
        <v>0</v>
      </c>
      <c r="F137" s="6">
        <f>IF(F35=0,"",SUM($S34:T34,$S38:U38,$S42:U42,$S46:U46,$S50:U50,$S54:U54,$S58:U58,$S62:U62,$S66:U66,$S70:U70,$S74:U74)/(F35-F34))</f>
        <v>0</v>
      </c>
      <c r="G137" s="6">
        <f>IF(G35=0,"",SUM($S34:U34,$S38:V38,$S42:V42,$S46:V46,$S50:V50,$S54:V54,$S58:V58,$S62:V62,$S66:V66,$S70:V70,$S74:V74)/(G35-G34))</f>
        <v>6.8027210884353739E-3</v>
      </c>
      <c r="H137" s="6">
        <f>IF(H35=0,"",SUM($S34:V34,$S38:W38,$S42:W42,$S46:W46,$S50:W50,$S54:W54,$S58:W58,$S62:W62,$S66:W66,$S70:W70,$S74:W74)/(H35-H34))</f>
        <v>2.8301886792452831E-2</v>
      </c>
      <c r="I137" s="6">
        <f>IF(I35=0,"",SUM($S34:W34,$S38:X38,$S42:X42,$S46:X46,$S50:X50,$S54:X54,$S58:X58,$S62:X62,$S66:X66,$S70:X70,$S74:X74)/(I35-I34))</f>
        <v>0.15</v>
      </c>
      <c r="J137" s="6">
        <f>IF(J35=0,"",SUM($S34:X34,$S38:Y38,$S42:Y42,$S46:Y46,$S50:Y50,$S54:Y54,$S58:Y58,$S62:Y62,$S66:Y66,$S70:Y70,$S74:Y74)/(J35-J34))</f>
        <v>1.1000000000000001</v>
      </c>
      <c r="K137" s="6">
        <f>IF(K35=0,"",SUM($S34:Y34,$S38:Z38,$S42:Z42,$S46:Z46,$S50:Z50,$S54:Z54,$S58:Z58,$S62:Z62,$S66:Z66,$S70:Z70,$S74:Z74)/(K35-K34))</f>
        <v>4.4000000000000004</v>
      </c>
      <c r="L137" s="6" t="str">
        <f>IF(L35=0,"",SUM($S34:Z34,$S38:AA38,$S42:AA42,$S46:AA46,$S50:AA50,$S54:AA54,$S58:AA58,$S62:AA62,$S66:AA66,$S70:AA70,$S74:AA74)/(L35-L34))</f>
        <v/>
      </c>
      <c r="M137" s="6">
        <f>IF(M35=0,"",SUM($S34:AA34,$S38:AB38,$S42:AB42,$S46:AB46,$S50:AB50,$S54:AB54,$S58:AB58,$S62:AB62,$S66:AB66,$S70:AB70,$S74:AB74)/(M35-M34))</f>
        <v>35</v>
      </c>
    </row>
    <row r="138" spans="2:13" ht="15.6" x14ac:dyDescent="0.3">
      <c r="B138" s="1" t="s">
        <v>21</v>
      </c>
      <c r="C138" s="1" t="s">
        <v>27</v>
      </c>
      <c r="D138" s="6">
        <f>IF(D35=0,"",SUM(D204,D208,D212,D216,D220,D224,D228,D232,D236,D240)/(D35-D34))</f>
        <v>0</v>
      </c>
      <c r="E138" s="6">
        <f>IF(E35=0,"",SUM($D200:D200,$D204:E204,$D208:E208,$D212:E212,$D216:E216,$D220:E220,$D224:E224,$D228:E228,$D232:E232,$D236:E236,$D240:E240)/(E35-E34))</f>
        <v>0</v>
      </c>
      <c r="F138" s="6">
        <f>IF(F35=0,"",SUM($D200:E200,$D204:F204,$D208:F208,$D212:F212,$D216:F216,$D220:F220,$D224:F224,$D228:F228,$D232:F232,$D236:F236,$D240:F240)/(F35-F34))</f>
        <v>0</v>
      </c>
      <c r="G138" s="6">
        <f>IF(G35=0,"",SUM($D200:F200,$D204:G204,$D208:G208,$D212:G212,$D216:G216,$D220:G220,$D224:G224,$D228:G228,$D232:G232,$D236:G236,$D240:G240)/(G35-G34))</f>
        <v>2.7210884353741496E-2</v>
      </c>
      <c r="H138" s="6">
        <f>IF(H35=0,"",SUM($D200:G200,$D204:H204,$D208:H208,$D212:H212,$D216:H216,$D220:H220,$D224:H224,$D228:H228,$D232:H232,$D236:H236,$D240:H240)/(H35-H34))</f>
        <v>8.4905660377358486E-2</v>
      </c>
      <c r="I138" s="6">
        <f>IF(I35=0,"",SUM($D200:H200,$D204:I204,$D208:I208,$D212:I212,$D216:I216,$D220:I220,$D224:I224,$D228:I228,$D232:I232,$D236:I236,$D240:I240)/(I35-I34))</f>
        <v>0.57499999999999996</v>
      </c>
      <c r="J138" s="6">
        <f>IF(J35=0,"",SUM($D200:I200,$D204:J204,$D208:J208,$D212:J212,$D216:J216,$D220:J220,$D224:J224,$D228:J228,$D232:J232,$D236:J236,$D240:J240)/(J35-J34))</f>
        <v>4.8</v>
      </c>
      <c r="K138" s="6">
        <f>IF(K35=0,"",SUM($D200:J200,$D204:K204,$D208:K208,$D212:K212,$D216:K216,$D220:K220,$D224:K224,$D228:K228,$D232:K232,$D236:K236,$D240:K240)/(K35-K34))</f>
        <v>15.4</v>
      </c>
      <c r="L138" s="6" t="str">
        <f>IF(L35=0,"",SUM($D200:K200,$D204:L204,$D208:L208,$D212:L212,$D216:L216,$D220:L220,$D224:L224,$D228:L228,$D232:L232,$D236:L236,$D240:L240)/(L35-L34))</f>
        <v/>
      </c>
      <c r="M138" s="6">
        <f>IF(M35=0,"",SUM($D200:L200,$D204:M204,$D208:M208,$D212:M212,$D216:M216,$D220:M220,$D224:M224,$D228:M228,$D232:M232,$D236:M236,$D240:M240)/(M35-M34))</f>
        <v>107</v>
      </c>
    </row>
    <row r="139" spans="2:13" ht="15.6" x14ac:dyDescent="0.3">
      <c r="B139" s="1"/>
      <c r="C139" s="1" t="s">
        <v>33</v>
      </c>
      <c r="D139" s="6">
        <f>IF(D35=0,"",SUM(S204,S208,S212,S216,S220,S224,S228,S232,S236,S240)/(D35-D34))</f>
        <v>0</v>
      </c>
      <c r="E139" s="6">
        <f>IF(E35=0,"",SUM($S200:S200,$S204:T204,$S208:T208,$S212:T212,$S216:T216,$S220:T220,$S224:T224,$S228:T228,$S232:T232,$S236:T236,$S240:T240)/(E35-E34))</f>
        <v>0</v>
      </c>
      <c r="F139" s="6">
        <f>IF(F35=0,"",SUM($S200:T200,$S204:U204,$S208:U208,$S212:U212,$S216:U216,$S220:U220,$S224:U224,$S228:U228,$S232:U232,$S236:U236,$S240:U240)/(F35-F34))</f>
        <v>1.4492753623188406E-2</v>
      </c>
      <c r="G139" s="6">
        <f>IF(G35=0,"",SUM($S200:U200,$S204:V204,$S208:V208,$S212:V212,$S216:V216,$S220:V220,$S224:V224,$S228:V228,$S232:V232,$S236:V236,$S240:V240)/(G35-G34))</f>
        <v>4.7619047619047616E-2</v>
      </c>
      <c r="H139" s="6">
        <f>IF(H35=0,"",SUM($S200:V200,$S204:W204,$S208:W208,$S212:W212,$S216:W216,$S220:W220,$S224:W224,$S228:W228,$S232:W232,$S236:W236,$S240:W240)/(H35-H34))</f>
        <v>0.19811320754716982</v>
      </c>
      <c r="I139" s="6">
        <f>IF(I35=0,"",SUM($S200:W200,$S204:X204,$S208:X208,$S212:X212,$S216:X216,$S220:X220,$S224:X224,$S228:X228,$S232:X232,$S236:X236,$S240:X240)/(I35-I34))</f>
        <v>0.97499999999999998</v>
      </c>
      <c r="J139" s="6">
        <f>IF(J35=0,"",SUM($S200:X200,$S204:Y204,$S208:Y208,$S212:Y212,$S216:Y216,$S220:Y220,$S224:Y224,$S228:Y228,$S232:Y232,$S236:Y236,$S240:Y240)/(J35-J34))</f>
        <v>5.3</v>
      </c>
      <c r="K139" s="6">
        <f>IF(K35=0,"",SUM($S200:Y200,$S204:Z204,$S208:Z208,$S212:Z212,$S216:Z216,$S220:Z220,$S224:Z224,$S228:Z228,$S232:Z232,$S236:Z236,$S240:Z240)/(K35-K34))</f>
        <v>12</v>
      </c>
      <c r="L139" s="6" t="str">
        <f>IF(L35=0,"",SUM($S200:Z200,$S204:AA204,$S208:AA208,$S212:AA212,$S216:AA216,$S220:AA220,$S224:AA224,$S228:AA228,$S232:AA232,$S236:AA236,$S240:AA240)/(L35-L34))</f>
        <v/>
      </c>
      <c r="M139" s="6">
        <f>IF(M35=0,"",SUM($S200:AA200,$S204:AB204,$S208:AB208,$S212:AB212,$S216:AB216,$S220:AB220,$S224:AB224,$S228:AB228,$S232:AB232,$S236:AB236,$S240:AB240)/(M35-M34))</f>
        <v>66</v>
      </c>
    </row>
    <row r="140" spans="2:13" ht="15.6" x14ac:dyDescent="0.3">
      <c r="C140" s="2" t="s">
        <v>35</v>
      </c>
    </row>
    <row r="141" spans="2:13" ht="15.6" x14ac:dyDescent="0.3">
      <c r="B141" s="1"/>
    </row>
    <row r="142" spans="2:13" ht="15.6" x14ac:dyDescent="0.3">
      <c r="B142" s="1" t="s">
        <v>22</v>
      </c>
      <c r="C142" s="1" t="s">
        <v>34</v>
      </c>
      <c r="D142" s="6">
        <f>IF(D39=0,"",SUM($D42:D42,$D46:D46,$D50:D50,$D54:D54,$D58:D58,$D62:D62,$D66:D66,$D70:D70,$D74:D74,$D78:D78)/(D39-D38))</f>
        <v>0</v>
      </c>
      <c r="E142" s="6">
        <f>IF(E39=0,"",SUM($D38:D38,$D42:E42,$D46:E46,$D50:E50,$D54:E54,$D58:E58,$D62:E62,$D66:E66,$D70:E70,$D74:E74,$D78:E78)/(E39-E38))</f>
        <v>0</v>
      </c>
      <c r="F142" s="6">
        <f>IF(F39=0,"",SUM($D38:E38,$D42:F42,$D46:F46,$D50:F50,$D54:F54,$D58:F58,$D62:F62,$D66:F66,$D70:F70,$D74:F74,$D78:F78)/(F39-F38))</f>
        <v>0</v>
      </c>
      <c r="G142" s="6">
        <f>IF(G39=0,"",SUM($D38:F38,$D42:G42,$D46:G46,$D50:G50,$D54:G54,$D58:G58,$D62:G62,$D66:G66,$D70:G70,$D74:G74,$D78:G78)/(G39-G38))</f>
        <v>4.0540540540540543E-2</v>
      </c>
      <c r="H142" s="6">
        <f>IF(H39=0,"",SUM($D38:G38,$D42:H42,$D46:H46,$D50:H50,$D54:H54,$D58:H58,$D62:H62,$D66:H66,$D70:H70,$D74:H74,$D78:H78)/(H39-H38))</f>
        <v>0.45714285714285713</v>
      </c>
      <c r="I142" s="6">
        <f>IF(I39=0,"",SUM($D38:H38,$D42:I42,$D46:I46,$D50:I50,$D54:I54,$D58:I58,$D62:I62,$D66:I66,$D70:I70,$D74:I74,$D78:I78)/(I39-I38))</f>
        <v>1</v>
      </c>
      <c r="J142" s="6">
        <f>IF(J39=0,"",SUM($D38:I38,$D42:J42,$D46:J46,$D50:J50,$D54:J54,$D58:J58,$D62:J62,$D66:J66,$D70:J70,$D74:J74,$D78:J78)/(J39-J38))</f>
        <v>3.0909090909090908</v>
      </c>
      <c r="K142" s="6">
        <f>IF(K39=0,"",SUM($D38:J38,$D42:K42,$D46:K46,$D50:K50,$D54:K54,$D58:K58,$D62:K62,$D66:K66,$D70:K70,$D74:K74,$D78:K78)/(K39-K38))</f>
        <v>19</v>
      </c>
      <c r="L142" s="6" t="str">
        <f>IF(L39=0,"",SUM($D38:K38,$D42:L42,$D46:L46,$D50:L50,$D54:L54,$D58:L58,$D62:L62,$D66:L66,$D70:L70,$D74:L74,$D78:L78)/(L39-L38))</f>
        <v/>
      </c>
      <c r="M142" s="6" t="str">
        <f>IF(M39=0,"",SUM($D38:L38,$D42:M42,$D46:M46,$D50:M50,$D54:M54,$D58:M58,$D62:M62,$D66:M66,$D70:M70,$D74:M74,$D78:M78)/(M39-M38))</f>
        <v/>
      </c>
    </row>
    <row r="143" spans="2:13" ht="15.6" x14ac:dyDescent="0.3">
      <c r="B143" s="1" t="s">
        <v>22</v>
      </c>
      <c r="C143" s="1" t="s">
        <v>32</v>
      </c>
      <c r="D143" s="6">
        <f>IF(D39=0,"",SUM(S42,S46,S50,S54,S58,S62,S66,S70,S74)/(D39-D38))</f>
        <v>0</v>
      </c>
      <c r="E143" s="6">
        <f>IF(E39=0,"",SUM($S38:S38,$S42:T42,$S46:T46,$S50:T50,$S54:T54,$S58:T58,$S62:T62,$S66:T66,$S70:T70,$S74:T74,$S78:T78)/(E39-E38))</f>
        <v>0</v>
      </c>
      <c r="F143" s="6">
        <f>IF(F39=0,"",SUM($S38:T38,$S42:U42,$S46:U46,$S50:U50,$S54:U54,$S58:U58,$S62:U62,$S66:U66,$S70:U70,$S74:U74,$S78:U78)/(F39-F38))</f>
        <v>0</v>
      </c>
      <c r="G143" s="6">
        <f>IF(G39=0,"",SUM($S38:U38,$S42:V42,$S46:V46,$S50:V50,$S54:V54,$S58:V58,$S62:V62,$S66:V66,$S70:V70,$S74:V74,$S78:V78)/(G39-G38))</f>
        <v>0</v>
      </c>
      <c r="H143" s="6">
        <f>IF(H39=0,"",SUM($S38:V38,$S42:W42,$S46:W46,$S50:W50,$S54:W54,$S58:W58,$S62:W62,$S66:W66,$S70:W70,$S74:W74,$S78:W78)/(H39-H38))</f>
        <v>5.7142857142857141E-2</v>
      </c>
      <c r="I143" s="6">
        <f>IF(I39=0,"",SUM($S38:W38,$S42:X42,$S46:X46,$S50:X50,$S54:X54,$S58:X58,$S62:X62,$S66:X66,$S70:X70,$S74:X74,$S78:X78)/(I39-I38))</f>
        <v>0.19047619047619047</v>
      </c>
      <c r="J143" s="6">
        <f>IF(J39=0,"",SUM($S38:X38,$S42:Y42,$S46:Y46,$S50:Y50,$S54:Y54,$S58:Y58,$S62:Y62,$S66:Y66,$S70:Y70,$S74:Y74,$S78:Y78)/(J39-J38))</f>
        <v>0.36363636363636365</v>
      </c>
      <c r="K143" s="6">
        <f>IF(K39=0,"",SUM($S38:Y38,$S42:Z42,$S46:Z46,$S50:Z50,$S54:Z54,$S58:Z58,$S62:Z62,$S66:Z66,$S70:Z70,$S74:Z74,$S78:Z78)/(K39-K38))</f>
        <v>2</v>
      </c>
      <c r="L143" s="6" t="str">
        <f>IF(L39=0,"",SUM($S38:Z38,$S42:AA42,$S46:AA46,$S50:AA50,$S54:AA54,$S58:AA58,$S62:AA62,$S66:AA66,$S70:AA70,$S74:AA74,$S78:AA78)/(L39-L38))</f>
        <v/>
      </c>
      <c r="M143" s="6" t="str">
        <f>IF(M39=0,"",SUM($S38:AA38,$S42:AB42,$S46:AB46,$S50:AB50,$S54:AB54,$S58:AB58,$S62:AB62,$S66:AB66,$S70:AB70,$S74:AB74,$S78:AB78)/(M39-M38))</f>
        <v/>
      </c>
    </row>
    <row r="144" spans="2:13" ht="15.6" x14ac:dyDescent="0.3">
      <c r="B144" s="1" t="s">
        <v>22</v>
      </c>
      <c r="C144" s="1" t="s">
        <v>27</v>
      </c>
      <c r="D144" s="6">
        <f>IF(D39=0,"",SUM(D208,D212,D216,D220,D224,D228,D232,D236,D240,D244)/(D39-D38))</f>
        <v>0</v>
      </c>
      <c r="E144" s="6">
        <f>IF(E39=0,"",SUM($D204:D204,$D208:E208,$D212:E212,$D216:E216,$D220:E220,$D224:E224,$D228:E228,$D232:E232,$D236:E236,$D240:E240,$D244:E244)/(E39-E38))</f>
        <v>0</v>
      </c>
      <c r="F144" s="6">
        <f>IF(F39=0,"",SUM($D204:E204,$D208:F208,$D212:F212,$D216:F216,$D220:F220,$D224:F224,$D228:F228,$D232:F232,$D236:F236,$D240:F240,$D244:F244)/(F39-F38))</f>
        <v>0</v>
      </c>
      <c r="G144" s="6">
        <f>IF(G39=0,"",SUM($D204:F204,$D208:G208,$D212:G212,$D216:G216,$D220:G220,$D224:G224,$D228:G228,$D232:G232,$D236:G236,$D240:G240,$D244:G244)/(G39-G38))</f>
        <v>0</v>
      </c>
      <c r="H144" s="6">
        <f>IF(H39=0,"",SUM($D204:G204,$D208:H208,$D212:H212,$D216:H216,$D220:H220,$D224:H224,$D228:H228,$D232:H232,$D236:H236,$D240:H240,$D244:H244)/(H39-H38))</f>
        <v>5.7142857142857141E-2</v>
      </c>
      <c r="I144" s="6">
        <f>IF(I39=0,"",SUM($D204:H204,$D208:I208,$D212:I212,$D216:I216,$D220:I220,$D224:I224,$D228:I228,$D232:I232,$D236:I236,$D240:I240,$D244:I244)/(I39-I38))</f>
        <v>0.2857142857142857</v>
      </c>
      <c r="J144" s="6">
        <f>IF(J39=0,"",SUM($D204:I204,$D208:J208,$D212:J212,$D216:J216,$D220:J220,$D224:J224,$D228:J228,$D232:J232,$D236:J236,$D240:J240,$D244:J244)/(J39-J38))</f>
        <v>1.5454545454545454</v>
      </c>
      <c r="K144" s="6">
        <f>IF(K39=0,"",SUM($D204:J204,$D208:K208,$D212:K212,$D216:K216,$D220:K220,$D224:K224,$D228:K228,$D232:K232,$D236:K236,$D240:K240,$D244:K244)/(K39-K38))</f>
        <v>12.5</v>
      </c>
      <c r="L144" s="6" t="str">
        <f>IF(L39=0,"",SUM($D204:K204,$D208:L208,$D212:L212,$D216:L216,$D220:L220,$D224:L224,$D228:L228,$D232:L232,$D236:L236,$D240:L240,$D244:L244)/(L39-L38))</f>
        <v/>
      </c>
      <c r="M144" s="6" t="str">
        <f>IF(M39=0,"",SUM($D204:L204,$D208:M208,$D212:M212,$D216:M216,$D220:M220,$D224:M224,$D228:M228,$D232:M232,$D236:M236,$D240:M240,$D244:M244)/(M39-M38))</f>
        <v/>
      </c>
    </row>
    <row r="145" spans="2:13" ht="15.6" x14ac:dyDescent="0.3">
      <c r="B145" s="1"/>
      <c r="C145" s="1" t="s">
        <v>33</v>
      </c>
      <c r="D145" s="6">
        <f>IF(D39=0,"",SUM(S208,S212,S216,S220,S224,S228,S232,S236,S240,S244)/(D39-D38))</f>
        <v>0</v>
      </c>
      <c r="E145" s="6">
        <f>IF(E39=0,"",SUM($S204:S204,$S208:T208,$S212:T212,$S216:T216,$S220:T220,$S224:T224,$S228:T228,$S232:T232,$S236:T236,$S240:T240,$S244:T244)/(E39-E38))</f>
        <v>0</v>
      </c>
      <c r="F145" s="6">
        <f>IF(F39=0,"",SUM($S204:T204,$S208:U208,$S212:U212,$S216:U216,$S220:U220,$S224:U224,$S228:U228,$S232:U232,$S236:U236,$S240:U240,$S244:U244)/(F39-F38))</f>
        <v>0</v>
      </c>
      <c r="G145" s="6">
        <f>IF(G39=0,"",SUM($S204:U204,$S208:V208,$S212:V212,$S216:V216,$S220:V220,$S224:V224,$S228:V228,$S232:V232,$S236:V236,$S240:V240,$S244:V244)/(G39-G38))</f>
        <v>2.7027027027027029E-2</v>
      </c>
      <c r="H145" s="6">
        <f>IF(H39=0,"",SUM($S204:V204,$S208:W208,$S212:W212,$S216:W216,$S220:W220,$S224:W224,$S228:W228,$S232:W232,$S236:W236,$S240:W240,$S244:W244)/(H39-H38))</f>
        <v>8.5714285714285715E-2</v>
      </c>
      <c r="I145" s="6">
        <f>IF(I39=0,"",SUM($S204:W204,$S208:X208,$S212:X212,$S216:X216,$S220:X220,$S224:X224,$S228:X228,$S232:X232,$S236:X236,$S240:X240,$S244:X244)/(I39-I38))</f>
        <v>0.52380952380952384</v>
      </c>
      <c r="J145" s="6">
        <f>IF(J39=0,"",SUM($S204:X204,$S208:Y208,$S212:Y212,$S216:Y216,$S220:Y220,$S224:Y224,$S228:Y228,$S232:Y232,$S236:Y236,$S240:Y240,$S244:Y244)/(J39-J38))</f>
        <v>1.5454545454545454</v>
      </c>
      <c r="K145" s="6">
        <f>IF(K39=0,"",SUM($S204:Y204,$S208:Z208,$S212:Z212,$S216:Z216,$S220:Z220,$S224:Z224,$S228:Z228,$S232:Z232,$S236:Z236,$S240:Z240,$S244:Z244)/(K39-K38))</f>
        <v>10.5</v>
      </c>
      <c r="L145" s="6" t="str">
        <f>IF(L39=0,"",SUM($S204:Z204,$S208:AA208,$S212:AA212,$S216:AA216,$S220:AA220,$S224:AA224,$S228:AA228,$S232:AA232,$S236:AA236,$S240:AA240,$S244:AA244)/(L39-L38))</f>
        <v/>
      </c>
      <c r="M145" s="6" t="str">
        <f>IF(M39=0,"",SUM($S204:AA204,$S208:AB208,$S212:AB212,$S216:AB216,$S220:AB220,$S224:AB224,$S228:AB228,$S232:AB232,$S236:AB236,$S240:AB240,$S244:AB244)/(M39-M38))</f>
        <v/>
      </c>
    </row>
    <row r="146" spans="2:13" ht="15.6" x14ac:dyDescent="0.3">
      <c r="C146" s="2" t="s">
        <v>35</v>
      </c>
    </row>
    <row r="147" spans="2:13" ht="15.6" x14ac:dyDescent="0.3">
      <c r="B147" s="1"/>
    </row>
    <row r="148" spans="2:13" ht="15.6" x14ac:dyDescent="0.3">
      <c r="B148" s="1" t="s">
        <v>23</v>
      </c>
      <c r="C148" s="1" t="s">
        <v>34</v>
      </c>
      <c r="D148" s="6">
        <f>IF(D43=0,"",SUM($D46:D46,$D50:D50,$D54:D54,$D58:D58,$D62:D62,$D66:D66,$D70:D70,$D74:D74,$D78:D78,$D82:D82)/(D43-D42))</f>
        <v>0</v>
      </c>
      <c r="E148" s="6">
        <f>IF(E43=0,"",SUM($D42:D42,$D46:E46,$D50:E50,$D54:E54,$D58:E58,$D62:E62,$D66:E66,$D70:E70,$D74:E74,$D78:E78,$D82:E82)/(E43-E42))</f>
        <v>0</v>
      </c>
      <c r="F148" s="6">
        <f>IF(F43=0,"",SUM($D42:E42,$D46:F46,$D50:F50,$D54:F54,$D58:F58,$D62:F62,$D66:F66,$D70:F70,$D74:F74,$D78:F78,$D82:F82)/(F43-F42))</f>
        <v>0</v>
      </c>
      <c r="G148" s="6">
        <f>IF(G43=0,"",SUM($D42:F42,$D46:G46,$D50:G50,$D54:G54,$D58:G58,$D62:G62,$D66:G66,$D70:G70,$D74:G74,$D78:G78,$D82:G82)/(G43-G42))</f>
        <v>2.7777777777777776E-2</v>
      </c>
      <c r="H148" s="6">
        <f>IF(H43=0,"",SUM($D42:G42,$D46:H46,$D50:H50,$D54:H54,$D58:H58,$D62:H62,$D66:H66,$D70:H70,$D74:H74,$D78:H78,$D82:H82)/(H43-H42))</f>
        <v>0.1111111111111111</v>
      </c>
      <c r="I148" s="6">
        <f>IF(I43=0,"",SUM($D42:H42,$D46:I46,$D50:I50,$D54:I54,$D58:I58,$D62:I62,$D66:I66,$D70:I70,$D74:I74,$D78:I78,$D82:I82)/(I43-I42))</f>
        <v>1</v>
      </c>
      <c r="J148" s="6">
        <f>IF(J43=0,"",SUM($D42:I42,$D46:J46,$D50:J50,$D54:J54,$D58:J58,$D62:J62,$D66:J66,$D70:J70,$D74:J74,$D78:J78,$D82:J82)/(J43-J42))</f>
        <v>2.2000000000000002</v>
      </c>
      <c r="K148" s="6">
        <f>IF(K43=0,"",SUM($D42:J42,$D46:K46,$D50:K50,$D54:K54,$D58:K58,$D62:K62,$D66:K66,$D70:K70,$D74:K74,$D78:K78,$D82:K82)/(K43-K42))</f>
        <v>4.666666666666667</v>
      </c>
      <c r="L148" s="6" t="str">
        <f>IF(L43=0,"",SUM($D42:K42,$D46:L46,$D50:L50,$D54:L54,$D58:L58,$D62:L62,$D66:L66,$D70:L70,$D74:L74,$D78:L78,$D82:L82)/(L43-L42))</f>
        <v/>
      </c>
      <c r="M148" s="6" t="str">
        <f>IF(M43=0,"",SUM($D42:L42,$D46:M46,$D50:M50,$D54:M54,$D58:M58,$D62:M62,$D66:M66,$D70:M70,$D74:M74,$D78:M78,$D82:M82)/(M43-M42))</f>
        <v/>
      </c>
    </row>
    <row r="149" spans="2:13" ht="15.6" x14ac:dyDescent="0.3">
      <c r="B149" s="1" t="s">
        <v>23</v>
      </c>
      <c r="C149" s="1" t="s">
        <v>32</v>
      </c>
      <c r="D149" s="6">
        <f>IF(D43=0,"",SUM(S46,S50,S54,S58,S62,S66,S70,S74,S78)/(D43-D42))</f>
        <v>0</v>
      </c>
      <c r="E149" s="6">
        <f>IF(E43=0,"",SUM($S42:S42,$S46:T46,$S50:T50,$S54:T54,$S58:T58,$S62:T62,$S66:T66,$S70:T70,$S74:T74,$S78:T78,$S82:T82)/(E43-E42))</f>
        <v>0</v>
      </c>
      <c r="F149" s="6">
        <f>IF(F43=0,"",SUM($S42:T42,$S46:U46,$S50:U50,$S54:U54,$S58:U58,$S62:U62,$S66:U66,$S70:U70,$S74:U74,$S78:U78,$S82:U82)/(F43-F42))</f>
        <v>0</v>
      </c>
      <c r="G149" s="6">
        <f>IF(G43=0,"",SUM($S42:U42,$S46:V46,$S50:V50,$S54:V54,$S58:V58,$S62:V62,$S66:V66,$S70:V70,$S74:V74,$S78:V78,$S82:V82)/(G43-G42))</f>
        <v>0</v>
      </c>
      <c r="H149" s="6">
        <f>IF(H43=0,"",SUM($S42:V42,$S46:W46,$S50:W50,$S54:W54,$S58:W58,$S62:W62,$S66:W66,$S70:W70,$S74:W74,$S78:W78,$S82:W82)/(H43-H42))</f>
        <v>0</v>
      </c>
      <c r="I149" s="6">
        <f>IF(I43=0,"",SUM($S42:W42,$S46:X46,$S50:X50,$S54:X54,$S58:X58,$S62:X62,$S66:X66,$S70:X70,$S74:X74,$S78:X78,$S82:X82)/(I43-I42))</f>
        <v>0.125</v>
      </c>
      <c r="J149" s="6">
        <f>IF(J43=0,"",SUM($S42:X42,$S46:Y46,$S50:Y50,$S54:Y54,$S58:Y58,$S62:Y62,$S66:Y66,$S70:Y70,$S74:Y74,$S78:Y78,$S82:Y82)/(J43-J42))</f>
        <v>0.4</v>
      </c>
      <c r="K149" s="6">
        <f>IF(K43=0,"",SUM($S42:Y42,$S46:Z46,$S50:Z50,$S54:Z54,$S58:Z58,$S62:Z62,$S66:Z66,$S70:Z70,$S74:Z74,$S78:Z78,$S82:Z82)/(K43-K42))</f>
        <v>0.66666666666666663</v>
      </c>
      <c r="L149" s="6" t="str">
        <f>IF(L43=0,"",SUM($S42:Z42,$S46:AA46,$S50:AA50,$S54:AA54,$S58:AA58,$S62:AA62,$S66:AA66,$S70:AA70,$S74:AA74,$S78:AA78,$S82:AA82)/(L43-L42))</f>
        <v/>
      </c>
      <c r="M149" s="6" t="str">
        <f>IF(M43=0,"",SUM($S42:AA42,$S46:AB46,$S50:AB50,$S54:AB54,$S58:AB58,$S62:AB62,$S66:AB66,$S70:AB70,$S74:AB74,$S78:AB78,$S82:AB82)/(M43-M42))</f>
        <v/>
      </c>
    </row>
    <row r="150" spans="2:13" ht="15.6" x14ac:dyDescent="0.3">
      <c r="B150" s="1" t="s">
        <v>23</v>
      </c>
      <c r="C150" s="1" t="s">
        <v>27</v>
      </c>
      <c r="D150" s="6">
        <f>IF(D43=0,"",SUM(D212,D216,D220,D224,D228,D232,D236,D240,D244,D248)/(D43-D42))</f>
        <v>0</v>
      </c>
      <c r="E150" s="6">
        <f>IF(E43=0,"",SUM($D208:D208,$D212:E212,$D216:E216,$D220:E220,$D224:E224,$D228:E228,$D232:E232,$D236:E236,$D240:E240,$D244:E244,$D248:E248)/(E43-E42))</f>
        <v>0</v>
      </c>
      <c r="F150" s="6">
        <f>IF(F43=0,"",SUM($D208:E208,$D212:F212,$D216:F216,$D220:F220,$D224:F224,$D228:F228,$D232:F232,$D236:F236,$D240:F240,$D244:F244,$D248:F248)/(F43-F42))</f>
        <v>0</v>
      </c>
      <c r="G150" s="6">
        <f>IF(G43=0,"",SUM($D208:F208,$D212:G212,$D216:G216,$D220:G220,$D224:G224,$D228:G228,$D232:G232,$D236:G236,$D240:G240,$D244:G244,$D248:G248)/(G43-G42))</f>
        <v>0</v>
      </c>
      <c r="H150" s="6">
        <f>IF(H43=0,"",SUM($D208:G208,$D212:H212,$D216:H216,$D220:H220,$D224:H224,$D228:H228,$D232:H232,$D236:H236,$D240:H240,$D244:H244,$D248:H248)/(H43-H42))</f>
        <v>5.5555555555555552E-2</v>
      </c>
      <c r="I150" s="6">
        <f>IF(I43=0,"",SUM($D208:H208,$D212:I212,$D216:I216,$D220:I220,$D224:I224,$D228:I228,$D232:I232,$D236:I236,$D240:I240,$D244:I244,$D248:I248)/(I43-I42))</f>
        <v>0.125</v>
      </c>
      <c r="J150" s="6">
        <f>IF(J43=0,"",SUM($D208:I208,$D212:J212,$D216:J216,$D220:J220,$D224:J224,$D228:J228,$D232:J232,$D236:J236,$D240:J240,$D244:J244,$D248:J248)/(J43-J42))</f>
        <v>0.4</v>
      </c>
      <c r="K150" s="6">
        <f>IF(K43=0,"",SUM($D208:J208,$D212:K212,$D216:K216,$D220:K220,$D224:K224,$D228:K228,$D232:K232,$D236:K236,$D240:K240,$D244:K244,$D248:K248)/(K43-K42))</f>
        <v>2.3333333333333335</v>
      </c>
      <c r="L150" s="6" t="str">
        <f>IF(L43=0,"",SUM($D208:K208,$D212:L212,$D216:L216,$D220:L220,$D224:L224,$D228:L228,$D232:L232,$D236:L236,$D240:L240,$D244:L244,$D248:L248)/(L43-L42))</f>
        <v/>
      </c>
      <c r="M150" s="6" t="str">
        <f>IF(M43=0,"",SUM($D208:L208,$D212:M212,$D216:M216,$D220:M220,$D224:M224,$D228:M228,$D232:M232,$D236:M236,$D240:M240,$D244:M244,$D248:M248)/(M43-M42))</f>
        <v/>
      </c>
    </row>
    <row r="151" spans="2:13" ht="15.6" x14ac:dyDescent="0.3">
      <c r="C151" s="1" t="s">
        <v>33</v>
      </c>
      <c r="D151" s="6">
        <f>IF(D43=0,"",SUM(S212,S216,S220,S224,S228,S232,S236,S240,S244,S248)/(D43-D42))</f>
        <v>0</v>
      </c>
      <c r="E151" s="6">
        <f>IF(E43=0,"",SUM($S208:S208,$S212:T212,$S216:T216,$S220:T220,$S224:T224,$S228:T228,$S232:T232,$S236:T236,$S240:T240,$S244:T244,$S248:T248)/(E43-E42))</f>
        <v>0</v>
      </c>
      <c r="F151" s="6">
        <f>IF(F43=0,"",SUM($S208:T208,$S212:U212,$S216:U216,$S220:U220,$S224:U224,$S228:U228,$S232:U232,$S236:U236,$S240:U240,$S244:U244,$S248:U248)/(F43-F42))</f>
        <v>0</v>
      </c>
      <c r="G151" s="6">
        <f>IF(G43=0,"",SUM($S208:U208,$S212:V212,$S216:V216,$S220:V220,$S224:V224,$S228:V228,$S232:V232,$S236:V236,$S240:V240,$S244:V244,$S248:V248)/(G43-G42))</f>
        <v>0</v>
      </c>
      <c r="H151" s="6">
        <f>IF(H43=0,"",SUM($S208:V208,$S212:W212,$S216:W216,$S220:W220,$S224:W224,$S228:W228,$S232:W232,$S236:W236,$S240:W240,$S244:W244,$S248:W248)/(H43-H42))</f>
        <v>0</v>
      </c>
      <c r="I151" s="6">
        <f>IF(I43=0,"",SUM($S208:W208,$S212:X212,$S216:X216,$S220:X220,$S224:X224,$S228:X228,$S232:X232,$S236:X236,$S240:X240,$S244:X244,$S248:X248)/(I43-I42))</f>
        <v>0.125</v>
      </c>
      <c r="J151" s="6">
        <f>IF(J43=0,"",SUM($S208:X208,$S212:Y212,$S216:Y216,$S220:Y220,$S224:Y224,$S228:Y228,$S232:Y232,$S236:Y236,$S240:Y240,$S244:Y244,$S248:Y248)/(J43-J42))</f>
        <v>0.6</v>
      </c>
      <c r="K151" s="6">
        <f>IF(K43=0,"",SUM($S208:Y208,$S212:Z212,$S216:Z216,$S220:Z220,$S224:Z224,$S228:Z228,$S232:Z232,$S236:Z236,$S240:Z240,$S244:Z244,$S248:Z248)/(K43-K42))</f>
        <v>1.6666666666666667</v>
      </c>
      <c r="L151" s="6" t="str">
        <f>IF(L43=0,"",SUM($S208:Z208,$S212:AA212,$S216:AA216,$S220:AA220,$S224:AA224,$S228:AA228,$S232:AA232,$S236:AA236,$S240:AA240,$S244:AA244,$S248:AA248)/(L43-L42))</f>
        <v/>
      </c>
      <c r="M151" s="6" t="str">
        <f>IF(M43=0,"",SUM($S208:AA208,$S212:AB212,$S216:AB216,$S220:AB220,$S224:AB224,$S228:AB228,$S232:AB232,$S236:AB236,$S240:AB240,$S244:AB244,$S248:AB248)/(M43-M42))</f>
        <v/>
      </c>
    </row>
    <row r="152" spans="2:13" ht="15.6" x14ac:dyDescent="0.3">
      <c r="C152" s="2" t="s">
        <v>35</v>
      </c>
    </row>
    <row r="154" spans="2:13" ht="15.6" x14ac:dyDescent="0.3">
      <c r="B154" s="1" t="s">
        <v>26</v>
      </c>
      <c r="C154" s="1" t="s">
        <v>34</v>
      </c>
      <c r="D154" s="6">
        <f>IF(D47=0,"",SUM($D50:D50,$D54:D54,$D58:D58,$D62:D62,$D66:D66,$D70:D70,$D74:D74,$D78:D78,$D82:D82,$D86:D86)/(D47-D46))</f>
        <v>0</v>
      </c>
      <c r="E154" s="6">
        <f>IF(E47=0,"",SUM($D46:D46,$D50:E50,$D54:E54,$D58:E58,$D62:E62,$D66:E66,$D70:E70,$D74:E74,$D78:E78,$D82:E82,$D86:E86)/(E47-E46))</f>
        <v>0</v>
      </c>
      <c r="F154" s="6">
        <f>IF(F47=0,"",SUM($D46:E46,$D50:F50,$D54:F54,$D58:F58,$D62:F62,$D66:F66,$D70:F70,$D74:F74,$D78:F78,$D82:F82,$D86:F86)/(F47-F46))</f>
        <v>0</v>
      </c>
      <c r="G154" s="6">
        <f>IF(G47=0,"",SUM($D46:F46,$D50:G50,$D54:G54,$D58:G58,$D62:G62,$D66:G66,$D70:G70,$D74:G74,$D78:G78,$D82:G82,$D86:G86)/(G47-G46))</f>
        <v>0.1111111111111111</v>
      </c>
      <c r="H154" s="6">
        <f>IF(H47=0,"",SUM($D46:G46,$D50:H50,$D54:H54,$D58:H58,$D62:H62,$D66:H66,$D70:H70,$D74:H74,$D78:H78,$D82:H82,$D86:H86)/(H47-H46))</f>
        <v>0.66666666666666663</v>
      </c>
      <c r="I154" s="6">
        <f>IF(I47=0,"",SUM($D46:H46,$D50:I50,$D54:I54,$D58:I58,$D62:I62,$D66:I66,$D70:I70,$D74:I74,$D78:I78,$D82:I82,$D86:I86)/(I47-I46))</f>
        <v>1</v>
      </c>
      <c r="J154" s="6"/>
      <c r="K154" s="6" t="str">
        <f>IF(K47=0,"",SUM($D46:J46,$D50:K50,$D54:K54,$D58:K58,$D62:K62,$D66:K66,$D70:K70,$D74:K74,$D78:K78,$D82:K82,$D86:K86)/(K47-K46))</f>
        <v/>
      </c>
      <c r="L154" s="6" t="str">
        <f>IF(L47=0,"",SUM($D46:K46,$D50:L50,$D54:L54,$D58:L58,$D62:L62,$D66:L66,$D70:L70,$D74:L74,$D78:L78,$D82:L82,$D86:L86)/(L47-L46))</f>
        <v/>
      </c>
      <c r="M154" s="6" t="str">
        <f>IF(M47=0,"",SUM($D46:L46,$D50:M50,$D54:M54,$D58:M58,$D62:M62,$D66:M66,$D70:M70,$D74:M74,$D78:M78,$D82:M82,$D86:M86)/(M47-M46))</f>
        <v/>
      </c>
    </row>
    <row r="155" spans="2:13" ht="15.6" x14ac:dyDescent="0.3">
      <c r="B155" s="1" t="s">
        <v>26</v>
      </c>
      <c r="C155" s="1" t="s">
        <v>32</v>
      </c>
      <c r="D155" s="6">
        <f>IF(D47=0,"",SUM(S50,S54,S58,S62,S66,S70,S74,S78,S82)/(D47-D46))</f>
        <v>0</v>
      </c>
      <c r="E155" s="6">
        <f>IF(E47=0,"",SUM($S46:S46,$S50:T50,$S54:T54,$S58:T58,$S62:T62,$S66:T66,$S70:T70,$S74:T74,$S78:T78,$S82:T82,$S86:T86)/(E47-E46))</f>
        <v>0</v>
      </c>
      <c r="F155" s="6">
        <f>IF(F47=0,"",SUM($S46:T46,$S50:U50,$S54:U54,$S58:U58,$S62:U62,$S66:U66,$S70:U70,$S74:U74,$S78:U78,$S82:U82,$S86:U86)/(F47-F46))</f>
        <v>0</v>
      </c>
      <c r="G155" s="6">
        <f>IF(G47=0,"",SUM($S46:U46,$S50:V50,$S54:V54,$S58:V58,$S62:V62,$S66:V66,$S70:V70,$S74:V74,$S78:V78,$S82:V82,$S86:V86)/(G47-G46))</f>
        <v>0</v>
      </c>
      <c r="H155" s="6">
        <f>IF(H47=0,"",SUM($S46:V46,$S50:W50,$S54:W54,$S58:W58,$S62:W62,$S66:W66,$S70:W70,$S74:W74,$S78:W78,$S82:W82,$S86:W86)/(H47-H46))</f>
        <v>0</v>
      </c>
      <c r="I155" s="6">
        <f>IF(I47=0,"",SUM($S46:W46,$S50:X50,$S54:X54,$S58:X58,$S62:X62,$S66:X66,$S70:X70,$S74:X74,$S78:X78,$S82:X82,$S86:X86)/(I47-I46))</f>
        <v>0</v>
      </c>
      <c r="J155" s="6"/>
      <c r="K155" s="6" t="str">
        <f>IF(K47=0,"",SUM($S46:Y46,$S50:Z50,$S54:Z54,$S58:Z58,$S62:Z62,$S66:Z66,$S70:Z70,$S74:Z74,$S78:Z78,$S82:Z82,$S86:Z86)/(K47-K46))</f>
        <v/>
      </c>
      <c r="L155" s="6" t="str">
        <f>IF(L47=0,"",SUM($S46:Z46,$S50:AA50,$S54:AA54,$S58:AA58,$S62:AA62,$S66:AA66,$S70:AA70,$S74:AA74,$S78:AA78,$S82:AA82,$S86:AA86)/(L47-L46))</f>
        <v/>
      </c>
      <c r="M155" s="6" t="str">
        <f>IF(M47=0,"",SUM($S46:AA46,$S50:AB50,$S54:AB54,$S58:AB58,$S62:AB62,$S66:AB66,$S70:AB70,$S74:AB74,$S78:AB78,$S82:AB82,$S86:AB86)/(M47-M46))</f>
        <v/>
      </c>
    </row>
    <row r="156" spans="2:13" ht="15.6" x14ac:dyDescent="0.3">
      <c r="B156" s="1" t="s">
        <v>26</v>
      </c>
      <c r="C156" s="1" t="s">
        <v>27</v>
      </c>
      <c r="D156" s="6">
        <f>IF(D47=0,"",SUM(D216,D220,D224,D228,D232,D236,D240,D244,D248,D252)/(D47-D46))</f>
        <v>0</v>
      </c>
      <c r="E156" s="6">
        <f>IF(E47=0,"",SUM($D212:D212,$D216:E216,$D220:E220,$D224:E224,$D228:E228,$D232:E232,$D236:E236,$D240:E240,$D244:E244,$D248:E248,$D252:E252)/(E47-E46))</f>
        <v>0</v>
      </c>
      <c r="F156" s="6">
        <f>IF(F47=0,"",SUM($D212:E212,$D216:F216,$D220:F220,$D224:F224,$D228:F228,$D232:F232,$D236:F236,$D240:F240,$D244:F244,$D248:F248,$D252:F252)/(F47-F46))</f>
        <v>0</v>
      </c>
      <c r="G156" s="6">
        <f>IF(G47=0,"",SUM($D212:F212,$D216:G216,$D220:G220,$D224:G224,$D228:G228,$D232:G232,$D236:G236,$D240:G240,$D244:G244,$D248:G248,$D252:G252)/(G47-G46))</f>
        <v>0</v>
      </c>
      <c r="H156" s="6">
        <f>IF(H47=0,"",SUM($D212:G212,$D216:H216,$D220:H220,$D224:H224,$D228:H228,$D232:H232,$D236:H236,$D240:H240,$D244:H244,$D248:H248,$D252:H252)/(H47-H46))</f>
        <v>0</v>
      </c>
      <c r="I156" s="6">
        <f>IF(I47=0,"",SUM($D212:H212,$D216:I216,$D220:I220,$D224:I224,$D228:I228,$D232:I232,$D236:I236,$D240:I240,$D244:I244,$D248:I248,$D252:I252)/(I47-I46))</f>
        <v>0.5</v>
      </c>
      <c r="J156" s="6"/>
      <c r="K156" s="6" t="str">
        <f>IF(K47=0,"",SUM($D212:J212,$D216:K216,$D220:K220,$D224:K224,$D228:K228,$D232:K232,$D236:K236,$D240:K240,$D244:K244,$D248:K248,$D252:K252)/(K47-K46))</f>
        <v/>
      </c>
      <c r="L156" s="6" t="str">
        <f>IF(L47=0,"",SUM($D212:K212,$D216:L216,$D220:L220,$D224:L224,$D228:L228,$D232:L232,$D236:L236,$D240:L240,$D244:L244,$D248:L248,$D252:L252)/(L47-L46))</f>
        <v/>
      </c>
      <c r="M156" s="6" t="str">
        <f>IF(M47=0,"",SUM($D212:L212,$D216:M216,$D220:M220,$D224:M224,$D228:M228,$D232:M232,$D236:M236,$D240:M240,$D244:M244,$D248:M248,$D252:M252)/(M47-M46))</f>
        <v/>
      </c>
    </row>
    <row r="157" spans="2:13" ht="15.6" x14ac:dyDescent="0.3">
      <c r="B157" s="1"/>
      <c r="C157" s="1" t="s">
        <v>33</v>
      </c>
      <c r="D157" s="6">
        <f>IF(D47=0,"",SUM(S216,S220,S224,S228,S232,S236,S240,S244,S248,S252)/(D47-D46))</f>
        <v>0</v>
      </c>
      <c r="E157" s="6">
        <f>IF(E47=0,"",SUM($S212:S212,$S216:T216,$S220:T220,$S224:T224,$S228:T228,$S232:T232,$S236:T236,$S240:T240,$S244:T244,$S248:T248,$S252:T252)/(E47-E46))</f>
        <v>0</v>
      </c>
      <c r="F157" s="6">
        <f>IF(F47=0,"",SUM($S212:T212,$S216:U216,$S220:U220,$S224:U224,$S228:U228,$S232:U232,$S236:U236,$S240:U240,$S244:U244,$S248:U248,$S252:U252)/(F47-F46))</f>
        <v>0</v>
      </c>
      <c r="G157" s="6">
        <f>IF(G47=0,"",SUM($S212:U212,$S216:V216,$S220:V220,$S224:V224,$S228:V228,$S232:V232,$S236:V236,$S240:V240,$S244:V244,$S248:V248,$S252:V252)/(G47-G46))</f>
        <v>0</v>
      </c>
      <c r="H157" s="6">
        <f>IF(H47=0,"",SUM($S212:V212,$S216:W216,$S220:W220,$S224:W224,$S228:W228,$S232:W232,$S236:W236,$S240:W240,$S244:W244,$S248:W248,$S252:W252)/(H47-H46))</f>
        <v>0</v>
      </c>
      <c r="I157" s="6">
        <f>IF(I47=0,"",SUM($S212:W212,$S216:X216,$S220:X220,$S224:X224,$S228:X228,$S232:X232,$S236:X236,$S240:X240,$S244:X244,$S248:X248,$S252:X252)/(I47-I46))</f>
        <v>0</v>
      </c>
      <c r="J157" s="6"/>
      <c r="K157" s="6" t="str">
        <f>IF(K47=0,"",SUM($S212:Y212,$S216:Z216,$S220:Z220,$S224:Z224,$S228:Z228,$S232:Z232,$S236:Z236,$S240:Z240,$S244:Z244,$S248:Z248,$S252:Z252)/(K47-K46))</f>
        <v/>
      </c>
      <c r="L157" s="6" t="str">
        <f>IF(L47=0,"",SUM($S212:Z212,$S216:AA216,$S220:AA220,$S224:AA224,$S228:AA228,$S232:AA232,$S236:AA236,$S240:AA240,$S244:AA244,$S248:AA248,$S252:AA252)/(L47-L46))</f>
        <v/>
      </c>
      <c r="M157" s="6" t="str">
        <f>IF(M47=0,"",SUM($S212:AA212,$S216:AB216,$S220:AB220,$S224:AB224,$S228:AB228,$S232:AB232,$S236:AB236,$S240:AB240,$S244:AB244,$S248:AB248,$S252:AB252)/(M47-M46))</f>
        <v/>
      </c>
    </row>
    <row r="158" spans="2:13" ht="15.6" x14ac:dyDescent="0.3">
      <c r="B158" s="1"/>
      <c r="C158" s="2" t="s">
        <v>35</v>
      </c>
    </row>
    <row r="159" spans="2:13" ht="15.6" x14ac:dyDescent="0.3">
      <c r="B159" s="1"/>
    </row>
    <row r="160" spans="2:13" ht="15.6" x14ac:dyDescent="0.3">
      <c r="B160" s="1" t="s">
        <v>28</v>
      </c>
      <c r="C160" s="1" t="s">
        <v>34</v>
      </c>
      <c r="D160" s="6">
        <f>IF(D51=0,"",SUM($D54:D54,$D58:D58,$D62:D62,$D66:D66,$D70:D70,$D74:D74,$D78:D78,$D82:D82,$D86:D86,$D90:D90)/(D51-D50))</f>
        <v>0</v>
      </c>
      <c r="E160" s="6">
        <f>IF(E51=0,"",SUM($D50:D50,$D54:E54,$D58:E58,$D62:E62,$D66:E66,$D70:E70,$D74:E74,$D78:E78,$D82:E82,$D86:E86,$D90:E90)/(E51-E50))</f>
        <v>0</v>
      </c>
      <c r="F160" s="6">
        <f>IF(F51=0,"",SUM($D50:E50,$D54:F54,$D58:F58,$D62:F62,$D66:F66,$D70:F70,$D74:F74,$D78:F78,$D82:F82,$D86:F86,$D90:F90)/(F51-F50))</f>
        <v>0</v>
      </c>
      <c r="G160" s="6">
        <f>IF(G51=0,"",SUM($D50:F50,$D54:G54,$D58:G58,$D62:G62,$D66:G66,$D70:G70,$D74:G74,$D78:G78,$D82:G82,$D86:G86,$D90:G90)/(G51-G50))</f>
        <v>0</v>
      </c>
      <c r="H160" s="6">
        <f>IF(H51=0,"",SUM($D50:G50,$D54:H54,$D58:H58,$D62:H62,$D66:H66,$D70:H70,$D74:H74,$D78:H78,$D82:H82,$D86:H86,$D90:H90)/(H51-H50))</f>
        <v>0.25</v>
      </c>
      <c r="I160" s="6" t="str">
        <f>IF(I51=0,"",SUM($D50:H50,$D54:I54,$D58:I58,$D62:I62,$D66:I66,$D70:I70,$D74:I74,$D78:I78,$D82:I82,$D86:I86,$D90:I90)/(I51-I50))</f>
        <v/>
      </c>
      <c r="J160" s="6" t="str">
        <f>IF(J51=0,"",SUM($D50:I50,$D54:J54,$D58:J58,$D62:J62,$D66:J66,$D70:J70,$D74:J74,$D78:J78,$D82:J82,$D86:J86,$D90:J90)/(J51-J50))</f>
        <v/>
      </c>
      <c r="K160" s="6" t="str">
        <f>IF(K51=0,"",SUM($D50:J50,$D54:K54,$D58:K58,$D62:K62,$D66:K66,$D70:K70,$D74:K74,$D78:K78,$D82:K82,$D86:K86,$D90:K90)/(K51-K50))</f>
        <v/>
      </c>
      <c r="L160" s="6" t="str">
        <f>IF(L51=0,"",SUM($D50:K50,$D54:L54,$D58:L58,$D62:L62,$D66:L66,$D70:L70,$D74:L74,$D78:L78,$D82:L82,$D86:L86,$D90:L90)/(L51-L50))</f>
        <v/>
      </c>
      <c r="M160" s="6" t="str">
        <f>IF(M51=0,"",SUM($D50:L50,$D54:M54,$D58:M58,$D62:M62,$D66:M66,$D70:M70,$D74:M74,$D78:M78,$D82:M82,$D86:M86,$D90:M90)/(M51-M50))</f>
        <v/>
      </c>
    </row>
    <row r="161" spans="2:29" ht="15.6" x14ac:dyDescent="0.3">
      <c r="B161" s="1" t="s">
        <v>28</v>
      </c>
      <c r="C161" s="1" t="s">
        <v>32</v>
      </c>
      <c r="D161" s="6">
        <f>IF(D51=0,"",SUM(S54,S58,S62,S66,S70,S74,S78,S82,S86)/(D51-D50))</f>
        <v>0</v>
      </c>
      <c r="E161" s="6">
        <f>IF(E51=0,"",SUM($S50:S50,$S54:T54,$S58:T58,$S62:T62,$S66:T66,$S70:T70,$S74:T74,$S78:T78,$S82:T82,$S86:T86,$S90:T90)/(E51-E50))</f>
        <v>0</v>
      </c>
      <c r="F161" s="6">
        <f>IF(F51=0,"",SUM($S50:T50,$S54:U54,$S58:U58,$S62:U62,$S66:U66,$S70:U70,$S74:U74,$S78:U78,$S82:U82,$S86:U86,$S90:U90)/(F51-F50))</f>
        <v>0</v>
      </c>
      <c r="G161" s="6">
        <f>IF(G51=0,"",SUM($S50:U50,$S54:V54,$S58:V58,$S62:V62,$S66:V66,$S70:V70,$S74:V74,$S78:V78,$S82:V82,$S86:V86,$S90:V90)/(G51-G50))</f>
        <v>0</v>
      </c>
      <c r="H161" s="6">
        <f>IF(H51=0,"",SUM($S50:V50,$S54:W54,$S58:W58,$S62:W62,$S66:W66,$S70:W70,$S74:W74,$S78:W78,$S82:W82,$S86:W86,$S90:W90)/(H51-H50))</f>
        <v>0</v>
      </c>
      <c r="I161" s="6" t="str">
        <f>IF(I51=0,"",SUM($S50:W50,$S54:X54,$S58:X58,$S62:X62,$S66:X66,$S70:X70,$S74:X74,$S78:X78,$S82:X82,$S86:X86,$S90:X90)/(I51-I50))</f>
        <v/>
      </c>
      <c r="J161" s="6" t="str">
        <f>IF(J51=0,"",SUM($S50:X50,$S54:Y54,$S58:Y58,$S62:Y62,$S66:Y66,$S70:Y70,$S74:Y74,$S78:Y78,$S82:Y82,$S86:Y86,$S90:Y90)/(J51-J50))</f>
        <v/>
      </c>
      <c r="K161" s="6" t="str">
        <f>IF(K51=0,"",SUM($S50:Y50,$S54:Z54,$S58:Z58,$S62:Z62,$S66:Z66,$S70:Z70,$S74:Z74,$S78:Z78,$S82:Z82,$S86:Z86,$S90:Z90)/(K51-K50))</f>
        <v/>
      </c>
      <c r="L161" s="6" t="str">
        <f>IF(L51=0,"",SUM($S50:Z50,$S54:AA54,$S58:AA58,$S62:AA62,$S66:AA66,$S70:AA70,$S74:AA74,$S78:AA78,$S82:AA82,$S86:AA86,$S90:AA90)/(L51-L50))</f>
        <v/>
      </c>
      <c r="M161" s="6" t="str">
        <f>IF(M51=0,"",SUM($S50:AA50,$S54:AB54,$S58:AB58,$S62:AB62,$S66:AB66,$S70:AB70,$S74:AB74,$S78:AB78,$S82:AB82,$S86:AB86,$S90:AB90)/(M51-M50))</f>
        <v/>
      </c>
    </row>
    <row r="162" spans="2:29" ht="15.6" x14ac:dyDescent="0.3">
      <c r="B162" s="1" t="s">
        <v>28</v>
      </c>
      <c r="C162" s="1" t="s">
        <v>27</v>
      </c>
      <c r="D162" s="6">
        <f>IF(D51=0,"",SUM(D220,D224,D228,D232,D236,D240,D244,D248,D252,D256)/(D51-D50))</f>
        <v>0</v>
      </c>
      <c r="E162" s="6">
        <f>IF(E51=0,"",SUM($D216:D216,$D220:E220,$D224:E224,$D228:E228,$D232:E232,$D236:E236,$D240:E240,$D244:E244,$D248:E248,$D252:E252,$D256:E256)/(E51-E50))</f>
        <v>0</v>
      </c>
      <c r="F162" s="6">
        <f>IF(F51=0,"",SUM($D216:E216,$D220:F220,$D224:F224,$D228:F228,$D232:F232,$D236:F236,$D240:F240,$D244:F244,$D248:F248,$D252:F252,$D256:F256)/(F51-F50))</f>
        <v>0</v>
      </c>
      <c r="G162" s="6">
        <f>IF(G51=0,"",SUM($D216:F216,$D220:G220,$D224:G224,$D228:G228,$D232:G232,$D236:G236,$D240:G240,$D244:G244,$D248:G248,$D252:G252,$D256:G256)/(G51-G50))</f>
        <v>0</v>
      </c>
      <c r="H162" s="6">
        <f>IF(H51=0,"",SUM($D216:G216,$D220:H220,$D224:H224,$D228:H228,$D232:H232,$D236:H236,$D240:H240,$D244:H244,$D248:H248,$D252:H252,$D256:H256)/(H51-H50))</f>
        <v>0</v>
      </c>
      <c r="I162" s="6" t="str">
        <f>IF(I51=0,"",SUM($D216:H216,$D220:I220,$D224:I224,$D228:I228,$D232:I232,$D236:I236,$D240:I240,$D244:I244,$D248:I248,$D252:I252,$D256:I256)/(I51-I50))</f>
        <v/>
      </c>
      <c r="J162" s="6" t="str">
        <f>IF(J51=0,"",SUM($D216:I216,$D220:J220,$D224:J224,$D228:J228,$D232:J232,$D236:J236,$D240:J240,$D244:J244,$D248:J248,$D252:J252,$D256:J256)/(J51-J50))</f>
        <v/>
      </c>
      <c r="K162" s="6" t="str">
        <f>IF(K51=0,"",SUM($D216:J216,$D220:K220,$D224:K224,$D228:K228,$D232:K232,$D236:K236,$D240:K240,$D244:K244,$D248:K248,$D252:K252,$D256:K256)/(K51-K50))</f>
        <v/>
      </c>
      <c r="L162" s="6" t="str">
        <f>IF(L51=0,"",SUM($D216:K216,$D220:L220,$D224:L224,$D228:L228,$D232:L232,$D236:L236,$D240:L240,$D244:L244,$D248:L248,$D252:L252,$D256:L256)/(L51-L50))</f>
        <v/>
      </c>
      <c r="M162" s="6" t="str">
        <f>IF(M51=0,"",SUM($D216:L216,$D220:M220,$D224:M224,$D228:M228,$D232:M232,$D236:M236,$D240:M240,$D244:M244,$D248:M248,$D252:M252,$D256:M256)/(M51-M50))</f>
        <v/>
      </c>
    </row>
    <row r="163" spans="2:29" ht="15.6" x14ac:dyDescent="0.3">
      <c r="C163" s="1" t="s">
        <v>33</v>
      </c>
      <c r="D163" s="6">
        <f>IF(D51=0,"",SUM(S220,S224,S228,S232,S236,S240,S244,S248,S252,S256)/(D51-D50))</f>
        <v>0</v>
      </c>
      <c r="E163" s="6">
        <f>IF(E51=0,"",SUM($S216:S216,$S220:T220,$S224:T224,$S228:T228,$S232:T232,$S236:T236,$S240:T240,$S244:T244,$S248:T248,$S252:T252,$S256:T256)/(E51-E50))</f>
        <v>0</v>
      </c>
      <c r="F163" s="6">
        <f>IF(F51=0,"",SUM($S216:T216,$S220:U220,$S224:U224,$S228:U228,$S232:U232,$S236:U236,$S240:U240,$S244:U244,$S248:U248,$S252:U252,$S256:U256)/(F51-F50))</f>
        <v>0</v>
      </c>
      <c r="G163" s="6">
        <f>IF(G51=0,"",SUM($S216:U216,$S220:V220,$S224:V224,$S228:V228,$S232:V232,$S236:V236,$S240:V240,$S244:V244,$S248:V248,$S252:V252,$S256:V256)/(G51-G50))</f>
        <v>0</v>
      </c>
      <c r="H163" s="6">
        <f>IF(H51=0,"",SUM($S216:V216,$S220:W220,$S224:W224,$S228:W228,$S232:W232,$S236:W236,$S240:W240,$S244:W244,$S248:W248,$S252:W252,$S256:W256)/(H51-H50))</f>
        <v>0</v>
      </c>
      <c r="I163" s="6" t="str">
        <f>IF(I51=0,"",SUM($S216:W216,$S220:X220,$S224:X224,$S228:X228,$S232:X232,$S236:X236,$S240:X240,$S244:X244,$S248:X248,$S252:X252,$S256:X256)/(I51-I50))</f>
        <v/>
      </c>
      <c r="J163" s="6" t="str">
        <f>IF(J51=0,"",SUM($S216:X216,$S220:Y220,$S224:Y224,$S228:Y228,$S232:Y232,$S236:Y236,$S240:Y240,$S244:Y244,$S248:Y248,$S252:Y252,$S256:Y256)/(J51-J50))</f>
        <v/>
      </c>
      <c r="K163" s="6" t="str">
        <f>IF(K51=0,"",SUM($S216:Y216,$S220:Z220,$S224:Z224,$S228:Z228,$S232:Z232,$S236:Z236,$S240:Z240,$S244:Z244,$S248:Z248,$S252:Z252,$S256:Z256)/(K51-K50))</f>
        <v/>
      </c>
      <c r="L163" s="6" t="str">
        <f>IF(L51=0,"",SUM($S216:Z216,$S220:AA220,$S224:AA224,$S228:AA228,$S232:AA232,$S236:AA236,$S240:AA240,$S244:AA244,$S248:AA248,$S252:AA252,$S256:AA256)/(L51-L50))</f>
        <v/>
      </c>
      <c r="M163" s="6" t="str">
        <f>IF(M51=0,"",SUM($S216:AA216,$S220:AB220,$S224:AB224,$S228:AB228,$S232:AB232,$S236:AB236,$S240:AB240,$S244:AB244,$S248:AB248,$S252:AB252,$S256:AB256)/(M51-M50))</f>
        <v/>
      </c>
    </row>
    <row r="164" spans="2:29" ht="15.6" x14ac:dyDescent="0.3">
      <c r="C164" s="2" t="s">
        <v>35</v>
      </c>
    </row>
    <row r="168" spans="2:29" ht="15.6" x14ac:dyDescent="0.3">
      <c r="Q168" t="s">
        <v>30</v>
      </c>
      <c r="S168" s="3" t="s">
        <v>1</v>
      </c>
      <c r="T168" s="1" t="s">
        <v>2</v>
      </c>
      <c r="U168" s="1" t="s">
        <v>3</v>
      </c>
      <c r="V168" s="1" t="s">
        <v>4</v>
      </c>
      <c r="W168" s="1" t="s">
        <v>5</v>
      </c>
      <c r="X168" s="1" t="s">
        <v>6</v>
      </c>
      <c r="Y168" s="1" t="s">
        <v>7</v>
      </c>
      <c r="Z168" s="1" t="s">
        <v>8</v>
      </c>
      <c r="AA168" s="1" t="s">
        <v>9</v>
      </c>
      <c r="AB168" s="1" t="s">
        <v>10</v>
      </c>
      <c r="AC168" s="1" t="s">
        <v>11</v>
      </c>
    </row>
    <row r="169" spans="2:29" ht="15.6" x14ac:dyDescent="0.3">
      <c r="B169" t="s">
        <v>29</v>
      </c>
      <c r="D169" s="3" t="s">
        <v>1</v>
      </c>
      <c r="E169" s="1" t="s">
        <v>2</v>
      </c>
      <c r="F169" s="1" t="s">
        <v>3</v>
      </c>
      <c r="G169" s="1" t="s">
        <v>4</v>
      </c>
      <c r="H169" s="1" t="s">
        <v>5</v>
      </c>
      <c r="I169" s="1" t="s">
        <v>6</v>
      </c>
      <c r="J169" s="1" t="s">
        <v>7</v>
      </c>
      <c r="K169" s="1" t="s">
        <v>8</v>
      </c>
      <c r="L169" s="1" t="s">
        <v>9</v>
      </c>
      <c r="M169" s="1" t="s">
        <v>10</v>
      </c>
      <c r="N169" s="1" t="s">
        <v>11</v>
      </c>
      <c r="Q169" s="1" t="s">
        <v>24</v>
      </c>
      <c r="R169" s="1" t="s">
        <v>13</v>
      </c>
      <c r="S169" s="4">
        <v>2</v>
      </c>
      <c r="T169" s="4">
        <v>20</v>
      </c>
      <c r="U169" s="4">
        <v>146</v>
      </c>
      <c r="V169" s="4">
        <v>554</v>
      </c>
      <c r="W169" s="4">
        <v>1020</v>
      </c>
      <c r="X169" s="4">
        <v>1553</v>
      </c>
      <c r="Y169" s="4">
        <v>1435</v>
      </c>
      <c r="Z169" s="4">
        <v>758</v>
      </c>
      <c r="AA169" s="4">
        <v>234</v>
      </c>
      <c r="AB169" s="4">
        <v>60</v>
      </c>
      <c r="AC169" s="4">
        <v>5782</v>
      </c>
    </row>
    <row r="170" spans="2:29" ht="15.6" x14ac:dyDescent="0.3">
      <c r="B170" s="1" t="s">
        <v>24</v>
      </c>
      <c r="C170" s="1" t="s">
        <v>13</v>
      </c>
      <c r="D170" s="4">
        <v>1</v>
      </c>
      <c r="E170" s="4">
        <v>5</v>
      </c>
      <c r="F170" s="4">
        <v>35</v>
      </c>
      <c r="G170" s="4">
        <v>303</v>
      </c>
      <c r="H170" s="4">
        <v>2074</v>
      </c>
      <c r="I170" s="4">
        <v>7300</v>
      </c>
      <c r="J170" s="4">
        <v>12033</v>
      </c>
      <c r="K170" s="4">
        <v>8924</v>
      </c>
      <c r="L170" s="4">
        <v>3966</v>
      </c>
      <c r="M170" s="4">
        <v>1148</v>
      </c>
      <c r="N170" s="4">
        <v>35789</v>
      </c>
      <c r="Q170" s="1"/>
      <c r="R170" s="1" t="s">
        <v>14</v>
      </c>
      <c r="S170" s="4">
        <v>525</v>
      </c>
      <c r="T170" s="4">
        <v>639</v>
      </c>
      <c r="U170" s="4">
        <v>1252</v>
      </c>
      <c r="V170" s="4">
        <v>2149</v>
      </c>
      <c r="W170" s="4">
        <v>2549</v>
      </c>
      <c r="X170" s="4">
        <v>2660</v>
      </c>
      <c r="Y170" s="4">
        <v>1995</v>
      </c>
      <c r="Z170" s="4">
        <v>944</v>
      </c>
      <c r="AA170" s="4">
        <v>268</v>
      </c>
      <c r="AB170" s="4">
        <v>71</v>
      </c>
      <c r="AC170" s="4">
        <v>13052</v>
      </c>
    </row>
    <row r="171" spans="2:29" ht="15.6" x14ac:dyDescent="0.3">
      <c r="B171" s="1" t="s">
        <v>24</v>
      </c>
      <c r="C171" s="1" t="s">
        <v>14</v>
      </c>
      <c r="D171" s="4">
        <v>525</v>
      </c>
      <c r="E171" s="4">
        <v>915</v>
      </c>
      <c r="F171" s="4">
        <v>2306</v>
      </c>
      <c r="G171" s="4">
        <v>5372</v>
      </c>
      <c r="H171" s="4">
        <v>11477</v>
      </c>
      <c r="I171" s="4">
        <v>19313</v>
      </c>
      <c r="J171" s="4">
        <v>20835</v>
      </c>
      <c r="K171" s="4">
        <v>12285</v>
      </c>
      <c r="L171" s="4">
        <v>4913</v>
      </c>
      <c r="M171" s="4">
        <v>1319</v>
      </c>
      <c r="N171" s="4">
        <v>79260</v>
      </c>
      <c r="Q171" s="1"/>
      <c r="R171" s="1" t="s">
        <v>15</v>
      </c>
      <c r="S171" s="4">
        <v>0.4</v>
      </c>
      <c r="T171" s="4">
        <v>3.1</v>
      </c>
      <c r="U171" s="4">
        <v>11.7</v>
      </c>
      <c r="V171" s="4">
        <v>25.8</v>
      </c>
      <c r="W171" s="4">
        <v>40</v>
      </c>
      <c r="X171" s="4">
        <v>58.4</v>
      </c>
      <c r="Y171" s="4">
        <v>71.900000000000006</v>
      </c>
      <c r="Z171" s="4">
        <v>80.3</v>
      </c>
      <c r="AA171" s="4">
        <v>87.3</v>
      </c>
      <c r="AB171" s="4">
        <v>84.5</v>
      </c>
      <c r="AC171" s="4">
        <v>44.3</v>
      </c>
    </row>
    <row r="172" spans="2:29" ht="15.6" x14ac:dyDescent="0.3">
      <c r="B172" s="1" t="s">
        <v>24</v>
      </c>
      <c r="C172" s="1" t="s">
        <v>15</v>
      </c>
      <c r="D172" s="4">
        <f>D170/D171</f>
        <v>1.9047619047619048E-3</v>
      </c>
      <c r="E172" s="4">
        <f t="shared" ref="E172:M172" si="0">E170/E171</f>
        <v>5.4644808743169399E-3</v>
      </c>
      <c r="F172" s="4">
        <f t="shared" si="0"/>
        <v>1.5177797051170859E-2</v>
      </c>
      <c r="G172" s="4">
        <f t="shared" si="0"/>
        <v>5.6403574087862993E-2</v>
      </c>
      <c r="H172" s="4">
        <f t="shared" si="0"/>
        <v>0.18070924457610874</v>
      </c>
      <c r="I172" s="4">
        <f t="shared" si="0"/>
        <v>0.37798374152125513</v>
      </c>
      <c r="J172" s="4">
        <f t="shared" si="0"/>
        <v>0.57753779697624186</v>
      </c>
      <c r="K172" s="4">
        <f t="shared" si="0"/>
        <v>0.72641432641432646</v>
      </c>
      <c r="L172" s="4">
        <f t="shared" si="0"/>
        <v>0.80724608182373292</v>
      </c>
      <c r="M172" s="4">
        <f t="shared" si="0"/>
        <v>0.87035633055344963</v>
      </c>
      <c r="N172" s="4">
        <v>45.2</v>
      </c>
    </row>
    <row r="174" spans="2:29" x14ac:dyDescent="0.3">
      <c r="B174" t="s">
        <v>27</v>
      </c>
    </row>
    <row r="175" spans="2:29" ht="15.6" x14ac:dyDescent="0.3">
      <c r="B175" s="1" t="s">
        <v>0</v>
      </c>
      <c r="C175" s="2"/>
      <c r="D175" s="3" t="s">
        <v>1</v>
      </c>
      <c r="E175" s="1" t="s">
        <v>2</v>
      </c>
      <c r="F175" s="1" t="s">
        <v>3</v>
      </c>
      <c r="G175" s="1" t="s">
        <v>4</v>
      </c>
      <c r="H175" s="1" t="s">
        <v>5</v>
      </c>
      <c r="I175" s="1" t="s">
        <v>6</v>
      </c>
      <c r="J175" s="1" t="s">
        <v>7</v>
      </c>
      <c r="K175" s="1" t="s">
        <v>8</v>
      </c>
      <c r="L175" s="1" t="s">
        <v>9</v>
      </c>
      <c r="M175" s="1" t="s">
        <v>10</v>
      </c>
      <c r="N175" s="1" t="s">
        <v>11</v>
      </c>
      <c r="Q175" s="1" t="s">
        <v>0</v>
      </c>
      <c r="R175" s="2"/>
      <c r="S175" s="3" t="s">
        <v>1</v>
      </c>
      <c r="T175" s="1" t="s">
        <v>2</v>
      </c>
      <c r="U175" s="1" t="s">
        <v>3</v>
      </c>
      <c r="V175" s="1" t="s">
        <v>4</v>
      </c>
      <c r="W175" s="1" t="s">
        <v>5</v>
      </c>
      <c r="X175" s="1" t="s">
        <v>6</v>
      </c>
      <c r="Y175" s="1" t="s">
        <v>7</v>
      </c>
      <c r="Z175" s="1" t="s">
        <v>8</v>
      </c>
      <c r="AA175" s="1" t="s">
        <v>9</v>
      </c>
      <c r="AB175" s="1" t="s">
        <v>10</v>
      </c>
      <c r="AC175" s="1" t="s">
        <v>11</v>
      </c>
    </row>
    <row r="176" spans="2:29" ht="15.6" x14ac:dyDescent="0.3">
      <c r="B176" s="1" t="s">
        <v>12</v>
      </c>
      <c r="C176" s="1" t="s">
        <v>13</v>
      </c>
      <c r="D176" s="4">
        <v>1</v>
      </c>
      <c r="E176" s="4">
        <v>3</v>
      </c>
      <c r="F176" s="4">
        <v>7</v>
      </c>
      <c r="G176" s="4">
        <v>90</v>
      </c>
      <c r="H176" s="4">
        <v>767</v>
      </c>
      <c r="I176" s="5">
        <v>2931</v>
      </c>
      <c r="J176" s="5">
        <v>4923</v>
      </c>
      <c r="K176" s="5">
        <v>4160</v>
      </c>
      <c r="L176" s="5">
        <v>2250</v>
      </c>
      <c r="M176" s="4">
        <v>778</v>
      </c>
      <c r="N176" s="5">
        <v>15910</v>
      </c>
      <c r="Q176" s="1" t="s">
        <v>12</v>
      </c>
      <c r="R176" s="1" t="s">
        <v>13</v>
      </c>
      <c r="S176" s="4">
        <v>1</v>
      </c>
      <c r="T176" s="4">
        <v>7</v>
      </c>
      <c r="U176" s="4">
        <v>26</v>
      </c>
      <c r="V176" s="4">
        <v>137</v>
      </c>
      <c r="W176" s="4">
        <v>278</v>
      </c>
      <c r="X176" s="4">
        <v>392</v>
      </c>
      <c r="Y176" s="4">
        <v>370</v>
      </c>
      <c r="Z176" s="4">
        <v>249</v>
      </c>
      <c r="AA176" s="4">
        <v>117</v>
      </c>
      <c r="AB176" s="4">
        <v>35</v>
      </c>
      <c r="AC176" s="5">
        <v>1612</v>
      </c>
    </row>
    <row r="177" spans="2:29" ht="15.6" x14ac:dyDescent="0.3">
      <c r="B177" s="1" t="s">
        <v>12</v>
      </c>
      <c r="C177" s="1" t="s">
        <v>14</v>
      </c>
      <c r="D177" s="4">
        <v>19</v>
      </c>
      <c r="E177" s="4">
        <v>76</v>
      </c>
      <c r="F177" s="4">
        <v>239</v>
      </c>
      <c r="G177" s="4">
        <v>843</v>
      </c>
      <c r="H177" s="5">
        <v>2312</v>
      </c>
      <c r="I177" s="5">
        <v>4975</v>
      </c>
      <c r="J177" s="5">
        <v>6447</v>
      </c>
      <c r="K177" s="5">
        <v>4819</v>
      </c>
      <c r="L177" s="5">
        <v>2517</v>
      </c>
      <c r="M177" s="4">
        <v>833</v>
      </c>
      <c r="N177" s="5">
        <v>23080</v>
      </c>
      <c r="Q177" s="1" t="s">
        <v>12</v>
      </c>
      <c r="R177" s="1" t="s">
        <v>14</v>
      </c>
      <c r="S177" s="4">
        <v>16</v>
      </c>
      <c r="T177" s="4">
        <v>41</v>
      </c>
      <c r="U177" s="4">
        <v>83</v>
      </c>
      <c r="V177" s="4">
        <v>280</v>
      </c>
      <c r="W177" s="4">
        <v>395</v>
      </c>
      <c r="X177" s="4">
        <v>488</v>
      </c>
      <c r="Y177" s="4">
        <v>420</v>
      </c>
      <c r="Z177" s="4">
        <v>268</v>
      </c>
      <c r="AA177" s="4">
        <v>123</v>
      </c>
      <c r="AB177" s="4">
        <v>38</v>
      </c>
      <c r="AC177" s="5">
        <v>2152</v>
      </c>
    </row>
    <row r="178" spans="2:29" ht="15.6" x14ac:dyDescent="0.3">
      <c r="B178" s="1" t="s">
        <v>12</v>
      </c>
      <c r="C178" s="1" t="s">
        <v>15</v>
      </c>
      <c r="D178" s="4">
        <v>5</v>
      </c>
      <c r="E178" s="4">
        <v>4</v>
      </c>
      <c r="F178" s="4">
        <v>3</v>
      </c>
      <c r="G178" s="4">
        <v>11</v>
      </c>
      <c r="H178" s="4">
        <v>33</v>
      </c>
      <c r="I178" s="4">
        <v>59</v>
      </c>
      <c r="J178" s="4">
        <v>76</v>
      </c>
      <c r="K178" s="4">
        <v>86</v>
      </c>
      <c r="L178" s="4">
        <v>89</v>
      </c>
      <c r="M178" s="4">
        <v>93</v>
      </c>
      <c r="N178" s="4">
        <v>69</v>
      </c>
      <c r="Q178" s="1" t="s">
        <v>12</v>
      </c>
      <c r="R178" s="1" t="s">
        <v>15</v>
      </c>
      <c r="S178" s="4">
        <v>6.3</v>
      </c>
      <c r="T178" s="4">
        <v>17.100000000000001</v>
      </c>
      <c r="U178" s="4">
        <v>31.3</v>
      </c>
      <c r="V178" s="4">
        <v>48.9</v>
      </c>
      <c r="W178" s="4">
        <v>70.400000000000006</v>
      </c>
      <c r="X178" s="4">
        <v>80.3</v>
      </c>
      <c r="Y178" s="4">
        <v>88.1</v>
      </c>
      <c r="Z178" s="4">
        <v>92.9</v>
      </c>
      <c r="AA178" s="4">
        <v>95.1</v>
      </c>
      <c r="AB178" s="4">
        <v>92.1</v>
      </c>
      <c r="AC178" s="4">
        <v>74.900000000000006</v>
      </c>
    </row>
    <row r="179" spans="2:29" ht="15.6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ht="15.6" x14ac:dyDescent="0.3">
      <c r="B180" s="1" t="s">
        <v>16</v>
      </c>
      <c r="C180" s="1" t="s">
        <v>13</v>
      </c>
      <c r="D180" s="4">
        <v>0</v>
      </c>
      <c r="E180" s="4">
        <v>1</v>
      </c>
      <c r="F180" s="4">
        <v>13</v>
      </c>
      <c r="G180" s="4">
        <v>89</v>
      </c>
      <c r="H180" s="4">
        <v>670</v>
      </c>
      <c r="I180" s="5">
        <v>2367</v>
      </c>
      <c r="J180" s="5">
        <v>3767</v>
      </c>
      <c r="K180" s="5">
        <v>2690</v>
      </c>
      <c r="L180" s="5">
        <v>1003</v>
      </c>
      <c r="M180" s="4">
        <v>250</v>
      </c>
      <c r="N180" s="5">
        <v>10850</v>
      </c>
      <c r="Q180" s="1" t="s">
        <v>16</v>
      </c>
      <c r="R180" s="1" t="s">
        <v>13</v>
      </c>
      <c r="S180" s="4">
        <v>0</v>
      </c>
      <c r="T180" s="4">
        <v>4</v>
      </c>
      <c r="U180" s="4">
        <v>48</v>
      </c>
      <c r="V180" s="4">
        <v>139</v>
      </c>
      <c r="W180" s="4">
        <v>256</v>
      </c>
      <c r="X180" s="4">
        <v>459</v>
      </c>
      <c r="Y180" s="4">
        <v>421</v>
      </c>
      <c r="Z180" s="4">
        <v>226</v>
      </c>
      <c r="AA180" s="4">
        <v>64</v>
      </c>
      <c r="AB180" s="4">
        <v>9</v>
      </c>
      <c r="AC180" s="5">
        <v>1626</v>
      </c>
    </row>
    <row r="181" spans="2:29" ht="15.6" x14ac:dyDescent="0.3">
      <c r="B181" s="1" t="s">
        <v>16</v>
      </c>
      <c r="C181" s="1" t="s">
        <v>14</v>
      </c>
      <c r="D181" s="4">
        <v>53</v>
      </c>
      <c r="E181" s="4">
        <v>155</v>
      </c>
      <c r="F181" s="4">
        <v>467</v>
      </c>
      <c r="G181" s="5">
        <v>1229</v>
      </c>
      <c r="H181" s="5">
        <v>3044</v>
      </c>
      <c r="I181" s="5">
        <v>5514</v>
      </c>
      <c r="J181" s="5">
        <v>5980</v>
      </c>
      <c r="K181" s="5">
        <v>3523</v>
      </c>
      <c r="L181" s="5">
        <v>1244</v>
      </c>
      <c r="M181" s="4">
        <v>289</v>
      </c>
      <c r="N181" s="5">
        <v>21498</v>
      </c>
      <c r="Q181" s="1" t="s">
        <v>16</v>
      </c>
      <c r="R181" s="1" t="s">
        <v>14</v>
      </c>
      <c r="S181" s="4">
        <v>42</v>
      </c>
      <c r="T181" s="4">
        <v>84</v>
      </c>
      <c r="U181" s="4">
        <v>184</v>
      </c>
      <c r="V181" s="4">
        <v>351</v>
      </c>
      <c r="W181" s="4">
        <v>501</v>
      </c>
      <c r="X181" s="4">
        <v>641</v>
      </c>
      <c r="Y181" s="4">
        <v>505</v>
      </c>
      <c r="Z181" s="4">
        <v>263</v>
      </c>
      <c r="AA181" s="4">
        <v>70</v>
      </c>
      <c r="AB181" s="4">
        <v>11</v>
      </c>
      <c r="AC181" s="5">
        <v>2652</v>
      </c>
    </row>
    <row r="182" spans="2:29" ht="15.6" x14ac:dyDescent="0.3">
      <c r="B182" s="1" t="s">
        <v>16</v>
      </c>
      <c r="C182" s="1" t="s">
        <v>15</v>
      </c>
      <c r="D182" s="4">
        <v>1.0000000000000001E-5</v>
      </c>
      <c r="E182" s="4">
        <v>1</v>
      </c>
      <c r="F182" s="4">
        <v>3</v>
      </c>
      <c r="G182" s="4">
        <v>7</v>
      </c>
      <c r="H182" s="1">
        <v>22</v>
      </c>
      <c r="I182" s="1">
        <v>43</v>
      </c>
      <c r="J182" s="1">
        <v>63</v>
      </c>
      <c r="K182" s="4">
        <v>76</v>
      </c>
      <c r="L182" s="4">
        <v>81</v>
      </c>
      <c r="M182" s="4">
        <v>87</v>
      </c>
      <c r="N182" s="4">
        <v>51</v>
      </c>
      <c r="Q182" s="1" t="s">
        <v>16</v>
      </c>
      <c r="R182" s="1" t="s">
        <v>15</v>
      </c>
      <c r="S182" s="4">
        <v>1.0000000000000001E-5</v>
      </c>
      <c r="T182" s="4">
        <v>4.8</v>
      </c>
      <c r="U182" s="4">
        <v>26.1</v>
      </c>
      <c r="V182" s="4">
        <v>39.6</v>
      </c>
      <c r="W182" s="1">
        <v>51.1</v>
      </c>
      <c r="X182" s="1">
        <v>71.599999999999994</v>
      </c>
      <c r="Y182" s="1">
        <v>83.4</v>
      </c>
      <c r="Z182" s="4">
        <v>85.9</v>
      </c>
      <c r="AA182" s="4">
        <v>91.4</v>
      </c>
      <c r="AB182" s="4">
        <v>81.8</v>
      </c>
      <c r="AC182" s="4">
        <v>61.3</v>
      </c>
    </row>
    <row r="183" spans="2:29" ht="15.6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ht="15.6" x14ac:dyDescent="0.3">
      <c r="B184" s="1" t="s">
        <v>17</v>
      </c>
      <c r="C184" s="1" t="s">
        <v>13</v>
      </c>
      <c r="D184" s="4">
        <v>0</v>
      </c>
      <c r="E184" s="4">
        <v>1</v>
      </c>
      <c r="F184" s="4">
        <v>9</v>
      </c>
      <c r="G184" s="4">
        <v>57</v>
      </c>
      <c r="H184" s="4">
        <v>373</v>
      </c>
      <c r="I184" s="5">
        <v>1299</v>
      </c>
      <c r="J184" s="5">
        <v>2132</v>
      </c>
      <c r="K184" s="5">
        <v>1380</v>
      </c>
      <c r="L184" s="4">
        <v>485</v>
      </c>
      <c r="M184" s="4">
        <v>77</v>
      </c>
      <c r="N184" s="5">
        <v>5813</v>
      </c>
      <c r="Q184" s="1" t="s">
        <v>17</v>
      </c>
      <c r="R184" s="1" t="s">
        <v>13</v>
      </c>
      <c r="S184" s="4">
        <v>1</v>
      </c>
      <c r="T184" s="4">
        <v>6</v>
      </c>
      <c r="U184" s="4">
        <v>30</v>
      </c>
      <c r="V184" s="4">
        <v>114</v>
      </c>
      <c r="W184" s="4">
        <v>213</v>
      </c>
      <c r="X184" s="4">
        <v>349</v>
      </c>
      <c r="Y184" s="4">
        <v>353</v>
      </c>
      <c r="Z184" s="4">
        <v>153</v>
      </c>
      <c r="AA184" s="4">
        <v>29</v>
      </c>
      <c r="AB184" s="4">
        <v>10</v>
      </c>
      <c r="AC184" s="5">
        <v>1258</v>
      </c>
    </row>
    <row r="185" spans="2:29" ht="15.6" x14ac:dyDescent="0.3">
      <c r="B185" s="1" t="s">
        <v>17</v>
      </c>
      <c r="C185" s="1" t="s">
        <v>14</v>
      </c>
      <c r="D185" s="4">
        <v>97</v>
      </c>
      <c r="E185" s="4">
        <v>164</v>
      </c>
      <c r="F185" s="4">
        <v>537</v>
      </c>
      <c r="G185" s="5">
        <v>1273</v>
      </c>
      <c r="H185" s="5">
        <v>2671</v>
      </c>
      <c r="I185" s="5">
        <v>4433</v>
      </c>
      <c r="J185" s="5">
        <v>4450</v>
      </c>
      <c r="K185" s="5">
        <v>2216</v>
      </c>
      <c r="L185" s="4">
        <v>671</v>
      </c>
      <c r="M185" s="4">
        <v>100</v>
      </c>
      <c r="N185" s="5">
        <v>16612</v>
      </c>
      <c r="Q185" s="1" t="s">
        <v>17</v>
      </c>
      <c r="R185" s="1" t="s">
        <v>14</v>
      </c>
      <c r="S185" s="4">
        <v>74</v>
      </c>
      <c r="T185" s="4">
        <v>102</v>
      </c>
      <c r="U185" s="4">
        <v>253</v>
      </c>
      <c r="V185" s="4">
        <v>433</v>
      </c>
      <c r="W185" s="4">
        <v>556</v>
      </c>
      <c r="X185" s="4">
        <v>587</v>
      </c>
      <c r="Y185" s="4">
        <v>465</v>
      </c>
      <c r="Z185" s="4">
        <v>190</v>
      </c>
      <c r="AA185" s="4">
        <v>33</v>
      </c>
      <c r="AB185" s="4">
        <v>12</v>
      </c>
      <c r="AC185" s="5">
        <v>2705</v>
      </c>
    </row>
    <row r="186" spans="2:29" ht="15.6" x14ac:dyDescent="0.3">
      <c r="B186" s="1" t="s">
        <v>17</v>
      </c>
      <c r="C186" s="1" t="s">
        <v>15</v>
      </c>
      <c r="D186" s="4">
        <v>1.0000000000000001E-5</v>
      </c>
      <c r="E186" s="4">
        <v>1</v>
      </c>
      <c r="F186" s="4">
        <v>2</v>
      </c>
      <c r="G186" s="4">
        <v>5</v>
      </c>
      <c r="H186" s="1">
        <v>14</v>
      </c>
      <c r="I186" s="1">
        <v>29</v>
      </c>
      <c r="J186" s="1">
        <v>48</v>
      </c>
      <c r="K186" s="4">
        <v>62</v>
      </c>
      <c r="L186" s="4">
        <v>72</v>
      </c>
      <c r="M186" s="4">
        <v>77</v>
      </c>
      <c r="N186" s="4">
        <v>35</v>
      </c>
      <c r="Q186" s="1" t="s">
        <v>17</v>
      </c>
      <c r="R186" s="1" t="s">
        <v>15</v>
      </c>
      <c r="S186" s="4">
        <v>1.4</v>
      </c>
      <c r="T186" s="4">
        <v>5.9</v>
      </c>
      <c r="U186" s="4">
        <v>11.9</v>
      </c>
      <c r="V186" s="4">
        <v>26.3</v>
      </c>
      <c r="W186" s="1">
        <v>38.299999999999997</v>
      </c>
      <c r="X186" s="1">
        <v>59.5</v>
      </c>
      <c r="Y186" s="1">
        <v>75.900000000000006</v>
      </c>
      <c r="Z186" s="4">
        <v>80.5</v>
      </c>
      <c r="AA186" s="4">
        <v>87.9</v>
      </c>
      <c r="AB186" s="4">
        <v>83.3</v>
      </c>
      <c r="AC186" s="4">
        <v>46.5</v>
      </c>
    </row>
    <row r="187" spans="2:29" ht="15.6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ht="15.6" x14ac:dyDescent="0.3">
      <c r="B188" s="1" t="s">
        <v>18</v>
      </c>
      <c r="C188" s="1" t="s">
        <v>13</v>
      </c>
      <c r="D188" s="4">
        <v>0</v>
      </c>
      <c r="E188" s="4">
        <v>0</v>
      </c>
      <c r="F188" s="4">
        <v>2</v>
      </c>
      <c r="G188" s="4">
        <v>39</v>
      </c>
      <c r="H188" s="4">
        <v>145</v>
      </c>
      <c r="I188" s="4">
        <v>449</v>
      </c>
      <c r="J188" s="4">
        <v>828</v>
      </c>
      <c r="K188" s="4">
        <v>489</v>
      </c>
      <c r="L188" s="4">
        <v>154</v>
      </c>
      <c r="M188" s="4">
        <v>27</v>
      </c>
      <c r="N188" s="5">
        <v>2133</v>
      </c>
      <c r="Q188" s="1" t="s">
        <v>18</v>
      </c>
      <c r="R188" s="1" t="s">
        <v>13</v>
      </c>
      <c r="S188" s="4">
        <v>0</v>
      </c>
      <c r="T188" s="4">
        <v>2</v>
      </c>
      <c r="U188" s="4">
        <v>18</v>
      </c>
      <c r="V188" s="4">
        <v>86</v>
      </c>
      <c r="W188" s="4">
        <v>138</v>
      </c>
      <c r="X188" s="4">
        <v>200</v>
      </c>
      <c r="Y188" s="4">
        <v>166</v>
      </c>
      <c r="Z188" s="4">
        <v>76</v>
      </c>
      <c r="AA188" s="4">
        <v>15</v>
      </c>
      <c r="AB188" s="4">
        <v>4</v>
      </c>
      <c r="AC188" s="4">
        <v>705</v>
      </c>
    </row>
    <row r="189" spans="2:29" ht="15.6" x14ac:dyDescent="0.3">
      <c r="B189" s="1" t="s">
        <v>18</v>
      </c>
      <c r="C189" s="1" t="s">
        <v>14</v>
      </c>
      <c r="D189" s="4">
        <v>102</v>
      </c>
      <c r="E189" s="4">
        <v>171</v>
      </c>
      <c r="F189" s="4">
        <v>444</v>
      </c>
      <c r="G189" s="4">
        <v>974</v>
      </c>
      <c r="H189" s="5">
        <v>1736</v>
      </c>
      <c r="I189" s="5">
        <v>2412</v>
      </c>
      <c r="J189" s="5">
        <v>2431</v>
      </c>
      <c r="K189" s="5">
        <v>1040</v>
      </c>
      <c r="L189" s="4">
        <v>286</v>
      </c>
      <c r="M189" s="4">
        <v>55</v>
      </c>
      <c r="N189" s="5">
        <v>9651</v>
      </c>
      <c r="Q189" s="1" t="s">
        <v>18</v>
      </c>
      <c r="R189" s="1" t="s">
        <v>14</v>
      </c>
      <c r="S189" s="4">
        <v>85</v>
      </c>
      <c r="T189" s="4">
        <v>119</v>
      </c>
      <c r="U189" s="4">
        <v>258</v>
      </c>
      <c r="V189" s="4">
        <v>422</v>
      </c>
      <c r="W189" s="4">
        <v>452</v>
      </c>
      <c r="X189" s="4">
        <v>467</v>
      </c>
      <c r="Y189" s="4">
        <v>291</v>
      </c>
      <c r="Z189" s="4">
        <v>114</v>
      </c>
      <c r="AA189" s="4">
        <v>23</v>
      </c>
      <c r="AB189" s="4">
        <v>6</v>
      </c>
      <c r="AC189" s="5">
        <v>2237</v>
      </c>
    </row>
    <row r="190" spans="2:29" ht="15.6" x14ac:dyDescent="0.3">
      <c r="B190" s="1" t="s">
        <v>18</v>
      </c>
      <c r="C190" s="1" t="s">
        <v>15</v>
      </c>
      <c r="D190" s="4">
        <v>1.0000000000000001E-5</v>
      </c>
      <c r="E190" s="4">
        <v>1.0000000000000001E-5</v>
      </c>
      <c r="F190" s="4">
        <v>1</v>
      </c>
      <c r="G190" s="4">
        <v>4</v>
      </c>
      <c r="H190" s="1">
        <v>8</v>
      </c>
      <c r="I190" s="1">
        <v>19</v>
      </c>
      <c r="J190" s="1">
        <v>34</v>
      </c>
      <c r="K190" s="4">
        <v>47</v>
      </c>
      <c r="L190" s="4">
        <v>54</v>
      </c>
      <c r="M190" s="4">
        <v>49</v>
      </c>
      <c r="N190" s="4">
        <v>22</v>
      </c>
      <c r="Q190" s="1" t="s">
        <v>18</v>
      </c>
      <c r="R190" s="1" t="s">
        <v>15</v>
      </c>
      <c r="S190" s="4">
        <v>1.0000000000000001E-5</v>
      </c>
      <c r="T190" s="4">
        <v>1.7</v>
      </c>
      <c r="U190" s="4">
        <v>7</v>
      </c>
      <c r="V190" s="4">
        <v>20.399999999999999</v>
      </c>
      <c r="W190" s="1">
        <v>30.5</v>
      </c>
      <c r="X190" s="1">
        <v>42.8</v>
      </c>
      <c r="Y190" s="1">
        <v>57</v>
      </c>
      <c r="Z190" s="4">
        <v>66.7</v>
      </c>
      <c r="AA190" s="4">
        <v>65.2</v>
      </c>
      <c r="AB190" s="4">
        <v>66.7</v>
      </c>
      <c r="AC190" s="4">
        <v>31.5</v>
      </c>
    </row>
    <row r="191" spans="2:29" ht="15.6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 ht="15.6" x14ac:dyDescent="0.3">
      <c r="B192" s="1" t="s">
        <v>19</v>
      </c>
      <c r="C192" s="1" t="s">
        <v>13</v>
      </c>
      <c r="D192" s="4">
        <v>0</v>
      </c>
      <c r="E192" s="4">
        <v>0</v>
      </c>
      <c r="F192" s="4">
        <v>1</v>
      </c>
      <c r="G192" s="4">
        <v>21</v>
      </c>
      <c r="H192" s="4">
        <v>79</v>
      </c>
      <c r="I192" s="4">
        <v>181</v>
      </c>
      <c r="J192" s="4">
        <v>273</v>
      </c>
      <c r="K192" s="4">
        <v>137</v>
      </c>
      <c r="L192" s="4">
        <v>52</v>
      </c>
      <c r="M192" s="4">
        <v>10</v>
      </c>
      <c r="N192" s="4">
        <v>754</v>
      </c>
      <c r="Q192" s="1" t="s">
        <v>19</v>
      </c>
      <c r="R192" s="1" t="s">
        <v>13</v>
      </c>
      <c r="S192" s="4">
        <v>0</v>
      </c>
      <c r="T192" s="4">
        <v>1</v>
      </c>
      <c r="U192" s="4">
        <v>15</v>
      </c>
      <c r="V192" s="4">
        <v>48</v>
      </c>
      <c r="W192" s="4">
        <v>96</v>
      </c>
      <c r="X192" s="4">
        <v>100</v>
      </c>
      <c r="Y192" s="4">
        <v>85</v>
      </c>
      <c r="Z192" s="4">
        <v>40</v>
      </c>
      <c r="AA192" s="4">
        <v>6</v>
      </c>
      <c r="AB192" s="4">
        <v>1</v>
      </c>
      <c r="AC192" s="4">
        <v>392</v>
      </c>
    </row>
    <row r="193" spans="2:29" ht="15.6" x14ac:dyDescent="0.3">
      <c r="B193" s="1" t="s">
        <v>19</v>
      </c>
      <c r="C193" s="1" t="s">
        <v>14</v>
      </c>
      <c r="D193" s="4">
        <v>89</v>
      </c>
      <c r="E193" s="4">
        <v>154</v>
      </c>
      <c r="F193" s="4">
        <v>297</v>
      </c>
      <c r="G193" s="4">
        <v>559</v>
      </c>
      <c r="H193" s="4">
        <v>991</v>
      </c>
      <c r="I193" s="5">
        <v>1250</v>
      </c>
      <c r="J193" s="4">
        <v>982</v>
      </c>
      <c r="K193" s="4">
        <v>409</v>
      </c>
      <c r="L193" s="4">
        <v>129</v>
      </c>
      <c r="M193" s="4">
        <v>19</v>
      </c>
      <c r="N193" s="5">
        <v>4879</v>
      </c>
      <c r="Q193" s="1" t="s">
        <v>19</v>
      </c>
      <c r="R193" s="1" t="s">
        <v>14</v>
      </c>
      <c r="S193" s="4">
        <v>96</v>
      </c>
      <c r="T193" s="4">
        <v>109</v>
      </c>
      <c r="U193" s="4">
        <v>195</v>
      </c>
      <c r="V193" s="4">
        <v>311</v>
      </c>
      <c r="W193" s="4">
        <v>346</v>
      </c>
      <c r="X193" s="4">
        <v>268</v>
      </c>
      <c r="Y193" s="4">
        <v>174</v>
      </c>
      <c r="Z193" s="4">
        <v>75</v>
      </c>
      <c r="AA193" s="4">
        <v>10</v>
      </c>
      <c r="AB193" s="4">
        <v>3</v>
      </c>
      <c r="AC193" s="5">
        <v>1587</v>
      </c>
    </row>
    <row r="194" spans="2:29" ht="15.6" x14ac:dyDescent="0.3">
      <c r="B194" s="1" t="s">
        <v>19</v>
      </c>
      <c r="C194" s="1" t="s">
        <v>15</v>
      </c>
      <c r="D194" s="4">
        <v>1.0000000000000001E-5</v>
      </c>
      <c r="E194" s="4">
        <v>1.0000000000000001E-5</v>
      </c>
      <c r="F194" s="4">
        <v>0</v>
      </c>
      <c r="G194" s="4">
        <v>4</v>
      </c>
      <c r="H194" s="4">
        <v>8</v>
      </c>
      <c r="I194" s="4">
        <v>15</v>
      </c>
      <c r="J194" s="4">
        <v>28</v>
      </c>
      <c r="K194" s="4">
        <v>34</v>
      </c>
      <c r="L194" s="4">
        <v>40</v>
      </c>
      <c r="M194" s="4">
        <v>53</v>
      </c>
      <c r="N194" s="4">
        <v>16</v>
      </c>
      <c r="Q194" s="1" t="s">
        <v>19</v>
      </c>
      <c r="R194" s="1" t="s">
        <v>15</v>
      </c>
      <c r="S194" s="4">
        <v>1.0000000000000001E-5</v>
      </c>
      <c r="T194" s="4">
        <v>0.9</v>
      </c>
      <c r="U194" s="4">
        <v>7.7</v>
      </c>
      <c r="V194" s="4">
        <v>15.4</v>
      </c>
      <c r="W194" s="4">
        <v>27.7</v>
      </c>
      <c r="X194" s="4">
        <v>37.299999999999997</v>
      </c>
      <c r="Y194" s="4">
        <v>48.9</v>
      </c>
      <c r="Z194" s="4">
        <v>53.3</v>
      </c>
      <c r="AA194" s="4">
        <v>60</v>
      </c>
      <c r="AB194" s="4">
        <v>33.299999999999997</v>
      </c>
      <c r="AC194" s="4">
        <v>24.7</v>
      </c>
    </row>
    <row r="196" spans="2:29" ht="15.6" x14ac:dyDescent="0.3">
      <c r="B196" s="1" t="s">
        <v>20</v>
      </c>
      <c r="C196" s="1" t="s">
        <v>13</v>
      </c>
      <c r="D196" s="4">
        <v>0</v>
      </c>
      <c r="E196" s="4">
        <v>0</v>
      </c>
      <c r="F196" s="4">
        <v>0</v>
      </c>
      <c r="G196" s="4">
        <v>5</v>
      </c>
      <c r="H196" s="4">
        <v>29</v>
      </c>
      <c r="I196" s="4">
        <v>53</v>
      </c>
      <c r="J196" s="4">
        <v>77</v>
      </c>
      <c r="K196" s="4">
        <v>41</v>
      </c>
      <c r="L196" s="4">
        <v>12</v>
      </c>
      <c r="M196" s="4">
        <v>3</v>
      </c>
      <c r="N196" s="4">
        <v>220</v>
      </c>
      <c r="Q196" s="1" t="s">
        <v>20</v>
      </c>
      <c r="R196" s="1" t="s">
        <v>13</v>
      </c>
      <c r="S196" s="4">
        <v>0</v>
      </c>
      <c r="T196" s="4">
        <v>0</v>
      </c>
      <c r="U196" s="4">
        <v>3</v>
      </c>
      <c r="V196" s="4">
        <v>20</v>
      </c>
      <c r="W196" s="4">
        <v>23</v>
      </c>
      <c r="X196" s="4">
        <v>38</v>
      </c>
      <c r="Y196" s="4">
        <v>28</v>
      </c>
      <c r="Z196" s="4">
        <v>8</v>
      </c>
      <c r="AA196" s="4">
        <v>2</v>
      </c>
      <c r="AB196" s="4">
        <v>0</v>
      </c>
      <c r="AC196" s="4">
        <v>122</v>
      </c>
    </row>
    <row r="197" spans="2:29" ht="15.6" x14ac:dyDescent="0.3">
      <c r="B197" s="1" t="s">
        <v>20</v>
      </c>
      <c r="C197" s="1" t="s">
        <v>14</v>
      </c>
      <c r="D197" s="4">
        <v>53</v>
      </c>
      <c r="E197" s="4">
        <v>89</v>
      </c>
      <c r="F197" s="4">
        <v>161</v>
      </c>
      <c r="G197" s="4">
        <v>262</v>
      </c>
      <c r="H197" s="4">
        <v>419</v>
      </c>
      <c r="I197" s="4">
        <v>454</v>
      </c>
      <c r="J197" s="4">
        <v>357</v>
      </c>
      <c r="K197" s="4">
        <v>176</v>
      </c>
      <c r="L197" s="4">
        <v>30</v>
      </c>
      <c r="M197" s="4">
        <v>11</v>
      </c>
      <c r="N197" s="4">
        <v>2012</v>
      </c>
      <c r="Q197" s="1" t="s">
        <v>20</v>
      </c>
      <c r="R197" s="1" t="s">
        <v>14</v>
      </c>
      <c r="S197" s="4">
        <v>85</v>
      </c>
      <c r="T197" s="4">
        <v>74</v>
      </c>
      <c r="U197" s="4">
        <v>140</v>
      </c>
      <c r="V197" s="4">
        <v>180</v>
      </c>
      <c r="W197" s="4">
        <v>156</v>
      </c>
      <c r="X197" s="4">
        <v>126</v>
      </c>
      <c r="Y197" s="4">
        <v>91</v>
      </c>
      <c r="Z197" s="4">
        <v>19</v>
      </c>
      <c r="AA197" s="4">
        <v>4</v>
      </c>
      <c r="AB197" s="4">
        <v>0</v>
      </c>
      <c r="AC197" s="4">
        <v>875</v>
      </c>
    </row>
    <row r="198" spans="2:29" ht="15.6" x14ac:dyDescent="0.3">
      <c r="B198" s="1" t="s">
        <v>20</v>
      </c>
      <c r="C198" s="1" t="s">
        <v>15</v>
      </c>
      <c r="D198" s="4">
        <v>1.0000000000000001E-5</v>
      </c>
      <c r="E198" s="4">
        <v>1.0000000000000001E-5</v>
      </c>
      <c r="F198" s="4">
        <v>1.0000000000000001E-5</v>
      </c>
      <c r="G198" s="4">
        <v>2</v>
      </c>
      <c r="H198" s="4">
        <v>7</v>
      </c>
      <c r="I198" s="4">
        <v>12</v>
      </c>
      <c r="J198" s="4">
        <v>22</v>
      </c>
      <c r="K198" s="4">
        <v>23</v>
      </c>
      <c r="L198" s="4">
        <v>40</v>
      </c>
      <c r="M198" s="4">
        <v>27</v>
      </c>
      <c r="N198" s="4">
        <v>11</v>
      </c>
      <c r="Q198" s="1" t="s">
        <v>20</v>
      </c>
      <c r="R198" s="1" t="s">
        <v>15</v>
      </c>
      <c r="S198" s="4">
        <v>1.0000000000000001E-5</v>
      </c>
      <c r="T198" s="4">
        <v>1.0000000000000001E-5</v>
      </c>
      <c r="U198" s="4">
        <v>2.1</v>
      </c>
      <c r="V198" s="4">
        <v>11.1</v>
      </c>
      <c r="W198" s="4">
        <v>14.7</v>
      </c>
      <c r="X198" s="4">
        <v>30.2</v>
      </c>
      <c r="Y198" s="4">
        <v>30.8</v>
      </c>
      <c r="Z198" s="4">
        <v>42.1</v>
      </c>
      <c r="AA198" s="4">
        <v>50</v>
      </c>
      <c r="AB198" s="4">
        <v>1.0000000000000001E-5</v>
      </c>
      <c r="AC198" s="4">
        <v>13.9</v>
      </c>
    </row>
    <row r="199" spans="2:29" ht="15.6" x14ac:dyDescent="0.3"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Q199" s="1"/>
      <c r="R199" s="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5.6" x14ac:dyDescent="0.3">
      <c r="B200" s="1" t="s">
        <v>21</v>
      </c>
      <c r="C200" s="1" t="s">
        <v>13</v>
      </c>
      <c r="D200" s="4">
        <v>0</v>
      </c>
      <c r="E200" s="4">
        <v>0</v>
      </c>
      <c r="F200" s="4">
        <v>3</v>
      </c>
      <c r="G200" s="4">
        <v>1</v>
      </c>
      <c r="H200" s="4">
        <v>7</v>
      </c>
      <c r="I200" s="4">
        <v>13</v>
      </c>
      <c r="J200" s="4">
        <v>21</v>
      </c>
      <c r="K200" s="4">
        <v>19</v>
      </c>
      <c r="L200" s="4">
        <v>8</v>
      </c>
      <c r="M200" s="4">
        <v>2</v>
      </c>
      <c r="N200" s="4">
        <v>74</v>
      </c>
      <c r="Q200" s="1" t="s">
        <v>21</v>
      </c>
      <c r="R200" s="1" t="s">
        <v>13</v>
      </c>
      <c r="S200" s="4">
        <v>0</v>
      </c>
      <c r="T200" s="4">
        <v>0</v>
      </c>
      <c r="U200" s="4">
        <v>4</v>
      </c>
      <c r="V200" s="4">
        <v>9</v>
      </c>
      <c r="W200" s="4">
        <v>11</v>
      </c>
      <c r="X200" s="4">
        <v>8</v>
      </c>
      <c r="Y200" s="4">
        <v>6</v>
      </c>
      <c r="Z200" s="4">
        <v>5</v>
      </c>
      <c r="AA200" s="4">
        <v>0</v>
      </c>
      <c r="AB200" s="4">
        <v>1</v>
      </c>
      <c r="AC200" s="4">
        <v>44</v>
      </c>
    </row>
    <row r="201" spans="2:29" ht="15.6" x14ac:dyDescent="0.3">
      <c r="B201" s="1" t="s">
        <v>21</v>
      </c>
      <c r="C201" s="1" t="s">
        <v>14</v>
      </c>
      <c r="D201" s="4">
        <v>46</v>
      </c>
      <c r="E201" s="4">
        <v>54</v>
      </c>
      <c r="F201" s="4">
        <v>94</v>
      </c>
      <c r="G201" s="4">
        <v>130</v>
      </c>
      <c r="H201" s="4">
        <v>189</v>
      </c>
      <c r="I201" s="4">
        <v>165</v>
      </c>
      <c r="J201" s="4">
        <v>121</v>
      </c>
      <c r="K201" s="4">
        <v>63</v>
      </c>
      <c r="L201" s="4">
        <v>21</v>
      </c>
      <c r="M201" s="4">
        <v>8</v>
      </c>
      <c r="N201" s="4">
        <v>891</v>
      </c>
      <c r="Q201" s="1" t="s">
        <v>21</v>
      </c>
      <c r="R201" s="1" t="s">
        <v>14</v>
      </c>
      <c r="S201" s="4">
        <v>57</v>
      </c>
      <c r="T201" s="4">
        <v>58</v>
      </c>
      <c r="U201" s="4">
        <v>73</v>
      </c>
      <c r="V201" s="4">
        <v>109</v>
      </c>
      <c r="W201" s="4">
        <v>90</v>
      </c>
      <c r="X201" s="4">
        <v>56</v>
      </c>
      <c r="Y201" s="4">
        <v>31</v>
      </c>
      <c r="Z201" s="4">
        <v>13</v>
      </c>
      <c r="AA201" s="4">
        <v>2</v>
      </c>
      <c r="AB201" s="4">
        <v>1</v>
      </c>
      <c r="AC201" s="4">
        <v>490</v>
      </c>
    </row>
    <row r="202" spans="2:29" ht="15.6" x14ac:dyDescent="0.3">
      <c r="B202" s="1" t="s">
        <v>21</v>
      </c>
      <c r="C202" s="1" t="s">
        <v>15</v>
      </c>
      <c r="D202" s="4">
        <v>1.0000000000000001E-5</v>
      </c>
      <c r="E202" s="4">
        <v>1.0000000000000001E-5</v>
      </c>
      <c r="F202" s="4">
        <v>3</v>
      </c>
      <c r="G202" s="4">
        <v>1</v>
      </c>
      <c r="H202" s="4">
        <v>4</v>
      </c>
      <c r="I202" s="4">
        <v>8</v>
      </c>
      <c r="J202" s="4">
        <v>17</v>
      </c>
      <c r="K202" s="4">
        <v>30</v>
      </c>
      <c r="L202" s="4">
        <v>38</v>
      </c>
      <c r="M202" s="4">
        <v>25</v>
      </c>
      <c r="N202" s="4">
        <v>8</v>
      </c>
      <c r="Q202" s="1" t="s">
        <v>21</v>
      </c>
      <c r="R202" s="1" t="s">
        <v>15</v>
      </c>
      <c r="S202" s="4">
        <v>1.0000000000000001E-5</v>
      </c>
      <c r="T202" s="4">
        <v>1.0000000000000001E-5</v>
      </c>
      <c r="U202" s="4">
        <v>5.5</v>
      </c>
      <c r="V202" s="4">
        <v>8.3000000000000007</v>
      </c>
      <c r="W202" s="4">
        <v>12.2</v>
      </c>
      <c r="X202" s="4">
        <v>14.3</v>
      </c>
      <c r="Y202" s="4">
        <v>19.399999999999999</v>
      </c>
      <c r="Z202" s="4">
        <v>38.5</v>
      </c>
      <c r="AA202" s="4">
        <v>1.0000000000000001E-5</v>
      </c>
      <c r="AB202" s="4">
        <v>100</v>
      </c>
      <c r="AC202" s="4">
        <v>9</v>
      </c>
    </row>
    <row r="203" spans="2:29" ht="15.6" x14ac:dyDescent="0.3"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Q203" s="1"/>
      <c r="R203" s="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5.6" x14ac:dyDescent="0.3">
      <c r="B204" s="1" t="s">
        <v>22</v>
      </c>
      <c r="C204" s="1" t="s">
        <v>13</v>
      </c>
      <c r="D204" s="4">
        <v>0</v>
      </c>
      <c r="E204" s="4">
        <v>0</v>
      </c>
      <c r="F204" s="4">
        <v>0</v>
      </c>
      <c r="G204" s="4">
        <v>1</v>
      </c>
      <c r="H204" s="4">
        <v>3</v>
      </c>
      <c r="I204" s="4">
        <v>6</v>
      </c>
      <c r="J204" s="4">
        <v>7</v>
      </c>
      <c r="K204" s="4">
        <v>7</v>
      </c>
      <c r="L204" s="4">
        <v>2</v>
      </c>
      <c r="M204" s="4">
        <v>1</v>
      </c>
      <c r="N204" s="4">
        <v>27</v>
      </c>
      <c r="Q204" s="1" t="s">
        <v>22</v>
      </c>
      <c r="R204" s="1" t="s">
        <v>13</v>
      </c>
      <c r="S204" s="4">
        <v>0</v>
      </c>
      <c r="T204" s="4">
        <v>0</v>
      </c>
      <c r="U204" s="4">
        <v>2</v>
      </c>
      <c r="V204" s="4">
        <v>1</v>
      </c>
      <c r="W204" s="4">
        <v>5</v>
      </c>
      <c r="X204" s="4">
        <v>4</v>
      </c>
      <c r="Y204" s="4">
        <v>4</v>
      </c>
      <c r="Z204" s="4">
        <v>1</v>
      </c>
      <c r="AA204" s="4">
        <v>0</v>
      </c>
      <c r="AB204" s="4">
        <v>0</v>
      </c>
      <c r="AC204" s="4">
        <v>17</v>
      </c>
    </row>
    <row r="205" spans="2:29" ht="15.6" x14ac:dyDescent="0.3">
      <c r="B205" s="1" t="s">
        <v>22</v>
      </c>
      <c r="C205" s="1" t="s">
        <v>14</v>
      </c>
      <c r="D205" s="4">
        <v>28</v>
      </c>
      <c r="E205" s="4">
        <v>23</v>
      </c>
      <c r="F205" s="4">
        <v>42</v>
      </c>
      <c r="G205" s="4">
        <v>68</v>
      </c>
      <c r="H205" s="4">
        <v>82</v>
      </c>
      <c r="I205" s="4">
        <v>70</v>
      </c>
      <c r="J205" s="4">
        <v>44</v>
      </c>
      <c r="K205" s="4">
        <v>26</v>
      </c>
      <c r="L205" s="4">
        <v>10</v>
      </c>
      <c r="M205" s="4">
        <v>2</v>
      </c>
      <c r="N205" s="4">
        <v>395</v>
      </c>
      <c r="Q205" s="1" t="s">
        <v>22</v>
      </c>
      <c r="R205" s="1" t="s">
        <v>14</v>
      </c>
      <c r="S205" s="4">
        <v>28</v>
      </c>
      <c r="T205" s="4">
        <v>32</v>
      </c>
      <c r="U205" s="4">
        <v>34</v>
      </c>
      <c r="V205" s="4">
        <v>47</v>
      </c>
      <c r="W205" s="4">
        <v>34</v>
      </c>
      <c r="X205" s="4">
        <v>20</v>
      </c>
      <c r="Y205" s="4">
        <v>15</v>
      </c>
      <c r="Z205" s="4">
        <v>1</v>
      </c>
      <c r="AA205" s="4">
        <v>2</v>
      </c>
      <c r="AB205" s="4">
        <v>0</v>
      </c>
      <c r="AC205" s="4">
        <v>213</v>
      </c>
    </row>
    <row r="206" spans="2:29" ht="15.6" x14ac:dyDescent="0.3">
      <c r="B206" s="1" t="s">
        <v>22</v>
      </c>
      <c r="C206" s="1" t="s">
        <v>15</v>
      </c>
      <c r="D206" s="4">
        <v>0</v>
      </c>
      <c r="E206" s="4">
        <v>0</v>
      </c>
      <c r="F206" s="4">
        <v>0</v>
      </c>
      <c r="G206" s="4">
        <v>2</v>
      </c>
      <c r="H206" s="4">
        <v>4</v>
      </c>
      <c r="I206" s="4">
        <v>9</v>
      </c>
      <c r="J206" s="4">
        <v>16</v>
      </c>
      <c r="K206" s="4">
        <v>27</v>
      </c>
      <c r="L206" s="4">
        <v>20</v>
      </c>
      <c r="M206" s="4">
        <v>50</v>
      </c>
      <c r="N206" s="4">
        <v>7</v>
      </c>
      <c r="Q206" s="1" t="s">
        <v>22</v>
      </c>
      <c r="R206" s="1" t="s">
        <v>15</v>
      </c>
      <c r="S206" s="4">
        <v>1.0000000000000001E-5</v>
      </c>
      <c r="T206" s="4">
        <v>1.0000000000000001E-5</v>
      </c>
      <c r="U206" s="4">
        <v>5.9</v>
      </c>
      <c r="V206" s="4">
        <v>2.1</v>
      </c>
      <c r="W206" s="4">
        <v>14.7</v>
      </c>
      <c r="X206" s="4">
        <v>20</v>
      </c>
      <c r="Y206" s="4">
        <v>26.7</v>
      </c>
      <c r="Z206" s="4">
        <v>100</v>
      </c>
      <c r="AA206" s="4">
        <v>1.0000000000000001E-5</v>
      </c>
      <c r="AB206" s="4">
        <v>1.0000000000000001E-5</v>
      </c>
      <c r="AC206" s="4">
        <v>8</v>
      </c>
    </row>
    <row r="207" spans="2:29" ht="15.6" x14ac:dyDescent="0.3"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Q207" s="1"/>
      <c r="R207" s="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5.6" x14ac:dyDescent="0.3">
      <c r="B208" s="1" t="s">
        <v>23</v>
      </c>
      <c r="C208" s="1" t="s">
        <v>13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4">
        <v>5</v>
      </c>
      <c r="K208" s="4">
        <v>1</v>
      </c>
      <c r="L208" s="4">
        <v>0</v>
      </c>
      <c r="M208" s="4">
        <v>0</v>
      </c>
      <c r="N208" s="4">
        <v>7</v>
      </c>
      <c r="Q208" s="1" t="s">
        <v>23</v>
      </c>
      <c r="R208" s="1" t="s">
        <v>13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2</v>
      </c>
      <c r="Y208" s="4">
        <v>2</v>
      </c>
      <c r="Z208" s="4">
        <v>0</v>
      </c>
      <c r="AA208" s="4">
        <v>1</v>
      </c>
      <c r="AB208" s="4">
        <v>0</v>
      </c>
      <c r="AC208" s="4">
        <v>5</v>
      </c>
    </row>
    <row r="209" spans="2:29" ht="15.6" x14ac:dyDescent="0.3">
      <c r="B209" s="1" t="s">
        <v>23</v>
      </c>
      <c r="C209" s="1" t="s">
        <v>14</v>
      </c>
      <c r="D209" s="4">
        <v>24</v>
      </c>
      <c r="E209" s="4">
        <v>24</v>
      </c>
      <c r="F209" s="4">
        <v>20</v>
      </c>
      <c r="G209" s="4">
        <v>23</v>
      </c>
      <c r="H209" s="4">
        <v>25</v>
      </c>
      <c r="I209" s="4">
        <v>33</v>
      </c>
      <c r="J209" s="4">
        <v>21</v>
      </c>
      <c r="K209" s="4">
        <v>9</v>
      </c>
      <c r="L209" s="4">
        <v>3</v>
      </c>
      <c r="M209" s="4">
        <v>2</v>
      </c>
      <c r="N209" s="4">
        <v>184</v>
      </c>
      <c r="Q209" s="1" t="s">
        <v>23</v>
      </c>
      <c r="R209" s="1" t="s">
        <v>14</v>
      </c>
      <c r="S209" s="4">
        <v>20</v>
      </c>
      <c r="T209" s="4">
        <v>13</v>
      </c>
      <c r="U209" s="4">
        <v>22</v>
      </c>
      <c r="V209" s="4">
        <v>11</v>
      </c>
      <c r="W209" s="4">
        <v>15</v>
      </c>
      <c r="X209" s="4">
        <v>6</v>
      </c>
      <c r="Y209" s="4">
        <v>3</v>
      </c>
      <c r="Z209" s="4">
        <v>1</v>
      </c>
      <c r="AA209" s="4">
        <v>1</v>
      </c>
      <c r="AB209" s="4">
        <v>0</v>
      </c>
      <c r="AC209" s="4">
        <v>92</v>
      </c>
    </row>
    <row r="210" spans="2:29" ht="15.6" x14ac:dyDescent="0.3">
      <c r="B210" s="1" t="s">
        <v>23</v>
      </c>
      <c r="C210" s="1" t="s">
        <v>15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3</v>
      </c>
      <c r="J210" s="4">
        <v>24</v>
      </c>
      <c r="K210" s="4">
        <v>11</v>
      </c>
      <c r="L210" s="4">
        <v>0</v>
      </c>
      <c r="M210" s="4">
        <v>0</v>
      </c>
      <c r="N210" s="4">
        <v>4</v>
      </c>
      <c r="Q210" s="1" t="s">
        <v>23</v>
      </c>
      <c r="R210" s="1" t="s">
        <v>15</v>
      </c>
      <c r="S210" s="4">
        <v>1.0000000000000001E-5</v>
      </c>
      <c r="T210" s="4">
        <v>1.0000000000000001E-5</v>
      </c>
      <c r="U210" s="4">
        <v>1.0000000000000001E-5</v>
      </c>
      <c r="V210" s="4">
        <v>1.0000000000000001E-5</v>
      </c>
      <c r="W210" s="4">
        <v>1.0000000000000001E-5</v>
      </c>
      <c r="X210" s="4">
        <v>33.299999999999997</v>
      </c>
      <c r="Y210" s="4">
        <v>66.7</v>
      </c>
      <c r="Z210" s="4">
        <v>1.0000000000000001E-5</v>
      </c>
      <c r="AA210" s="4">
        <v>100</v>
      </c>
      <c r="AB210" s="4">
        <v>1.0000000000000001E-5</v>
      </c>
      <c r="AC210" s="4">
        <v>5.4</v>
      </c>
    </row>
    <row r="211" spans="2:29" ht="15.6" x14ac:dyDescent="0.3"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Q211" s="1"/>
      <c r="R211" s="1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2:29" ht="15.6" x14ac:dyDescent="0.3">
      <c r="B212" s="1" t="s">
        <v>26</v>
      </c>
      <c r="C212" s="1" t="s">
        <v>13</v>
      </c>
      <c r="D212" s="4">
        <v>0</v>
      </c>
      <c r="E212" s="4">
        <v>0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Q212" s="1" t="s">
        <v>26</v>
      </c>
      <c r="R212" s="1" t="s">
        <v>13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1</v>
      </c>
      <c r="Y212" s="4">
        <v>0</v>
      </c>
      <c r="Z212" s="4">
        <v>0</v>
      </c>
      <c r="AA212" s="4">
        <v>0</v>
      </c>
      <c r="AB212" s="4">
        <v>0</v>
      </c>
      <c r="AC212" s="4">
        <v>1</v>
      </c>
    </row>
    <row r="213" spans="2:29" ht="15.6" x14ac:dyDescent="0.3">
      <c r="B213" s="1" t="s">
        <v>26</v>
      </c>
      <c r="C213" s="1" t="s">
        <v>14</v>
      </c>
      <c r="D213" s="4">
        <v>11</v>
      </c>
      <c r="E213" s="4">
        <v>4</v>
      </c>
      <c r="F213" s="4">
        <v>3</v>
      </c>
      <c r="G213" s="4">
        <v>8</v>
      </c>
      <c r="H213" s="4">
        <v>8</v>
      </c>
      <c r="I213" s="4">
        <v>3</v>
      </c>
      <c r="J213" s="4">
        <v>0</v>
      </c>
      <c r="K213" s="4">
        <v>4</v>
      </c>
      <c r="L213" s="4">
        <v>2</v>
      </c>
      <c r="M213" s="4">
        <v>0</v>
      </c>
      <c r="N213" s="4">
        <v>43</v>
      </c>
      <c r="Q213" s="1" t="s">
        <v>26</v>
      </c>
      <c r="R213" s="1" t="s">
        <v>14</v>
      </c>
      <c r="S213" s="4">
        <v>12</v>
      </c>
      <c r="T213" s="4">
        <v>7</v>
      </c>
      <c r="U213" s="4">
        <v>6</v>
      </c>
      <c r="V213" s="4">
        <v>4</v>
      </c>
      <c r="W213" s="4">
        <v>4</v>
      </c>
      <c r="X213" s="4">
        <v>1</v>
      </c>
      <c r="Y213" s="4">
        <v>0</v>
      </c>
      <c r="Z213" s="4">
        <v>0</v>
      </c>
      <c r="AA213" s="4">
        <v>0</v>
      </c>
      <c r="AB213" s="4">
        <v>0</v>
      </c>
      <c r="AC213" s="4">
        <v>34</v>
      </c>
    </row>
    <row r="214" spans="2:29" ht="15.6" x14ac:dyDescent="0.3">
      <c r="B214" s="1" t="s">
        <v>26</v>
      </c>
      <c r="C214" s="1" t="s">
        <v>15</v>
      </c>
      <c r="D214" s="4">
        <v>1.0000000000000001E-5</v>
      </c>
      <c r="E214" s="4">
        <v>1.0000000000000001E-5</v>
      </c>
      <c r="F214" s="4">
        <v>1.0000000000000001E-5</v>
      </c>
      <c r="G214" s="4">
        <v>1.0000000000000001E-5</v>
      </c>
      <c r="H214" s="4">
        <v>13</v>
      </c>
      <c r="I214" s="4">
        <v>1.0000000000000001E-5</v>
      </c>
      <c r="J214" s="4">
        <v>1.0000000000000001E-5</v>
      </c>
      <c r="K214" s="4">
        <v>1.0000000000000001E-5</v>
      </c>
      <c r="L214" s="4">
        <v>1.0000000000000001E-5</v>
      </c>
      <c r="M214" s="4">
        <v>1.0000000000000001E-5</v>
      </c>
      <c r="N214" s="4">
        <v>2</v>
      </c>
      <c r="Q214" s="1" t="s">
        <v>26</v>
      </c>
      <c r="R214" s="1" t="s">
        <v>15</v>
      </c>
      <c r="S214" s="4">
        <v>1.0000000000000001E-5</v>
      </c>
      <c r="T214" s="4">
        <v>1.0000000000000001E-5</v>
      </c>
      <c r="U214" s="4">
        <v>1.0000000000000001E-5</v>
      </c>
      <c r="V214" s="4">
        <v>1.0000000000000001E-5</v>
      </c>
      <c r="W214" s="4">
        <v>1.0000000000000001E-5</v>
      </c>
      <c r="X214" s="4">
        <v>100</v>
      </c>
      <c r="Y214" s="4">
        <v>1.0000000000000001E-5</v>
      </c>
      <c r="Z214" s="4">
        <v>1.0000000000000001E-5</v>
      </c>
      <c r="AA214" s="4">
        <v>1.0000000000000001E-5</v>
      </c>
      <c r="AB214" s="4">
        <v>1.0000000000000001E-5</v>
      </c>
      <c r="AC214" s="4">
        <v>2.9</v>
      </c>
    </row>
  </sheetData>
  <conditionalFormatting sqref="D10:M1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M1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M1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M2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M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M2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M2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3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M3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M3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M3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M3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M4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M4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M4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M4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M4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M5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M5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M5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M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M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M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B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B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AB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AB1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AB1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AB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AB1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AB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AB1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AB1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B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AB2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AB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AB2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B2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2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AB2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AB3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AB3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B3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AB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B3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:AA3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AB3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B3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W40 Z4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AB4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AB4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AB4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U2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AB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AB2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AB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AB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AB3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AB4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M17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:M17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:M17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:M21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:M21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:M2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M20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M20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M21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M20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:M20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:M20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:M2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M2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M2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:M19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:M19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M19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M1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:M1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M19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:M19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M18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M1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:M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M18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M18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M1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M18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M18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M1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M17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M1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:AB17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:AB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1:AB1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:AB1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:AB17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8:AB17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AB1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:AB18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2:AB18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:AB1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:AB1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6:AB1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AB1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:AB1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0:AB1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:AB1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AB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4:AB1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AB1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:AB1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8:AB1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:AB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:AB2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2:AB2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:AB2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:AB2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6:AB2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AB2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:AB2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0:AB2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AB2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AB2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4:AB2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B15-012F-49DC-93CC-A26273863271}">
  <dimension ref="B2:AR217"/>
  <sheetViews>
    <sheetView tabSelected="1" workbookViewId="0"/>
  </sheetViews>
  <sheetFormatPr defaultRowHeight="14.4" x14ac:dyDescent="0.3"/>
  <cols>
    <col min="2" max="2" width="14.109375" bestFit="1" customWidth="1"/>
    <col min="3" max="3" width="19.109375" bestFit="1" customWidth="1"/>
    <col min="32" max="32" width="14.109375" bestFit="1" customWidth="1"/>
    <col min="33" max="33" width="19.109375" bestFit="1" customWidth="1"/>
  </cols>
  <sheetData>
    <row r="2" spans="2:44" ht="15.6" x14ac:dyDescent="0.3">
      <c r="B2" t="s">
        <v>24</v>
      </c>
      <c r="D2" s="3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H2" s="3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2:44" ht="15.6" x14ac:dyDescent="0.3">
      <c r="B3" s="1" t="s">
        <v>24</v>
      </c>
      <c r="C3" s="1" t="s">
        <v>13</v>
      </c>
      <c r="D3" s="4">
        <v>3</v>
      </c>
      <c r="E3" s="4">
        <v>38</v>
      </c>
      <c r="F3" s="4">
        <v>248</v>
      </c>
      <c r="G3" s="4">
        <v>1431</v>
      </c>
      <c r="H3" s="4">
        <v>4890</v>
      </c>
      <c r="I3" s="4">
        <v>11871</v>
      </c>
      <c r="J3" s="4">
        <v>18293</v>
      </c>
      <c r="K3" s="4">
        <v>13848</v>
      </c>
      <c r="L3" s="4">
        <v>6436</v>
      </c>
      <c r="M3" s="4">
        <v>1922</v>
      </c>
      <c r="N3" s="4">
        <v>58980</v>
      </c>
      <c r="Q3" s="1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F3" s="1"/>
      <c r="AG3" s="1"/>
    </row>
    <row r="4" spans="2:44" ht="15.6" x14ac:dyDescent="0.3">
      <c r="B4" s="1" t="s">
        <v>24</v>
      </c>
      <c r="C4" s="1" t="s">
        <v>14</v>
      </c>
      <c r="D4" s="4">
        <v>2460</v>
      </c>
      <c r="E4" s="4">
        <v>3251</v>
      </c>
      <c r="F4" s="4">
        <v>6340</v>
      </c>
      <c r="G4" s="4">
        <v>12008</v>
      </c>
      <c r="H4" s="4">
        <v>20274</v>
      </c>
      <c r="I4" s="4">
        <v>29784</v>
      </c>
      <c r="J4" s="4">
        <v>31741</v>
      </c>
      <c r="K4" s="4">
        <v>19247</v>
      </c>
      <c r="L4" s="4">
        <v>8002</v>
      </c>
      <c r="M4" s="4">
        <v>2221</v>
      </c>
      <c r="N4" s="4">
        <v>135328</v>
      </c>
      <c r="Q4" s="1"/>
      <c r="R4" s="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1"/>
      <c r="AG4" s="1"/>
    </row>
    <row r="5" spans="2:44" ht="15.6" x14ac:dyDescent="0.3">
      <c r="B5" s="1" t="s">
        <v>24</v>
      </c>
      <c r="C5" s="1" t="s">
        <v>15</v>
      </c>
      <c r="D5" s="4">
        <v>1.2195121951219512E-3</v>
      </c>
      <c r="E5" s="4">
        <v>1.1688711165795141E-2</v>
      </c>
      <c r="F5" s="4">
        <v>3.9116719242902206E-2</v>
      </c>
      <c r="G5" s="4">
        <v>0.1191705529646902</v>
      </c>
      <c r="H5" s="4">
        <v>0.2411956200059189</v>
      </c>
      <c r="I5" s="4">
        <v>0.39856970185334406</v>
      </c>
      <c r="J5" s="4">
        <v>0.57632084685422635</v>
      </c>
      <c r="K5" s="4">
        <v>0.71948875149373925</v>
      </c>
      <c r="L5" s="4">
        <v>0.80429892526868285</v>
      </c>
      <c r="M5" s="4">
        <v>0.86537595677622692</v>
      </c>
      <c r="N5" s="4">
        <v>0.43582998344762353</v>
      </c>
      <c r="Q5" s="1"/>
      <c r="R5" s="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F5" s="1"/>
      <c r="AG5" s="1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7" spans="2:44" x14ac:dyDescent="0.3">
      <c r="B7" t="s">
        <v>36</v>
      </c>
    </row>
    <row r="8" spans="2:44" ht="15.6" x14ac:dyDescent="0.3">
      <c r="B8" s="1" t="s">
        <v>0</v>
      </c>
      <c r="C8" s="2"/>
      <c r="D8" s="3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Q8" s="1"/>
      <c r="R8" s="2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F8" s="1"/>
      <c r="AG8" s="2"/>
      <c r="AH8" s="3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2:44" ht="15.6" x14ac:dyDescent="0.3">
      <c r="B9" s="1" t="s">
        <v>12</v>
      </c>
      <c r="C9" s="1" t="s">
        <v>13</v>
      </c>
      <c r="D9" s="4">
        <v>2</v>
      </c>
      <c r="E9" s="4">
        <v>10</v>
      </c>
      <c r="F9" s="4">
        <v>41</v>
      </c>
      <c r="G9" s="4">
        <v>328</v>
      </c>
      <c r="H9" s="1">
        <v>1387</v>
      </c>
      <c r="I9" s="1">
        <v>4155</v>
      </c>
      <c r="J9" s="8">
        <v>6960</v>
      </c>
      <c r="K9" s="8">
        <v>6098</v>
      </c>
      <c r="L9" s="8">
        <v>3590</v>
      </c>
      <c r="M9" s="1">
        <v>1297</v>
      </c>
      <c r="N9" s="5">
        <v>23868</v>
      </c>
      <c r="Q9" s="1"/>
      <c r="R9" s="1"/>
      <c r="S9" s="4"/>
      <c r="T9" s="4"/>
      <c r="U9" s="4"/>
      <c r="V9" s="4"/>
      <c r="W9" s="4"/>
      <c r="X9" s="5"/>
      <c r="Y9" s="5"/>
      <c r="Z9" s="5"/>
      <c r="AA9" s="5"/>
      <c r="AB9" s="4"/>
      <c r="AC9" s="5"/>
      <c r="AD9" s="5"/>
      <c r="AF9" s="1"/>
      <c r="AG9" s="1"/>
    </row>
    <row r="10" spans="2:44" ht="15.6" x14ac:dyDescent="0.3">
      <c r="B10" s="1" t="s">
        <v>12</v>
      </c>
      <c r="C10" s="1" t="s">
        <v>14</v>
      </c>
      <c r="D10" s="4">
        <v>68</v>
      </c>
      <c r="E10" s="4">
        <v>182</v>
      </c>
      <c r="F10" s="4">
        <v>495</v>
      </c>
      <c r="G10" s="4">
        <v>1552</v>
      </c>
      <c r="H10" s="4">
        <v>3522</v>
      </c>
      <c r="I10" s="5">
        <v>6896</v>
      </c>
      <c r="J10" s="5">
        <v>9058</v>
      </c>
      <c r="K10" s="5">
        <v>7106</v>
      </c>
      <c r="L10" s="5">
        <v>3999</v>
      </c>
      <c r="M10" s="4">
        <v>1390</v>
      </c>
      <c r="N10" s="5">
        <v>34268</v>
      </c>
      <c r="Q10" s="1"/>
      <c r="R10" s="1"/>
      <c r="S10" s="4"/>
      <c r="T10" s="4"/>
      <c r="U10" s="4"/>
      <c r="V10" s="4"/>
      <c r="W10" s="5"/>
      <c r="X10" s="5"/>
      <c r="Y10" s="5"/>
      <c r="Z10" s="5"/>
      <c r="AA10" s="5"/>
      <c r="AB10" s="4"/>
      <c r="AC10" s="5"/>
      <c r="AD10" s="5"/>
      <c r="AF10" s="1"/>
      <c r="AG10" s="1"/>
    </row>
    <row r="11" spans="2:44" ht="15.6" x14ac:dyDescent="0.3">
      <c r="B11" s="1" t="s">
        <v>12</v>
      </c>
      <c r="C11" s="1" t="s">
        <v>15</v>
      </c>
      <c r="D11" s="4">
        <v>2.9411764705882353E-2</v>
      </c>
      <c r="E11" s="4">
        <v>5.4945054945054944E-2</v>
      </c>
      <c r="F11" s="4">
        <v>8.2828282828282834E-2</v>
      </c>
      <c r="G11" s="4">
        <v>0.21134020618556701</v>
      </c>
      <c r="H11" s="4">
        <v>0.39381033503691082</v>
      </c>
      <c r="I11" s="4">
        <v>0.60252320185614849</v>
      </c>
      <c r="J11" s="4">
        <v>0.76838154117906821</v>
      </c>
      <c r="K11" s="4">
        <v>0.85814804390655786</v>
      </c>
      <c r="L11" s="4">
        <v>0.897724431107777</v>
      </c>
      <c r="M11" s="4">
        <v>0.93309352517985611</v>
      </c>
      <c r="N11" s="4">
        <v>0.69650986342943855</v>
      </c>
      <c r="Q11" s="1"/>
      <c r="R11" s="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F11" s="1"/>
      <c r="AG11" s="1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2:44" ht="15.6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F12" s="2"/>
      <c r="AG12" s="2"/>
    </row>
    <row r="13" spans="2:44" ht="15.6" x14ac:dyDescent="0.3">
      <c r="B13" s="1" t="s">
        <v>16</v>
      </c>
      <c r="C13" s="1" t="s">
        <v>13</v>
      </c>
      <c r="D13" s="4">
        <v>0</v>
      </c>
      <c r="E13" s="4">
        <v>9</v>
      </c>
      <c r="F13" s="4">
        <v>78</v>
      </c>
      <c r="G13" s="4">
        <v>370</v>
      </c>
      <c r="H13" s="4">
        <v>1346</v>
      </c>
      <c r="I13" s="4">
        <v>3692</v>
      </c>
      <c r="J13" s="5">
        <v>5756</v>
      </c>
      <c r="K13" s="8">
        <v>4311</v>
      </c>
      <c r="L13" s="1">
        <v>1694</v>
      </c>
      <c r="M13" s="1">
        <v>405</v>
      </c>
      <c r="N13" s="5">
        <v>17661</v>
      </c>
      <c r="Q13" s="1"/>
      <c r="R13" s="1"/>
      <c r="S13" s="4"/>
      <c r="T13" s="4"/>
      <c r="U13" s="4"/>
      <c r="V13" s="4"/>
      <c r="W13" s="4"/>
      <c r="X13" s="5"/>
      <c r="Y13" s="5"/>
      <c r="Z13" s="5"/>
      <c r="AA13" s="5"/>
      <c r="AB13" s="4"/>
      <c r="AC13" s="5"/>
      <c r="AD13" s="5"/>
      <c r="AF13" s="1"/>
      <c r="AG13" s="1"/>
    </row>
    <row r="14" spans="2:44" ht="15.6" x14ac:dyDescent="0.3">
      <c r="B14" s="1" t="s">
        <v>16</v>
      </c>
      <c r="C14" s="1" t="s">
        <v>14</v>
      </c>
      <c r="D14" s="4">
        <v>182</v>
      </c>
      <c r="E14" s="4">
        <v>404</v>
      </c>
      <c r="F14" s="4">
        <v>1021</v>
      </c>
      <c r="G14" s="4">
        <v>2345</v>
      </c>
      <c r="H14" s="4">
        <v>4802</v>
      </c>
      <c r="I14" s="5">
        <v>8173</v>
      </c>
      <c r="J14" s="5">
        <v>9082</v>
      </c>
      <c r="K14" s="5">
        <v>5639</v>
      </c>
      <c r="L14" s="4">
        <v>2098</v>
      </c>
      <c r="M14" s="4">
        <v>479</v>
      </c>
      <c r="N14" s="5">
        <v>34225</v>
      </c>
      <c r="Q14" s="1"/>
      <c r="R14" s="1"/>
      <c r="S14" s="4"/>
      <c r="T14" s="4"/>
      <c r="U14" s="4"/>
      <c r="V14" s="5"/>
      <c r="W14" s="5"/>
      <c r="X14" s="5"/>
      <c r="Y14" s="5"/>
      <c r="Z14" s="5"/>
      <c r="AA14" s="5"/>
      <c r="AB14" s="4"/>
      <c r="AC14" s="5"/>
      <c r="AD14" s="5"/>
      <c r="AF14" s="1"/>
      <c r="AG14" s="1"/>
    </row>
    <row r="15" spans="2:44" ht="15.6" x14ac:dyDescent="0.3">
      <c r="B15" s="1" t="s">
        <v>16</v>
      </c>
      <c r="C15" s="1" t="s">
        <v>15</v>
      </c>
      <c r="D15" s="4">
        <v>0</v>
      </c>
      <c r="E15" s="4">
        <v>2.2277227722772276E-2</v>
      </c>
      <c r="F15" s="4">
        <v>7.6395690499510283E-2</v>
      </c>
      <c r="G15" s="4">
        <v>0.15778251599147122</v>
      </c>
      <c r="H15" s="1">
        <v>0.28029987505206166</v>
      </c>
      <c r="I15" s="1">
        <v>0.45173131041233328</v>
      </c>
      <c r="J15" s="1">
        <v>0.63378110548337374</v>
      </c>
      <c r="K15" s="4">
        <v>0.76449725128568891</v>
      </c>
      <c r="L15" s="4">
        <v>0.80743565300285991</v>
      </c>
      <c r="M15" s="4">
        <v>0.8455114822546973</v>
      </c>
      <c r="N15" s="4">
        <v>0.51602629656683707</v>
      </c>
      <c r="Q15" s="1"/>
      <c r="R15" s="1"/>
      <c r="S15" s="4"/>
      <c r="T15" s="4"/>
      <c r="U15" s="4"/>
      <c r="V15" s="4"/>
      <c r="W15" s="1"/>
      <c r="X15" s="1"/>
      <c r="Y15" s="1"/>
      <c r="Z15" s="4"/>
      <c r="AA15" s="4"/>
      <c r="AB15" s="4"/>
      <c r="AC15" s="4"/>
      <c r="AD15" s="4"/>
      <c r="AF15" s="1"/>
      <c r="AG15" s="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2:44" ht="15.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F16" s="2"/>
      <c r="AG16" s="2"/>
    </row>
    <row r="17" spans="2:44" ht="15.6" x14ac:dyDescent="0.3">
      <c r="B17" s="1" t="s">
        <v>17</v>
      </c>
      <c r="C17" s="1" t="s">
        <v>13</v>
      </c>
      <c r="D17" s="4">
        <v>1</v>
      </c>
      <c r="E17" s="4">
        <v>12</v>
      </c>
      <c r="F17" s="4">
        <v>52</v>
      </c>
      <c r="G17" s="4">
        <v>301</v>
      </c>
      <c r="H17" s="4">
        <v>997</v>
      </c>
      <c r="I17" s="4">
        <v>2239</v>
      </c>
      <c r="J17" s="4">
        <v>3428</v>
      </c>
      <c r="K17" s="4">
        <v>2219</v>
      </c>
      <c r="L17" s="4">
        <v>766</v>
      </c>
      <c r="M17" s="1">
        <v>141</v>
      </c>
      <c r="N17" s="5">
        <v>10156</v>
      </c>
      <c r="Q17" s="1"/>
      <c r="R17" s="1"/>
      <c r="S17" s="4"/>
      <c r="T17" s="4"/>
      <c r="U17" s="4"/>
      <c r="V17" s="4"/>
      <c r="W17" s="4"/>
      <c r="X17" s="5"/>
      <c r="Y17" s="5"/>
      <c r="Z17" s="5"/>
      <c r="AA17" s="4"/>
      <c r="AB17" s="4"/>
      <c r="AC17" s="5"/>
      <c r="AD17" s="5"/>
      <c r="AF17" s="1"/>
      <c r="AG17" s="1"/>
    </row>
    <row r="18" spans="2:44" ht="15.6" x14ac:dyDescent="0.3">
      <c r="B18" s="1" t="s">
        <v>17</v>
      </c>
      <c r="C18" s="1" t="s">
        <v>14</v>
      </c>
      <c r="D18" s="4">
        <v>311</v>
      </c>
      <c r="E18" s="4">
        <v>538</v>
      </c>
      <c r="F18" s="4">
        <v>1300</v>
      </c>
      <c r="G18" s="4">
        <v>2598</v>
      </c>
      <c r="H18" s="4">
        <v>4592</v>
      </c>
      <c r="I18" s="5">
        <v>6798</v>
      </c>
      <c r="J18" s="5">
        <v>7009</v>
      </c>
      <c r="K18" s="5">
        <v>3554</v>
      </c>
      <c r="L18" s="4">
        <v>1088</v>
      </c>
      <c r="M18" s="4">
        <v>188</v>
      </c>
      <c r="N18" s="5">
        <v>27976</v>
      </c>
      <c r="Q18" s="1"/>
      <c r="R18" s="1"/>
      <c r="S18" s="4"/>
      <c r="T18" s="4"/>
      <c r="U18" s="4"/>
      <c r="V18" s="5"/>
      <c r="W18" s="5"/>
      <c r="X18" s="5"/>
      <c r="Y18" s="5"/>
      <c r="Z18" s="5"/>
      <c r="AA18" s="4"/>
      <c r="AB18" s="4"/>
      <c r="AC18" s="5"/>
      <c r="AD18" s="5"/>
      <c r="AF18" s="1"/>
      <c r="AG18" s="1"/>
    </row>
    <row r="19" spans="2:44" ht="15.6" x14ac:dyDescent="0.3">
      <c r="B19" s="1" t="s">
        <v>17</v>
      </c>
      <c r="C19" s="1" t="s">
        <v>15</v>
      </c>
      <c r="D19" s="4">
        <v>3.2154340836012861E-3</v>
      </c>
      <c r="E19" s="4">
        <v>2.2304832713754646E-2</v>
      </c>
      <c r="F19" s="4">
        <v>0.04</v>
      </c>
      <c r="G19" s="4">
        <v>0.11585835257890685</v>
      </c>
      <c r="H19" s="1">
        <v>0.21711672473867596</v>
      </c>
      <c r="I19" s="1">
        <v>0.32936157693439244</v>
      </c>
      <c r="J19" s="1">
        <v>0.48908546154943644</v>
      </c>
      <c r="K19" s="4">
        <v>0.62436691052335391</v>
      </c>
      <c r="L19" s="4">
        <v>0.70404411764705888</v>
      </c>
      <c r="M19" s="4">
        <v>0.75</v>
      </c>
      <c r="N19" s="4">
        <v>0.36302545038604517</v>
      </c>
      <c r="Q19" s="1"/>
      <c r="R19" s="1"/>
      <c r="S19" s="4"/>
      <c r="T19" s="4"/>
      <c r="U19" s="4"/>
      <c r="V19" s="4"/>
      <c r="W19" s="1"/>
      <c r="X19" s="1"/>
      <c r="Y19" s="1"/>
      <c r="Z19" s="4"/>
      <c r="AA19" s="4"/>
      <c r="AB19" s="4"/>
      <c r="AC19" s="4"/>
      <c r="AD19" s="4"/>
      <c r="AF19" s="1"/>
      <c r="AG19" s="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2:44" ht="15.6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F20" s="2"/>
      <c r="AG20" s="2"/>
    </row>
    <row r="21" spans="2:44" ht="15.6" x14ac:dyDescent="0.3">
      <c r="B21" s="1" t="s">
        <v>18</v>
      </c>
      <c r="C21" s="1" t="s">
        <v>13</v>
      </c>
      <c r="D21" s="4">
        <v>0</v>
      </c>
      <c r="E21" s="4">
        <v>2</v>
      </c>
      <c r="F21" s="4">
        <v>30</v>
      </c>
      <c r="G21" s="4">
        <v>229</v>
      </c>
      <c r="H21" s="4">
        <v>603</v>
      </c>
      <c r="I21" s="4">
        <v>1059</v>
      </c>
      <c r="J21" s="4">
        <v>1400</v>
      </c>
      <c r="K21" s="4">
        <v>826</v>
      </c>
      <c r="L21" s="4">
        <v>264</v>
      </c>
      <c r="M21" s="4">
        <v>52</v>
      </c>
      <c r="N21" s="4">
        <v>4465</v>
      </c>
      <c r="Q21" s="1"/>
      <c r="R21" s="1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  <c r="AD21" s="5"/>
      <c r="AF21" s="1"/>
      <c r="AG21" s="1"/>
    </row>
    <row r="22" spans="2:44" ht="15.6" x14ac:dyDescent="0.3">
      <c r="B22" s="1" t="s">
        <v>18</v>
      </c>
      <c r="C22" s="1" t="s">
        <v>14</v>
      </c>
      <c r="D22" s="4">
        <v>425</v>
      </c>
      <c r="E22" s="4">
        <v>614</v>
      </c>
      <c r="F22" s="4">
        <v>1251</v>
      </c>
      <c r="G22" s="4">
        <v>2277</v>
      </c>
      <c r="H22" s="4">
        <v>3345</v>
      </c>
      <c r="I22" s="4">
        <v>4166</v>
      </c>
      <c r="J22" s="4">
        <v>3843</v>
      </c>
      <c r="K22" s="4">
        <v>1746</v>
      </c>
      <c r="L22" s="4">
        <v>482</v>
      </c>
      <c r="M22" s="4">
        <v>95</v>
      </c>
      <c r="N22" s="5">
        <v>18244</v>
      </c>
      <c r="Q22" s="1"/>
      <c r="R22" s="1"/>
      <c r="S22" s="4"/>
      <c r="T22" s="4"/>
      <c r="U22" s="4"/>
      <c r="V22" s="4"/>
      <c r="W22" s="5"/>
      <c r="X22" s="5"/>
      <c r="Y22" s="5"/>
      <c r="Z22" s="5"/>
      <c r="AA22" s="4"/>
      <c r="AB22" s="4"/>
      <c r="AC22" s="5"/>
      <c r="AD22" s="5"/>
      <c r="AF22" s="1"/>
      <c r="AG22" s="1"/>
    </row>
    <row r="23" spans="2:44" ht="15.6" x14ac:dyDescent="0.3">
      <c r="B23" s="1" t="s">
        <v>18</v>
      </c>
      <c r="C23" s="1" t="s">
        <v>15</v>
      </c>
      <c r="D23" s="4">
        <v>0</v>
      </c>
      <c r="E23" s="4">
        <v>3.2573289902280132E-3</v>
      </c>
      <c r="F23" s="4">
        <v>2.3980815347721823E-2</v>
      </c>
      <c r="G23" s="4">
        <v>0.10057092665788318</v>
      </c>
      <c r="H23" s="1">
        <v>0.18026905829596412</v>
      </c>
      <c r="I23" s="1">
        <v>0.25420067210753722</v>
      </c>
      <c r="J23" s="1">
        <v>0.36429872495446264</v>
      </c>
      <c r="K23" s="4">
        <v>0.47308132875143183</v>
      </c>
      <c r="L23" s="4">
        <v>0.5477178423236515</v>
      </c>
      <c r="M23" s="4">
        <v>0.54736842105263162</v>
      </c>
      <c r="N23" s="4">
        <v>0.24473799605349705</v>
      </c>
      <c r="Q23" s="1"/>
      <c r="R23" s="1"/>
      <c r="S23" s="4"/>
      <c r="T23" s="4"/>
      <c r="U23" s="4"/>
      <c r="V23" s="4"/>
      <c r="W23" s="1"/>
      <c r="X23" s="1"/>
      <c r="Y23" s="1"/>
      <c r="Z23" s="4"/>
      <c r="AA23" s="4"/>
      <c r="AB23" s="4"/>
      <c r="AC23" s="4"/>
      <c r="AD23" s="4"/>
      <c r="AF23" s="1"/>
      <c r="AG23" s="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2:44" ht="15.6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F24" s="2"/>
      <c r="AG24" s="2"/>
    </row>
    <row r="25" spans="2:44" ht="15.6" x14ac:dyDescent="0.3">
      <c r="B25" s="1" t="s">
        <v>19</v>
      </c>
      <c r="C25" s="1" t="s">
        <v>13</v>
      </c>
      <c r="D25" s="4">
        <v>0</v>
      </c>
      <c r="E25" s="4">
        <v>1</v>
      </c>
      <c r="F25" s="4">
        <v>23</v>
      </c>
      <c r="G25" s="4">
        <v>123</v>
      </c>
      <c r="H25" s="4">
        <v>354</v>
      </c>
      <c r="I25" s="4">
        <v>463</v>
      </c>
      <c r="J25" s="4">
        <v>520</v>
      </c>
      <c r="K25" s="4">
        <v>263</v>
      </c>
      <c r="L25" s="4">
        <v>88</v>
      </c>
      <c r="M25" s="4">
        <v>16</v>
      </c>
      <c r="N25" s="4">
        <v>1851</v>
      </c>
      <c r="Q25" s="1"/>
      <c r="R25" s="1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F25" s="1"/>
      <c r="AG25" s="1"/>
    </row>
    <row r="26" spans="2:44" ht="15.6" x14ac:dyDescent="0.3">
      <c r="B26" s="1" t="s">
        <v>19</v>
      </c>
      <c r="C26" s="1" t="s">
        <v>14</v>
      </c>
      <c r="D26" s="4">
        <v>408</v>
      </c>
      <c r="E26" s="4">
        <v>588</v>
      </c>
      <c r="F26" s="4">
        <v>963</v>
      </c>
      <c r="G26" s="4">
        <v>1535</v>
      </c>
      <c r="H26" s="4">
        <v>2169</v>
      </c>
      <c r="I26" s="4">
        <v>2200</v>
      </c>
      <c r="J26" s="4">
        <v>1703</v>
      </c>
      <c r="K26" s="4">
        <v>731</v>
      </c>
      <c r="L26" s="4">
        <v>210</v>
      </c>
      <c r="M26" s="4">
        <v>37</v>
      </c>
      <c r="N26" s="5">
        <v>10544</v>
      </c>
      <c r="Q26" s="1"/>
      <c r="R26" s="1"/>
      <c r="S26" s="4"/>
      <c r="T26" s="4"/>
      <c r="U26" s="4"/>
      <c r="V26" s="4"/>
      <c r="W26" s="4"/>
      <c r="X26" s="5"/>
      <c r="Y26" s="4"/>
      <c r="Z26" s="4"/>
      <c r="AA26" s="4"/>
      <c r="AB26" s="4"/>
      <c r="AC26" s="5"/>
      <c r="AD26" s="5"/>
      <c r="AF26" s="1"/>
      <c r="AG26" s="1"/>
    </row>
    <row r="27" spans="2:44" ht="15.6" x14ac:dyDescent="0.3">
      <c r="B27" s="1" t="s">
        <v>19</v>
      </c>
      <c r="C27" s="1" t="s">
        <v>15</v>
      </c>
      <c r="D27" s="4">
        <v>0</v>
      </c>
      <c r="E27" s="4">
        <v>1.7006802721088435E-3</v>
      </c>
      <c r="F27" s="4">
        <v>2.3883696780893044E-2</v>
      </c>
      <c r="G27" s="4">
        <v>8.0130293159609123E-2</v>
      </c>
      <c r="H27" s="4">
        <v>0.16320885200553251</v>
      </c>
      <c r="I27" s="4">
        <v>0.21045454545454545</v>
      </c>
      <c r="J27" s="4">
        <v>0.30534351145038169</v>
      </c>
      <c r="K27" s="4">
        <v>0.359781121751026</v>
      </c>
      <c r="L27" s="4">
        <v>0.41904761904761906</v>
      </c>
      <c r="M27" s="4">
        <v>0.43243243243243246</v>
      </c>
      <c r="N27" s="4">
        <v>0.17555007587253416</v>
      </c>
      <c r="Q27" s="1"/>
      <c r="R27" s="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F27" s="1"/>
      <c r="AG27" s="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9" spans="2:44" ht="15.6" x14ac:dyDescent="0.3">
      <c r="B29" s="1" t="s">
        <v>20</v>
      </c>
      <c r="C29" s="1" t="s">
        <v>13</v>
      </c>
      <c r="D29" s="4">
        <v>0</v>
      </c>
      <c r="E29" s="4">
        <v>3</v>
      </c>
      <c r="F29" s="4">
        <v>9</v>
      </c>
      <c r="G29" s="4">
        <v>53</v>
      </c>
      <c r="H29" s="4">
        <v>134</v>
      </c>
      <c r="I29" s="4">
        <v>187</v>
      </c>
      <c r="J29" s="4">
        <v>158</v>
      </c>
      <c r="K29" s="4">
        <v>76</v>
      </c>
      <c r="L29" s="4">
        <v>21</v>
      </c>
      <c r="M29" s="4">
        <v>6</v>
      </c>
      <c r="N29" s="4">
        <v>647</v>
      </c>
      <c r="Q29" s="1"/>
      <c r="R29" s="1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F29" s="1"/>
      <c r="AG29" s="1"/>
    </row>
    <row r="30" spans="2:44" ht="15.6" x14ac:dyDescent="0.3">
      <c r="B30" s="1" t="s">
        <v>20</v>
      </c>
      <c r="C30" s="1" t="s">
        <v>14</v>
      </c>
      <c r="D30" s="4">
        <v>368</v>
      </c>
      <c r="E30" s="4">
        <v>394</v>
      </c>
      <c r="F30" s="4">
        <v>637</v>
      </c>
      <c r="G30" s="4">
        <v>878</v>
      </c>
      <c r="H30" s="4">
        <v>1022</v>
      </c>
      <c r="I30" s="4">
        <v>951</v>
      </c>
      <c r="J30" s="4">
        <v>668</v>
      </c>
      <c r="K30" s="4">
        <v>286</v>
      </c>
      <c r="L30" s="4">
        <v>65</v>
      </c>
      <c r="M30" s="4">
        <v>16</v>
      </c>
      <c r="N30" s="4">
        <v>5285</v>
      </c>
      <c r="Q30" s="1"/>
      <c r="R30" s="1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F30" s="1"/>
      <c r="AG30" s="1"/>
    </row>
    <row r="31" spans="2:44" ht="15.6" x14ac:dyDescent="0.3">
      <c r="B31" s="1" t="s">
        <v>20</v>
      </c>
      <c r="C31" s="1" t="s">
        <v>15</v>
      </c>
      <c r="D31" s="4">
        <v>0</v>
      </c>
      <c r="E31" s="4">
        <v>7.6142131979695434E-3</v>
      </c>
      <c r="F31" s="4">
        <v>1.4128728414442701E-2</v>
      </c>
      <c r="G31" s="4">
        <v>6.0364464692482918E-2</v>
      </c>
      <c r="H31" s="4">
        <v>0.13111545988258316</v>
      </c>
      <c r="I31" s="4">
        <v>0.19663512092534174</v>
      </c>
      <c r="J31" s="4">
        <v>0.23652694610778444</v>
      </c>
      <c r="K31" s="4">
        <v>0.26573426573426573</v>
      </c>
      <c r="L31" s="4">
        <v>0.32307692307692309</v>
      </c>
      <c r="M31" s="4">
        <v>0.375</v>
      </c>
      <c r="N31" s="4">
        <v>0.12242194891201513</v>
      </c>
      <c r="Q31" s="1"/>
      <c r="R31" s="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F31" s="1"/>
      <c r="AG31" s="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2:44" ht="15.6" x14ac:dyDescent="0.3">
      <c r="B32" s="1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Q32" s="1"/>
      <c r="R32" s="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F32" s="1"/>
      <c r="AG32" s="1"/>
    </row>
    <row r="33" spans="2:44" ht="15.6" x14ac:dyDescent="0.3">
      <c r="B33" s="1" t="s">
        <v>21</v>
      </c>
      <c r="C33" s="1" t="s">
        <v>13</v>
      </c>
      <c r="D33" s="4">
        <v>0</v>
      </c>
      <c r="E33" s="4">
        <v>1</v>
      </c>
      <c r="F33" s="4">
        <v>11</v>
      </c>
      <c r="G33" s="4">
        <v>17</v>
      </c>
      <c r="H33" s="4">
        <v>48</v>
      </c>
      <c r="I33" s="4">
        <v>50</v>
      </c>
      <c r="J33" s="4">
        <v>45</v>
      </c>
      <c r="K33" s="4">
        <v>40</v>
      </c>
      <c r="L33" s="4">
        <v>10</v>
      </c>
      <c r="M33" s="4">
        <v>4</v>
      </c>
      <c r="N33" s="4">
        <v>226</v>
      </c>
      <c r="Q33" s="1"/>
      <c r="R33" s="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F33" s="1"/>
      <c r="AG33" s="1"/>
    </row>
    <row r="34" spans="2:44" ht="15.6" x14ac:dyDescent="0.3">
      <c r="B34" s="1" t="s">
        <v>21</v>
      </c>
      <c r="C34" s="1" t="s">
        <v>14</v>
      </c>
      <c r="D34" s="4">
        <v>293</v>
      </c>
      <c r="E34" s="4">
        <v>265</v>
      </c>
      <c r="F34" s="4">
        <v>362</v>
      </c>
      <c r="G34" s="4">
        <v>470</v>
      </c>
      <c r="H34" s="4">
        <v>519</v>
      </c>
      <c r="I34" s="4">
        <v>368</v>
      </c>
      <c r="J34" s="4">
        <v>230</v>
      </c>
      <c r="K34" s="4">
        <v>125</v>
      </c>
      <c r="L34" s="4">
        <v>36</v>
      </c>
      <c r="M34" s="4">
        <v>12</v>
      </c>
      <c r="N34" s="4">
        <v>2680</v>
      </c>
      <c r="Q34" s="1"/>
      <c r="R34" s="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F34" s="1"/>
      <c r="AG34" s="1"/>
    </row>
    <row r="35" spans="2:44" ht="15.6" x14ac:dyDescent="0.3">
      <c r="B35" s="1" t="s">
        <v>21</v>
      </c>
      <c r="C35" s="1" t="s">
        <v>15</v>
      </c>
      <c r="D35" s="4">
        <v>0</v>
      </c>
      <c r="E35" s="4">
        <v>3.7735849056603774E-3</v>
      </c>
      <c r="F35" s="4">
        <v>3.0386740331491711E-2</v>
      </c>
      <c r="G35" s="4">
        <v>3.6170212765957444E-2</v>
      </c>
      <c r="H35" s="4">
        <v>9.2485549132947972E-2</v>
      </c>
      <c r="I35" s="4">
        <v>0.1358695652173913</v>
      </c>
      <c r="J35" s="4">
        <v>0.19565217391304349</v>
      </c>
      <c r="K35" s="4">
        <v>0.32</v>
      </c>
      <c r="L35" s="4">
        <v>0.27777777777777779</v>
      </c>
      <c r="M35" s="4">
        <v>0.33333333333333331</v>
      </c>
      <c r="N35" s="4">
        <v>8.432835820895522E-2</v>
      </c>
      <c r="Q35" s="1"/>
      <c r="R35" s="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F35" s="1"/>
      <c r="AG35" s="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2:44" ht="15.6" x14ac:dyDescent="0.3">
      <c r="B36" s="1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Q36" s="1"/>
      <c r="R36" s="1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F36" s="1"/>
      <c r="AG36" s="1"/>
    </row>
    <row r="37" spans="2:44" ht="15.6" x14ac:dyDescent="0.3">
      <c r="B37" s="1" t="s">
        <v>22</v>
      </c>
      <c r="C37" s="1" t="s">
        <v>13</v>
      </c>
      <c r="D37" s="4">
        <v>0</v>
      </c>
      <c r="E37" s="4">
        <v>0</v>
      </c>
      <c r="F37" s="4">
        <v>4</v>
      </c>
      <c r="G37" s="4">
        <v>9</v>
      </c>
      <c r="H37" s="4">
        <v>12</v>
      </c>
      <c r="I37" s="4">
        <v>19</v>
      </c>
      <c r="J37" s="4">
        <v>15</v>
      </c>
      <c r="K37" s="4">
        <v>14</v>
      </c>
      <c r="L37" s="4">
        <v>2</v>
      </c>
      <c r="M37" s="4">
        <v>1</v>
      </c>
      <c r="N37" s="4">
        <v>76</v>
      </c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F37" s="1"/>
      <c r="AG37" s="1"/>
    </row>
    <row r="38" spans="2:44" ht="15.6" x14ac:dyDescent="0.3">
      <c r="B38" s="1" t="s">
        <v>22</v>
      </c>
      <c r="C38" s="1" t="s">
        <v>14</v>
      </c>
      <c r="D38" s="4">
        <v>179</v>
      </c>
      <c r="E38" s="4">
        <v>140</v>
      </c>
      <c r="F38" s="4">
        <v>175</v>
      </c>
      <c r="G38" s="4">
        <v>226</v>
      </c>
      <c r="H38" s="4">
        <v>191</v>
      </c>
      <c r="I38" s="4">
        <v>151</v>
      </c>
      <c r="J38" s="4">
        <v>102</v>
      </c>
      <c r="K38" s="4">
        <v>42</v>
      </c>
      <c r="L38" s="4">
        <v>15</v>
      </c>
      <c r="M38" s="4">
        <v>2</v>
      </c>
      <c r="N38" s="4">
        <v>1223</v>
      </c>
      <c r="Q38" s="1"/>
      <c r="R38" s="1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F38" s="1"/>
      <c r="AG38" s="1"/>
    </row>
    <row r="39" spans="2:44" ht="15.6" x14ac:dyDescent="0.3">
      <c r="B39" s="1" t="s">
        <v>22</v>
      </c>
      <c r="C39" s="1" t="s">
        <v>15</v>
      </c>
      <c r="D39" s="4">
        <v>0</v>
      </c>
      <c r="E39" s="4">
        <v>0</v>
      </c>
      <c r="F39" s="4">
        <v>2.2857142857142857E-2</v>
      </c>
      <c r="G39" s="4">
        <v>3.9823008849557522E-2</v>
      </c>
      <c r="H39" s="4">
        <v>6.2827225130890049E-2</v>
      </c>
      <c r="I39" s="4">
        <v>0.12582781456953643</v>
      </c>
      <c r="J39" s="4">
        <v>0.14705882352941177</v>
      </c>
      <c r="K39" s="4">
        <v>0.33333333333333331</v>
      </c>
      <c r="L39" s="4">
        <v>0.13333333333333333</v>
      </c>
      <c r="M39" s="4">
        <v>0.5</v>
      </c>
      <c r="N39" s="4">
        <v>6.2142273098937037E-2</v>
      </c>
      <c r="Q39" s="1"/>
      <c r="R39" s="1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F39" s="1"/>
      <c r="AG39" s="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2:44" ht="15.6" x14ac:dyDescent="0.3">
      <c r="B40" s="1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Q40" s="1"/>
      <c r="R40" s="1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F40" s="1"/>
      <c r="AG40" s="1"/>
    </row>
    <row r="41" spans="2:44" ht="15.6" x14ac:dyDescent="0.3">
      <c r="B41" s="1" t="s">
        <v>23</v>
      </c>
      <c r="C41" s="1" t="s">
        <v>13</v>
      </c>
      <c r="D41" s="4">
        <v>0</v>
      </c>
      <c r="E41" s="4">
        <v>0</v>
      </c>
      <c r="F41" s="4">
        <v>0</v>
      </c>
      <c r="G41" s="4">
        <v>0</v>
      </c>
      <c r="H41" s="4">
        <v>7</v>
      </c>
      <c r="I41" s="4">
        <v>6</v>
      </c>
      <c r="J41" s="4">
        <v>10</v>
      </c>
      <c r="K41" s="4">
        <v>1</v>
      </c>
      <c r="L41" s="4">
        <v>1</v>
      </c>
      <c r="M41" s="4">
        <v>0</v>
      </c>
      <c r="N41" s="4">
        <v>25</v>
      </c>
      <c r="Q41" s="1"/>
      <c r="R41" s="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F41" s="1"/>
      <c r="AG41" s="1"/>
    </row>
    <row r="42" spans="2:44" ht="15.6" x14ac:dyDescent="0.3">
      <c r="B42" s="1" t="s">
        <v>23</v>
      </c>
      <c r="C42" s="1" t="s">
        <v>14</v>
      </c>
      <c r="D42" s="4">
        <v>127</v>
      </c>
      <c r="E42" s="4">
        <v>90</v>
      </c>
      <c r="F42" s="4">
        <v>92</v>
      </c>
      <c r="G42" s="4">
        <v>86</v>
      </c>
      <c r="H42" s="4">
        <v>82</v>
      </c>
      <c r="I42" s="4">
        <v>64</v>
      </c>
      <c r="J42" s="4">
        <v>40</v>
      </c>
      <c r="K42" s="4">
        <v>14</v>
      </c>
      <c r="L42" s="4">
        <v>7</v>
      </c>
      <c r="M42" s="4">
        <v>2</v>
      </c>
      <c r="N42" s="4">
        <v>604</v>
      </c>
      <c r="Q42" s="1"/>
      <c r="R42" s="1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F42" s="1"/>
      <c r="AG42" s="1"/>
    </row>
    <row r="43" spans="2:44" ht="15.6" x14ac:dyDescent="0.3">
      <c r="B43" s="1" t="s">
        <v>23</v>
      </c>
      <c r="C43" s="1" t="s">
        <v>15</v>
      </c>
      <c r="D43" s="4">
        <v>0</v>
      </c>
      <c r="E43" s="4">
        <v>0</v>
      </c>
      <c r="F43" s="4">
        <v>0</v>
      </c>
      <c r="G43" s="4">
        <v>0</v>
      </c>
      <c r="H43" s="4">
        <v>8.5365853658536592E-2</v>
      </c>
      <c r="I43" s="4">
        <v>9.375E-2</v>
      </c>
      <c r="J43" s="4">
        <v>0.25</v>
      </c>
      <c r="K43" s="4">
        <v>7.1428571428571425E-2</v>
      </c>
      <c r="L43" s="4">
        <v>0.14285714285714285</v>
      </c>
      <c r="M43" s="4">
        <v>0</v>
      </c>
      <c r="N43" s="4">
        <v>4.1390728476821195E-2</v>
      </c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F43" s="1"/>
      <c r="AG43" s="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2:44" ht="15.6" x14ac:dyDescent="0.3">
      <c r="Q44" s="1"/>
      <c r="R44" s="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F44" s="1"/>
      <c r="AG44" s="1"/>
    </row>
    <row r="45" spans="2:44" ht="15.6" x14ac:dyDescent="0.3">
      <c r="B45" t="s">
        <v>26</v>
      </c>
      <c r="C45" t="s">
        <v>13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3</v>
      </c>
      <c r="Q45" s="1"/>
      <c r="R45" s="1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F45" s="1"/>
      <c r="AG45" s="1"/>
    </row>
    <row r="46" spans="2:44" ht="15.6" x14ac:dyDescent="0.3">
      <c r="B46" t="s">
        <v>26</v>
      </c>
      <c r="C46" t="s">
        <v>14</v>
      </c>
      <c r="D46">
        <v>48</v>
      </c>
      <c r="E46">
        <v>22</v>
      </c>
      <c r="F46">
        <v>31</v>
      </c>
      <c r="G46">
        <v>21</v>
      </c>
      <c r="H46">
        <v>15</v>
      </c>
      <c r="I46">
        <v>6</v>
      </c>
      <c r="J46">
        <v>1</v>
      </c>
      <c r="K46">
        <v>4</v>
      </c>
      <c r="L46">
        <v>2</v>
      </c>
      <c r="M46">
        <v>0</v>
      </c>
      <c r="N46">
        <v>150</v>
      </c>
      <c r="Q46" s="1"/>
      <c r="R46" s="1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F46" s="1"/>
      <c r="AG46" s="1"/>
    </row>
    <row r="47" spans="2:44" ht="15.6" x14ac:dyDescent="0.3">
      <c r="B47" t="s">
        <v>26</v>
      </c>
      <c r="C47" t="s">
        <v>15</v>
      </c>
      <c r="D47">
        <v>0</v>
      </c>
      <c r="E47">
        <v>0</v>
      </c>
      <c r="F47">
        <v>0</v>
      </c>
      <c r="G47">
        <v>0</v>
      </c>
      <c r="H47">
        <v>6.6666666666666666E-2</v>
      </c>
      <c r="I47">
        <v>0.16666666666666666</v>
      </c>
      <c r="J47">
        <v>1</v>
      </c>
      <c r="K47">
        <v>0</v>
      </c>
      <c r="L47">
        <v>0</v>
      </c>
      <c r="M47" t="s">
        <v>37</v>
      </c>
      <c r="N47">
        <v>0.02</v>
      </c>
      <c r="Q47" s="1"/>
      <c r="R47" s="1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F47" s="1"/>
      <c r="AG47" s="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97" spans="2:26" x14ac:dyDescent="0.3">
      <c r="B97" t="s">
        <v>36</v>
      </c>
    </row>
    <row r="98" spans="2:26" ht="15.6" x14ac:dyDescent="0.3">
      <c r="B98" s="1" t="s">
        <v>0</v>
      </c>
      <c r="C98" s="2"/>
      <c r="D98" s="3" t="s">
        <v>1</v>
      </c>
      <c r="E98" s="1" t="s">
        <v>2</v>
      </c>
      <c r="F98" s="1" t="s">
        <v>3</v>
      </c>
      <c r="G98" s="1" t="s">
        <v>4</v>
      </c>
      <c r="H98" s="1" t="s">
        <v>5</v>
      </c>
      <c r="I98" s="1" t="s">
        <v>6</v>
      </c>
      <c r="J98" s="1" t="s">
        <v>7</v>
      </c>
      <c r="K98" s="1" t="s">
        <v>8</v>
      </c>
      <c r="L98" s="1" t="s">
        <v>9</v>
      </c>
      <c r="M98" s="1" t="s">
        <v>10</v>
      </c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6" x14ac:dyDescent="0.3">
      <c r="B99" s="1" t="s">
        <v>12</v>
      </c>
      <c r="C99" s="1" t="s">
        <v>11</v>
      </c>
      <c r="D99" s="6">
        <f>IF(D10=0,"",SUM($D13:D13,$D17:D17,$D21:D21,$D25:D25,$D29:D29,$D33:D33,$D37:D37,$D41:D41,$D45:D45,$D49:D49)/(D10-D9))</f>
        <v>1.5151515151515152E-2</v>
      </c>
      <c r="E99" s="6">
        <f>IF(E10=0,"",SUM($D9:D9,$D13:E13,$D17:E17,$D21:E21,$D25:E25,$D29:E29,$D33:E33,$D37:E37,$D41:E41,$D45:E45,$D49:E49)/(E10-E9))</f>
        <v>0.18023255813953487</v>
      </c>
      <c r="F99" s="6">
        <f>IF(F10=0,"",SUM($D9:E9,$D13:F13,$D17:F17,$D21:F21,$D25:F25,$D29:F29,$D33:F33,$D37:F37,$D41:F41,$D45:F45,$D49:F49)/(F10-F9))</f>
        <v>0.54625550660792954</v>
      </c>
      <c r="G99" s="6">
        <f>IF(G10=0,"",SUM($D9:F9,$D13:G13,$D17:G17,$D21:G21,$D25:G25,$D29:G29,$D33:G33,$D37:G37,$D41:G41,$D45:G45,$D49:G49)/(G10-G9))</f>
        <v>1.136437908496732</v>
      </c>
      <c r="H99" s="6">
        <f>IF(H10=0,"",SUM($D9:G9,$D13:H13,$D17:H17,$D21:H21,$D25:H25,$D29:H29,$D33:H33,$D37:H37,$D41:H41,$D45:H45,$D49:H49)/(H10-H9))</f>
        <v>2.4454332552693208</v>
      </c>
      <c r="I99" s="6">
        <f>IF(I10=0,"",SUM($D9:H9,$D13:I13,$D17:I17,$D21:I21,$D25:I25,$D29:I29,$D33:I33,$D37:I37,$D41:I41,$D45:I45,$D49:I49)/(I10-I9))</f>
        <v>5.2258299890550894</v>
      </c>
      <c r="J99" s="6">
        <f>IF(J10=0,"",SUM($D9:I9,$D13:J13,$D17:J17,$D21:J21,$D25:J25,$D29:J29,$D33:J33,$D37:J37,$D41:J41,$D45:J45,$D49:J49)/(J10-J9))</f>
        <v>14.209723546234509</v>
      </c>
      <c r="K99" s="6">
        <f>IF(K10=0,"",SUM($D9:J9,$D13:K13,$D17:K17,$D21:K21,$D25:K25,$D29:K29,$D33:K33,$D37:K37,$D41:K41,$D45:K45,$D49:K49)/(K10-K9))</f>
        <v>44.168650793650791</v>
      </c>
      <c r="L99" s="6">
        <f>IF(L10=0,"",SUM($D9:K9,$D13:L13,$D17:L17,$D21:L21,$D25:L25,$D29:L29,$D33:L33,$D37:L37,$D41:L41,$D45:L45,$D49:L49)/(L10-L9))</f>
        <v>130.72371638141809</v>
      </c>
      <c r="M99" s="6">
        <f>IF(M10=0,"",SUM($D9:L9,$D13:M13,$D17:M17,$D21:M21,$D25:M25,$D29:M29,$D33:M33,$D37:M37,$D41:M41,$D45:M45,$D49:M49)/(M10-M9))</f>
        <v>620.22580645161293</v>
      </c>
    </row>
    <row r="100" spans="2:26" ht="15.6" x14ac:dyDescent="0.3"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</row>
    <row r="101" spans="2:26" ht="15.6" x14ac:dyDescent="0.3"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</row>
    <row r="102" spans="2:26" ht="15.6" x14ac:dyDescent="0.3"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</row>
    <row r="103" spans="2:26" ht="15.6" x14ac:dyDescent="0.3">
      <c r="B103" s="2"/>
      <c r="C103" s="2"/>
    </row>
    <row r="104" spans="2:26" ht="15.6" x14ac:dyDescent="0.3">
      <c r="B104" s="2"/>
      <c r="C104" s="2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 spans="2:26" ht="15.6" x14ac:dyDescent="0.3">
      <c r="B105" s="1" t="s">
        <v>16</v>
      </c>
      <c r="C105" s="1" t="s">
        <v>11</v>
      </c>
      <c r="D105" s="6">
        <f>IF(D14=0,"",SUM($D17:D17,$D21:D21,$D25:D25,$D29:D29,$D33:D33,$D37:D37,$D41:D41,$D45:D45,$D49:D49,$D53:D53)/(D14-D13))</f>
        <v>5.4945054945054949E-3</v>
      </c>
      <c r="E105" s="6">
        <f>IF(E14=0,"",SUM($D13:D13,$D17:E17,$D21:E21,$D25:E25,$D29:E29,$D33:E33,$D37:E37,$D41:E41,$D45:E45,$D49:E49,$D53:E53)/(E14-E13))</f>
        <v>5.0632911392405063E-2</v>
      </c>
      <c r="F105" s="6">
        <f>IF(F14=0,"",SUM($D13:E13,$D17:F17,$D21:F21,$D25:F25,$D29:F29,$D33:F33,$D37:F37,$D41:F41,$D45:F45,$D49:F49,$D53:F53)/(F14-F13))</f>
        <v>0.16755037115588547</v>
      </c>
      <c r="G105" s="6">
        <f>IF(G14=0,"",SUM($D13:F13,$D17:G17,$D21:G21,$D25:G25,$D29:G29,$D33:G33,$D37:G37,$D41:G41,$D45:G45,$D49:G49,$D53:G53)/(G14-G13))</f>
        <v>0.49012658227848099</v>
      </c>
      <c r="H105" s="6">
        <f>IF(H14=0,"",SUM($D13:G13,$D17:H17,$D21:H21,$D25:H25,$D29:H29,$D33:H33,$D37:H37,$D41:H41,$D45:H45,$D49:H49,$D53:H53)/(H14-H13))</f>
        <v>1.0109953703703705</v>
      </c>
      <c r="I105" s="6">
        <f>IF(I14=0,"",SUM($D13:H13,$D17:I17,$D21:I21,$D25:I25,$D29:I29,$D33:I33,$D37:I37,$D41:I41,$D45:I45,$D49:I49,$D53:I53)/(I14-I13))</f>
        <v>1.9781298817228297</v>
      </c>
      <c r="J105" s="6">
        <f>IF(J14=0,"",SUM($D13:I13,$D17:J17,$D21:J21,$D25:J25,$D29:J29,$D33:J33,$D37:J37,$D41:J41,$D45:J45,$D49:J49,$D53:J53)/(J14-J13))</f>
        <v>5.4518941671677688</v>
      </c>
      <c r="K105" s="6">
        <f>IF(K14=0,"",SUM($D13:J13,$D17:K17,$D21:K21,$D25:K25,$D29:K29,$D33:K33,$D37:K37,$D41:K41,$D45:K45,$D49:K49,$D53:K53)/(K14-K13))</f>
        <v>20.578313253012048</v>
      </c>
      <c r="L105" s="6">
        <f>IF(L14=0,"",SUM($D13:K13,$D17:L17,$D21:L21,$D25:L25,$D29:L29,$D33:L33,$D37:L37,$D41:L41,$D45:L45,$D49:L49,$D53:L53)/(L14-L13))</f>
        <v>81.165841584158414</v>
      </c>
      <c r="M105" s="6">
        <f>IF(M14=0,"",SUM($D13:L13,$D17:M17,$D21:M21,$D25:M25,$D29:M29,$D33:M33,$D37:M37,$D41:M41,$D45:M45,$D49:M49,$D53:M53)/(M14-M13))</f>
        <v>468.98648648648651</v>
      </c>
    </row>
    <row r="106" spans="2:26" ht="15.6" x14ac:dyDescent="0.3"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</row>
    <row r="107" spans="2:26" ht="15.6" x14ac:dyDescent="0.3"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</row>
    <row r="108" spans="2:26" ht="15.6" x14ac:dyDescent="0.3"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</row>
    <row r="109" spans="2:26" ht="15.6" x14ac:dyDescent="0.3">
      <c r="B109" s="2"/>
      <c r="C109" s="2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 spans="2:26" ht="15.6" x14ac:dyDescent="0.3">
      <c r="B110" s="2"/>
      <c r="C110" s="2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 spans="2:26" ht="15.6" x14ac:dyDescent="0.3">
      <c r="B111" s="1" t="s">
        <v>17</v>
      </c>
      <c r="C111" s="1" t="s">
        <v>11</v>
      </c>
      <c r="D111" s="6">
        <f>IF(D18=0,"",SUM($D21:D21,$D25:D25,$D29:D29,$D33:D33,$D37:D37,$D41:D41,$D45:D45,$D49:D49,$D53:D53,$D57:D57)/(D18-D17))</f>
        <v>0</v>
      </c>
      <c r="E111" s="6">
        <f>IF(E18=0,"",SUM($D17:D17,$D21:E21,$D25:E25,$D29:E29,$D33:E33,$D37:E37,$D41:E41,$D45:E45,$D49:E49,$D53:E53,$D57:E57)/(E18-E17))</f>
        <v>1.5209125475285171E-2</v>
      </c>
      <c r="F111" s="6">
        <f>IF(F18=0,"",SUM($D17:E17,$D21:F21,$D25:F25,$D29:F29,$D33:F33,$D37:F37,$D41:F41,$D45:F45,$D49:F49,$D53:F53,$D57:F57)/(F18-F17))</f>
        <v>7.7724358974358976E-2</v>
      </c>
      <c r="G111" s="6">
        <f>IF(G18=0,"",SUM($D17:F17,$D21:G21,$D25:G25,$D29:G29,$D33:G33,$D37:G37,$D41:G41,$D45:G45,$D49:G49,$D53:G53,$D57:G57)/(G18-G17))</f>
        <v>0.25250326512842841</v>
      </c>
      <c r="H111" s="6">
        <f>IF(H18=0,"",SUM($D17:G17,$D21:H21,$D25:H25,$D29:H29,$D33:H33,$D37:H37,$D41:H41,$D45:H45,$D49:H49,$D53:H53,$D57:H57)/(H18-H17))</f>
        <v>0.56745479833101531</v>
      </c>
      <c r="I111" s="6">
        <f>IF(I18=0,"",SUM($D17:H17,$D21:I21,$D25:I25,$D29:I29,$D33:I33,$D37:I37,$D41:I41,$D45:I45,$D49:I49,$D53:I53,$D57:I57)/(I18-I17))</f>
        <v>1.0576880894933098</v>
      </c>
      <c r="J111" s="6">
        <f>IF(J18=0,"",SUM($D17:I17,$D21:J21,$D25:J25,$D29:J29,$D33:J33,$D37:J37,$D41:J41,$D45:J45,$D49:J49,$D53:J53,$D57:J57)/(J18-J17))</f>
        <v>2.5719072884669085</v>
      </c>
      <c r="K111" s="6">
        <f>IF(K18=0,"",SUM($D17:J17,$D21:K21,$D25:K25,$D29:K29,$D33:K33,$D37:K37,$D41:K41,$D45:K45,$D49:K49,$D53:K53,$D57:K57)/(K18-K17))</f>
        <v>10.380524344569288</v>
      </c>
      <c r="L111" s="6">
        <f>IF(L18=0,"",SUM($D17:K17,$D21:L21,$D25:L25,$D29:L29,$D33:L33,$D37:L37,$D41:L41,$D45:L45,$D49:L49,$D53:L53,$D57:L57)/(L18-L17))</f>
        <v>51.127329192546583</v>
      </c>
      <c r="M111" s="6">
        <f>IF(M18=0,"",SUM($D17:L17,$D21:M21,$D25:M25,$D29:M29,$D33:M33,$D37:M37,$D41:M41,$D45:M45,$D49:M49,$D53:M53,$D57:M57)/(M18-M17))</f>
        <v>368.25531914893617</v>
      </c>
    </row>
    <row r="112" spans="2:26" ht="15.6" x14ac:dyDescent="0.3"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</row>
    <row r="113" spans="2:24" ht="15.6" x14ac:dyDescent="0.3"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</row>
    <row r="114" spans="2:24" ht="15.6" x14ac:dyDescent="0.3"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</row>
    <row r="115" spans="2:24" ht="15.6" x14ac:dyDescent="0.3">
      <c r="B115" s="2"/>
      <c r="C115" s="2"/>
    </row>
    <row r="116" spans="2:24" ht="15.6" x14ac:dyDescent="0.3">
      <c r="B116" s="2"/>
      <c r="C116" s="2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2:24" ht="15.6" x14ac:dyDescent="0.3">
      <c r="B117" s="1" t="s">
        <v>18</v>
      </c>
      <c r="C117" s="1" t="s">
        <v>11</v>
      </c>
      <c r="D117" s="6">
        <f>IF(D22=0,"",SUM($D25:D25,$D29:D29,$D33:D33,$D37:D37,$D41:D41,$D45:D45,$D49:D49,$D53:D53,$D57:D57,$D61:D61)/(D22-D21))</f>
        <v>0</v>
      </c>
      <c r="E117" s="6">
        <f>IF(E22=0,"",SUM($D21:D21,$D25:E25,$D29:E29,$D33:E33,$D37:E37,$D41:E41,$D45:E45,$D49:E49,$D53:E53,$D57:E57,$D61:E61)/(E22-E21))</f>
        <v>8.1699346405228763E-3</v>
      </c>
      <c r="F117" s="6">
        <f>IF(F22=0,"",SUM($D21:E21,$D25:F25,$D29:F29,$D33:F33,$D37:F37,$D41:F41,$D45:F45,$D49:F49,$D53:F53,$D57:F57,$D61:F61)/(F22-F21))</f>
        <v>4.4226044226044224E-2</v>
      </c>
      <c r="G117" s="6">
        <f>IF(G22=0,"",SUM($D21:F21,$D25:G25,$D29:G29,$D33:G33,$D37:G37,$D41:G41,$D45:G45,$D49:G49,$D53:G53,$D57:G57,$D61:G61)/(G22-G21))</f>
        <v>0.1396484375</v>
      </c>
      <c r="H117" s="6">
        <f>IF(H22=0,"",SUM($D21:G21,$D25:H25,$D29:H29,$D33:H33,$D37:H37,$D41:H41,$D45:H45,$D49:H49,$D53:H53,$D57:H57,$D61:H61)/(H22-H21))</f>
        <v>0.39059080962800874</v>
      </c>
      <c r="I117" s="6">
        <f>IF(I22=0,"",SUM($D21:H21,$D25:I25,$D29:I29,$D33:I33,$D37:I37,$D41:I41,$D45:I45,$D49:I49,$D53:I53,$D57:I57,$D61:I61)/(I22-I21))</f>
        <v>0.77244930801416156</v>
      </c>
      <c r="J117" s="6">
        <f>IF(J22=0,"",SUM($D21:I21,$D25:J25,$D29:J29,$D33:J33,$D37:J37,$D41:J41,$D45:J45,$D49:J49,$D53:J53,$D57:J57,$D61:J61)/(J22-J21))</f>
        <v>1.7224723700368401</v>
      </c>
      <c r="K117" s="6">
        <f>IF(K22=0,"",SUM($D21:J21,$D25:K25,$D29:K29,$D33:K33,$D37:K37,$D41:K41,$D45:K45,$D49:K49,$D53:K53,$D57:K57,$D61:K61)/(K22-K21))</f>
        <v>6.5239130434782613</v>
      </c>
      <c r="L117" s="6">
        <f>IF(L22=0,"",SUM($D21:K21,$D25:L25,$D29:L29,$D33:L33,$D37:L37,$D41:L41,$D45:L45,$D49:L49,$D53:L53,$D57:L57,$D61:L61)/(L22-L21))</f>
        <v>31.880733944954127</v>
      </c>
      <c r="M117" s="6">
        <f>IF(M22=0,"",SUM($D21:L21,$D25:M25,$D29:M29,$D33:M33,$D37:M37,$D41:M41,$D45:M45,$D49:M49,$D53:M53,$D57:M57,$D61:M61)/(M22-M21))</f>
        <v>168.3953488372093</v>
      </c>
    </row>
    <row r="118" spans="2:24" ht="15.6" x14ac:dyDescent="0.3"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2:24" ht="15.6" x14ac:dyDescent="0.3"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</row>
    <row r="120" spans="2:24" ht="15.6" x14ac:dyDescent="0.3"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</row>
    <row r="121" spans="2:24" ht="15.6" x14ac:dyDescent="0.3">
      <c r="B121" s="2"/>
      <c r="C121" s="2"/>
      <c r="P121" s="6"/>
      <c r="Q121" s="6"/>
      <c r="R121" s="6"/>
      <c r="S121" s="6"/>
      <c r="T121" s="6"/>
      <c r="U121" s="6"/>
      <c r="V121" s="6"/>
      <c r="W121" s="6"/>
      <c r="X121" s="6"/>
    </row>
    <row r="122" spans="2:24" ht="15.6" x14ac:dyDescent="0.3">
      <c r="B122" s="2"/>
      <c r="C122" s="2"/>
      <c r="P122" s="6"/>
      <c r="Q122" s="6"/>
      <c r="R122" s="6"/>
      <c r="S122" s="6"/>
      <c r="T122" s="6"/>
      <c r="U122" s="6"/>
      <c r="V122" s="6"/>
      <c r="W122" s="6"/>
      <c r="X122" s="6"/>
    </row>
    <row r="123" spans="2:24" ht="15.6" x14ac:dyDescent="0.3">
      <c r="B123" s="1" t="s">
        <v>19</v>
      </c>
      <c r="C123" s="1" t="s">
        <v>11</v>
      </c>
      <c r="D123" s="6">
        <f>IF(D26=0,"",SUM($D29:D29,$D33:D33,$D37:D37,$D41:D41,$D45:D45,$D49:D49,$D53:D53,$D57:D57,$D61:D61,$D65:D65)/(D26-D25))</f>
        <v>0</v>
      </c>
      <c r="E123" s="6">
        <f>IF(E26=0,"",SUM($D25:D25,$D29:E29,$D33:E33,$D37:E37,$D41:E41,$D45:E45,$D49:E49,$D53:E53,$D57:E57,$D61:E61,$D65:E65)/(E26-E25))</f>
        <v>6.8143100511073255E-3</v>
      </c>
      <c r="F123" s="6">
        <f>IF(F26=0,"",SUM($D25:E25,$D29:F29,$D33:F33,$D37:F37,$D41:F41,$D45:F45,$D49:F49,$D53:F53,$D57:F57,$D61:F61,$D65:F65)/(F26-F25))</f>
        <v>3.0851063829787233E-2</v>
      </c>
      <c r="G123" s="6">
        <f>IF(G26=0,"",SUM($D25:F25,$D29:G29,$D33:G33,$D37:G37,$D41:G41,$D45:G45,$D49:G49,$D53:G53,$D57:G57,$D61:G61,$D65:G65)/(G26-G25))</f>
        <v>9.2776203966005666E-2</v>
      </c>
      <c r="H123" s="6">
        <f>IF(H26=0,"",SUM($D25:G25,$D29:H29,$D33:H33,$D37:H37,$D41:H41,$D45:H45,$D49:H49,$D53:H53,$D57:H57,$D61:H61,$D65:H65)/(H26-H25))</f>
        <v>0.25123966942148762</v>
      </c>
      <c r="I123" s="6">
        <f>IF(I26=0,"",SUM($D25:H25,$D29:I29,$D33:I33,$D37:I37,$D41:I41,$D45:I45,$D49:I49,$D53:I53,$D57:I57,$D61:I61,$D65:I65)/(I26-I25))</f>
        <v>0.61773172135866439</v>
      </c>
      <c r="J123" s="6">
        <f>IF(J26=0,"",SUM($D25:I25,$D29:J29,$D33:J33,$D37:J37,$D41:J41,$D45:J45,$D49:J49,$D53:J53,$D57:J57,$D61:J61,$D65:J65)/(J26-J25))</f>
        <v>1.4919695688926458</v>
      </c>
      <c r="K123" s="6">
        <f>IF(K26=0,"",SUM($D25:J25,$D29:K29,$D33:K33,$D37:K37,$D41:K41,$D45:K45,$D49:K49,$D53:K53,$D57:K57,$D61:K61,$D65:K65)/(K26-K25))</f>
        <v>5.1623931623931627</v>
      </c>
      <c r="L123" s="6">
        <f>IF(L26=0,"",SUM($D25:K25,$D29:L29,$D33:L33,$D37:L37,$D41:L41,$D45:L45,$D49:L49,$D53:L53,$D57:L57,$D61:L61,$D65:L65)/(L26-L25))</f>
        <v>22.237704918032787</v>
      </c>
      <c r="M123" s="6">
        <f>IF(M26=0,"",SUM($D25:L25,$D29:M29,$D33:M33,$D37:M37,$D41:M41,$D45:M45,$D49:M49,$D53:M53,$D57:M57,$D61:M61,$D65:M65)/(M26-M25))</f>
        <v>133.9047619047619</v>
      </c>
    </row>
    <row r="124" spans="2:24" ht="15.6" x14ac:dyDescent="0.3"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</row>
    <row r="125" spans="2:24" ht="15.6" x14ac:dyDescent="0.3"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2:24" ht="15.6" x14ac:dyDescent="0.3"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2:24" ht="15.6" x14ac:dyDescent="0.3">
      <c r="B127" s="1"/>
      <c r="C127" s="2"/>
    </row>
    <row r="128" spans="2:24" ht="15.6" x14ac:dyDescent="0.3">
      <c r="B128" s="2"/>
    </row>
    <row r="129" spans="2:24" ht="15.6" x14ac:dyDescent="0.3">
      <c r="B129" s="1" t="s">
        <v>20</v>
      </c>
      <c r="C129" s="1" t="s">
        <v>11</v>
      </c>
      <c r="D129" s="6">
        <f>IF(D30=0,"",SUM($D33:D33,$D37:D37,$D41:D41,$D45:D45,$D49:D49,$D53:D53,$D57:D57,$D61:D61,$D65:D65,$D69:D69)/(D30-D29))</f>
        <v>0</v>
      </c>
      <c r="E129" s="6">
        <f>IF(E30=0,"",SUM($D29:D29,$D33:E33,$D37:E37,$D41:E41,$D45:E45,$D49:E49,$D53:E53,$D57:E57,$D61:E61,$D65:E65,$D69:E69)/(E30-E29))</f>
        <v>2.5575447570332483E-3</v>
      </c>
      <c r="F129" s="6">
        <f>IF(F30=0,"",SUM($D29:E29,$D33:F33,$D37:F37,$D41:F41,$D45:F45,$D49:F49,$D53:F53,$D57:F57,$D61:F61,$D65:F65,$D69:F69)/(F30-F29))</f>
        <v>3.0254777070063694E-2</v>
      </c>
      <c r="G129" s="6">
        <f>IF(G30=0,"",SUM($D29:F29,$D33:G33,$D37:G37,$D41:G41,$D45:G45,$D49:G49,$D53:G53,$D57:G57,$D61:G61,$D65:G65,$D69:G69)/(G30-G29))</f>
        <v>6.545454545454546E-2</v>
      </c>
      <c r="H129" s="6">
        <f>IF(H30=0,"",SUM($D29:G29,$D33:H33,$D37:H37,$D41:H41,$D45:H45,$D49:H49,$D53:H53,$D57:H57,$D61:H61,$D65:H65,$D69:H69)/(H30-H29))</f>
        <v>0.19707207207207209</v>
      </c>
      <c r="I129" s="6">
        <f>IF(I30=0,"",SUM($D29:H29,$D33:I33,$D37:I37,$D41:I41,$D45:I45,$D49:I49,$D53:I53,$D57:I57,$D61:I61,$D65:I65,$D69:I69)/(I30-I29))</f>
        <v>0.50392670157068065</v>
      </c>
      <c r="J129" s="6">
        <f>IF(J30=0,"",SUM($D29:I29,$D33:J33,$D37:J37,$D41:J41,$D45:J45,$D49:J49,$D53:J53,$D57:J57,$D61:J61,$D65:J65,$D69:J69)/(J30-J29))</f>
        <v>1.2607843137254902</v>
      </c>
      <c r="K129" s="6">
        <f>IF(K30=0,"",SUM($D29:J29,$D33:K33,$D37:K37,$D41:K41,$D45:K45,$D49:K49,$D53:K53,$D57:K57,$D61:K61,$D65:K65,$D69:K69)/(K30-K29))</f>
        <v>4.0761904761904759</v>
      </c>
      <c r="L129" s="6">
        <f>IF(L30=0,"",SUM($D29:K29,$D33:L33,$D37:L37,$D41:L41,$D45:L45,$D49:L49,$D53:L53,$D57:L57,$D61:L61,$D65:L65,$D69:L69)/(L30-L29))</f>
        <v>21.477272727272727</v>
      </c>
      <c r="M129" s="6">
        <f>IF(M30=0,"",SUM($D29:L29,$D33:M33,$D37:M37,$D41:M41,$D45:M45,$D49:M49,$D53:M53,$D57:M57,$D61:M61,$D65:M65,$D69:M69)/(M30-M29))</f>
        <v>97.1</v>
      </c>
    </row>
    <row r="130" spans="2:24" ht="15.6" x14ac:dyDescent="0.3"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2:24" ht="15.6" x14ac:dyDescent="0.3"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</row>
    <row r="132" spans="2:24" ht="15.6" x14ac:dyDescent="0.3"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</row>
    <row r="133" spans="2:24" ht="15.6" x14ac:dyDescent="0.3">
      <c r="B133" s="1"/>
      <c r="C133" s="2"/>
      <c r="P133" s="6"/>
      <c r="Q133" s="6"/>
      <c r="R133" s="6"/>
      <c r="S133" s="6"/>
      <c r="T133" s="6"/>
      <c r="U133" s="6"/>
      <c r="V133" s="6"/>
      <c r="W133" s="6"/>
      <c r="X133" s="6"/>
    </row>
    <row r="134" spans="2:24" ht="15.6" x14ac:dyDescent="0.3">
      <c r="B134" s="1"/>
      <c r="C134" s="1"/>
      <c r="P134" s="6"/>
      <c r="Q134" s="6"/>
      <c r="R134" s="6"/>
      <c r="S134" s="6"/>
      <c r="T134" s="6"/>
      <c r="U134" s="6"/>
      <c r="V134" s="6"/>
      <c r="W134" s="6"/>
      <c r="X134" s="6"/>
    </row>
    <row r="135" spans="2:24" ht="15.6" x14ac:dyDescent="0.3">
      <c r="B135" s="1" t="s">
        <v>21</v>
      </c>
      <c r="C135" s="1" t="s">
        <v>11</v>
      </c>
      <c r="D135" s="6">
        <f>IF(D34=0,"",SUM($D37:D37,$D41:D41,$D45:D45,$D49:D49,$D53:D53,$D57:D57,$D61:D61,$D65:D65,$D69:D69,$D73:D73)/(D34-D33))</f>
        <v>0</v>
      </c>
      <c r="E135" s="6">
        <f>IF(E34=0,"",SUM($D33:D33,$D37:E37,$D41:E41,$D45:E45,$D49:E49,$D53:E53,$D57:E57,$D61:E61,$D65:E65,$D69:E69,$D73:E73)/(E34-E33))</f>
        <v>0</v>
      </c>
      <c r="F135" s="6">
        <f>IF(F34=0,"",SUM($D33:E33,$D37:F37,$D41:F41,$D45:F45,$D49:F49,$D53:F53,$D57:F57,$D61:F61,$D65:F65,$D69:F69,$D73:F73)/(F34-F33))</f>
        <v>1.4245014245014245E-2</v>
      </c>
      <c r="G135" s="6">
        <f>IF(G34=0,"",SUM($D33:F33,$D37:G37,$D41:G41,$D45:G45,$D49:G49,$D53:G53,$D57:G57,$D61:G61,$D65:G65,$D69:G69,$D73:G73)/(G34-G33))</f>
        <v>5.518763796909492E-2</v>
      </c>
      <c r="H135" s="6">
        <f>IF(H34=0,"",SUM($D33:G33,$D37:H37,$D41:H41,$D45:H45,$D49:H49,$D53:H53,$D57:H57,$D61:H61,$D65:H65,$D69:H69,$D73:H73)/(H34-H33))</f>
        <v>0.1316348195329087</v>
      </c>
      <c r="I135" s="6">
        <f>IF(I34=0,"",SUM($D33:H33,$D37:I37,$D41:I41,$D45:I45,$D49:I49,$D53:I53,$D57:I57,$D61:I61,$D65:I65,$D69:I69,$D73:I73)/(I34-I33))</f>
        <v>0.42767295597484278</v>
      </c>
      <c r="J135" s="6">
        <f>IF(J34=0,"",SUM($D33:I33,$D37:J37,$D41:J41,$D45:J45,$D49:J49,$D53:J53,$D57:J57,$D61:J61,$D65:J65,$D69:J69,$D73:J73)/(J34-J33))</f>
        <v>1.145945945945946</v>
      </c>
      <c r="K135" s="6">
        <f>IF(K34=0,"",SUM($D33:J33,$D37:K37,$D41:K41,$D45:K45,$D49:K49,$D53:K53,$D57:K57,$D61:K61,$D65:K65,$D69:K69,$D73:K73)/(K34-K33))</f>
        <v>3.2</v>
      </c>
      <c r="L135" s="6">
        <f>IF(L34=0,"",SUM($D33:K33,$D37:L37,$D41:L41,$D45:L45,$D49:L49,$D53:L53,$D57:L57,$D61:L61,$D65:L65,$D69:L69,$D73:L73)/(L34-L33))</f>
        <v>12.115384615384615</v>
      </c>
      <c r="M135" s="6">
        <f>IF(M34=0,"",SUM($D33:L33,$D37:M37,$D41:M41,$D45:M45,$D49:M49,$D53:M53,$D57:M57,$D61:M61,$D65:M65,$D69:M69,$D73:M73)/(M34-M33))</f>
        <v>40.75</v>
      </c>
    </row>
    <row r="136" spans="2:24" ht="15.6" x14ac:dyDescent="0.3"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</row>
    <row r="137" spans="2:24" ht="15.6" x14ac:dyDescent="0.3"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2:24" ht="15.6" x14ac:dyDescent="0.3"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2:24" ht="15.6" x14ac:dyDescent="0.3">
      <c r="C139" s="2"/>
    </row>
    <row r="140" spans="2:24" ht="15.6" x14ac:dyDescent="0.3">
      <c r="B140" s="1"/>
    </row>
    <row r="141" spans="2:24" ht="15.6" x14ac:dyDescent="0.3">
      <c r="B141" s="1" t="s">
        <v>22</v>
      </c>
      <c r="C141" s="1" t="s">
        <v>11</v>
      </c>
      <c r="D141" s="6">
        <f>IF(D38=0,"",SUM($D41:D41,$D45:D45,$D49:D49,$D53:D53,$D57:D57,$D61:D61,$D65:D65,$D69:D69,$D73:D73,$D77:D77)/(D38-D37))</f>
        <v>0</v>
      </c>
      <c r="E141" s="6">
        <f>IF(E38=0,"",SUM($D37:D37,$D41:E41,$D45:E45,$D49:E49,$D53:E53,$D57:E57,$D61:E61,$D65:E65,$D69:E69,$D73:E73,$D77:E77)/(E38-E37))</f>
        <v>0</v>
      </c>
      <c r="F141" s="6">
        <f>IF(F38=0,"",SUM($D37:E37,$D41:F41,$D45:F45,$D49:F49,$D53:F53,$D57:F57,$D61:F61,$D65:F65,$D69:F69,$D73:F73,$D77:F77)/(F38-F37))</f>
        <v>0</v>
      </c>
      <c r="G141" s="6">
        <f>IF(G38=0,"",SUM($D37:F37,$D41:G41,$D45:G45,$D49:G49,$D53:G53,$D57:G57,$D61:G61,$D65:G65,$D69:G69,$D73:G73,$D77:G77)/(G38-G37))</f>
        <v>1.8433179723502304E-2</v>
      </c>
      <c r="H141" s="6">
        <f>IF(H38=0,"",SUM($D37:G37,$D41:H41,$D45:H45,$D49:H49,$D53:H53,$D57:H57,$D61:H61,$D65:H65,$D69:H69,$D73:H73,$D77:H77)/(H38-H37))</f>
        <v>0.11731843575418995</v>
      </c>
      <c r="I141" s="6">
        <f>IF(I38=0,"",SUM($D37:H37,$D41:I41,$D45:I45,$D49:I49,$D53:I53,$D57:I57,$D61:I61,$D65:I65,$D69:I69,$D73:I73,$D77:I77)/(I38-I37))</f>
        <v>0.30303030303030304</v>
      </c>
      <c r="J141" s="6">
        <f>IF(J38=0,"",SUM($D37:I37,$D41:J41,$D45:J45,$D49:J49,$D53:J53,$D57:J57,$D61:J61,$D65:J65,$D69:J69,$D73:J73,$D77:J77)/(J38-J37))</f>
        <v>0.8045977011494253</v>
      </c>
      <c r="K141" s="6">
        <f>IF(K38=0,"",SUM($D37:J37,$D41:K41,$D45:K45,$D49:K49,$D53:K53,$D57:K57,$D61:K61,$D65:K65,$D69:K69,$D73:K73,$D77:K77)/(K38-K37))</f>
        <v>3.0714285714285716</v>
      </c>
      <c r="L141" s="6">
        <f>IF(L38=0,"",SUM($D37:K37,$D41:L41,$D45:L45,$D49:L49,$D53:L53,$D57:L57,$D61:L61,$D65:L65,$D69:L69,$D73:L73,$D77:L77)/(L38-L37))</f>
        <v>7.7692307692307692</v>
      </c>
      <c r="M141" s="6">
        <f>IF(M38=0,"",SUM($D37:L37,$D41:M41,$D45:M45,$D49:M49,$D53:M53,$D57:M57,$D61:M61,$D65:M65,$D69:M69,$D73:M73,$D77:M77)/(M38-M37))</f>
        <v>103</v>
      </c>
    </row>
    <row r="142" spans="2:24" ht="15.6" x14ac:dyDescent="0.3"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2:24" ht="15.6" x14ac:dyDescent="0.3"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2:24" ht="15.6" x14ac:dyDescent="0.3"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</row>
    <row r="145" spans="2:24" ht="15.6" x14ac:dyDescent="0.3">
      <c r="C145" s="2"/>
      <c r="P145" s="6"/>
      <c r="Q145" s="6"/>
      <c r="R145" s="6"/>
      <c r="S145" s="6"/>
      <c r="T145" s="6"/>
      <c r="U145" s="6"/>
      <c r="V145" s="6"/>
      <c r="W145" s="6"/>
      <c r="X145" s="6"/>
    </row>
    <row r="146" spans="2:24" ht="15.6" x14ac:dyDescent="0.3">
      <c r="B146" s="1"/>
      <c r="P146" s="6"/>
      <c r="Q146" s="6"/>
      <c r="R146" s="6"/>
      <c r="S146" s="6"/>
      <c r="T146" s="6"/>
      <c r="U146" s="6"/>
      <c r="V146" s="6"/>
      <c r="W146" s="6"/>
      <c r="X146" s="6"/>
    </row>
    <row r="147" spans="2:24" ht="15.6" x14ac:dyDescent="0.3">
      <c r="B147" s="1" t="s">
        <v>23</v>
      </c>
      <c r="C147" s="1" t="s">
        <v>11</v>
      </c>
      <c r="D147" s="6">
        <f>IF(D42=0,"",SUM($D45:D45,$D49:D49,$D53:D53,$D57:D57,$D61:D61,$D65:D65,$D69:D69,$D73:D73,$D77:D77,$D81:D81)/(D42-D41))</f>
        <v>0</v>
      </c>
      <c r="E147" s="6">
        <f>IF(E42=0,"",SUM($D41:D41,$D45:E45,$D49:E49,$D53:E53,$D57:E57,$D61:E61,$D65:E65,$D69:E69,$D73:E73,$D77:E77,$D81:E81)/(E42-E41))</f>
        <v>0</v>
      </c>
      <c r="F147" s="6">
        <f>IF(F42=0,"",SUM($D41:E41,$D45:F45,$D49:F49,$D53:F53,$D57:F57,$D61:F61,$D65:F65,$D69:F69,$D73:F73,$D77:F77,$D81:F81)/(F42-F41))</f>
        <v>0</v>
      </c>
      <c r="G147" s="6">
        <f>IF(G42=0,"",SUM($D41:F41,$D45:G45,$D49:G49,$D53:G53,$D57:G57,$D61:G61,$D65:G65,$D69:G69,$D73:G73,$D77:G77,$D81:G81)/(G42-G41))</f>
        <v>0</v>
      </c>
      <c r="H147" s="6">
        <f>IF(H42=0,"",SUM($D41:G41,$D45:H45,$D49:H49,$D53:H53,$D57:H57,$D61:H61,$D65:H65,$D69:H69,$D73:H73,$D77:H77,$D81:H81)/(H42-H41))</f>
        <v>1.3333333333333334E-2</v>
      </c>
      <c r="I147" s="6">
        <f>IF(I42=0,"",SUM($D41:H41,$D45:I45,$D49:I49,$D53:I53,$D57:I57,$D61:I61,$D65:I65,$D69:I69,$D73:I73,$D77:I77,$D81:I81)/(I42-I41))</f>
        <v>0.15517241379310345</v>
      </c>
      <c r="J147" s="6">
        <f>IF(J42=0,"",SUM($D41:I41,$D45:J45,$D49:J49,$D53:J53,$D57:J57,$D61:J61,$D65:J65,$D69:J69,$D73:J73,$D77:J77,$D81:J81)/(J42-J41))</f>
        <v>0.53333333333333333</v>
      </c>
      <c r="K147" s="6">
        <f>IF(K42=0,"",SUM($D41:J41,$D45:K45,$D49:K49,$D53:K53,$D57:K57,$D61:K61,$D65:K65,$D69:K69,$D73:K73,$D77:K77,$D81:K81)/(K42-K41))</f>
        <v>2</v>
      </c>
      <c r="L147" s="6">
        <f>IF(L42=0,"",SUM($D41:K41,$D45:L45,$D49:L49,$D53:L53,$D57:L57,$D61:L61,$D65:L65,$D69:L69,$D73:L73,$D77:L77,$D81:L81)/(L42-L41))</f>
        <v>4.5</v>
      </c>
      <c r="M147" s="6">
        <f>IF(M42=0,"",SUM($D41:L41,$D45:M45,$D49:M49,$D53:M53,$D57:M57,$D61:M61,$D65:M65,$D69:M69,$D73:M73,$D77:M77,$D81:M81)/(M42-M41))</f>
        <v>14</v>
      </c>
    </row>
    <row r="148" spans="2:24" ht="15.6" x14ac:dyDescent="0.3"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</row>
    <row r="149" spans="2:24" ht="15.6" x14ac:dyDescent="0.3"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</row>
    <row r="150" spans="2:24" ht="15.6" x14ac:dyDescent="0.3"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</row>
    <row r="151" spans="2:24" ht="15.6" x14ac:dyDescent="0.3">
      <c r="C151" s="2"/>
    </row>
    <row r="153" spans="2:24" ht="15.6" x14ac:dyDescent="0.3">
      <c r="B153" s="1" t="s">
        <v>26</v>
      </c>
      <c r="C153" s="1" t="s">
        <v>11</v>
      </c>
      <c r="D153" s="6">
        <f>IF(D46=0,"",SUM($D49:D49,$D53:D53,$D57:D57,$D61:D61,$D65:D65,$D69:D69,$D73:D73,$D77:D77,$D81:D81,$D85:D85)/(D46-D45))</f>
        <v>0</v>
      </c>
      <c r="E153" s="6">
        <f>IF(E46=0,"",SUM($D45:D45,$D49:E49,$D53:E53,$D57:E57,$D61:E61,$D65:E65,$D69:E69,$D73:E73,$D77:E77,$D81:E81,$D85:E85)/(E46-E45))</f>
        <v>0</v>
      </c>
      <c r="F153" s="6">
        <f>IF(F46=0,"",SUM($D45:E45,$D49:F49,$D53:F53,$D57:F57,$D61:F61,$D65:F65,$D69:F69,$D73:F73,$D77:F77,$D81:F81,$D85:F85)/(F46-F45))</f>
        <v>0</v>
      </c>
      <c r="G153" s="6">
        <f>IF(G46=0,"",SUM($D45:F45,$D49:G49,$D53:G53,$D57:G57,$D61:G61,$D65:G65,$D69:G69,$D73:G73,$D77:G77,$D81:G81,$D85:G85)/(G46-G45))</f>
        <v>0</v>
      </c>
      <c r="H153" s="6">
        <f>IF(H46=0,"",SUM($D45:G45,$D49:H49,$D53:H53,$D57:H57,$D61:H61,$D65:H65,$D69:H69,$D73:H73,$D77:H77,$D81:H81,$D85:H85)/(H46-H45))</f>
        <v>0</v>
      </c>
      <c r="I153" s="6">
        <f>IF(I46=0,"",SUM($D45:H45,$D49:I49,$D53:I53,$D57:I57,$D61:I61,$D65:I65,$D69:I69,$D73:I73,$D77:I77,$D81:I81,$D85:I85)/(I46-I45))</f>
        <v>0.2</v>
      </c>
      <c r="J153" s="6" t="str">
        <f>IF(J46=0,"",IF(J46-J45=0,"",SUM($D45:I45,$D49:J49,$D53:J53,$D57:J57,$D61:J61,$D65:J65,$D69:J69,$D73:J73,$D77:J77,$D81:J81,$D85:J85)/(J46-J45)))</f>
        <v/>
      </c>
      <c r="K153" s="6">
        <f>IF(K46=0,"",SUM($D45:J45,$D49:K49,$D53:K53,$D57:K57,$D61:K61,$D65:K65,$D69:K69,$D73:K73,$D77:K77,$D81:K81,$D85:K85)/(K46-K45))</f>
        <v>0.75</v>
      </c>
      <c r="L153" s="6">
        <f>IF(L46=0,"",SUM($D45:K45,$D49:L49,$D53:L53,$D57:L57,$D61:L61,$D65:L65,$D69:L69,$D73:L73,$D77:L77,$D81:L81,$D85:L85)/(L46-L45))</f>
        <v>1.5</v>
      </c>
      <c r="M153" s="6" t="str">
        <f>IF(M46=0,"",SUM($D45:L45,$D49:M49,$D53:M53,$D57:M57,$D61:M61,$D65:M65,$D69:M69,$D73:M73,$D77:M77,$D81:M81,$D85:M85)/(M46-M45))</f>
        <v/>
      </c>
    </row>
    <row r="154" spans="2:24" ht="15.6" x14ac:dyDescent="0.3"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2:24" ht="15.6" x14ac:dyDescent="0.3"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2:24" ht="15.6" x14ac:dyDescent="0.3"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2:24" ht="15.6" x14ac:dyDescent="0.3">
      <c r="B157" s="1"/>
      <c r="C157" s="2"/>
    </row>
    <row r="158" spans="2:24" ht="15.6" x14ac:dyDescent="0.3">
      <c r="B158" s="1"/>
    </row>
    <row r="159" spans="2:24" ht="15.6" x14ac:dyDescent="0.3">
      <c r="B159" s="1" t="s">
        <v>28</v>
      </c>
      <c r="C159" s="1" t="s">
        <v>11</v>
      </c>
      <c r="D159" s="6" t="str">
        <f>IF(D50=0,"",SUM($D53:D53,$D57:D57,$D61:D61,$D65:D65,$D69:D69,$D73:D73,$D77:D77,$D81:D81,$D85:D85,$D89:D89)/(D50-D49))</f>
        <v/>
      </c>
      <c r="E159" s="6" t="str">
        <f>IF(E50=0,"",SUM($D49:D49,$D53:E53,$D57:E57,$D61:E61,$D65:E65,$D69:E69,$D73:E73,$D77:E77,$D81:E81,$D85:E85,$D89:E89)/(E50-E49))</f>
        <v/>
      </c>
      <c r="F159" s="6" t="str">
        <f>IF(F50=0,"",SUM($D49:E49,$D53:F53,$D57:F57,$D61:F61,$D65:F65,$D69:F69,$D73:F73,$D77:F77,$D81:F81,$D85:F85,$D89:F89)/(F50-F49))</f>
        <v/>
      </c>
      <c r="G159" s="6" t="str">
        <f>IF(G50=0,"",SUM($D49:F49,$D53:G53,$D57:G57,$D61:G61,$D65:G65,$D69:G69,$D73:G73,$D77:G77,$D81:G81,$D85:G85,$D89:G89)/(G50-G49))</f>
        <v/>
      </c>
      <c r="H159" s="6" t="str">
        <f>IF(H50=0,"",SUM($D49:G49,$D53:H53,$D57:H57,$D61:H61,$D65:H65,$D69:H69,$D73:H73,$D77:H77,$D81:H81,$D85:H85,$D89:H89)/(H50-H49))</f>
        <v/>
      </c>
      <c r="I159" s="6" t="str">
        <f>IF(I50=0,"",SUM($D49:H49,$D53:I53,$D57:I57,$D61:I61,$D65:I65,$D69:I69,$D73:I73,$D77:I77,$D81:I81,$D85:I85,$D89:I89)/(I50-I49))</f>
        <v/>
      </c>
      <c r="J159" s="6" t="str">
        <f>IF(J50=0,"",SUM($D49:I49,$D53:J53,$D57:J57,$D61:J61,$D65:J65,$D69:J69,$D73:J73,$D77:J77,$D81:J81,$D85:J85,$D89:J89)/(J50-J49))</f>
        <v/>
      </c>
      <c r="K159" s="6" t="str">
        <f>IF(K50=0,"",SUM($D49:J49,$D53:K53,$D57:K57,$D61:K61,$D65:K65,$D69:K69,$D73:K73,$D77:K77,$D81:K81,$D85:K85,$D89:K89)/(K50-K49))</f>
        <v/>
      </c>
      <c r="L159" s="6" t="str">
        <f>IF(L50=0,"",SUM($D49:K49,$D53:L53,$D57:L57,$D61:L61,$D65:L65,$D69:L69,$D73:L73,$D77:L77,$D81:L81,$D85:L85,$D89:L89)/(L50-L49))</f>
        <v/>
      </c>
      <c r="M159" s="6" t="str">
        <f>IF(M50=0,"",SUM($D49:L49,$D53:M53,$D57:M57,$D61:M61,$D65:M65,$D69:M69,$D73:M73,$D77:M77,$D81:M81,$D85:M85,$D89:M89)/(M50-M49))</f>
        <v/>
      </c>
    </row>
    <row r="160" spans="2:24" ht="15.6" x14ac:dyDescent="0.3"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2:30" ht="15.6" x14ac:dyDescent="0.3"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2:30" ht="15.6" x14ac:dyDescent="0.3"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2:30" ht="15.6" x14ac:dyDescent="0.3">
      <c r="C163" s="2"/>
    </row>
    <row r="167" spans="2:30" ht="15.6" x14ac:dyDescent="0.3"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Q167" s="1"/>
      <c r="R167" s="1"/>
      <c r="S167" s="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 ht="15.6" x14ac:dyDescent="0.3">
      <c r="B168" s="1"/>
      <c r="C168" s="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Q168" s="1"/>
      <c r="R168" s="1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15.6" x14ac:dyDescent="0.3">
      <c r="B169" s="1"/>
      <c r="C169" s="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Q169" s="1"/>
      <c r="R169" s="1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15.6" x14ac:dyDescent="0.3">
      <c r="B170" s="1"/>
      <c r="C170" s="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Q170" s="1"/>
      <c r="R170" s="1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4" spans="2:30" ht="15.6" x14ac:dyDescent="0.3"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Q174" s="1"/>
      <c r="R174" s="2"/>
      <c r="S174" s="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 ht="15.6" x14ac:dyDescent="0.3">
      <c r="B175" s="1"/>
      <c r="C175" s="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Q175" s="1"/>
      <c r="R175" s="1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15.6" x14ac:dyDescent="0.3">
      <c r="B176" s="1"/>
      <c r="C176" s="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Q176" s="1"/>
      <c r="R176" s="1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5"/>
      <c r="AD176" s="5"/>
    </row>
    <row r="177" spans="2:30" ht="15.6" x14ac:dyDescent="0.3">
      <c r="B177" s="1"/>
      <c r="C177" s="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Q177" s="1"/>
      <c r="R177" s="1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15.6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2:30" ht="15.6" x14ac:dyDescent="0.3">
      <c r="B179" s="1"/>
      <c r="C179" s="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Q179" s="1"/>
      <c r="R179" s="1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15.6" x14ac:dyDescent="0.3">
      <c r="B180" s="1"/>
      <c r="C180" s="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Q180" s="1"/>
      <c r="R180" s="1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5"/>
      <c r="AD180" s="5"/>
    </row>
    <row r="181" spans="2:30" ht="15.6" x14ac:dyDescent="0.3">
      <c r="B181" s="1"/>
      <c r="C181" s="1"/>
      <c r="D181" s="4"/>
      <c r="E181" s="4"/>
      <c r="F181" s="4"/>
      <c r="G181" s="4"/>
      <c r="H181" s="1"/>
      <c r="I181" s="1"/>
      <c r="J181" s="1"/>
      <c r="K181" s="4"/>
      <c r="L181" s="4"/>
      <c r="M181" s="4"/>
      <c r="N181" s="4"/>
      <c r="Q181" s="1"/>
      <c r="R181" s="1"/>
      <c r="S181" s="4"/>
      <c r="T181" s="4"/>
      <c r="U181" s="4"/>
      <c r="V181" s="4"/>
      <c r="W181" s="1"/>
      <c r="X181" s="1"/>
      <c r="Y181" s="1"/>
      <c r="Z181" s="4"/>
      <c r="AA181" s="4"/>
      <c r="AB181" s="4"/>
      <c r="AC181" s="4"/>
      <c r="AD181" s="4"/>
    </row>
    <row r="182" spans="2:30" ht="15.6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2:30" ht="15.6" x14ac:dyDescent="0.3">
      <c r="B183" s="1"/>
      <c r="C183" s="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Q183" s="1"/>
      <c r="R183" s="1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5"/>
      <c r="AD183" s="5"/>
    </row>
    <row r="184" spans="2:30" ht="15.6" x14ac:dyDescent="0.3">
      <c r="B184" s="1"/>
      <c r="C184" s="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Q184" s="1"/>
      <c r="R184" s="1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5"/>
      <c r="AD184" s="5"/>
    </row>
    <row r="185" spans="2:30" ht="15.6" x14ac:dyDescent="0.3">
      <c r="B185" s="1"/>
      <c r="C185" s="1"/>
      <c r="D185" s="4"/>
      <c r="E185" s="4"/>
      <c r="F185" s="4"/>
      <c r="G185" s="4"/>
      <c r="H185" s="1"/>
      <c r="I185" s="1"/>
      <c r="J185" s="1"/>
      <c r="K185" s="4"/>
      <c r="L185" s="4"/>
      <c r="M185" s="4"/>
      <c r="N185" s="4"/>
      <c r="Q185" s="1"/>
      <c r="R185" s="1"/>
      <c r="S185" s="4"/>
      <c r="T185" s="4"/>
      <c r="U185" s="4"/>
      <c r="V185" s="4"/>
      <c r="W185" s="1"/>
      <c r="X185" s="1"/>
      <c r="Y185" s="1"/>
      <c r="Z185" s="4"/>
      <c r="AA185" s="4"/>
      <c r="AB185" s="4"/>
      <c r="AC185" s="4"/>
      <c r="AD185" s="4"/>
    </row>
    <row r="186" spans="2:30" ht="15.6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2:30" ht="15.6" x14ac:dyDescent="0.3">
      <c r="B187" s="1"/>
      <c r="C187" s="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Q187" s="1"/>
      <c r="R187" s="1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15.6" x14ac:dyDescent="0.3">
      <c r="B188" s="1"/>
      <c r="C188" s="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Q188" s="1"/>
      <c r="R188" s="1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5"/>
      <c r="AD188" s="5"/>
    </row>
    <row r="189" spans="2:30" ht="15.6" x14ac:dyDescent="0.3">
      <c r="B189" s="1"/>
      <c r="C189" s="1"/>
      <c r="D189" s="4"/>
      <c r="E189" s="4"/>
      <c r="F189" s="4"/>
      <c r="G189" s="4"/>
      <c r="H189" s="1"/>
      <c r="I189" s="1"/>
      <c r="J189" s="1"/>
      <c r="K189" s="4"/>
      <c r="L189" s="4"/>
      <c r="M189" s="4"/>
      <c r="N189" s="4"/>
      <c r="Q189" s="1"/>
      <c r="R189" s="1"/>
      <c r="S189" s="4"/>
      <c r="T189" s="4"/>
      <c r="U189" s="4"/>
      <c r="V189" s="4"/>
      <c r="W189" s="1"/>
      <c r="X189" s="1"/>
      <c r="Y189" s="1"/>
      <c r="Z189" s="4"/>
      <c r="AA189" s="4"/>
      <c r="AB189" s="4"/>
      <c r="AC189" s="4"/>
      <c r="AD189" s="4"/>
    </row>
    <row r="190" spans="2:30" ht="15.6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2:30" ht="15.6" x14ac:dyDescent="0.3">
      <c r="B191" s="1"/>
      <c r="C191" s="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Q191" s="1"/>
      <c r="R191" s="1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15.6" x14ac:dyDescent="0.3">
      <c r="B192" s="1"/>
      <c r="C192" s="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Q192" s="1"/>
      <c r="R192" s="1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5"/>
      <c r="AD192" s="5"/>
    </row>
    <row r="193" spans="2:30" ht="15.6" x14ac:dyDescent="0.3">
      <c r="B193" s="1"/>
      <c r="C193" s="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Q193" s="1"/>
      <c r="R193" s="1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5" spans="2:30" ht="15.6" x14ac:dyDescent="0.3">
      <c r="B195" s="1"/>
      <c r="C195" s="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Q195" s="1"/>
      <c r="R195" s="1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15.6" x14ac:dyDescent="0.3">
      <c r="B196" s="1"/>
      <c r="C196" s="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Q196" s="1"/>
      <c r="R196" s="1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15.6" x14ac:dyDescent="0.3">
      <c r="B197" s="1"/>
      <c r="C197" s="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Q197" s="1"/>
      <c r="R197" s="1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15.6" x14ac:dyDescent="0.3">
      <c r="B198" s="1"/>
      <c r="C198" s="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Q198" s="1"/>
      <c r="R198" s="1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15.6" x14ac:dyDescent="0.3">
      <c r="B199" s="1"/>
      <c r="C199" s="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Q199" s="1"/>
      <c r="R199" s="1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15.6" x14ac:dyDescent="0.3">
      <c r="B200" s="1"/>
      <c r="C200" s="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Q200" s="1"/>
      <c r="R200" s="1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15.6" x14ac:dyDescent="0.3">
      <c r="B201" s="1"/>
      <c r="C201" s="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Q201" s="1"/>
      <c r="R201" s="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15.6" x14ac:dyDescent="0.3">
      <c r="B202" s="1"/>
      <c r="C202" s="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Q202" s="1"/>
      <c r="R202" s="1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15.6" x14ac:dyDescent="0.3">
      <c r="B203" s="1"/>
      <c r="C203" s="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Q203" s="1"/>
      <c r="R203" s="1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15.6" x14ac:dyDescent="0.3">
      <c r="B204" s="1"/>
      <c r="C204" s="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Q204" s="1"/>
      <c r="R204" s="1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15.6" x14ac:dyDescent="0.3">
      <c r="B205" s="1"/>
      <c r="C205" s="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Q205" s="1"/>
      <c r="R205" s="1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15.6" x14ac:dyDescent="0.3">
      <c r="B206" s="1"/>
      <c r="C206" s="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Q206" s="1"/>
      <c r="R206" s="1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15.6" x14ac:dyDescent="0.3">
      <c r="B207" s="1"/>
      <c r="C207" s="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Q207" s="1"/>
      <c r="R207" s="1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15.6" x14ac:dyDescent="0.3">
      <c r="B208" s="1"/>
      <c r="C208" s="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Q208" s="1"/>
      <c r="R208" s="1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15.6" x14ac:dyDescent="0.3">
      <c r="B209" s="1"/>
      <c r="C209" s="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Q209" s="1"/>
      <c r="R209" s="1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15.6" x14ac:dyDescent="0.3">
      <c r="B210" s="1"/>
      <c r="C210" s="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Q210" s="1"/>
    </row>
    <row r="211" spans="2:30" ht="15.6" x14ac:dyDescent="0.3">
      <c r="B211" s="1"/>
      <c r="C211" s="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Q211" s="1"/>
      <c r="R211" s="1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15.6" x14ac:dyDescent="0.3">
      <c r="B212" s="1"/>
      <c r="C212" s="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Q212" s="1"/>
      <c r="R212" s="1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15.6" x14ac:dyDescent="0.3">
      <c r="B213" s="1"/>
      <c r="C213" s="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Q213" s="1"/>
      <c r="R213" s="1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15.6" x14ac:dyDescent="0.3">
      <c r="Q214" s="1"/>
      <c r="R214" s="1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15.6" x14ac:dyDescent="0.3">
      <c r="Q215" s="1"/>
      <c r="R215" s="1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15.6" x14ac:dyDescent="0.3">
      <c r="Q216" s="1"/>
      <c r="R216" s="1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15.6" x14ac:dyDescent="0.3">
      <c r="Q217" s="1"/>
      <c r="R217" s="1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</sheetData>
  <conditionalFormatting sqref="D3:M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M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M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M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M1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M11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M1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M1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M1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M1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M1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M1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M2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M2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M2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M2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M2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M2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M2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M3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M3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M3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M3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L3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M3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M3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H39 K3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M4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M4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M4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F2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M1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M2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M2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3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M3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M3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AB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AB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AB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AB4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:AB4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AB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:AB4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AB4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AB4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AB3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AB3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AB3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:AB3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:AB3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:AB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AB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AB3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AB2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AB2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B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AB2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AB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AB2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AB2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AB1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AB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AB1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:AB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AB1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AB1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AB1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AB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B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:M16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:M1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:M17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:M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:M1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:M17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:M17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:M18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:M1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:M18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M1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:M18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M18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:M18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:M18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:M19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:M19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:M19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M19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:M1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:M19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:M1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M2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:M2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:M2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:M20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:M2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7:M20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M20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:M20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M2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:M2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:M2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:AB16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9:AB16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0:AB17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5:AB17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6:AB1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7:AB17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9:AB17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0:AB1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1:AB1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3:AB1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4:AB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5:AB1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7:AB1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8:AB1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9:AB18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1:AB19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2:AB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3:AB1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5:AB19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6:AB19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7:AB1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9:AB1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0:AB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1:AB2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3:AB2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4:AB20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5:AB2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7:AB2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8:AB2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9:AB2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1:AB2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2:AB2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3:AB2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5:AB2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6:AB2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7:AB2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Asian</vt:lpstr>
      <vt:lpstr>White</vt:lpstr>
      <vt:lpstr>Hispanic</vt:lpstr>
      <vt:lpstr>Black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2024-05-26T18:02:06Z</dcterms:created>
  <dcterms:modified xsi:type="dcterms:W3CDTF">2024-05-28T17:00:58Z</dcterms:modified>
</cp:coreProperties>
</file>