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mon\Pictures\reddit\economy\"/>
    </mc:Choice>
  </mc:AlternateContent>
  <xr:revisionPtr revIDLastSave="0" documentId="8_{EBD376DA-13EE-463F-A671-A77444C40E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2SL 1959 202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3" i="1" l="1"/>
  <c r="R783" i="1"/>
  <c r="I783" i="1" s="1"/>
  <c r="AM697" i="1"/>
  <c r="AM601" i="1"/>
  <c r="AM505" i="1"/>
  <c r="AM361" i="1"/>
  <c r="AM179" i="1"/>
  <c r="AL781" i="1"/>
  <c r="AL745" i="1"/>
  <c r="AL697" i="1"/>
  <c r="AL601" i="1"/>
  <c r="AL505" i="1"/>
  <c r="AL409" i="1"/>
  <c r="AL361" i="1"/>
  <c r="AL265" i="1"/>
  <c r="AL217" i="1"/>
  <c r="AL179" i="1"/>
  <c r="AL109" i="1"/>
  <c r="AL60" i="1"/>
  <c r="AK781" i="1"/>
  <c r="AK745" i="1"/>
  <c r="AK697" i="1"/>
  <c r="AK601" i="1"/>
  <c r="AK505" i="1"/>
  <c r="AK409" i="1"/>
  <c r="AK361" i="1"/>
  <c r="AK265" i="1"/>
  <c r="AK217" i="1"/>
  <c r="AK179" i="1"/>
  <c r="AK109" i="1"/>
  <c r="AK60" i="1"/>
  <c r="AK25" i="1"/>
  <c r="AJ781" i="1"/>
  <c r="AJ745" i="1"/>
  <c r="AJ697" i="1"/>
  <c r="AJ601" i="1"/>
  <c r="AJ505" i="1"/>
  <c r="AJ409" i="1"/>
  <c r="AJ361" i="1"/>
  <c r="AJ265" i="1"/>
  <c r="AJ217" i="1"/>
  <c r="AJ179" i="1"/>
  <c r="AJ109" i="1"/>
  <c r="AJ60" i="1"/>
  <c r="AJ25" i="1"/>
  <c r="AI781" i="1"/>
  <c r="AI745" i="1"/>
  <c r="AI697" i="1"/>
  <c r="AI601" i="1"/>
  <c r="AI505" i="1"/>
  <c r="AI409" i="1"/>
  <c r="AI361" i="1"/>
  <c r="AI265" i="1"/>
  <c r="AI217" i="1"/>
  <c r="AI179" i="1"/>
  <c r="AI109" i="1"/>
  <c r="AI60" i="1"/>
  <c r="AI25" i="1"/>
  <c r="AH179" i="1"/>
  <c r="AH109" i="1"/>
  <c r="AH60" i="1"/>
  <c r="AH25" i="1"/>
  <c r="AH217" i="1"/>
  <c r="AH265" i="1"/>
  <c r="AH361" i="1"/>
  <c r="AH409" i="1"/>
  <c r="AH505" i="1"/>
  <c r="AH601" i="1"/>
  <c r="AH697" i="1"/>
  <c r="AH745" i="1"/>
  <c r="AH781" i="1"/>
  <c r="AF781" i="2" l="1"/>
  <c r="AE781" i="2"/>
  <c r="AD781" i="2"/>
  <c r="AC781" i="2"/>
  <c r="AB781" i="2"/>
  <c r="AA781" i="2"/>
  <c r="AF780" i="2"/>
  <c r="AE780" i="2"/>
  <c r="AD780" i="2"/>
  <c r="AC780" i="2"/>
  <c r="AB780" i="2"/>
  <c r="AA780" i="2"/>
  <c r="AF779" i="2"/>
  <c r="AE779" i="2"/>
  <c r="AD779" i="2"/>
  <c r="AC779" i="2"/>
  <c r="AB779" i="2"/>
  <c r="AA779" i="2"/>
  <c r="AF778" i="2"/>
  <c r="AE778" i="2"/>
  <c r="AD778" i="2"/>
  <c r="AC778" i="2"/>
  <c r="AB778" i="2"/>
  <c r="AA778" i="2"/>
  <c r="AF777" i="2"/>
  <c r="AE777" i="2"/>
  <c r="AD777" i="2"/>
  <c r="AC777" i="2"/>
  <c r="AB777" i="2"/>
  <c r="AA777" i="2"/>
  <c r="AF776" i="2"/>
  <c r="AE776" i="2"/>
  <c r="AD776" i="2"/>
  <c r="AC776" i="2"/>
  <c r="AB776" i="2"/>
  <c r="AA776" i="2"/>
  <c r="AF775" i="2"/>
  <c r="AE775" i="2"/>
  <c r="AD775" i="2"/>
  <c r="AC775" i="2"/>
  <c r="AB775" i="2"/>
  <c r="AA775" i="2"/>
  <c r="AF774" i="2"/>
  <c r="AE774" i="2"/>
  <c r="AD774" i="2"/>
  <c r="AC774" i="2"/>
  <c r="AB774" i="2"/>
  <c r="AA774" i="2"/>
  <c r="AF773" i="2"/>
  <c r="AE773" i="2"/>
  <c r="AD773" i="2"/>
  <c r="AC773" i="2"/>
  <c r="AB773" i="2"/>
  <c r="AA773" i="2"/>
  <c r="AF772" i="2"/>
  <c r="AE772" i="2"/>
  <c r="AD772" i="2"/>
  <c r="AC772" i="2"/>
  <c r="AB772" i="2"/>
  <c r="AA772" i="2"/>
  <c r="AF771" i="2"/>
  <c r="AE771" i="2"/>
  <c r="AD771" i="2"/>
  <c r="AC771" i="2"/>
  <c r="AB771" i="2"/>
  <c r="AA771" i="2"/>
  <c r="AF770" i="2"/>
  <c r="AE770" i="2"/>
  <c r="AD770" i="2"/>
  <c r="AC770" i="2"/>
  <c r="AB770" i="2"/>
  <c r="AA770" i="2"/>
  <c r="AF769" i="2"/>
  <c r="AE769" i="2"/>
  <c r="AD769" i="2"/>
  <c r="AC769" i="2"/>
  <c r="AB769" i="2"/>
  <c r="AA769" i="2"/>
  <c r="AF768" i="2"/>
  <c r="AE768" i="2"/>
  <c r="AD768" i="2"/>
  <c r="AC768" i="2"/>
  <c r="AB768" i="2"/>
  <c r="AA768" i="2"/>
  <c r="AF767" i="2"/>
  <c r="AE767" i="2"/>
  <c r="AD767" i="2"/>
  <c r="AC767" i="2"/>
  <c r="AB767" i="2"/>
  <c r="AA767" i="2"/>
  <c r="AF766" i="2"/>
  <c r="AE766" i="2"/>
  <c r="AD766" i="2"/>
  <c r="AC766" i="2"/>
  <c r="AB766" i="2"/>
  <c r="AA766" i="2"/>
  <c r="AF765" i="2"/>
  <c r="AE765" i="2"/>
  <c r="AD765" i="2"/>
  <c r="AC765" i="2"/>
  <c r="AB765" i="2"/>
  <c r="AA765" i="2"/>
  <c r="AF764" i="2"/>
  <c r="AE764" i="2"/>
  <c r="AD764" i="2"/>
  <c r="AC764" i="2"/>
  <c r="AB764" i="2"/>
  <c r="AA764" i="2"/>
  <c r="AF763" i="2"/>
  <c r="AE763" i="2"/>
  <c r="AD763" i="2"/>
  <c r="AC763" i="2"/>
  <c r="AB763" i="2"/>
  <c r="AA763" i="2"/>
  <c r="AF762" i="2"/>
  <c r="AE762" i="2"/>
  <c r="AD762" i="2"/>
  <c r="AC762" i="2"/>
  <c r="AB762" i="2"/>
  <c r="AA762" i="2"/>
  <c r="AF761" i="2"/>
  <c r="AE761" i="2"/>
  <c r="AD761" i="2"/>
  <c r="AC761" i="2"/>
  <c r="AB761" i="2"/>
  <c r="AA761" i="2"/>
  <c r="AF760" i="2"/>
  <c r="AE760" i="2"/>
  <c r="AD760" i="2"/>
  <c r="AC760" i="2"/>
  <c r="AB760" i="2"/>
  <c r="AA760" i="2"/>
  <c r="AF759" i="2"/>
  <c r="AE759" i="2"/>
  <c r="AD759" i="2"/>
  <c r="AC759" i="2"/>
  <c r="AB759" i="2"/>
  <c r="AA759" i="2"/>
  <c r="AF758" i="2"/>
  <c r="AE758" i="2"/>
  <c r="AD758" i="2"/>
  <c r="AC758" i="2"/>
  <c r="AB758" i="2"/>
  <c r="AA758" i="2"/>
  <c r="AF757" i="2"/>
  <c r="AE757" i="2"/>
  <c r="AD757" i="2"/>
  <c r="AC757" i="2"/>
  <c r="AB757" i="2"/>
  <c r="AA757" i="2"/>
  <c r="AF756" i="2"/>
  <c r="AE756" i="2"/>
  <c r="AD756" i="2"/>
  <c r="AC756" i="2"/>
  <c r="AB756" i="2"/>
  <c r="AA756" i="2"/>
  <c r="AF755" i="2"/>
  <c r="AE755" i="2"/>
  <c r="AD755" i="2"/>
  <c r="AC755" i="2"/>
  <c r="AB755" i="2"/>
  <c r="AA755" i="2"/>
  <c r="AF754" i="2"/>
  <c r="AE754" i="2"/>
  <c r="AD754" i="2"/>
  <c r="AC754" i="2"/>
  <c r="AB754" i="2"/>
  <c r="AA754" i="2"/>
  <c r="AF753" i="2"/>
  <c r="AE753" i="2"/>
  <c r="AD753" i="2"/>
  <c r="AC753" i="2"/>
  <c r="AB753" i="2"/>
  <c r="AA753" i="2"/>
  <c r="AF752" i="2"/>
  <c r="AE752" i="2"/>
  <c r="AD752" i="2"/>
  <c r="AC752" i="2"/>
  <c r="AB752" i="2"/>
  <c r="AA752" i="2"/>
  <c r="AF751" i="2"/>
  <c r="AE751" i="2"/>
  <c r="AD751" i="2"/>
  <c r="AC751" i="2"/>
  <c r="AB751" i="2"/>
  <c r="AA751" i="2"/>
  <c r="AF750" i="2"/>
  <c r="AE750" i="2"/>
  <c r="AD750" i="2"/>
  <c r="AC750" i="2"/>
  <c r="AB750" i="2"/>
  <c r="AA750" i="2"/>
  <c r="AF749" i="2"/>
  <c r="AE749" i="2"/>
  <c r="AD749" i="2"/>
  <c r="AC749" i="2"/>
  <c r="AB749" i="2"/>
  <c r="AA749" i="2"/>
  <c r="AF748" i="2"/>
  <c r="AE748" i="2"/>
  <c r="AD748" i="2"/>
  <c r="AC748" i="2"/>
  <c r="AB748" i="2"/>
  <c r="AA748" i="2"/>
  <c r="AF747" i="2"/>
  <c r="AE747" i="2"/>
  <c r="AD747" i="2"/>
  <c r="AC747" i="2"/>
  <c r="AB747" i="2"/>
  <c r="AA747" i="2"/>
  <c r="AF746" i="2"/>
  <c r="AE746" i="2"/>
  <c r="AD746" i="2"/>
  <c r="AC746" i="2"/>
  <c r="AB746" i="2"/>
  <c r="AA746" i="2"/>
  <c r="AF745" i="2"/>
  <c r="AE745" i="2"/>
  <c r="AD745" i="2"/>
  <c r="AC745" i="2"/>
  <c r="AB745" i="2"/>
  <c r="AA745" i="2"/>
  <c r="AF744" i="2"/>
  <c r="AE744" i="2"/>
  <c r="AD744" i="2"/>
  <c r="AC744" i="2"/>
  <c r="AB744" i="2"/>
  <c r="AA744" i="2"/>
  <c r="AF743" i="2"/>
  <c r="AE743" i="2"/>
  <c r="AD743" i="2"/>
  <c r="AC743" i="2"/>
  <c r="AB743" i="2"/>
  <c r="AA743" i="2"/>
  <c r="AF742" i="2"/>
  <c r="AE742" i="2"/>
  <c r="AD742" i="2"/>
  <c r="AC742" i="2"/>
  <c r="AB742" i="2"/>
  <c r="AA742" i="2"/>
  <c r="AF741" i="2"/>
  <c r="AE741" i="2"/>
  <c r="AD741" i="2"/>
  <c r="AC741" i="2"/>
  <c r="AB741" i="2"/>
  <c r="AA741" i="2"/>
  <c r="AF740" i="2"/>
  <c r="AE740" i="2"/>
  <c r="AD740" i="2"/>
  <c r="AC740" i="2"/>
  <c r="AB740" i="2"/>
  <c r="AA740" i="2"/>
  <c r="AF739" i="2"/>
  <c r="AE739" i="2"/>
  <c r="AD739" i="2"/>
  <c r="AC739" i="2"/>
  <c r="AB739" i="2"/>
  <c r="AA739" i="2"/>
  <c r="AF738" i="2"/>
  <c r="AE738" i="2"/>
  <c r="AD738" i="2"/>
  <c r="AC738" i="2"/>
  <c r="AB738" i="2"/>
  <c r="AA738" i="2"/>
  <c r="AF737" i="2"/>
  <c r="AE737" i="2"/>
  <c r="AD737" i="2"/>
  <c r="AC737" i="2"/>
  <c r="AB737" i="2"/>
  <c r="AA737" i="2"/>
  <c r="AF736" i="2"/>
  <c r="AE736" i="2"/>
  <c r="AD736" i="2"/>
  <c r="AC736" i="2"/>
  <c r="AB736" i="2"/>
  <c r="AA736" i="2"/>
  <c r="AF735" i="2"/>
  <c r="AE735" i="2"/>
  <c r="AD735" i="2"/>
  <c r="AC735" i="2"/>
  <c r="AB735" i="2"/>
  <c r="AA735" i="2"/>
  <c r="AF734" i="2"/>
  <c r="AE734" i="2"/>
  <c r="AD734" i="2"/>
  <c r="AC734" i="2"/>
  <c r="AB734" i="2"/>
  <c r="AA734" i="2"/>
  <c r="AF733" i="2"/>
  <c r="AE733" i="2"/>
  <c r="AD733" i="2"/>
  <c r="AC733" i="2"/>
  <c r="AB733" i="2"/>
  <c r="AA733" i="2"/>
  <c r="AF732" i="2"/>
  <c r="AE732" i="2"/>
  <c r="AD732" i="2"/>
  <c r="AC732" i="2"/>
  <c r="AB732" i="2"/>
  <c r="AA732" i="2"/>
  <c r="AF731" i="2"/>
  <c r="AE731" i="2"/>
  <c r="AD731" i="2"/>
  <c r="AC731" i="2"/>
  <c r="AB731" i="2"/>
  <c r="AA731" i="2"/>
  <c r="AF730" i="2"/>
  <c r="AE730" i="2"/>
  <c r="AD730" i="2"/>
  <c r="AC730" i="2"/>
  <c r="AB730" i="2"/>
  <c r="AA730" i="2"/>
  <c r="AF729" i="2"/>
  <c r="AE729" i="2"/>
  <c r="AD729" i="2"/>
  <c r="AC729" i="2"/>
  <c r="AB729" i="2"/>
  <c r="AA729" i="2"/>
  <c r="AF728" i="2"/>
  <c r="AE728" i="2"/>
  <c r="AD728" i="2"/>
  <c r="AC728" i="2"/>
  <c r="AB728" i="2"/>
  <c r="AA728" i="2"/>
  <c r="AF727" i="2"/>
  <c r="AE727" i="2"/>
  <c r="AD727" i="2"/>
  <c r="AC727" i="2"/>
  <c r="AB727" i="2"/>
  <c r="AA727" i="2"/>
  <c r="AF726" i="2"/>
  <c r="AE726" i="2"/>
  <c r="AD726" i="2"/>
  <c r="AC726" i="2"/>
  <c r="AB726" i="2"/>
  <c r="AA726" i="2"/>
  <c r="AF725" i="2"/>
  <c r="AE725" i="2"/>
  <c r="AD725" i="2"/>
  <c r="AC725" i="2"/>
  <c r="AB725" i="2"/>
  <c r="AA725" i="2"/>
  <c r="AF724" i="2"/>
  <c r="AE724" i="2"/>
  <c r="AD724" i="2"/>
  <c r="AC724" i="2"/>
  <c r="AB724" i="2"/>
  <c r="AA724" i="2"/>
  <c r="AF723" i="2"/>
  <c r="AE723" i="2"/>
  <c r="AD723" i="2"/>
  <c r="AC723" i="2"/>
  <c r="AB723" i="2"/>
  <c r="AA723" i="2"/>
  <c r="AF722" i="2"/>
  <c r="AE722" i="2"/>
  <c r="AD722" i="2"/>
  <c r="AC722" i="2"/>
  <c r="AB722" i="2"/>
  <c r="AA722" i="2"/>
  <c r="AF721" i="2"/>
  <c r="AE721" i="2"/>
  <c r="AD721" i="2"/>
  <c r="AC721" i="2"/>
  <c r="AB721" i="2"/>
  <c r="AA721" i="2"/>
  <c r="AF720" i="2"/>
  <c r="AE720" i="2"/>
  <c r="AD720" i="2"/>
  <c r="AC720" i="2"/>
  <c r="AB720" i="2"/>
  <c r="AA720" i="2"/>
  <c r="AF719" i="2"/>
  <c r="AE719" i="2"/>
  <c r="AD719" i="2"/>
  <c r="AC719" i="2"/>
  <c r="AB719" i="2"/>
  <c r="AA719" i="2"/>
  <c r="AF718" i="2"/>
  <c r="AE718" i="2"/>
  <c r="AD718" i="2"/>
  <c r="AC718" i="2"/>
  <c r="AB718" i="2"/>
  <c r="AA718" i="2"/>
  <c r="AF717" i="2"/>
  <c r="AE717" i="2"/>
  <c r="AD717" i="2"/>
  <c r="AC717" i="2"/>
  <c r="AB717" i="2"/>
  <c r="AA717" i="2"/>
  <c r="AF716" i="2"/>
  <c r="AE716" i="2"/>
  <c r="AD716" i="2"/>
  <c r="AC716" i="2"/>
  <c r="AB716" i="2"/>
  <c r="AA716" i="2"/>
  <c r="AF715" i="2"/>
  <c r="AE715" i="2"/>
  <c r="AD715" i="2"/>
  <c r="AC715" i="2"/>
  <c r="AB715" i="2"/>
  <c r="AA715" i="2"/>
  <c r="AF714" i="2"/>
  <c r="AE714" i="2"/>
  <c r="AD714" i="2"/>
  <c r="AC714" i="2"/>
  <c r="AB714" i="2"/>
  <c r="AA714" i="2"/>
  <c r="AF713" i="2"/>
  <c r="AE713" i="2"/>
  <c r="AD713" i="2"/>
  <c r="AC713" i="2"/>
  <c r="AB713" i="2"/>
  <c r="AA713" i="2"/>
  <c r="AF712" i="2"/>
  <c r="AE712" i="2"/>
  <c r="AD712" i="2"/>
  <c r="AC712" i="2"/>
  <c r="AB712" i="2"/>
  <c r="AA712" i="2"/>
  <c r="AF711" i="2"/>
  <c r="AE711" i="2"/>
  <c r="AD711" i="2"/>
  <c r="AC711" i="2"/>
  <c r="AB711" i="2"/>
  <c r="AA711" i="2"/>
  <c r="AF710" i="2"/>
  <c r="AE710" i="2"/>
  <c r="AD710" i="2"/>
  <c r="AC710" i="2"/>
  <c r="AB710" i="2"/>
  <c r="AA710" i="2"/>
  <c r="AF709" i="2"/>
  <c r="AE709" i="2"/>
  <c r="AD709" i="2"/>
  <c r="AC709" i="2"/>
  <c r="AB709" i="2"/>
  <c r="AA709" i="2"/>
  <c r="AF708" i="2"/>
  <c r="AE708" i="2"/>
  <c r="AD708" i="2"/>
  <c r="AC708" i="2"/>
  <c r="AB708" i="2"/>
  <c r="AA708" i="2"/>
  <c r="AF707" i="2"/>
  <c r="AE707" i="2"/>
  <c r="AD707" i="2"/>
  <c r="AC707" i="2"/>
  <c r="AB707" i="2"/>
  <c r="AA707" i="2"/>
  <c r="AF706" i="2"/>
  <c r="AE706" i="2"/>
  <c r="AD706" i="2"/>
  <c r="AC706" i="2"/>
  <c r="AB706" i="2"/>
  <c r="AA706" i="2"/>
  <c r="AF705" i="2"/>
  <c r="AE705" i="2"/>
  <c r="AD705" i="2"/>
  <c r="AC705" i="2"/>
  <c r="AB705" i="2"/>
  <c r="AA705" i="2"/>
  <c r="AF704" i="2"/>
  <c r="AE704" i="2"/>
  <c r="AD704" i="2"/>
  <c r="AC704" i="2"/>
  <c r="AB704" i="2"/>
  <c r="AA704" i="2"/>
  <c r="AF703" i="2"/>
  <c r="AE703" i="2"/>
  <c r="AD703" i="2"/>
  <c r="AC703" i="2"/>
  <c r="AB703" i="2"/>
  <c r="AA703" i="2"/>
  <c r="AF702" i="2"/>
  <c r="AE702" i="2"/>
  <c r="AD702" i="2"/>
  <c r="AC702" i="2"/>
  <c r="AB702" i="2"/>
  <c r="AA702" i="2"/>
  <c r="AF701" i="2"/>
  <c r="AE701" i="2"/>
  <c r="AD701" i="2"/>
  <c r="AC701" i="2"/>
  <c r="AB701" i="2"/>
  <c r="AA701" i="2"/>
  <c r="AF700" i="2"/>
  <c r="AE700" i="2"/>
  <c r="AD700" i="2"/>
  <c r="AC700" i="2"/>
  <c r="AB700" i="2"/>
  <c r="AA700" i="2"/>
  <c r="AF699" i="2"/>
  <c r="AE699" i="2"/>
  <c r="AD699" i="2"/>
  <c r="AC699" i="2"/>
  <c r="AB699" i="2"/>
  <c r="AA699" i="2"/>
  <c r="AF698" i="2"/>
  <c r="AE698" i="2"/>
  <c r="AD698" i="2"/>
  <c r="AC698" i="2"/>
  <c r="AB698" i="2"/>
  <c r="AA698" i="2"/>
  <c r="AF697" i="2"/>
  <c r="AE697" i="2"/>
  <c r="AD697" i="2"/>
  <c r="AC697" i="2"/>
  <c r="AB697" i="2"/>
  <c r="AA697" i="2"/>
  <c r="AF696" i="2"/>
  <c r="AE696" i="2"/>
  <c r="AD696" i="2"/>
  <c r="AC696" i="2"/>
  <c r="AB696" i="2"/>
  <c r="AA696" i="2"/>
  <c r="AF695" i="2"/>
  <c r="AE695" i="2"/>
  <c r="AD695" i="2"/>
  <c r="AC695" i="2"/>
  <c r="AB695" i="2"/>
  <c r="AA695" i="2"/>
  <c r="AF694" i="2"/>
  <c r="AE694" i="2"/>
  <c r="AD694" i="2"/>
  <c r="AC694" i="2"/>
  <c r="AB694" i="2"/>
  <c r="AA694" i="2"/>
  <c r="AF693" i="2"/>
  <c r="AE693" i="2"/>
  <c r="AD693" i="2"/>
  <c r="AC693" i="2"/>
  <c r="AB693" i="2"/>
  <c r="AA693" i="2"/>
  <c r="AF692" i="2"/>
  <c r="AE692" i="2"/>
  <c r="AD692" i="2"/>
  <c r="AC692" i="2"/>
  <c r="AB692" i="2"/>
  <c r="AA692" i="2"/>
  <c r="AF691" i="2"/>
  <c r="AE691" i="2"/>
  <c r="AD691" i="2"/>
  <c r="AC691" i="2"/>
  <c r="AB691" i="2"/>
  <c r="AA691" i="2"/>
  <c r="AF690" i="2"/>
  <c r="AE690" i="2"/>
  <c r="AD690" i="2"/>
  <c r="AC690" i="2"/>
  <c r="AB690" i="2"/>
  <c r="AA690" i="2"/>
  <c r="AF689" i="2"/>
  <c r="AE689" i="2"/>
  <c r="AD689" i="2"/>
  <c r="AC689" i="2"/>
  <c r="AB689" i="2"/>
  <c r="AA689" i="2"/>
  <c r="AF688" i="2"/>
  <c r="AE688" i="2"/>
  <c r="AD688" i="2"/>
  <c r="AC688" i="2"/>
  <c r="AB688" i="2"/>
  <c r="AA688" i="2"/>
  <c r="AF687" i="2"/>
  <c r="AE687" i="2"/>
  <c r="AD687" i="2"/>
  <c r="AC687" i="2"/>
  <c r="AB687" i="2"/>
  <c r="AA687" i="2"/>
  <c r="AF686" i="2"/>
  <c r="AE686" i="2"/>
  <c r="AD686" i="2"/>
  <c r="AC686" i="2"/>
  <c r="AB686" i="2"/>
  <c r="AA686" i="2"/>
  <c r="AF685" i="2"/>
  <c r="AE685" i="2"/>
  <c r="AD685" i="2"/>
  <c r="AC685" i="2"/>
  <c r="AB685" i="2"/>
  <c r="AA685" i="2"/>
  <c r="AF684" i="2"/>
  <c r="AE684" i="2"/>
  <c r="AD684" i="2"/>
  <c r="AC684" i="2"/>
  <c r="AB684" i="2"/>
  <c r="AA684" i="2"/>
  <c r="AF683" i="2"/>
  <c r="AE683" i="2"/>
  <c r="AD683" i="2"/>
  <c r="AC683" i="2"/>
  <c r="AB683" i="2"/>
  <c r="AA683" i="2"/>
  <c r="AF682" i="2"/>
  <c r="AE682" i="2"/>
  <c r="AD682" i="2"/>
  <c r="AC682" i="2"/>
  <c r="AB682" i="2"/>
  <c r="AA682" i="2"/>
  <c r="AF681" i="2"/>
  <c r="AE681" i="2"/>
  <c r="AD681" i="2"/>
  <c r="AC681" i="2"/>
  <c r="AB681" i="2"/>
  <c r="AA681" i="2"/>
  <c r="AF680" i="2"/>
  <c r="AE680" i="2"/>
  <c r="AD680" i="2"/>
  <c r="AC680" i="2"/>
  <c r="AB680" i="2"/>
  <c r="AA680" i="2"/>
  <c r="AF679" i="2"/>
  <c r="AE679" i="2"/>
  <c r="AD679" i="2"/>
  <c r="AC679" i="2"/>
  <c r="AB679" i="2"/>
  <c r="AA679" i="2"/>
  <c r="AF678" i="2"/>
  <c r="AE678" i="2"/>
  <c r="AD678" i="2"/>
  <c r="AC678" i="2"/>
  <c r="AB678" i="2"/>
  <c r="AA678" i="2"/>
  <c r="AF677" i="2"/>
  <c r="AE677" i="2"/>
  <c r="AD677" i="2"/>
  <c r="AC677" i="2"/>
  <c r="AB677" i="2"/>
  <c r="AA677" i="2"/>
  <c r="AF676" i="2"/>
  <c r="AE676" i="2"/>
  <c r="AD676" i="2"/>
  <c r="AC676" i="2"/>
  <c r="AB676" i="2"/>
  <c r="AA676" i="2"/>
  <c r="AF675" i="2"/>
  <c r="AE675" i="2"/>
  <c r="AD675" i="2"/>
  <c r="AC675" i="2"/>
  <c r="AB675" i="2"/>
  <c r="AA675" i="2"/>
  <c r="AF674" i="2"/>
  <c r="AE674" i="2"/>
  <c r="AD674" i="2"/>
  <c r="AC674" i="2"/>
  <c r="AB674" i="2"/>
  <c r="AA674" i="2"/>
  <c r="AF673" i="2"/>
  <c r="AE673" i="2"/>
  <c r="AD673" i="2"/>
  <c r="AC673" i="2"/>
  <c r="AB673" i="2"/>
  <c r="AA673" i="2"/>
  <c r="AF672" i="2"/>
  <c r="AE672" i="2"/>
  <c r="AD672" i="2"/>
  <c r="AC672" i="2"/>
  <c r="AB672" i="2"/>
  <c r="AA672" i="2"/>
  <c r="AF671" i="2"/>
  <c r="AE671" i="2"/>
  <c r="AD671" i="2"/>
  <c r="AC671" i="2"/>
  <c r="AB671" i="2"/>
  <c r="AA671" i="2"/>
  <c r="AF670" i="2"/>
  <c r="AE670" i="2"/>
  <c r="AD670" i="2"/>
  <c r="AC670" i="2"/>
  <c r="AB670" i="2"/>
  <c r="AA670" i="2"/>
  <c r="AF669" i="2"/>
  <c r="AE669" i="2"/>
  <c r="AD669" i="2"/>
  <c r="AC669" i="2"/>
  <c r="AB669" i="2"/>
  <c r="AA669" i="2"/>
  <c r="AF668" i="2"/>
  <c r="AE668" i="2"/>
  <c r="AD668" i="2"/>
  <c r="AC668" i="2"/>
  <c r="AB668" i="2"/>
  <c r="AA668" i="2"/>
  <c r="AF667" i="2"/>
  <c r="AE667" i="2"/>
  <c r="AD667" i="2"/>
  <c r="AC667" i="2"/>
  <c r="AB667" i="2"/>
  <c r="AA667" i="2"/>
  <c r="AF666" i="2"/>
  <c r="AE666" i="2"/>
  <c r="AD666" i="2"/>
  <c r="AC666" i="2"/>
  <c r="AB666" i="2"/>
  <c r="AA666" i="2"/>
  <c r="AF665" i="2"/>
  <c r="AE665" i="2"/>
  <c r="AD665" i="2"/>
  <c r="AC665" i="2"/>
  <c r="AB665" i="2"/>
  <c r="AA665" i="2"/>
  <c r="AF664" i="2"/>
  <c r="AE664" i="2"/>
  <c r="AD664" i="2"/>
  <c r="AC664" i="2"/>
  <c r="AB664" i="2"/>
  <c r="AA664" i="2"/>
  <c r="AF663" i="2"/>
  <c r="AE663" i="2"/>
  <c r="AD663" i="2"/>
  <c r="AC663" i="2"/>
  <c r="AB663" i="2"/>
  <c r="AA663" i="2"/>
  <c r="AF662" i="2"/>
  <c r="AE662" i="2"/>
  <c r="AD662" i="2"/>
  <c r="AC662" i="2"/>
  <c r="AB662" i="2"/>
  <c r="AA662" i="2"/>
  <c r="AF661" i="2"/>
  <c r="AE661" i="2"/>
  <c r="AD661" i="2"/>
  <c r="AC661" i="2"/>
  <c r="AB661" i="2"/>
  <c r="AA661" i="2"/>
  <c r="AF660" i="2"/>
  <c r="AE660" i="2"/>
  <c r="AD660" i="2"/>
  <c r="AC660" i="2"/>
  <c r="AB660" i="2"/>
  <c r="AA660" i="2"/>
  <c r="AF659" i="2"/>
  <c r="AE659" i="2"/>
  <c r="AD659" i="2"/>
  <c r="AC659" i="2"/>
  <c r="AB659" i="2"/>
  <c r="AA659" i="2"/>
  <c r="AF658" i="2"/>
  <c r="AE658" i="2"/>
  <c r="AD658" i="2"/>
  <c r="AC658" i="2"/>
  <c r="AB658" i="2"/>
  <c r="AA658" i="2"/>
  <c r="AF657" i="2"/>
  <c r="AE657" i="2"/>
  <c r="AD657" i="2"/>
  <c r="AC657" i="2"/>
  <c r="AB657" i="2"/>
  <c r="AA657" i="2"/>
  <c r="AF656" i="2"/>
  <c r="AE656" i="2"/>
  <c r="AD656" i="2"/>
  <c r="AC656" i="2"/>
  <c r="AB656" i="2"/>
  <c r="AA656" i="2"/>
  <c r="AF655" i="2"/>
  <c r="AE655" i="2"/>
  <c r="AD655" i="2"/>
  <c r="AC655" i="2"/>
  <c r="AB655" i="2"/>
  <c r="AA655" i="2"/>
  <c r="AF654" i="2"/>
  <c r="AE654" i="2"/>
  <c r="AD654" i="2"/>
  <c r="AC654" i="2"/>
  <c r="AB654" i="2"/>
  <c r="AA654" i="2"/>
  <c r="AF653" i="2"/>
  <c r="AE653" i="2"/>
  <c r="AD653" i="2"/>
  <c r="AC653" i="2"/>
  <c r="AB653" i="2"/>
  <c r="AA653" i="2"/>
  <c r="AF652" i="2"/>
  <c r="AE652" i="2"/>
  <c r="AD652" i="2"/>
  <c r="AC652" i="2"/>
  <c r="AB652" i="2"/>
  <c r="AA652" i="2"/>
  <c r="AF651" i="2"/>
  <c r="AE651" i="2"/>
  <c r="AD651" i="2"/>
  <c r="AC651" i="2"/>
  <c r="AB651" i="2"/>
  <c r="AA651" i="2"/>
  <c r="AF650" i="2"/>
  <c r="AE650" i="2"/>
  <c r="AD650" i="2"/>
  <c r="AC650" i="2"/>
  <c r="AB650" i="2"/>
  <c r="AA650" i="2"/>
  <c r="AF649" i="2"/>
  <c r="AE649" i="2"/>
  <c r="AD649" i="2"/>
  <c r="AC649" i="2"/>
  <c r="AB649" i="2"/>
  <c r="AA649" i="2"/>
  <c r="AF648" i="2"/>
  <c r="AE648" i="2"/>
  <c r="AD648" i="2"/>
  <c r="AC648" i="2"/>
  <c r="AB648" i="2"/>
  <c r="AA648" i="2"/>
  <c r="AF647" i="2"/>
  <c r="AE647" i="2"/>
  <c r="AD647" i="2"/>
  <c r="AC647" i="2"/>
  <c r="AB647" i="2"/>
  <c r="AA647" i="2"/>
  <c r="AF646" i="2"/>
  <c r="AE646" i="2"/>
  <c r="AD646" i="2"/>
  <c r="AC646" i="2"/>
  <c r="AB646" i="2"/>
  <c r="AA646" i="2"/>
  <c r="AF645" i="2"/>
  <c r="AE645" i="2"/>
  <c r="AD645" i="2"/>
  <c r="AC645" i="2"/>
  <c r="AB645" i="2"/>
  <c r="AA645" i="2"/>
  <c r="AF644" i="2"/>
  <c r="AE644" i="2"/>
  <c r="AD644" i="2"/>
  <c r="AC644" i="2"/>
  <c r="AB644" i="2"/>
  <c r="AA644" i="2"/>
  <c r="AF643" i="2"/>
  <c r="AE643" i="2"/>
  <c r="AD643" i="2"/>
  <c r="AC643" i="2"/>
  <c r="AB643" i="2"/>
  <c r="AA643" i="2"/>
  <c r="AF642" i="2"/>
  <c r="AE642" i="2"/>
  <c r="AD642" i="2"/>
  <c r="AC642" i="2"/>
  <c r="AB642" i="2"/>
  <c r="AA642" i="2"/>
  <c r="AF641" i="2"/>
  <c r="AE641" i="2"/>
  <c r="AD641" i="2"/>
  <c r="AC641" i="2"/>
  <c r="AB641" i="2"/>
  <c r="AA641" i="2"/>
  <c r="AF640" i="2"/>
  <c r="AE640" i="2"/>
  <c r="AD640" i="2"/>
  <c r="AC640" i="2"/>
  <c r="AB640" i="2"/>
  <c r="AA640" i="2"/>
  <c r="AF639" i="2"/>
  <c r="AE639" i="2"/>
  <c r="AD639" i="2"/>
  <c r="AC639" i="2"/>
  <c r="AB639" i="2"/>
  <c r="AA639" i="2"/>
  <c r="AF638" i="2"/>
  <c r="AE638" i="2"/>
  <c r="AD638" i="2"/>
  <c r="AC638" i="2"/>
  <c r="AB638" i="2"/>
  <c r="AA638" i="2"/>
  <c r="AF637" i="2"/>
  <c r="AE637" i="2"/>
  <c r="AD637" i="2"/>
  <c r="AC637" i="2"/>
  <c r="AB637" i="2"/>
  <c r="AA637" i="2"/>
  <c r="AF636" i="2"/>
  <c r="AE636" i="2"/>
  <c r="AD636" i="2"/>
  <c r="AC636" i="2"/>
  <c r="AB636" i="2"/>
  <c r="AA636" i="2"/>
  <c r="AF635" i="2"/>
  <c r="AE635" i="2"/>
  <c r="AD635" i="2"/>
  <c r="AC635" i="2"/>
  <c r="AB635" i="2"/>
  <c r="AA635" i="2"/>
  <c r="AF634" i="2"/>
  <c r="AE634" i="2"/>
  <c r="AD634" i="2"/>
  <c r="AC634" i="2"/>
  <c r="AB634" i="2"/>
  <c r="AA634" i="2"/>
  <c r="AF633" i="2"/>
  <c r="AE633" i="2"/>
  <c r="AD633" i="2"/>
  <c r="AC633" i="2"/>
  <c r="AB633" i="2"/>
  <c r="AA633" i="2"/>
  <c r="AF632" i="2"/>
  <c r="AE632" i="2"/>
  <c r="AD632" i="2"/>
  <c r="AC632" i="2"/>
  <c r="AB632" i="2"/>
  <c r="AA632" i="2"/>
  <c r="AF631" i="2"/>
  <c r="AE631" i="2"/>
  <c r="AD631" i="2"/>
  <c r="AC631" i="2"/>
  <c r="AB631" i="2"/>
  <c r="AA631" i="2"/>
  <c r="AF630" i="2"/>
  <c r="AE630" i="2"/>
  <c r="AD630" i="2"/>
  <c r="AC630" i="2"/>
  <c r="AB630" i="2"/>
  <c r="AA630" i="2"/>
  <c r="AF629" i="2"/>
  <c r="AE629" i="2"/>
  <c r="AD629" i="2"/>
  <c r="AC629" i="2"/>
  <c r="AB629" i="2"/>
  <c r="AA629" i="2"/>
  <c r="AF628" i="2"/>
  <c r="AE628" i="2"/>
  <c r="AD628" i="2"/>
  <c r="AC628" i="2"/>
  <c r="AB628" i="2"/>
  <c r="AA628" i="2"/>
  <c r="AF627" i="2"/>
  <c r="AE627" i="2"/>
  <c r="AD627" i="2"/>
  <c r="AC627" i="2"/>
  <c r="AB627" i="2"/>
  <c r="AA627" i="2"/>
  <c r="AF626" i="2"/>
  <c r="AE626" i="2"/>
  <c r="AD626" i="2"/>
  <c r="AC626" i="2"/>
  <c r="AB626" i="2"/>
  <c r="AA626" i="2"/>
  <c r="AF625" i="2"/>
  <c r="AE625" i="2"/>
  <c r="AD625" i="2"/>
  <c r="AC625" i="2"/>
  <c r="AB625" i="2"/>
  <c r="AA625" i="2"/>
  <c r="AF624" i="2"/>
  <c r="AE624" i="2"/>
  <c r="AD624" i="2"/>
  <c r="AC624" i="2"/>
  <c r="AB624" i="2"/>
  <c r="AA624" i="2"/>
  <c r="AF623" i="2"/>
  <c r="AE623" i="2"/>
  <c r="AD623" i="2"/>
  <c r="AC623" i="2"/>
  <c r="AB623" i="2"/>
  <c r="AA623" i="2"/>
  <c r="AF622" i="2"/>
  <c r="AE622" i="2"/>
  <c r="AD622" i="2"/>
  <c r="AC622" i="2"/>
  <c r="AB622" i="2"/>
  <c r="AA622" i="2"/>
  <c r="AF621" i="2"/>
  <c r="AE621" i="2"/>
  <c r="AD621" i="2"/>
  <c r="AC621" i="2"/>
  <c r="AB621" i="2"/>
  <c r="AA621" i="2"/>
  <c r="AF620" i="2"/>
  <c r="AE620" i="2"/>
  <c r="AD620" i="2"/>
  <c r="AC620" i="2"/>
  <c r="AB620" i="2"/>
  <c r="AA620" i="2"/>
  <c r="AF619" i="2"/>
  <c r="AE619" i="2"/>
  <c r="AD619" i="2"/>
  <c r="AC619" i="2"/>
  <c r="AB619" i="2"/>
  <c r="AA619" i="2"/>
  <c r="AF618" i="2"/>
  <c r="AE618" i="2"/>
  <c r="AD618" i="2"/>
  <c r="AC618" i="2"/>
  <c r="AB618" i="2"/>
  <c r="AA618" i="2"/>
  <c r="AF617" i="2"/>
  <c r="AE617" i="2"/>
  <c r="AD617" i="2"/>
  <c r="AC617" i="2"/>
  <c r="AB617" i="2"/>
  <c r="AA617" i="2"/>
  <c r="AF616" i="2"/>
  <c r="AE616" i="2"/>
  <c r="AD616" i="2"/>
  <c r="AC616" i="2"/>
  <c r="AB616" i="2"/>
  <c r="AA616" i="2"/>
  <c r="AF615" i="2"/>
  <c r="AE615" i="2"/>
  <c r="AD615" i="2"/>
  <c r="AC615" i="2"/>
  <c r="AB615" i="2"/>
  <c r="AA615" i="2"/>
  <c r="AF614" i="2"/>
  <c r="AE614" i="2"/>
  <c r="AD614" i="2"/>
  <c r="AC614" i="2"/>
  <c r="AB614" i="2"/>
  <c r="AA614" i="2"/>
  <c r="AF613" i="2"/>
  <c r="AE613" i="2"/>
  <c r="AD613" i="2"/>
  <c r="AC613" i="2"/>
  <c r="AB613" i="2"/>
  <c r="AA613" i="2"/>
  <c r="AF612" i="2"/>
  <c r="AE612" i="2"/>
  <c r="AD612" i="2"/>
  <c r="AC612" i="2"/>
  <c r="AB612" i="2"/>
  <c r="AA612" i="2"/>
  <c r="AF611" i="2"/>
  <c r="AE611" i="2"/>
  <c r="AD611" i="2"/>
  <c r="AC611" i="2"/>
  <c r="AB611" i="2"/>
  <c r="AA611" i="2"/>
  <c r="AF610" i="2"/>
  <c r="AE610" i="2"/>
  <c r="AD610" i="2"/>
  <c r="AC610" i="2"/>
  <c r="AB610" i="2"/>
  <c r="AA610" i="2"/>
  <c r="AF609" i="2"/>
  <c r="AE609" i="2"/>
  <c r="AD609" i="2"/>
  <c r="AC609" i="2"/>
  <c r="AB609" i="2"/>
  <c r="AA609" i="2"/>
  <c r="AF608" i="2"/>
  <c r="AE608" i="2"/>
  <c r="AD608" i="2"/>
  <c r="AC608" i="2"/>
  <c r="AB608" i="2"/>
  <c r="AA608" i="2"/>
  <c r="AF607" i="2"/>
  <c r="AE607" i="2"/>
  <c r="AD607" i="2"/>
  <c r="AC607" i="2"/>
  <c r="AB607" i="2"/>
  <c r="AA607" i="2"/>
  <c r="AF606" i="2"/>
  <c r="AE606" i="2"/>
  <c r="AD606" i="2"/>
  <c r="AC606" i="2"/>
  <c r="AB606" i="2"/>
  <c r="AA606" i="2"/>
  <c r="AF605" i="2"/>
  <c r="AE605" i="2"/>
  <c r="AD605" i="2"/>
  <c r="AC605" i="2"/>
  <c r="AB605" i="2"/>
  <c r="AA605" i="2"/>
  <c r="AF604" i="2"/>
  <c r="AE604" i="2"/>
  <c r="AD604" i="2"/>
  <c r="AC604" i="2"/>
  <c r="AB604" i="2"/>
  <c r="AA604" i="2"/>
  <c r="AF603" i="2"/>
  <c r="AE603" i="2"/>
  <c r="AD603" i="2"/>
  <c r="AC603" i="2"/>
  <c r="AB603" i="2"/>
  <c r="AA603" i="2"/>
  <c r="AF602" i="2"/>
  <c r="AE602" i="2"/>
  <c r="AD602" i="2"/>
  <c r="AC602" i="2"/>
  <c r="AB602" i="2"/>
  <c r="AA602" i="2"/>
  <c r="AF601" i="2"/>
  <c r="AE601" i="2"/>
  <c r="AD601" i="2"/>
  <c r="AC601" i="2"/>
  <c r="AB601" i="2"/>
  <c r="AA601" i="2"/>
  <c r="AF600" i="2"/>
  <c r="AE600" i="2"/>
  <c r="AD600" i="2"/>
  <c r="AC600" i="2"/>
  <c r="AB600" i="2"/>
  <c r="AA600" i="2"/>
  <c r="AF599" i="2"/>
  <c r="AE599" i="2"/>
  <c r="AD599" i="2"/>
  <c r="AC599" i="2"/>
  <c r="AB599" i="2"/>
  <c r="AA599" i="2"/>
  <c r="AF598" i="2"/>
  <c r="AE598" i="2"/>
  <c r="AD598" i="2"/>
  <c r="AC598" i="2"/>
  <c r="AB598" i="2"/>
  <c r="AA598" i="2"/>
  <c r="AF597" i="2"/>
  <c r="AE597" i="2"/>
  <c r="AD597" i="2"/>
  <c r="AC597" i="2"/>
  <c r="AB597" i="2"/>
  <c r="AA597" i="2"/>
  <c r="AF596" i="2"/>
  <c r="AE596" i="2"/>
  <c r="AD596" i="2"/>
  <c r="AC596" i="2"/>
  <c r="AB596" i="2"/>
  <c r="AA596" i="2"/>
  <c r="AF595" i="2"/>
  <c r="AE595" i="2"/>
  <c r="AD595" i="2"/>
  <c r="AC595" i="2"/>
  <c r="AB595" i="2"/>
  <c r="AA595" i="2"/>
  <c r="AF594" i="2"/>
  <c r="AE594" i="2"/>
  <c r="AD594" i="2"/>
  <c r="AC594" i="2"/>
  <c r="AB594" i="2"/>
  <c r="AA594" i="2"/>
  <c r="AF593" i="2"/>
  <c r="AE593" i="2"/>
  <c r="AD593" i="2"/>
  <c r="AC593" i="2"/>
  <c r="AB593" i="2"/>
  <c r="AA593" i="2"/>
  <c r="AF592" i="2"/>
  <c r="AE592" i="2"/>
  <c r="AD592" i="2"/>
  <c r="AC592" i="2"/>
  <c r="AB592" i="2"/>
  <c r="AA592" i="2"/>
  <c r="AF591" i="2"/>
  <c r="AE591" i="2"/>
  <c r="AD591" i="2"/>
  <c r="AC591" i="2"/>
  <c r="AB591" i="2"/>
  <c r="AA591" i="2"/>
  <c r="AF590" i="2"/>
  <c r="AE590" i="2"/>
  <c r="AD590" i="2"/>
  <c r="AC590" i="2"/>
  <c r="AB590" i="2"/>
  <c r="AA590" i="2"/>
  <c r="AF589" i="2"/>
  <c r="AE589" i="2"/>
  <c r="AD589" i="2"/>
  <c r="AC589" i="2"/>
  <c r="AB589" i="2"/>
  <c r="AA589" i="2"/>
  <c r="AF588" i="2"/>
  <c r="AE588" i="2"/>
  <c r="AD588" i="2"/>
  <c r="AC588" i="2"/>
  <c r="AB588" i="2"/>
  <c r="AA588" i="2"/>
  <c r="AF587" i="2"/>
  <c r="AE587" i="2"/>
  <c r="AD587" i="2"/>
  <c r="AC587" i="2"/>
  <c r="AB587" i="2"/>
  <c r="AA587" i="2"/>
  <c r="AF586" i="2"/>
  <c r="AE586" i="2"/>
  <c r="AD586" i="2"/>
  <c r="AC586" i="2"/>
  <c r="AB586" i="2"/>
  <c r="AA586" i="2"/>
  <c r="AF585" i="2"/>
  <c r="AE585" i="2"/>
  <c r="AD585" i="2"/>
  <c r="AC585" i="2"/>
  <c r="AB585" i="2"/>
  <c r="AA585" i="2"/>
  <c r="AF584" i="2"/>
  <c r="AE584" i="2"/>
  <c r="AD584" i="2"/>
  <c r="AC584" i="2"/>
  <c r="AB584" i="2"/>
  <c r="AA584" i="2"/>
  <c r="AF583" i="2"/>
  <c r="AE583" i="2"/>
  <c r="AD583" i="2"/>
  <c r="AC583" i="2"/>
  <c r="AB583" i="2"/>
  <c r="AA583" i="2"/>
  <c r="AF582" i="2"/>
  <c r="AE582" i="2"/>
  <c r="AD582" i="2"/>
  <c r="AC582" i="2"/>
  <c r="AB582" i="2"/>
  <c r="AA582" i="2"/>
  <c r="AF581" i="2"/>
  <c r="AE581" i="2"/>
  <c r="AD581" i="2"/>
  <c r="AC581" i="2"/>
  <c r="AB581" i="2"/>
  <c r="AA581" i="2"/>
  <c r="AF580" i="2"/>
  <c r="AE580" i="2"/>
  <c r="AD580" i="2"/>
  <c r="AC580" i="2"/>
  <c r="AB580" i="2"/>
  <c r="AA580" i="2"/>
  <c r="AF579" i="2"/>
  <c r="AE579" i="2"/>
  <c r="AD579" i="2"/>
  <c r="AC579" i="2"/>
  <c r="AB579" i="2"/>
  <c r="AA579" i="2"/>
  <c r="AF578" i="2"/>
  <c r="AE578" i="2"/>
  <c r="AD578" i="2"/>
  <c r="AC578" i="2"/>
  <c r="AB578" i="2"/>
  <c r="AA578" i="2"/>
  <c r="AF577" i="2"/>
  <c r="AE577" i="2"/>
  <c r="AD577" i="2"/>
  <c r="AC577" i="2"/>
  <c r="AB577" i="2"/>
  <c r="AA577" i="2"/>
  <c r="AF576" i="2"/>
  <c r="AE576" i="2"/>
  <c r="AD576" i="2"/>
  <c r="AC576" i="2"/>
  <c r="AB576" i="2"/>
  <c r="AA576" i="2"/>
  <c r="AF575" i="2"/>
  <c r="AE575" i="2"/>
  <c r="AD575" i="2"/>
  <c r="AC575" i="2"/>
  <c r="AB575" i="2"/>
  <c r="AA575" i="2"/>
  <c r="AF574" i="2"/>
  <c r="AE574" i="2"/>
  <c r="AD574" i="2"/>
  <c r="AC574" i="2"/>
  <c r="AB574" i="2"/>
  <c r="AA574" i="2"/>
  <c r="AF573" i="2"/>
  <c r="AE573" i="2"/>
  <c r="AD573" i="2"/>
  <c r="AC573" i="2"/>
  <c r="AB573" i="2"/>
  <c r="AA573" i="2"/>
  <c r="AF572" i="2"/>
  <c r="AE572" i="2"/>
  <c r="AD572" i="2"/>
  <c r="AC572" i="2"/>
  <c r="AB572" i="2"/>
  <c r="AA572" i="2"/>
  <c r="AF571" i="2"/>
  <c r="AE571" i="2"/>
  <c r="AD571" i="2"/>
  <c r="AC571" i="2"/>
  <c r="AB571" i="2"/>
  <c r="AA571" i="2"/>
  <c r="AF570" i="2"/>
  <c r="AE570" i="2"/>
  <c r="AD570" i="2"/>
  <c r="AC570" i="2"/>
  <c r="AB570" i="2"/>
  <c r="AA570" i="2"/>
  <c r="AF569" i="2"/>
  <c r="AE569" i="2"/>
  <c r="AD569" i="2"/>
  <c r="AC569" i="2"/>
  <c r="AB569" i="2"/>
  <c r="AA569" i="2"/>
  <c r="AF568" i="2"/>
  <c r="AE568" i="2"/>
  <c r="AD568" i="2"/>
  <c r="AC568" i="2"/>
  <c r="AB568" i="2"/>
  <c r="AA568" i="2"/>
  <c r="AF567" i="2"/>
  <c r="AE567" i="2"/>
  <c r="AD567" i="2"/>
  <c r="AC567" i="2"/>
  <c r="AB567" i="2"/>
  <c r="AA567" i="2"/>
  <c r="AF566" i="2"/>
  <c r="AE566" i="2"/>
  <c r="AD566" i="2"/>
  <c r="AC566" i="2"/>
  <c r="AB566" i="2"/>
  <c r="AA566" i="2"/>
  <c r="AF565" i="2"/>
  <c r="AE565" i="2"/>
  <c r="AD565" i="2"/>
  <c r="AC565" i="2"/>
  <c r="AB565" i="2"/>
  <c r="AA565" i="2"/>
  <c r="AF564" i="2"/>
  <c r="AE564" i="2"/>
  <c r="AD564" i="2"/>
  <c r="AC564" i="2"/>
  <c r="AB564" i="2"/>
  <c r="AA564" i="2"/>
  <c r="AF563" i="2"/>
  <c r="AE563" i="2"/>
  <c r="AD563" i="2"/>
  <c r="AC563" i="2"/>
  <c r="AB563" i="2"/>
  <c r="AA563" i="2"/>
  <c r="AF562" i="2"/>
  <c r="AE562" i="2"/>
  <c r="AD562" i="2"/>
  <c r="AC562" i="2"/>
  <c r="AB562" i="2"/>
  <c r="AA562" i="2"/>
  <c r="AF561" i="2"/>
  <c r="AE561" i="2"/>
  <c r="AD561" i="2"/>
  <c r="AC561" i="2"/>
  <c r="AB561" i="2"/>
  <c r="AA561" i="2"/>
  <c r="AF560" i="2"/>
  <c r="AE560" i="2"/>
  <c r="AD560" i="2"/>
  <c r="AC560" i="2"/>
  <c r="AB560" i="2"/>
  <c r="AA560" i="2"/>
  <c r="AF559" i="2"/>
  <c r="AE559" i="2"/>
  <c r="AD559" i="2"/>
  <c r="AC559" i="2"/>
  <c r="AB559" i="2"/>
  <c r="AA559" i="2"/>
  <c r="AF558" i="2"/>
  <c r="AE558" i="2"/>
  <c r="AD558" i="2"/>
  <c r="AC558" i="2"/>
  <c r="AB558" i="2"/>
  <c r="AA558" i="2"/>
  <c r="AF557" i="2"/>
  <c r="AE557" i="2"/>
  <c r="AD557" i="2"/>
  <c r="AC557" i="2"/>
  <c r="AB557" i="2"/>
  <c r="AA557" i="2"/>
  <c r="AF556" i="2"/>
  <c r="AE556" i="2"/>
  <c r="AD556" i="2"/>
  <c r="AC556" i="2"/>
  <c r="AB556" i="2"/>
  <c r="AA556" i="2"/>
  <c r="AF555" i="2"/>
  <c r="AE555" i="2"/>
  <c r="AD555" i="2"/>
  <c r="AC555" i="2"/>
  <c r="AB555" i="2"/>
  <c r="AA555" i="2"/>
  <c r="AF554" i="2"/>
  <c r="AE554" i="2"/>
  <c r="AD554" i="2"/>
  <c r="AC554" i="2"/>
  <c r="AB554" i="2"/>
  <c r="AA554" i="2"/>
  <c r="AF553" i="2"/>
  <c r="AE553" i="2"/>
  <c r="AD553" i="2"/>
  <c r="AC553" i="2"/>
  <c r="AB553" i="2"/>
  <c r="AA553" i="2"/>
  <c r="AF552" i="2"/>
  <c r="AE552" i="2"/>
  <c r="AD552" i="2"/>
  <c r="AC552" i="2"/>
  <c r="AB552" i="2"/>
  <c r="AA552" i="2"/>
  <c r="AF551" i="2"/>
  <c r="AE551" i="2"/>
  <c r="AD551" i="2"/>
  <c r="AC551" i="2"/>
  <c r="AB551" i="2"/>
  <c r="AA551" i="2"/>
  <c r="AF550" i="2"/>
  <c r="AE550" i="2"/>
  <c r="AD550" i="2"/>
  <c r="AC550" i="2"/>
  <c r="AB550" i="2"/>
  <c r="AA550" i="2"/>
  <c r="AF549" i="2"/>
  <c r="AE549" i="2"/>
  <c r="AD549" i="2"/>
  <c r="AC549" i="2"/>
  <c r="AB549" i="2"/>
  <c r="AA549" i="2"/>
  <c r="AF548" i="2"/>
  <c r="AE548" i="2"/>
  <c r="AD548" i="2"/>
  <c r="AC548" i="2"/>
  <c r="AB548" i="2"/>
  <c r="AA548" i="2"/>
  <c r="AF547" i="2"/>
  <c r="AE547" i="2"/>
  <c r="AD547" i="2"/>
  <c r="AC547" i="2"/>
  <c r="AB547" i="2"/>
  <c r="AA547" i="2"/>
  <c r="AF546" i="2"/>
  <c r="AE546" i="2"/>
  <c r="AD546" i="2"/>
  <c r="AC546" i="2"/>
  <c r="AB546" i="2"/>
  <c r="AA546" i="2"/>
  <c r="AF545" i="2"/>
  <c r="AE545" i="2"/>
  <c r="AD545" i="2"/>
  <c r="AC545" i="2"/>
  <c r="AB545" i="2"/>
  <c r="AA545" i="2"/>
  <c r="AF544" i="2"/>
  <c r="AE544" i="2"/>
  <c r="AD544" i="2"/>
  <c r="AC544" i="2"/>
  <c r="AB544" i="2"/>
  <c r="AA544" i="2"/>
  <c r="AF543" i="2"/>
  <c r="AE543" i="2"/>
  <c r="AD543" i="2"/>
  <c r="AC543" i="2"/>
  <c r="AB543" i="2"/>
  <c r="AA543" i="2"/>
  <c r="AF542" i="2"/>
  <c r="AE542" i="2"/>
  <c r="AD542" i="2"/>
  <c r="AC542" i="2"/>
  <c r="AB542" i="2"/>
  <c r="AA542" i="2"/>
  <c r="AF541" i="2"/>
  <c r="AE541" i="2"/>
  <c r="AD541" i="2"/>
  <c r="AC541" i="2"/>
  <c r="AB541" i="2"/>
  <c r="AA541" i="2"/>
  <c r="AF540" i="2"/>
  <c r="AE540" i="2"/>
  <c r="AD540" i="2"/>
  <c r="AC540" i="2"/>
  <c r="AB540" i="2"/>
  <c r="AA540" i="2"/>
  <c r="AF539" i="2"/>
  <c r="AE539" i="2"/>
  <c r="AD539" i="2"/>
  <c r="AC539" i="2"/>
  <c r="AB539" i="2"/>
  <c r="AA539" i="2"/>
  <c r="AF538" i="2"/>
  <c r="AE538" i="2"/>
  <c r="AD538" i="2"/>
  <c r="AC538" i="2"/>
  <c r="AB538" i="2"/>
  <c r="AA538" i="2"/>
  <c r="AF537" i="2"/>
  <c r="AE537" i="2"/>
  <c r="AD537" i="2"/>
  <c r="AC537" i="2"/>
  <c r="AB537" i="2"/>
  <c r="AA537" i="2"/>
  <c r="AF536" i="2"/>
  <c r="AE536" i="2"/>
  <c r="AD536" i="2"/>
  <c r="AC536" i="2"/>
  <c r="AB536" i="2"/>
  <c r="AA536" i="2"/>
  <c r="AF535" i="2"/>
  <c r="AE535" i="2"/>
  <c r="AD535" i="2"/>
  <c r="AC535" i="2"/>
  <c r="AB535" i="2"/>
  <c r="AA535" i="2"/>
  <c r="AF534" i="2"/>
  <c r="AE534" i="2"/>
  <c r="AD534" i="2"/>
  <c r="AC534" i="2"/>
  <c r="AB534" i="2"/>
  <c r="AA534" i="2"/>
  <c r="AF533" i="2"/>
  <c r="AE533" i="2"/>
  <c r="AD533" i="2"/>
  <c r="AC533" i="2"/>
  <c r="AB533" i="2"/>
  <c r="AA533" i="2"/>
  <c r="AF532" i="2"/>
  <c r="AE532" i="2"/>
  <c r="AD532" i="2"/>
  <c r="AC532" i="2"/>
  <c r="AB532" i="2"/>
  <c r="AA532" i="2"/>
  <c r="AF531" i="2"/>
  <c r="AE531" i="2"/>
  <c r="AD531" i="2"/>
  <c r="AC531" i="2"/>
  <c r="AB531" i="2"/>
  <c r="AA531" i="2"/>
  <c r="AF530" i="2"/>
  <c r="AE530" i="2"/>
  <c r="AD530" i="2"/>
  <c r="AC530" i="2"/>
  <c r="AB530" i="2"/>
  <c r="AA530" i="2"/>
  <c r="AF529" i="2"/>
  <c r="AE529" i="2"/>
  <c r="AD529" i="2"/>
  <c r="AC529" i="2"/>
  <c r="AB529" i="2"/>
  <c r="AA529" i="2"/>
  <c r="AF528" i="2"/>
  <c r="AE528" i="2"/>
  <c r="AD528" i="2"/>
  <c r="AC528" i="2"/>
  <c r="AB528" i="2"/>
  <c r="AA528" i="2"/>
  <c r="AF527" i="2"/>
  <c r="AE527" i="2"/>
  <c r="AD527" i="2"/>
  <c r="AC527" i="2"/>
  <c r="AB527" i="2"/>
  <c r="AA527" i="2"/>
  <c r="AF526" i="2"/>
  <c r="AE526" i="2"/>
  <c r="AD526" i="2"/>
  <c r="AC526" i="2"/>
  <c r="AB526" i="2"/>
  <c r="AA526" i="2"/>
  <c r="AF525" i="2"/>
  <c r="AE525" i="2"/>
  <c r="AD525" i="2"/>
  <c r="AC525" i="2"/>
  <c r="AB525" i="2"/>
  <c r="AA525" i="2"/>
  <c r="AF524" i="2"/>
  <c r="AE524" i="2"/>
  <c r="AD524" i="2"/>
  <c r="AC524" i="2"/>
  <c r="AB524" i="2"/>
  <c r="AA524" i="2"/>
  <c r="AF523" i="2"/>
  <c r="AE523" i="2"/>
  <c r="AD523" i="2"/>
  <c r="AC523" i="2"/>
  <c r="AB523" i="2"/>
  <c r="AA523" i="2"/>
  <c r="AF522" i="2"/>
  <c r="AE522" i="2"/>
  <c r="AD522" i="2"/>
  <c r="AC522" i="2"/>
  <c r="AB522" i="2"/>
  <c r="AA522" i="2"/>
  <c r="AF521" i="2"/>
  <c r="AE521" i="2"/>
  <c r="AD521" i="2"/>
  <c r="AC521" i="2"/>
  <c r="AB521" i="2"/>
  <c r="AA521" i="2"/>
  <c r="AF520" i="2"/>
  <c r="AE520" i="2"/>
  <c r="AD520" i="2"/>
  <c r="AC520" i="2"/>
  <c r="AB520" i="2"/>
  <c r="AA520" i="2"/>
  <c r="AF519" i="2"/>
  <c r="AE519" i="2"/>
  <c r="AD519" i="2"/>
  <c r="AC519" i="2"/>
  <c r="AB519" i="2"/>
  <c r="AA519" i="2"/>
  <c r="AF518" i="2"/>
  <c r="AE518" i="2"/>
  <c r="AD518" i="2"/>
  <c r="AC518" i="2"/>
  <c r="AB518" i="2"/>
  <c r="AA518" i="2"/>
  <c r="AF517" i="2"/>
  <c r="AE517" i="2"/>
  <c r="AD517" i="2"/>
  <c r="AC517" i="2"/>
  <c r="AB517" i="2"/>
  <c r="AA517" i="2"/>
  <c r="AF516" i="2"/>
  <c r="AE516" i="2"/>
  <c r="AD516" i="2"/>
  <c r="AC516" i="2"/>
  <c r="AB516" i="2"/>
  <c r="AA516" i="2"/>
  <c r="AF515" i="2"/>
  <c r="AE515" i="2"/>
  <c r="AD515" i="2"/>
  <c r="AC515" i="2"/>
  <c r="AB515" i="2"/>
  <c r="AA515" i="2"/>
  <c r="AF514" i="2"/>
  <c r="AE514" i="2"/>
  <c r="AD514" i="2"/>
  <c r="AC514" i="2"/>
  <c r="AB514" i="2"/>
  <c r="AA514" i="2"/>
  <c r="AF513" i="2"/>
  <c r="AE513" i="2"/>
  <c r="AD513" i="2"/>
  <c r="AC513" i="2"/>
  <c r="AB513" i="2"/>
  <c r="AA513" i="2"/>
  <c r="AF512" i="2"/>
  <c r="AE512" i="2"/>
  <c r="AD512" i="2"/>
  <c r="AC512" i="2"/>
  <c r="AB512" i="2"/>
  <c r="AA512" i="2"/>
  <c r="AF511" i="2"/>
  <c r="AE511" i="2"/>
  <c r="AD511" i="2"/>
  <c r="AC511" i="2"/>
  <c r="AB511" i="2"/>
  <c r="AA511" i="2"/>
  <c r="AF510" i="2"/>
  <c r="AE510" i="2"/>
  <c r="AD510" i="2"/>
  <c r="AC510" i="2"/>
  <c r="AB510" i="2"/>
  <c r="AA510" i="2"/>
  <c r="AF509" i="2"/>
  <c r="AE509" i="2"/>
  <c r="AD509" i="2"/>
  <c r="AC509" i="2"/>
  <c r="AB509" i="2"/>
  <c r="AA509" i="2"/>
  <c r="AF508" i="2"/>
  <c r="AE508" i="2"/>
  <c r="AD508" i="2"/>
  <c r="AC508" i="2"/>
  <c r="AB508" i="2"/>
  <c r="AA508" i="2"/>
  <c r="AF507" i="2"/>
  <c r="AE507" i="2"/>
  <c r="AD507" i="2"/>
  <c r="AC507" i="2"/>
  <c r="AB507" i="2"/>
  <c r="AA507" i="2"/>
  <c r="AF506" i="2"/>
  <c r="AE506" i="2"/>
  <c r="AD506" i="2"/>
  <c r="AC506" i="2"/>
  <c r="AB506" i="2"/>
  <c r="AA506" i="2"/>
  <c r="AF505" i="2"/>
  <c r="AE505" i="2"/>
  <c r="AD505" i="2"/>
  <c r="AC505" i="2"/>
  <c r="AB505" i="2"/>
  <c r="AA505" i="2"/>
  <c r="AF504" i="2"/>
  <c r="AE504" i="2"/>
  <c r="AD504" i="2"/>
  <c r="AC504" i="2"/>
  <c r="AB504" i="2"/>
  <c r="AA504" i="2"/>
  <c r="AF503" i="2"/>
  <c r="AE503" i="2"/>
  <c r="AD503" i="2"/>
  <c r="AC503" i="2"/>
  <c r="AB503" i="2"/>
  <c r="AA503" i="2"/>
  <c r="AF502" i="2"/>
  <c r="AE502" i="2"/>
  <c r="AD502" i="2"/>
  <c r="AC502" i="2"/>
  <c r="AB502" i="2"/>
  <c r="AA502" i="2"/>
  <c r="AF501" i="2"/>
  <c r="AE501" i="2"/>
  <c r="AD501" i="2"/>
  <c r="AC501" i="2"/>
  <c r="AB501" i="2"/>
  <c r="AA501" i="2"/>
  <c r="AF500" i="2"/>
  <c r="AE500" i="2"/>
  <c r="AD500" i="2"/>
  <c r="AC500" i="2"/>
  <c r="AB500" i="2"/>
  <c r="AA500" i="2"/>
  <c r="AF499" i="2"/>
  <c r="AE499" i="2"/>
  <c r="AD499" i="2"/>
  <c r="AC499" i="2"/>
  <c r="AB499" i="2"/>
  <c r="AA499" i="2"/>
  <c r="AF498" i="2"/>
  <c r="AE498" i="2"/>
  <c r="AD498" i="2"/>
  <c r="AC498" i="2"/>
  <c r="AB498" i="2"/>
  <c r="AA498" i="2"/>
  <c r="AF497" i="2"/>
  <c r="AE497" i="2"/>
  <c r="AD497" i="2"/>
  <c r="AC497" i="2"/>
  <c r="AB497" i="2"/>
  <c r="AA497" i="2"/>
  <c r="AF496" i="2"/>
  <c r="AE496" i="2"/>
  <c r="AD496" i="2"/>
  <c r="AC496" i="2"/>
  <c r="AB496" i="2"/>
  <c r="AA496" i="2"/>
  <c r="AF495" i="2"/>
  <c r="AE495" i="2"/>
  <c r="AD495" i="2"/>
  <c r="AC495" i="2"/>
  <c r="AB495" i="2"/>
  <c r="AA495" i="2"/>
  <c r="AF494" i="2"/>
  <c r="AE494" i="2"/>
  <c r="AD494" i="2"/>
  <c r="AC494" i="2"/>
  <c r="AB494" i="2"/>
  <c r="AA494" i="2"/>
  <c r="AF493" i="2"/>
  <c r="AE493" i="2"/>
  <c r="AD493" i="2"/>
  <c r="AC493" i="2"/>
  <c r="AB493" i="2"/>
  <c r="AA493" i="2"/>
  <c r="AF492" i="2"/>
  <c r="AE492" i="2"/>
  <c r="AD492" i="2"/>
  <c r="AC492" i="2"/>
  <c r="AB492" i="2"/>
  <c r="AA492" i="2"/>
  <c r="AF491" i="2"/>
  <c r="AE491" i="2"/>
  <c r="AD491" i="2"/>
  <c r="AC491" i="2"/>
  <c r="AB491" i="2"/>
  <c r="AA491" i="2"/>
  <c r="AF490" i="2"/>
  <c r="AE490" i="2"/>
  <c r="AD490" i="2"/>
  <c r="AC490" i="2"/>
  <c r="AB490" i="2"/>
  <c r="AA490" i="2"/>
  <c r="AF489" i="2"/>
  <c r="AE489" i="2"/>
  <c r="AD489" i="2"/>
  <c r="AC489" i="2"/>
  <c r="AB489" i="2"/>
  <c r="AA489" i="2"/>
  <c r="AF488" i="2"/>
  <c r="AE488" i="2"/>
  <c r="AD488" i="2"/>
  <c r="AC488" i="2"/>
  <c r="AB488" i="2"/>
  <c r="AA488" i="2"/>
  <c r="AF487" i="2"/>
  <c r="AE487" i="2"/>
  <c r="AD487" i="2"/>
  <c r="AC487" i="2"/>
  <c r="AB487" i="2"/>
  <c r="AA487" i="2"/>
  <c r="AF486" i="2"/>
  <c r="AE486" i="2"/>
  <c r="AD486" i="2"/>
  <c r="AC486" i="2"/>
  <c r="AB486" i="2"/>
  <c r="AA486" i="2"/>
  <c r="AF485" i="2"/>
  <c r="AE485" i="2"/>
  <c r="AD485" i="2"/>
  <c r="AC485" i="2"/>
  <c r="AB485" i="2"/>
  <c r="AA485" i="2"/>
  <c r="AF484" i="2"/>
  <c r="AE484" i="2"/>
  <c r="AD484" i="2"/>
  <c r="AC484" i="2"/>
  <c r="AB484" i="2"/>
  <c r="AA484" i="2"/>
  <c r="AF483" i="2"/>
  <c r="AE483" i="2"/>
  <c r="AD483" i="2"/>
  <c r="AC483" i="2"/>
  <c r="AB483" i="2"/>
  <c r="AA483" i="2"/>
  <c r="AF482" i="2"/>
  <c r="AE482" i="2"/>
  <c r="AD482" i="2"/>
  <c r="AC482" i="2"/>
  <c r="AB482" i="2"/>
  <c r="AA482" i="2"/>
  <c r="AF481" i="2"/>
  <c r="AE481" i="2"/>
  <c r="AD481" i="2"/>
  <c r="AC481" i="2"/>
  <c r="AB481" i="2"/>
  <c r="AA481" i="2"/>
  <c r="AF480" i="2"/>
  <c r="AE480" i="2"/>
  <c r="AD480" i="2"/>
  <c r="AC480" i="2"/>
  <c r="AB480" i="2"/>
  <c r="AA480" i="2"/>
  <c r="AF479" i="2"/>
  <c r="AE479" i="2"/>
  <c r="AD479" i="2"/>
  <c r="AC479" i="2"/>
  <c r="AB479" i="2"/>
  <c r="AA479" i="2"/>
  <c r="AF478" i="2"/>
  <c r="AE478" i="2"/>
  <c r="AD478" i="2"/>
  <c r="AC478" i="2"/>
  <c r="AB478" i="2"/>
  <c r="AA478" i="2"/>
  <c r="AF477" i="2"/>
  <c r="AE477" i="2"/>
  <c r="AD477" i="2"/>
  <c r="AC477" i="2"/>
  <c r="AB477" i="2"/>
  <c r="AA477" i="2"/>
  <c r="AF476" i="2"/>
  <c r="AE476" i="2"/>
  <c r="AD476" i="2"/>
  <c r="AC476" i="2"/>
  <c r="AB476" i="2"/>
  <c r="AA476" i="2"/>
  <c r="AF475" i="2"/>
  <c r="AE475" i="2"/>
  <c r="AD475" i="2"/>
  <c r="AC475" i="2"/>
  <c r="AB475" i="2"/>
  <c r="AA475" i="2"/>
  <c r="AF474" i="2"/>
  <c r="AE474" i="2"/>
  <c r="AD474" i="2"/>
  <c r="AC474" i="2"/>
  <c r="AB474" i="2"/>
  <c r="AA474" i="2"/>
  <c r="AF473" i="2"/>
  <c r="AE473" i="2"/>
  <c r="AD473" i="2"/>
  <c r="AC473" i="2"/>
  <c r="AB473" i="2"/>
  <c r="AA473" i="2"/>
  <c r="AF472" i="2"/>
  <c r="AE472" i="2"/>
  <c r="AD472" i="2"/>
  <c r="AC472" i="2"/>
  <c r="AB472" i="2"/>
  <c r="AA472" i="2"/>
  <c r="AF471" i="2"/>
  <c r="AE471" i="2"/>
  <c r="AD471" i="2"/>
  <c r="AC471" i="2"/>
  <c r="AB471" i="2"/>
  <c r="AA471" i="2"/>
  <c r="AF470" i="2"/>
  <c r="AE470" i="2"/>
  <c r="AD470" i="2"/>
  <c r="AC470" i="2"/>
  <c r="AB470" i="2"/>
  <c r="AA470" i="2"/>
  <c r="AF469" i="2"/>
  <c r="AE469" i="2"/>
  <c r="AD469" i="2"/>
  <c r="AC469" i="2"/>
  <c r="AB469" i="2"/>
  <c r="AA469" i="2"/>
  <c r="AF468" i="2"/>
  <c r="AE468" i="2"/>
  <c r="AD468" i="2"/>
  <c r="AC468" i="2"/>
  <c r="AB468" i="2"/>
  <c r="AA468" i="2"/>
  <c r="AF467" i="2"/>
  <c r="AE467" i="2"/>
  <c r="AD467" i="2"/>
  <c r="AC467" i="2"/>
  <c r="AB467" i="2"/>
  <c r="AA467" i="2"/>
  <c r="AF466" i="2"/>
  <c r="AE466" i="2"/>
  <c r="AD466" i="2"/>
  <c r="AC466" i="2"/>
  <c r="AB466" i="2"/>
  <c r="AA466" i="2"/>
  <c r="AF465" i="2"/>
  <c r="AE465" i="2"/>
  <c r="AD465" i="2"/>
  <c r="AC465" i="2"/>
  <c r="AB465" i="2"/>
  <c r="AA465" i="2"/>
  <c r="AF464" i="2"/>
  <c r="AE464" i="2"/>
  <c r="AD464" i="2"/>
  <c r="AC464" i="2"/>
  <c r="AB464" i="2"/>
  <c r="AA464" i="2"/>
  <c r="AF463" i="2"/>
  <c r="AE463" i="2"/>
  <c r="AD463" i="2"/>
  <c r="AC463" i="2"/>
  <c r="AB463" i="2"/>
  <c r="AA463" i="2"/>
  <c r="AF462" i="2"/>
  <c r="AE462" i="2"/>
  <c r="AD462" i="2"/>
  <c r="AC462" i="2"/>
  <c r="AB462" i="2"/>
  <c r="AA462" i="2"/>
  <c r="AF461" i="2"/>
  <c r="AE461" i="2"/>
  <c r="AD461" i="2"/>
  <c r="AC461" i="2"/>
  <c r="AB461" i="2"/>
  <c r="AA461" i="2"/>
  <c r="AF460" i="2"/>
  <c r="AE460" i="2"/>
  <c r="AD460" i="2"/>
  <c r="AC460" i="2"/>
  <c r="AB460" i="2"/>
  <c r="AA460" i="2"/>
  <c r="AF459" i="2"/>
  <c r="AE459" i="2"/>
  <c r="AD459" i="2"/>
  <c r="AC459" i="2"/>
  <c r="AB459" i="2"/>
  <c r="AA459" i="2"/>
  <c r="AF458" i="2"/>
  <c r="AE458" i="2"/>
  <c r="AD458" i="2"/>
  <c r="AC458" i="2"/>
  <c r="AB458" i="2"/>
  <c r="AA458" i="2"/>
  <c r="AF457" i="2"/>
  <c r="AE457" i="2"/>
  <c r="AD457" i="2"/>
  <c r="AC457" i="2"/>
  <c r="AB457" i="2"/>
  <c r="AA457" i="2"/>
  <c r="AF456" i="2"/>
  <c r="AE456" i="2"/>
  <c r="AD456" i="2"/>
  <c r="AC456" i="2"/>
  <c r="AB456" i="2"/>
  <c r="AA456" i="2"/>
  <c r="AF455" i="2"/>
  <c r="AE455" i="2"/>
  <c r="AD455" i="2"/>
  <c r="AC455" i="2"/>
  <c r="AB455" i="2"/>
  <c r="AA455" i="2"/>
  <c r="AF454" i="2"/>
  <c r="AE454" i="2"/>
  <c r="AD454" i="2"/>
  <c r="AC454" i="2"/>
  <c r="AB454" i="2"/>
  <c r="AA454" i="2"/>
  <c r="AF453" i="2"/>
  <c r="AE453" i="2"/>
  <c r="AD453" i="2"/>
  <c r="AC453" i="2"/>
  <c r="AB453" i="2"/>
  <c r="AA453" i="2"/>
  <c r="AF452" i="2"/>
  <c r="AE452" i="2"/>
  <c r="AD452" i="2"/>
  <c r="AC452" i="2"/>
  <c r="AB452" i="2"/>
  <c r="AA452" i="2"/>
  <c r="AF451" i="2"/>
  <c r="AE451" i="2"/>
  <c r="AD451" i="2"/>
  <c r="AC451" i="2"/>
  <c r="AB451" i="2"/>
  <c r="AA451" i="2"/>
  <c r="AF450" i="2"/>
  <c r="AE450" i="2"/>
  <c r="AD450" i="2"/>
  <c r="AC450" i="2"/>
  <c r="AB450" i="2"/>
  <c r="AA450" i="2"/>
  <c r="AF449" i="2"/>
  <c r="AE449" i="2"/>
  <c r="AD449" i="2"/>
  <c r="AC449" i="2"/>
  <c r="AB449" i="2"/>
  <c r="AA449" i="2"/>
  <c r="AF448" i="2"/>
  <c r="AE448" i="2"/>
  <c r="AD448" i="2"/>
  <c r="AC448" i="2"/>
  <c r="AB448" i="2"/>
  <c r="AA448" i="2"/>
  <c r="AF447" i="2"/>
  <c r="AE447" i="2"/>
  <c r="AD447" i="2"/>
  <c r="AC447" i="2"/>
  <c r="AB447" i="2"/>
  <c r="AA447" i="2"/>
  <c r="AF446" i="2"/>
  <c r="AE446" i="2"/>
  <c r="AD446" i="2"/>
  <c r="AC446" i="2"/>
  <c r="AB446" i="2"/>
  <c r="AA446" i="2"/>
  <c r="AF445" i="2"/>
  <c r="AE445" i="2"/>
  <c r="AD445" i="2"/>
  <c r="AC445" i="2"/>
  <c r="AB445" i="2"/>
  <c r="AA445" i="2"/>
  <c r="AF444" i="2"/>
  <c r="AE444" i="2"/>
  <c r="AD444" i="2"/>
  <c r="AC444" i="2"/>
  <c r="AB444" i="2"/>
  <c r="AA444" i="2"/>
  <c r="AF443" i="2"/>
  <c r="AE443" i="2"/>
  <c r="AD443" i="2"/>
  <c r="AC443" i="2"/>
  <c r="AB443" i="2"/>
  <c r="AA443" i="2"/>
  <c r="AF442" i="2"/>
  <c r="AE442" i="2"/>
  <c r="AD442" i="2"/>
  <c r="AC442" i="2"/>
  <c r="AB442" i="2"/>
  <c r="AA442" i="2"/>
  <c r="AF441" i="2"/>
  <c r="AE441" i="2"/>
  <c r="AD441" i="2"/>
  <c r="AC441" i="2"/>
  <c r="AB441" i="2"/>
  <c r="AA441" i="2"/>
  <c r="AF440" i="2"/>
  <c r="AE440" i="2"/>
  <c r="AD440" i="2"/>
  <c r="AC440" i="2"/>
  <c r="AB440" i="2"/>
  <c r="AA440" i="2"/>
  <c r="AF439" i="2"/>
  <c r="AE439" i="2"/>
  <c r="AD439" i="2"/>
  <c r="AC439" i="2"/>
  <c r="AB439" i="2"/>
  <c r="AA439" i="2"/>
  <c r="AF438" i="2"/>
  <c r="AE438" i="2"/>
  <c r="AD438" i="2"/>
  <c r="AC438" i="2"/>
  <c r="AB438" i="2"/>
  <c r="AA438" i="2"/>
  <c r="AF437" i="2"/>
  <c r="AE437" i="2"/>
  <c r="AD437" i="2"/>
  <c r="AC437" i="2"/>
  <c r="AB437" i="2"/>
  <c r="AA437" i="2"/>
  <c r="AF436" i="2"/>
  <c r="AE436" i="2"/>
  <c r="AD436" i="2"/>
  <c r="AC436" i="2"/>
  <c r="AB436" i="2"/>
  <c r="AA436" i="2"/>
  <c r="AF435" i="2"/>
  <c r="AE435" i="2"/>
  <c r="AD435" i="2"/>
  <c r="AC435" i="2"/>
  <c r="AB435" i="2"/>
  <c r="AA435" i="2"/>
  <c r="AF434" i="2"/>
  <c r="AE434" i="2"/>
  <c r="AD434" i="2"/>
  <c r="AC434" i="2"/>
  <c r="AB434" i="2"/>
  <c r="AA434" i="2"/>
  <c r="AF433" i="2"/>
  <c r="AE433" i="2"/>
  <c r="AD433" i="2"/>
  <c r="AC433" i="2"/>
  <c r="AB433" i="2"/>
  <c r="AA433" i="2"/>
  <c r="AF432" i="2"/>
  <c r="AE432" i="2"/>
  <c r="AD432" i="2"/>
  <c r="AC432" i="2"/>
  <c r="AB432" i="2"/>
  <c r="AA432" i="2"/>
  <c r="AF431" i="2"/>
  <c r="AE431" i="2"/>
  <c r="AD431" i="2"/>
  <c r="AC431" i="2"/>
  <c r="AB431" i="2"/>
  <c r="AA431" i="2"/>
  <c r="AF430" i="2"/>
  <c r="AE430" i="2"/>
  <c r="AD430" i="2"/>
  <c r="AC430" i="2"/>
  <c r="AB430" i="2"/>
  <c r="AA430" i="2"/>
  <c r="AF429" i="2"/>
  <c r="AE429" i="2"/>
  <c r="AD429" i="2"/>
  <c r="AC429" i="2"/>
  <c r="AB429" i="2"/>
  <c r="AA429" i="2"/>
  <c r="AF428" i="2"/>
  <c r="AE428" i="2"/>
  <c r="AD428" i="2"/>
  <c r="AC428" i="2"/>
  <c r="AB428" i="2"/>
  <c r="AA428" i="2"/>
  <c r="AF427" i="2"/>
  <c r="AE427" i="2"/>
  <c r="AD427" i="2"/>
  <c r="AC427" i="2"/>
  <c r="AB427" i="2"/>
  <c r="AA427" i="2"/>
  <c r="AF426" i="2"/>
  <c r="AE426" i="2"/>
  <c r="AD426" i="2"/>
  <c r="AC426" i="2"/>
  <c r="AB426" i="2"/>
  <c r="AA426" i="2"/>
  <c r="AF425" i="2"/>
  <c r="AE425" i="2"/>
  <c r="AD425" i="2"/>
  <c r="AC425" i="2"/>
  <c r="AB425" i="2"/>
  <c r="AA425" i="2"/>
  <c r="AF424" i="2"/>
  <c r="AE424" i="2"/>
  <c r="AD424" i="2"/>
  <c r="AC424" i="2"/>
  <c r="AB424" i="2"/>
  <c r="AA424" i="2"/>
  <c r="AF423" i="2"/>
  <c r="AE423" i="2"/>
  <c r="AD423" i="2"/>
  <c r="AC423" i="2"/>
  <c r="AB423" i="2"/>
  <c r="AA423" i="2"/>
  <c r="AF422" i="2"/>
  <c r="AE422" i="2"/>
  <c r="AD422" i="2"/>
  <c r="AC422" i="2"/>
  <c r="AB422" i="2"/>
  <c r="AA422" i="2"/>
  <c r="AF421" i="2"/>
  <c r="AE421" i="2"/>
  <c r="AD421" i="2"/>
  <c r="AC421" i="2"/>
  <c r="AB421" i="2"/>
  <c r="AA421" i="2"/>
  <c r="AF420" i="2"/>
  <c r="AE420" i="2"/>
  <c r="AD420" i="2"/>
  <c r="AC420" i="2"/>
  <c r="AB420" i="2"/>
  <c r="AA420" i="2"/>
  <c r="AF419" i="2"/>
  <c r="AE419" i="2"/>
  <c r="AD419" i="2"/>
  <c r="AC419" i="2"/>
  <c r="AB419" i="2"/>
  <c r="AA419" i="2"/>
  <c r="AF418" i="2"/>
  <c r="AE418" i="2"/>
  <c r="AD418" i="2"/>
  <c r="AC418" i="2"/>
  <c r="AB418" i="2"/>
  <c r="AA418" i="2"/>
  <c r="AF417" i="2"/>
  <c r="AE417" i="2"/>
  <c r="AD417" i="2"/>
  <c r="AC417" i="2"/>
  <c r="AB417" i="2"/>
  <c r="AA417" i="2"/>
  <c r="AF416" i="2"/>
  <c r="AE416" i="2"/>
  <c r="AD416" i="2"/>
  <c r="AC416" i="2"/>
  <c r="AB416" i="2"/>
  <c r="AA416" i="2"/>
  <c r="AF415" i="2"/>
  <c r="AE415" i="2"/>
  <c r="AD415" i="2"/>
  <c r="AC415" i="2"/>
  <c r="AB415" i="2"/>
  <c r="AA415" i="2"/>
  <c r="AF414" i="2"/>
  <c r="AE414" i="2"/>
  <c r="AD414" i="2"/>
  <c r="AC414" i="2"/>
  <c r="AB414" i="2"/>
  <c r="AA414" i="2"/>
  <c r="AF413" i="2"/>
  <c r="AE413" i="2"/>
  <c r="AD413" i="2"/>
  <c r="AC413" i="2"/>
  <c r="AB413" i="2"/>
  <c r="AA413" i="2"/>
  <c r="AF412" i="2"/>
  <c r="AE412" i="2"/>
  <c r="AD412" i="2"/>
  <c r="AC412" i="2"/>
  <c r="AB412" i="2"/>
  <c r="AA412" i="2"/>
  <c r="AF411" i="2"/>
  <c r="AE411" i="2"/>
  <c r="AD411" i="2"/>
  <c r="AC411" i="2"/>
  <c r="AB411" i="2"/>
  <c r="AA411" i="2"/>
  <c r="AF410" i="2"/>
  <c r="AE410" i="2"/>
  <c r="AD410" i="2"/>
  <c r="AC410" i="2"/>
  <c r="AB410" i="2"/>
  <c r="AA410" i="2"/>
  <c r="AF409" i="2"/>
  <c r="AE409" i="2"/>
  <c r="AD409" i="2"/>
  <c r="AC409" i="2"/>
  <c r="AB409" i="2"/>
  <c r="AA409" i="2"/>
  <c r="AF408" i="2"/>
  <c r="AE408" i="2"/>
  <c r="AD408" i="2"/>
  <c r="AC408" i="2"/>
  <c r="AB408" i="2"/>
  <c r="AA408" i="2"/>
  <c r="AF407" i="2"/>
  <c r="AE407" i="2"/>
  <c r="AD407" i="2"/>
  <c r="AC407" i="2"/>
  <c r="AB407" i="2"/>
  <c r="AA407" i="2"/>
  <c r="AF406" i="2"/>
  <c r="AE406" i="2"/>
  <c r="AD406" i="2"/>
  <c r="AC406" i="2"/>
  <c r="AB406" i="2"/>
  <c r="AA406" i="2"/>
  <c r="AF405" i="2"/>
  <c r="AE405" i="2"/>
  <c r="AD405" i="2"/>
  <c r="AC405" i="2"/>
  <c r="AB405" i="2"/>
  <c r="AA405" i="2"/>
  <c r="AF404" i="2"/>
  <c r="AE404" i="2"/>
  <c r="AD404" i="2"/>
  <c r="AC404" i="2"/>
  <c r="AB404" i="2"/>
  <c r="AA404" i="2"/>
  <c r="AF403" i="2"/>
  <c r="AE403" i="2"/>
  <c r="AD403" i="2"/>
  <c r="AC403" i="2"/>
  <c r="AB403" i="2"/>
  <c r="AA403" i="2"/>
  <c r="AF402" i="2"/>
  <c r="AE402" i="2"/>
  <c r="AD402" i="2"/>
  <c r="AC402" i="2"/>
  <c r="AB402" i="2"/>
  <c r="AA402" i="2"/>
  <c r="AF401" i="2"/>
  <c r="AE401" i="2"/>
  <c r="AD401" i="2"/>
  <c r="AC401" i="2"/>
  <c r="AB401" i="2"/>
  <c r="AA401" i="2"/>
  <c r="AF400" i="2"/>
  <c r="AE400" i="2"/>
  <c r="AD400" i="2"/>
  <c r="AC400" i="2"/>
  <c r="AB400" i="2"/>
  <c r="AA400" i="2"/>
  <c r="AF399" i="2"/>
  <c r="AE399" i="2"/>
  <c r="AD399" i="2"/>
  <c r="AC399" i="2"/>
  <c r="AB399" i="2"/>
  <c r="AA399" i="2"/>
  <c r="AF398" i="2"/>
  <c r="AE398" i="2"/>
  <c r="AD398" i="2"/>
  <c r="AC398" i="2"/>
  <c r="AB398" i="2"/>
  <c r="AA398" i="2"/>
  <c r="AF397" i="2"/>
  <c r="AE397" i="2"/>
  <c r="AD397" i="2"/>
  <c r="AC397" i="2"/>
  <c r="AB397" i="2"/>
  <c r="AA397" i="2"/>
  <c r="AF396" i="2"/>
  <c r="AE396" i="2"/>
  <c r="AD396" i="2"/>
  <c r="AC396" i="2"/>
  <c r="AB396" i="2"/>
  <c r="AA396" i="2"/>
  <c r="AF395" i="2"/>
  <c r="AE395" i="2"/>
  <c r="AD395" i="2"/>
  <c r="AC395" i="2"/>
  <c r="AB395" i="2"/>
  <c r="AA395" i="2"/>
  <c r="AF394" i="2"/>
  <c r="AE394" i="2"/>
  <c r="AD394" i="2"/>
  <c r="AC394" i="2"/>
  <c r="AB394" i="2"/>
  <c r="AA394" i="2"/>
  <c r="AF393" i="2"/>
  <c r="AE393" i="2"/>
  <c r="AD393" i="2"/>
  <c r="AC393" i="2"/>
  <c r="AB393" i="2"/>
  <c r="AA393" i="2"/>
  <c r="AF392" i="2"/>
  <c r="AE392" i="2"/>
  <c r="AD392" i="2"/>
  <c r="AC392" i="2"/>
  <c r="AB392" i="2"/>
  <c r="AA392" i="2"/>
  <c r="AF391" i="2"/>
  <c r="AE391" i="2"/>
  <c r="AD391" i="2"/>
  <c r="AC391" i="2"/>
  <c r="AB391" i="2"/>
  <c r="AA391" i="2"/>
  <c r="AF390" i="2"/>
  <c r="AE390" i="2"/>
  <c r="AD390" i="2"/>
  <c r="AC390" i="2"/>
  <c r="AB390" i="2"/>
  <c r="AA390" i="2"/>
  <c r="AF389" i="2"/>
  <c r="AE389" i="2"/>
  <c r="AD389" i="2"/>
  <c r="AC389" i="2"/>
  <c r="AB389" i="2"/>
  <c r="AA389" i="2"/>
  <c r="AF388" i="2"/>
  <c r="AE388" i="2"/>
  <c r="AD388" i="2"/>
  <c r="AC388" i="2"/>
  <c r="AB388" i="2"/>
  <c r="AA388" i="2"/>
  <c r="AF387" i="2"/>
  <c r="AE387" i="2"/>
  <c r="AD387" i="2"/>
  <c r="AC387" i="2"/>
  <c r="AB387" i="2"/>
  <c r="AA387" i="2"/>
  <c r="AF386" i="2"/>
  <c r="AE386" i="2"/>
  <c r="AD386" i="2"/>
  <c r="AC386" i="2"/>
  <c r="AB386" i="2"/>
  <c r="AA386" i="2"/>
  <c r="AF385" i="2"/>
  <c r="AE385" i="2"/>
  <c r="AD385" i="2"/>
  <c r="AC385" i="2"/>
  <c r="AB385" i="2"/>
  <c r="AA385" i="2"/>
  <c r="AF384" i="2"/>
  <c r="AE384" i="2"/>
  <c r="AD384" i="2"/>
  <c r="AC384" i="2"/>
  <c r="AB384" i="2"/>
  <c r="AA384" i="2"/>
  <c r="AF383" i="2"/>
  <c r="AE383" i="2"/>
  <c r="AD383" i="2"/>
  <c r="AC383" i="2"/>
  <c r="AB383" i="2"/>
  <c r="AA383" i="2"/>
  <c r="AF382" i="2"/>
  <c r="AE382" i="2"/>
  <c r="AD382" i="2"/>
  <c r="AC382" i="2"/>
  <c r="AB382" i="2"/>
  <c r="AA382" i="2"/>
  <c r="AF381" i="2"/>
  <c r="AE381" i="2"/>
  <c r="AD381" i="2"/>
  <c r="AC381" i="2"/>
  <c r="AB381" i="2"/>
  <c r="AA381" i="2"/>
  <c r="AF380" i="2"/>
  <c r="AE380" i="2"/>
  <c r="AD380" i="2"/>
  <c r="AC380" i="2"/>
  <c r="AB380" i="2"/>
  <c r="AA380" i="2"/>
  <c r="AF379" i="2"/>
  <c r="AE379" i="2"/>
  <c r="AD379" i="2"/>
  <c r="AC379" i="2"/>
  <c r="AB379" i="2"/>
  <c r="AA379" i="2"/>
  <c r="AF378" i="2"/>
  <c r="AE378" i="2"/>
  <c r="AD378" i="2"/>
  <c r="AC378" i="2"/>
  <c r="AB378" i="2"/>
  <c r="AA378" i="2"/>
  <c r="AF377" i="2"/>
  <c r="AE377" i="2"/>
  <c r="AD377" i="2"/>
  <c r="AC377" i="2"/>
  <c r="AB377" i="2"/>
  <c r="AA377" i="2"/>
  <c r="AF376" i="2"/>
  <c r="AE376" i="2"/>
  <c r="AD376" i="2"/>
  <c r="AC376" i="2"/>
  <c r="AB376" i="2"/>
  <c r="AA376" i="2"/>
  <c r="AF375" i="2"/>
  <c r="AE375" i="2"/>
  <c r="AD375" i="2"/>
  <c r="AC375" i="2"/>
  <c r="AB375" i="2"/>
  <c r="AA375" i="2"/>
  <c r="AF374" i="2"/>
  <c r="AE374" i="2"/>
  <c r="AD374" i="2"/>
  <c r="AC374" i="2"/>
  <c r="AB374" i="2"/>
  <c r="AA374" i="2"/>
  <c r="AF373" i="2"/>
  <c r="AE373" i="2"/>
  <c r="AD373" i="2"/>
  <c r="AC373" i="2"/>
  <c r="AB373" i="2"/>
  <c r="AA373" i="2"/>
  <c r="AF372" i="2"/>
  <c r="AE372" i="2"/>
  <c r="AD372" i="2"/>
  <c r="AC372" i="2"/>
  <c r="AB372" i="2"/>
  <c r="AA372" i="2"/>
  <c r="AF371" i="2"/>
  <c r="AE371" i="2"/>
  <c r="AD371" i="2"/>
  <c r="AC371" i="2"/>
  <c r="AB371" i="2"/>
  <c r="AA371" i="2"/>
  <c r="AF370" i="2"/>
  <c r="AE370" i="2"/>
  <c r="AD370" i="2"/>
  <c r="AC370" i="2"/>
  <c r="AB370" i="2"/>
  <c r="AA370" i="2"/>
  <c r="AF369" i="2"/>
  <c r="AE369" i="2"/>
  <c r="AD369" i="2"/>
  <c r="AC369" i="2"/>
  <c r="AB369" i="2"/>
  <c r="AA369" i="2"/>
  <c r="AF368" i="2"/>
  <c r="AE368" i="2"/>
  <c r="AD368" i="2"/>
  <c r="AC368" i="2"/>
  <c r="AB368" i="2"/>
  <c r="AA368" i="2"/>
  <c r="AF367" i="2"/>
  <c r="AE367" i="2"/>
  <c r="AD367" i="2"/>
  <c r="AC367" i="2"/>
  <c r="AB367" i="2"/>
  <c r="AA367" i="2"/>
  <c r="AF366" i="2"/>
  <c r="AE366" i="2"/>
  <c r="AD366" i="2"/>
  <c r="AC366" i="2"/>
  <c r="AB366" i="2"/>
  <c r="AA366" i="2"/>
  <c r="AF365" i="2"/>
  <c r="AE365" i="2"/>
  <c r="AD365" i="2"/>
  <c r="AC365" i="2"/>
  <c r="AB365" i="2"/>
  <c r="AA365" i="2"/>
  <c r="AF364" i="2"/>
  <c r="AE364" i="2"/>
  <c r="AD364" i="2"/>
  <c r="AC364" i="2"/>
  <c r="AB364" i="2"/>
  <c r="AA364" i="2"/>
  <c r="AF363" i="2"/>
  <c r="AE363" i="2"/>
  <c r="AD363" i="2"/>
  <c r="AC363" i="2"/>
  <c r="AB363" i="2"/>
  <c r="AA363" i="2"/>
  <c r="AF362" i="2"/>
  <c r="AE362" i="2"/>
  <c r="AD362" i="2"/>
  <c r="AC362" i="2"/>
  <c r="AB362" i="2"/>
  <c r="AA362" i="2"/>
  <c r="AF361" i="2"/>
  <c r="AE361" i="2"/>
  <c r="AD361" i="2"/>
  <c r="AC361" i="2"/>
  <c r="AB361" i="2"/>
  <c r="AA361" i="2"/>
  <c r="AF360" i="2"/>
  <c r="AE360" i="2"/>
  <c r="AD360" i="2"/>
  <c r="AC360" i="2"/>
  <c r="AB360" i="2"/>
  <c r="AA360" i="2"/>
  <c r="AF359" i="2"/>
  <c r="AE359" i="2"/>
  <c r="AD359" i="2"/>
  <c r="AC359" i="2"/>
  <c r="AB359" i="2"/>
  <c r="AA359" i="2"/>
  <c r="AF358" i="2"/>
  <c r="AE358" i="2"/>
  <c r="AD358" i="2"/>
  <c r="AC358" i="2"/>
  <c r="AB358" i="2"/>
  <c r="AA358" i="2"/>
  <c r="AF357" i="2"/>
  <c r="AE357" i="2"/>
  <c r="AD357" i="2"/>
  <c r="AC357" i="2"/>
  <c r="AB357" i="2"/>
  <c r="AA357" i="2"/>
  <c r="AF356" i="2"/>
  <c r="AE356" i="2"/>
  <c r="AD356" i="2"/>
  <c r="AC356" i="2"/>
  <c r="AB356" i="2"/>
  <c r="AA356" i="2"/>
  <c r="AF355" i="2"/>
  <c r="AE355" i="2"/>
  <c r="AD355" i="2"/>
  <c r="AC355" i="2"/>
  <c r="AB355" i="2"/>
  <c r="AA355" i="2"/>
  <c r="AF354" i="2"/>
  <c r="AE354" i="2"/>
  <c r="AD354" i="2"/>
  <c r="AC354" i="2"/>
  <c r="AB354" i="2"/>
  <c r="AA354" i="2"/>
  <c r="AF353" i="2"/>
  <c r="AE353" i="2"/>
  <c r="AD353" i="2"/>
  <c r="AC353" i="2"/>
  <c r="AB353" i="2"/>
  <c r="AA353" i="2"/>
  <c r="AF352" i="2"/>
  <c r="AE352" i="2"/>
  <c r="AD352" i="2"/>
  <c r="AC352" i="2"/>
  <c r="AB352" i="2"/>
  <c r="AA352" i="2"/>
  <c r="AF351" i="2"/>
  <c r="AE351" i="2"/>
  <c r="AD351" i="2"/>
  <c r="AC351" i="2"/>
  <c r="AB351" i="2"/>
  <c r="AA351" i="2"/>
  <c r="AF350" i="2"/>
  <c r="AE350" i="2"/>
  <c r="AD350" i="2"/>
  <c r="AC350" i="2"/>
  <c r="AB350" i="2"/>
  <c r="AA350" i="2"/>
  <c r="AF349" i="2"/>
  <c r="AE349" i="2"/>
  <c r="AD349" i="2"/>
  <c r="AC349" i="2"/>
  <c r="AB349" i="2"/>
  <c r="AA349" i="2"/>
  <c r="AF348" i="2"/>
  <c r="AE348" i="2"/>
  <c r="AD348" i="2"/>
  <c r="AC348" i="2"/>
  <c r="AB348" i="2"/>
  <c r="AA348" i="2"/>
  <c r="AF347" i="2"/>
  <c r="AE347" i="2"/>
  <c r="AD347" i="2"/>
  <c r="AC347" i="2"/>
  <c r="AB347" i="2"/>
  <c r="AA347" i="2"/>
  <c r="AF346" i="2"/>
  <c r="AE346" i="2"/>
  <c r="AD346" i="2"/>
  <c r="AC346" i="2"/>
  <c r="AB346" i="2"/>
  <c r="AA346" i="2"/>
  <c r="AF345" i="2"/>
  <c r="AE345" i="2"/>
  <c r="AD345" i="2"/>
  <c r="AC345" i="2"/>
  <c r="AB345" i="2"/>
  <c r="AA345" i="2"/>
  <c r="AF344" i="2"/>
  <c r="AE344" i="2"/>
  <c r="AD344" i="2"/>
  <c r="AC344" i="2"/>
  <c r="AB344" i="2"/>
  <c r="AA344" i="2"/>
  <c r="AF343" i="2"/>
  <c r="AE343" i="2"/>
  <c r="AD343" i="2"/>
  <c r="AC343" i="2"/>
  <c r="AB343" i="2"/>
  <c r="AA343" i="2"/>
  <c r="AF342" i="2"/>
  <c r="AE342" i="2"/>
  <c r="AD342" i="2"/>
  <c r="AC342" i="2"/>
  <c r="AB342" i="2"/>
  <c r="AA342" i="2"/>
  <c r="AF341" i="2"/>
  <c r="AE341" i="2"/>
  <c r="AD341" i="2"/>
  <c r="AC341" i="2"/>
  <c r="AB341" i="2"/>
  <c r="AA341" i="2"/>
  <c r="AF340" i="2"/>
  <c r="AE340" i="2"/>
  <c r="AD340" i="2"/>
  <c r="AC340" i="2"/>
  <c r="AB340" i="2"/>
  <c r="AA340" i="2"/>
  <c r="AF339" i="2"/>
  <c r="AE339" i="2"/>
  <c r="AD339" i="2"/>
  <c r="AC339" i="2"/>
  <c r="AB339" i="2"/>
  <c r="AA339" i="2"/>
  <c r="AF338" i="2"/>
  <c r="AE338" i="2"/>
  <c r="AD338" i="2"/>
  <c r="AC338" i="2"/>
  <c r="AB338" i="2"/>
  <c r="AA338" i="2"/>
  <c r="AF337" i="2"/>
  <c r="AE337" i="2"/>
  <c r="AD337" i="2"/>
  <c r="AC337" i="2"/>
  <c r="AB337" i="2"/>
  <c r="AA337" i="2"/>
  <c r="AF336" i="2"/>
  <c r="AE336" i="2"/>
  <c r="AD336" i="2"/>
  <c r="AC336" i="2"/>
  <c r="AB336" i="2"/>
  <c r="AA336" i="2"/>
  <c r="AF335" i="2"/>
  <c r="AE335" i="2"/>
  <c r="AD335" i="2"/>
  <c r="AC335" i="2"/>
  <c r="AB335" i="2"/>
  <c r="AA335" i="2"/>
  <c r="AF334" i="2"/>
  <c r="AE334" i="2"/>
  <c r="AD334" i="2"/>
  <c r="AC334" i="2"/>
  <c r="AB334" i="2"/>
  <c r="AA334" i="2"/>
  <c r="AF333" i="2"/>
  <c r="AE333" i="2"/>
  <c r="AD333" i="2"/>
  <c r="AC333" i="2"/>
  <c r="AB333" i="2"/>
  <c r="AA333" i="2"/>
  <c r="AF332" i="2"/>
  <c r="AE332" i="2"/>
  <c r="AD332" i="2"/>
  <c r="AC332" i="2"/>
  <c r="AB332" i="2"/>
  <c r="AA332" i="2"/>
  <c r="AF331" i="2"/>
  <c r="AE331" i="2"/>
  <c r="AD331" i="2"/>
  <c r="AC331" i="2"/>
  <c r="AB331" i="2"/>
  <c r="AA331" i="2"/>
  <c r="AF330" i="2"/>
  <c r="AE330" i="2"/>
  <c r="AD330" i="2"/>
  <c r="AC330" i="2"/>
  <c r="AB330" i="2"/>
  <c r="AA330" i="2"/>
  <c r="AF329" i="2"/>
  <c r="AE329" i="2"/>
  <c r="AD329" i="2"/>
  <c r="AC329" i="2"/>
  <c r="AB329" i="2"/>
  <c r="AA329" i="2"/>
  <c r="AF328" i="2"/>
  <c r="AE328" i="2"/>
  <c r="AD328" i="2"/>
  <c r="AC328" i="2"/>
  <c r="AB328" i="2"/>
  <c r="AA328" i="2"/>
  <c r="AF327" i="2"/>
  <c r="AE327" i="2"/>
  <c r="AD327" i="2"/>
  <c r="AC327" i="2"/>
  <c r="AB327" i="2"/>
  <c r="AA327" i="2"/>
  <c r="AF326" i="2"/>
  <c r="AE326" i="2"/>
  <c r="AD326" i="2"/>
  <c r="AC326" i="2"/>
  <c r="AB326" i="2"/>
  <c r="AA326" i="2"/>
  <c r="AF325" i="2"/>
  <c r="AE325" i="2"/>
  <c r="AD325" i="2"/>
  <c r="AC325" i="2"/>
  <c r="AB325" i="2"/>
  <c r="AA325" i="2"/>
  <c r="AF324" i="2"/>
  <c r="AE324" i="2"/>
  <c r="AD324" i="2"/>
  <c r="AC324" i="2"/>
  <c r="AB324" i="2"/>
  <c r="AA324" i="2"/>
  <c r="AF323" i="2"/>
  <c r="AE323" i="2"/>
  <c r="AD323" i="2"/>
  <c r="AC323" i="2"/>
  <c r="AB323" i="2"/>
  <c r="AA323" i="2"/>
  <c r="AF322" i="2"/>
  <c r="AE322" i="2"/>
  <c r="AD322" i="2"/>
  <c r="AC322" i="2"/>
  <c r="AB322" i="2"/>
  <c r="AA322" i="2"/>
  <c r="AF321" i="2"/>
  <c r="AE321" i="2"/>
  <c r="AD321" i="2"/>
  <c r="AC321" i="2"/>
  <c r="AB321" i="2"/>
  <c r="AA321" i="2"/>
  <c r="AF320" i="2"/>
  <c r="AE320" i="2"/>
  <c r="AD320" i="2"/>
  <c r="AC320" i="2"/>
  <c r="AB320" i="2"/>
  <c r="AA320" i="2"/>
  <c r="AF319" i="2"/>
  <c r="AE319" i="2"/>
  <c r="AD319" i="2"/>
  <c r="AC319" i="2"/>
  <c r="AB319" i="2"/>
  <c r="AA319" i="2"/>
  <c r="AF318" i="2"/>
  <c r="AE318" i="2"/>
  <c r="AD318" i="2"/>
  <c r="AC318" i="2"/>
  <c r="AB318" i="2"/>
  <c r="AA318" i="2"/>
  <c r="AF317" i="2"/>
  <c r="AE317" i="2"/>
  <c r="AD317" i="2"/>
  <c r="AC317" i="2"/>
  <c r="AB317" i="2"/>
  <c r="AA317" i="2"/>
  <c r="AF316" i="2"/>
  <c r="AE316" i="2"/>
  <c r="AD316" i="2"/>
  <c r="AC316" i="2"/>
  <c r="AB316" i="2"/>
  <c r="AA316" i="2"/>
  <c r="AF315" i="2"/>
  <c r="AE315" i="2"/>
  <c r="AD315" i="2"/>
  <c r="AC315" i="2"/>
  <c r="AB315" i="2"/>
  <c r="AA315" i="2"/>
  <c r="AF314" i="2"/>
  <c r="AE314" i="2"/>
  <c r="AD314" i="2"/>
  <c r="AC314" i="2"/>
  <c r="AB314" i="2"/>
  <c r="AA314" i="2"/>
  <c r="AF313" i="2"/>
  <c r="AE313" i="2"/>
  <c r="AD313" i="2"/>
  <c r="AC313" i="2"/>
  <c r="AB313" i="2"/>
  <c r="AA313" i="2"/>
  <c r="AF312" i="2"/>
  <c r="AE312" i="2"/>
  <c r="AD312" i="2"/>
  <c r="AC312" i="2"/>
  <c r="AB312" i="2"/>
  <c r="AA312" i="2"/>
  <c r="AF311" i="2"/>
  <c r="AE311" i="2"/>
  <c r="AD311" i="2"/>
  <c r="AC311" i="2"/>
  <c r="AB311" i="2"/>
  <c r="AA311" i="2"/>
  <c r="AF310" i="2"/>
  <c r="AE310" i="2"/>
  <c r="AD310" i="2"/>
  <c r="AC310" i="2"/>
  <c r="AB310" i="2"/>
  <c r="AA310" i="2"/>
  <c r="AF309" i="2"/>
  <c r="AE309" i="2"/>
  <c r="AD309" i="2"/>
  <c r="AC309" i="2"/>
  <c r="AB309" i="2"/>
  <c r="AA309" i="2"/>
  <c r="AF308" i="2"/>
  <c r="AE308" i="2"/>
  <c r="AD308" i="2"/>
  <c r="AC308" i="2"/>
  <c r="AB308" i="2"/>
  <c r="AA308" i="2"/>
  <c r="AF307" i="2"/>
  <c r="AE307" i="2"/>
  <c r="AD307" i="2"/>
  <c r="AC307" i="2"/>
  <c r="AB307" i="2"/>
  <c r="AA307" i="2"/>
  <c r="AF306" i="2"/>
  <c r="AE306" i="2"/>
  <c r="AD306" i="2"/>
  <c r="AC306" i="2"/>
  <c r="AB306" i="2"/>
  <c r="AA306" i="2"/>
  <c r="AF305" i="2"/>
  <c r="AE305" i="2"/>
  <c r="AD305" i="2"/>
  <c r="AC305" i="2"/>
  <c r="AB305" i="2"/>
  <c r="AA305" i="2"/>
  <c r="AF304" i="2"/>
  <c r="AE304" i="2"/>
  <c r="AD304" i="2"/>
  <c r="AC304" i="2"/>
  <c r="AB304" i="2"/>
  <c r="AA304" i="2"/>
  <c r="AF303" i="2"/>
  <c r="AE303" i="2"/>
  <c r="AD303" i="2"/>
  <c r="AC303" i="2"/>
  <c r="AB303" i="2"/>
  <c r="AA303" i="2"/>
  <c r="AF302" i="2"/>
  <c r="AE302" i="2"/>
  <c r="AD302" i="2"/>
  <c r="AC302" i="2"/>
  <c r="AB302" i="2"/>
  <c r="AA302" i="2"/>
  <c r="AF301" i="2"/>
  <c r="AE301" i="2"/>
  <c r="AD301" i="2"/>
  <c r="AC301" i="2"/>
  <c r="AB301" i="2"/>
  <c r="AA301" i="2"/>
  <c r="AF300" i="2"/>
  <c r="AE300" i="2"/>
  <c r="AD300" i="2"/>
  <c r="AC300" i="2"/>
  <c r="AB300" i="2"/>
  <c r="AA300" i="2"/>
  <c r="AF299" i="2"/>
  <c r="AE299" i="2"/>
  <c r="AD299" i="2"/>
  <c r="AC299" i="2"/>
  <c r="AB299" i="2"/>
  <c r="AA299" i="2"/>
  <c r="AF298" i="2"/>
  <c r="AE298" i="2"/>
  <c r="AD298" i="2"/>
  <c r="AC298" i="2"/>
  <c r="AB298" i="2"/>
  <c r="AA298" i="2"/>
  <c r="AF297" i="2"/>
  <c r="AE297" i="2"/>
  <c r="AD297" i="2"/>
  <c r="AC297" i="2"/>
  <c r="AB297" i="2"/>
  <c r="AA297" i="2"/>
  <c r="AF296" i="2"/>
  <c r="AE296" i="2"/>
  <c r="AD296" i="2"/>
  <c r="AC296" i="2"/>
  <c r="AB296" i="2"/>
  <c r="AA296" i="2"/>
  <c r="AF295" i="2"/>
  <c r="AE295" i="2"/>
  <c r="AD295" i="2"/>
  <c r="AC295" i="2"/>
  <c r="AB295" i="2"/>
  <c r="AA295" i="2"/>
  <c r="AF294" i="2"/>
  <c r="AE294" i="2"/>
  <c r="AD294" i="2"/>
  <c r="AC294" i="2"/>
  <c r="AB294" i="2"/>
  <c r="AA294" i="2"/>
  <c r="AF293" i="2"/>
  <c r="AE293" i="2"/>
  <c r="AD293" i="2"/>
  <c r="AC293" i="2"/>
  <c r="AB293" i="2"/>
  <c r="AA293" i="2"/>
  <c r="AF292" i="2"/>
  <c r="AE292" i="2"/>
  <c r="AD292" i="2"/>
  <c r="AC292" i="2"/>
  <c r="AB292" i="2"/>
  <c r="AA292" i="2"/>
  <c r="AF291" i="2"/>
  <c r="AE291" i="2"/>
  <c r="AD291" i="2"/>
  <c r="AC291" i="2"/>
  <c r="AB291" i="2"/>
  <c r="AA291" i="2"/>
  <c r="AF290" i="2"/>
  <c r="AE290" i="2"/>
  <c r="AD290" i="2"/>
  <c r="AC290" i="2"/>
  <c r="AB290" i="2"/>
  <c r="AA290" i="2"/>
  <c r="AF289" i="2"/>
  <c r="AE289" i="2"/>
  <c r="AD289" i="2"/>
  <c r="AC289" i="2"/>
  <c r="AB289" i="2"/>
  <c r="AA289" i="2"/>
  <c r="AF288" i="2"/>
  <c r="AE288" i="2"/>
  <c r="AD288" i="2"/>
  <c r="AC288" i="2"/>
  <c r="AB288" i="2"/>
  <c r="AA288" i="2"/>
  <c r="AF287" i="2"/>
  <c r="AE287" i="2"/>
  <c r="AD287" i="2"/>
  <c r="AC287" i="2"/>
  <c r="AB287" i="2"/>
  <c r="AA287" i="2"/>
  <c r="AF286" i="2"/>
  <c r="AE286" i="2"/>
  <c r="AD286" i="2"/>
  <c r="AC286" i="2"/>
  <c r="AB286" i="2"/>
  <c r="AA286" i="2"/>
  <c r="AF285" i="2"/>
  <c r="AE285" i="2"/>
  <c r="AD285" i="2"/>
  <c r="AC285" i="2"/>
  <c r="AB285" i="2"/>
  <c r="AA285" i="2"/>
  <c r="AF284" i="2"/>
  <c r="AE284" i="2"/>
  <c r="AD284" i="2"/>
  <c r="AC284" i="2"/>
  <c r="AB284" i="2"/>
  <c r="AA284" i="2"/>
  <c r="AF283" i="2"/>
  <c r="AE283" i="2"/>
  <c r="AD283" i="2"/>
  <c r="AC283" i="2"/>
  <c r="AB283" i="2"/>
  <c r="AA283" i="2"/>
  <c r="AF282" i="2"/>
  <c r="AE282" i="2"/>
  <c r="AD282" i="2"/>
  <c r="AC282" i="2"/>
  <c r="AB282" i="2"/>
  <c r="AA282" i="2"/>
  <c r="AF281" i="2"/>
  <c r="AE281" i="2"/>
  <c r="AD281" i="2"/>
  <c r="AC281" i="2"/>
  <c r="AB281" i="2"/>
  <c r="AA281" i="2"/>
  <c r="AF280" i="2"/>
  <c r="AE280" i="2"/>
  <c r="AD280" i="2"/>
  <c r="AC280" i="2"/>
  <c r="AB280" i="2"/>
  <c r="AA280" i="2"/>
  <c r="AF279" i="2"/>
  <c r="AE279" i="2"/>
  <c r="AD279" i="2"/>
  <c r="AC279" i="2"/>
  <c r="AB279" i="2"/>
  <c r="AA279" i="2"/>
  <c r="AF278" i="2"/>
  <c r="AE278" i="2"/>
  <c r="AD278" i="2"/>
  <c r="AC278" i="2"/>
  <c r="AB278" i="2"/>
  <c r="AA278" i="2"/>
  <c r="AF277" i="2"/>
  <c r="AE277" i="2"/>
  <c r="AD277" i="2"/>
  <c r="AC277" i="2"/>
  <c r="AB277" i="2"/>
  <c r="AA277" i="2"/>
  <c r="AF276" i="2"/>
  <c r="AE276" i="2"/>
  <c r="AD276" i="2"/>
  <c r="AC276" i="2"/>
  <c r="AB276" i="2"/>
  <c r="AA276" i="2"/>
  <c r="AF275" i="2"/>
  <c r="AE275" i="2"/>
  <c r="AD275" i="2"/>
  <c r="AC275" i="2"/>
  <c r="AB275" i="2"/>
  <c r="AA275" i="2"/>
  <c r="AF274" i="2"/>
  <c r="AE274" i="2"/>
  <c r="AD274" i="2"/>
  <c r="AC274" i="2"/>
  <c r="AB274" i="2"/>
  <c r="AA274" i="2"/>
  <c r="AF273" i="2"/>
  <c r="AE273" i="2"/>
  <c r="AD273" i="2"/>
  <c r="AC273" i="2"/>
  <c r="AB273" i="2"/>
  <c r="AA273" i="2"/>
  <c r="AF272" i="2"/>
  <c r="AE272" i="2"/>
  <c r="AD272" i="2"/>
  <c r="AC272" i="2"/>
  <c r="AB272" i="2"/>
  <c r="AA272" i="2"/>
  <c r="AF271" i="2"/>
  <c r="AE271" i="2"/>
  <c r="AD271" i="2"/>
  <c r="AC271" i="2"/>
  <c r="AB271" i="2"/>
  <c r="AA271" i="2"/>
  <c r="AF270" i="2"/>
  <c r="AE270" i="2"/>
  <c r="AD270" i="2"/>
  <c r="AC270" i="2"/>
  <c r="AB270" i="2"/>
  <c r="AA270" i="2"/>
  <c r="AF269" i="2"/>
  <c r="AE269" i="2"/>
  <c r="AD269" i="2"/>
  <c r="AC269" i="2"/>
  <c r="AB269" i="2"/>
  <c r="AA269" i="2"/>
  <c r="AF268" i="2"/>
  <c r="AE268" i="2"/>
  <c r="AD268" i="2"/>
  <c r="AC268" i="2"/>
  <c r="AB268" i="2"/>
  <c r="AA268" i="2"/>
  <c r="AF267" i="2"/>
  <c r="AE267" i="2"/>
  <c r="AD267" i="2"/>
  <c r="AC267" i="2"/>
  <c r="AB267" i="2"/>
  <c r="AA267" i="2"/>
  <c r="AF266" i="2"/>
  <c r="AE266" i="2"/>
  <c r="AD266" i="2"/>
  <c r="AC266" i="2"/>
  <c r="AB266" i="2"/>
  <c r="AA266" i="2"/>
  <c r="AF265" i="2"/>
  <c r="AE265" i="2"/>
  <c r="AD265" i="2"/>
  <c r="AC265" i="2"/>
  <c r="AB265" i="2"/>
  <c r="AA265" i="2"/>
  <c r="AF264" i="2"/>
  <c r="AE264" i="2"/>
  <c r="AD264" i="2"/>
  <c r="AC264" i="2"/>
  <c r="AB264" i="2"/>
  <c r="AA264" i="2"/>
  <c r="AF263" i="2"/>
  <c r="AE263" i="2"/>
  <c r="AD263" i="2"/>
  <c r="AC263" i="2"/>
  <c r="AB263" i="2"/>
  <c r="AA263" i="2"/>
  <c r="AF262" i="2"/>
  <c r="AE262" i="2"/>
  <c r="AD262" i="2"/>
  <c r="AC262" i="2"/>
  <c r="AB262" i="2"/>
  <c r="AA262" i="2"/>
  <c r="AF261" i="2"/>
  <c r="AE261" i="2"/>
  <c r="AD261" i="2"/>
  <c r="AC261" i="2"/>
  <c r="AB261" i="2"/>
  <c r="AA261" i="2"/>
  <c r="AF260" i="2"/>
  <c r="AE260" i="2"/>
  <c r="AD260" i="2"/>
  <c r="AC260" i="2"/>
  <c r="AB260" i="2"/>
  <c r="AA260" i="2"/>
  <c r="AF259" i="2"/>
  <c r="AE259" i="2"/>
  <c r="AD259" i="2"/>
  <c r="AC259" i="2"/>
  <c r="AB259" i="2"/>
  <c r="AA259" i="2"/>
  <c r="AF258" i="2"/>
  <c r="AE258" i="2"/>
  <c r="AD258" i="2"/>
  <c r="AC258" i="2"/>
  <c r="AB258" i="2"/>
  <c r="AA258" i="2"/>
  <c r="AF257" i="2"/>
  <c r="AE257" i="2"/>
  <c r="AD257" i="2"/>
  <c r="AC257" i="2"/>
  <c r="AB257" i="2"/>
  <c r="AA257" i="2"/>
  <c r="AF256" i="2"/>
  <c r="AE256" i="2"/>
  <c r="AD256" i="2"/>
  <c r="AC256" i="2"/>
  <c r="AB256" i="2"/>
  <c r="AA256" i="2"/>
  <c r="AF255" i="2"/>
  <c r="AE255" i="2"/>
  <c r="AD255" i="2"/>
  <c r="AC255" i="2"/>
  <c r="AB255" i="2"/>
  <c r="AA255" i="2"/>
  <c r="AF254" i="2"/>
  <c r="AE254" i="2"/>
  <c r="AD254" i="2"/>
  <c r="AC254" i="2"/>
  <c r="AB254" i="2"/>
  <c r="AA254" i="2"/>
  <c r="AF253" i="2"/>
  <c r="AE253" i="2"/>
  <c r="AD253" i="2"/>
  <c r="AC253" i="2"/>
  <c r="AB253" i="2"/>
  <c r="AA253" i="2"/>
  <c r="AF252" i="2"/>
  <c r="AE252" i="2"/>
  <c r="AD252" i="2"/>
  <c r="AC252" i="2"/>
  <c r="AB252" i="2"/>
  <c r="AA252" i="2"/>
  <c r="AF251" i="2"/>
  <c r="AE251" i="2"/>
  <c r="AD251" i="2"/>
  <c r="AC251" i="2"/>
  <c r="AB251" i="2"/>
  <c r="AA251" i="2"/>
  <c r="AF250" i="2"/>
  <c r="AE250" i="2"/>
  <c r="AD250" i="2"/>
  <c r="AC250" i="2"/>
  <c r="AB250" i="2"/>
  <c r="AA250" i="2"/>
  <c r="AF249" i="2"/>
  <c r="AE249" i="2"/>
  <c r="AD249" i="2"/>
  <c r="AC249" i="2"/>
  <c r="AB249" i="2"/>
  <c r="AA249" i="2"/>
  <c r="AF248" i="2"/>
  <c r="AE248" i="2"/>
  <c r="AD248" i="2"/>
  <c r="AC248" i="2"/>
  <c r="AB248" i="2"/>
  <c r="AA248" i="2"/>
  <c r="AF247" i="2"/>
  <c r="AE247" i="2"/>
  <c r="AD247" i="2"/>
  <c r="AC247" i="2"/>
  <c r="AB247" i="2"/>
  <c r="AA247" i="2"/>
  <c r="AF246" i="2"/>
  <c r="AE246" i="2"/>
  <c r="AD246" i="2"/>
  <c r="AC246" i="2"/>
  <c r="AB246" i="2"/>
  <c r="AA246" i="2"/>
  <c r="AF245" i="2"/>
  <c r="AE245" i="2"/>
  <c r="AD245" i="2"/>
  <c r="AC245" i="2"/>
  <c r="AB245" i="2"/>
  <c r="AA245" i="2"/>
  <c r="AF244" i="2"/>
  <c r="AE244" i="2"/>
  <c r="AD244" i="2"/>
  <c r="AC244" i="2"/>
  <c r="AB244" i="2"/>
  <c r="AA244" i="2"/>
  <c r="AF243" i="2"/>
  <c r="AE243" i="2"/>
  <c r="AD243" i="2"/>
  <c r="AC243" i="2"/>
  <c r="AB243" i="2"/>
  <c r="AA243" i="2"/>
  <c r="AF242" i="2"/>
  <c r="AE242" i="2"/>
  <c r="AD242" i="2"/>
  <c r="AC242" i="2"/>
  <c r="AB242" i="2"/>
  <c r="AA242" i="2"/>
  <c r="AF241" i="2"/>
  <c r="AE241" i="2"/>
  <c r="AD241" i="2"/>
  <c r="AC241" i="2"/>
  <c r="AB241" i="2"/>
  <c r="AA241" i="2"/>
  <c r="AF240" i="2"/>
  <c r="AE240" i="2"/>
  <c r="AD240" i="2"/>
  <c r="AC240" i="2"/>
  <c r="AB240" i="2"/>
  <c r="AA240" i="2"/>
  <c r="AF239" i="2"/>
  <c r="AE239" i="2"/>
  <c r="AD239" i="2"/>
  <c r="AC239" i="2"/>
  <c r="AB239" i="2"/>
  <c r="AA239" i="2"/>
  <c r="AF238" i="2"/>
  <c r="AE238" i="2"/>
  <c r="AD238" i="2"/>
  <c r="AC238" i="2"/>
  <c r="AB238" i="2"/>
  <c r="AA238" i="2"/>
  <c r="AF237" i="2"/>
  <c r="AE237" i="2"/>
  <c r="AD237" i="2"/>
  <c r="AC237" i="2"/>
  <c r="AB237" i="2"/>
  <c r="AA237" i="2"/>
  <c r="AF236" i="2"/>
  <c r="AE236" i="2"/>
  <c r="AD236" i="2"/>
  <c r="AC236" i="2"/>
  <c r="AB236" i="2"/>
  <c r="AA236" i="2"/>
  <c r="AF235" i="2"/>
  <c r="AE235" i="2"/>
  <c r="AD235" i="2"/>
  <c r="AC235" i="2"/>
  <c r="AB235" i="2"/>
  <c r="AA235" i="2"/>
  <c r="AF234" i="2"/>
  <c r="AE234" i="2"/>
  <c r="AD234" i="2"/>
  <c r="AC234" i="2"/>
  <c r="AB234" i="2"/>
  <c r="AA234" i="2"/>
  <c r="AF233" i="2"/>
  <c r="AE233" i="2"/>
  <c r="AD233" i="2"/>
  <c r="AC233" i="2"/>
  <c r="AB233" i="2"/>
  <c r="AA233" i="2"/>
  <c r="AF232" i="2"/>
  <c r="AE232" i="2"/>
  <c r="AD232" i="2"/>
  <c r="AC232" i="2"/>
  <c r="AB232" i="2"/>
  <c r="AA232" i="2"/>
  <c r="AF231" i="2"/>
  <c r="AE231" i="2"/>
  <c r="AD231" i="2"/>
  <c r="AC231" i="2"/>
  <c r="AB231" i="2"/>
  <c r="AA231" i="2"/>
  <c r="AF230" i="2"/>
  <c r="AE230" i="2"/>
  <c r="AD230" i="2"/>
  <c r="AC230" i="2"/>
  <c r="AB230" i="2"/>
  <c r="AA230" i="2"/>
  <c r="AF229" i="2"/>
  <c r="AE229" i="2"/>
  <c r="AD229" i="2"/>
  <c r="AC229" i="2"/>
  <c r="AB229" i="2"/>
  <c r="AA229" i="2"/>
  <c r="AF228" i="2"/>
  <c r="AE228" i="2"/>
  <c r="AD228" i="2"/>
  <c r="AC228" i="2"/>
  <c r="AB228" i="2"/>
  <c r="AA228" i="2"/>
  <c r="AF227" i="2"/>
  <c r="AE227" i="2"/>
  <c r="AD227" i="2"/>
  <c r="AC227" i="2"/>
  <c r="AB227" i="2"/>
  <c r="AA227" i="2"/>
  <c r="AF226" i="2"/>
  <c r="AE226" i="2"/>
  <c r="AD226" i="2"/>
  <c r="AC226" i="2"/>
  <c r="AB226" i="2"/>
  <c r="AA226" i="2"/>
  <c r="AF225" i="2"/>
  <c r="AE225" i="2"/>
  <c r="AD225" i="2"/>
  <c r="AC225" i="2"/>
  <c r="AB225" i="2"/>
  <c r="AA225" i="2"/>
  <c r="AF224" i="2"/>
  <c r="AE224" i="2"/>
  <c r="AD224" i="2"/>
  <c r="AC224" i="2"/>
  <c r="AB224" i="2"/>
  <c r="AA224" i="2"/>
  <c r="AF223" i="2"/>
  <c r="AE223" i="2"/>
  <c r="AD223" i="2"/>
  <c r="AC223" i="2"/>
  <c r="AB223" i="2"/>
  <c r="AA223" i="2"/>
  <c r="AF222" i="2"/>
  <c r="AE222" i="2"/>
  <c r="AD222" i="2"/>
  <c r="AC222" i="2"/>
  <c r="AB222" i="2"/>
  <c r="AA222" i="2"/>
  <c r="AF221" i="2"/>
  <c r="AE221" i="2"/>
  <c r="AD221" i="2"/>
  <c r="AC221" i="2"/>
  <c r="AB221" i="2"/>
  <c r="AA221" i="2"/>
  <c r="AF220" i="2"/>
  <c r="AE220" i="2"/>
  <c r="AD220" i="2"/>
  <c r="AC220" i="2"/>
  <c r="AB220" i="2"/>
  <c r="AA220" i="2"/>
  <c r="AF219" i="2"/>
  <c r="AE219" i="2"/>
  <c r="AD219" i="2"/>
  <c r="AC219" i="2"/>
  <c r="AB219" i="2"/>
  <c r="AA219" i="2"/>
  <c r="AF218" i="2"/>
  <c r="AE218" i="2"/>
  <c r="AD218" i="2"/>
  <c r="AC218" i="2"/>
  <c r="AB218" i="2"/>
  <c r="AA218" i="2"/>
  <c r="AF217" i="2"/>
  <c r="AE217" i="2"/>
  <c r="AD217" i="2"/>
  <c r="AC217" i="2"/>
  <c r="AB217" i="2"/>
  <c r="AA217" i="2"/>
  <c r="AF216" i="2"/>
  <c r="AE216" i="2"/>
  <c r="AD216" i="2"/>
  <c r="AC216" i="2"/>
  <c r="AB216" i="2"/>
  <c r="AA216" i="2"/>
  <c r="AF215" i="2"/>
  <c r="AE215" i="2"/>
  <c r="AD215" i="2"/>
  <c r="AC215" i="2"/>
  <c r="AB215" i="2"/>
  <c r="AA215" i="2"/>
  <c r="AF214" i="2"/>
  <c r="AE214" i="2"/>
  <c r="AD214" i="2"/>
  <c r="AC214" i="2"/>
  <c r="AB214" i="2"/>
  <c r="AA214" i="2"/>
  <c r="AF213" i="2"/>
  <c r="AE213" i="2"/>
  <c r="AD213" i="2"/>
  <c r="AC213" i="2"/>
  <c r="AB213" i="2"/>
  <c r="AA213" i="2"/>
  <c r="AF212" i="2"/>
  <c r="AE212" i="2"/>
  <c r="AD212" i="2"/>
  <c r="AC212" i="2"/>
  <c r="AB212" i="2"/>
  <c r="AA212" i="2"/>
  <c r="AF211" i="2"/>
  <c r="AE211" i="2"/>
  <c r="AD211" i="2"/>
  <c r="AC211" i="2"/>
  <c r="AB211" i="2"/>
  <c r="AA211" i="2"/>
  <c r="AF210" i="2"/>
  <c r="AE210" i="2"/>
  <c r="AD210" i="2"/>
  <c r="AC210" i="2"/>
  <c r="AB210" i="2"/>
  <c r="AA210" i="2"/>
  <c r="AF209" i="2"/>
  <c r="AE209" i="2"/>
  <c r="AD209" i="2"/>
  <c r="AC209" i="2"/>
  <c r="AB209" i="2"/>
  <c r="AA209" i="2"/>
  <c r="AF208" i="2"/>
  <c r="AE208" i="2"/>
  <c r="AD208" i="2"/>
  <c r="AC208" i="2"/>
  <c r="AB208" i="2"/>
  <c r="AA208" i="2"/>
  <c r="AF207" i="2"/>
  <c r="AE207" i="2"/>
  <c r="AD207" i="2"/>
  <c r="AC207" i="2"/>
  <c r="AB207" i="2"/>
  <c r="AA207" i="2"/>
  <c r="AF206" i="2"/>
  <c r="AE206" i="2"/>
  <c r="AD206" i="2"/>
  <c r="AC206" i="2"/>
  <c r="AB206" i="2"/>
  <c r="AA206" i="2"/>
  <c r="AF205" i="2"/>
  <c r="AE205" i="2"/>
  <c r="AD205" i="2"/>
  <c r="AC205" i="2"/>
  <c r="AB205" i="2"/>
  <c r="AA205" i="2"/>
  <c r="AF204" i="2"/>
  <c r="AE204" i="2"/>
  <c r="AD204" i="2"/>
  <c r="AC204" i="2"/>
  <c r="AB204" i="2"/>
  <c r="AA204" i="2"/>
  <c r="AF203" i="2"/>
  <c r="AE203" i="2"/>
  <c r="AD203" i="2"/>
  <c r="AC203" i="2"/>
  <c r="AB203" i="2"/>
  <c r="AA203" i="2"/>
  <c r="AF202" i="2"/>
  <c r="AE202" i="2"/>
  <c r="AD202" i="2"/>
  <c r="AC202" i="2"/>
  <c r="AB202" i="2"/>
  <c r="AA202" i="2"/>
  <c r="AF201" i="2"/>
  <c r="AE201" i="2"/>
  <c r="AD201" i="2"/>
  <c r="AC201" i="2"/>
  <c r="AB201" i="2"/>
  <c r="AA201" i="2"/>
  <c r="AF200" i="2"/>
  <c r="AE200" i="2"/>
  <c r="AD200" i="2"/>
  <c r="AC200" i="2"/>
  <c r="AB200" i="2"/>
  <c r="AA200" i="2"/>
  <c r="AF199" i="2"/>
  <c r="AE199" i="2"/>
  <c r="AD199" i="2"/>
  <c r="AC199" i="2"/>
  <c r="AB199" i="2"/>
  <c r="AA199" i="2"/>
  <c r="AF198" i="2"/>
  <c r="AE198" i="2"/>
  <c r="AD198" i="2"/>
  <c r="AC198" i="2"/>
  <c r="AB198" i="2"/>
  <c r="AA198" i="2"/>
  <c r="AF197" i="2"/>
  <c r="AE197" i="2"/>
  <c r="AD197" i="2"/>
  <c r="AC197" i="2"/>
  <c r="AB197" i="2"/>
  <c r="AA197" i="2"/>
  <c r="AF196" i="2"/>
  <c r="AE196" i="2"/>
  <c r="AD196" i="2"/>
  <c r="AC196" i="2"/>
  <c r="AB196" i="2"/>
  <c r="AA196" i="2"/>
  <c r="AF195" i="2"/>
  <c r="AE195" i="2"/>
  <c r="AD195" i="2"/>
  <c r="AC195" i="2"/>
  <c r="AB195" i="2"/>
  <c r="AA195" i="2"/>
  <c r="AF194" i="2"/>
  <c r="AE194" i="2"/>
  <c r="AD194" i="2"/>
  <c r="AC194" i="2"/>
  <c r="AB194" i="2"/>
  <c r="AA194" i="2"/>
  <c r="AF193" i="2"/>
  <c r="AE193" i="2"/>
  <c r="AD193" i="2"/>
  <c r="AC193" i="2"/>
  <c r="AB193" i="2"/>
  <c r="AA193" i="2"/>
  <c r="AF192" i="2"/>
  <c r="AE192" i="2"/>
  <c r="AD192" i="2"/>
  <c r="AC192" i="2"/>
  <c r="AB192" i="2"/>
  <c r="AA192" i="2"/>
  <c r="AF191" i="2"/>
  <c r="AE191" i="2"/>
  <c r="AD191" i="2"/>
  <c r="AC191" i="2"/>
  <c r="AB191" i="2"/>
  <c r="AA191" i="2"/>
  <c r="AF190" i="2"/>
  <c r="AE190" i="2"/>
  <c r="AD190" i="2"/>
  <c r="AC190" i="2"/>
  <c r="AB190" i="2"/>
  <c r="AA190" i="2"/>
  <c r="AF189" i="2"/>
  <c r="AE189" i="2"/>
  <c r="AD189" i="2"/>
  <c r="AC189" i="2"/>
  <c r="AB189" i="2"/>
  <c r="AA189" i="2"/>
  <c r="AF188" i="2"/>
  <c r="AE188" i="2"/>
  <c r="AD188" i="2"/>
  <c r="AC188" i="2"/>
  <c r="AB188" i="2"/>
  <c r="AA188" i="2"/>
  <c r="AF187" i="2"/>
  <c r="AE187" i="2"/>
  <c r="AD187" i="2"/>
  <c r="AC187" i="2"/>
  <c r="AB187" i="2"/>
  <c r="AA187" i="2"/>
  <c r="AF186" i="2"/>
  <c r="AE186" i="2"/>
  <c r="AD186" i="2"/>
  <c r="AC186" i="2"/>
  <c r="AB186" i="2"/>
  <c r="AA186" i="2"/>
  <c r="AF185" i="2"/>
  <c r="AE185" i="2"/>
  <c r="AD185" i="2"/>
  <c r="AC185" i="2"/>
  <c r="AB185" i="2"/>
  <c r="AA185" i="2"/>
  <c r="AF184" i="2"/>
  <c r="AE184" i="2"/>
  <c r="AD184" i="2"/>
  <c r="AC184" i="2"/>
  <c r="AB184" i="2"/>
  <c r="AA184" i="2"/>
  <c r="AF183" i="2"/>
  <c r="AE183" i="2"/>
  <c r="AD183" i="2"/>
  <c r="AC183" i="2"/>
  <c r="AB183" i="2"/>
  <c r="AA183" i="2"/>
  <c r="AF182" i="2"/>
  <c r="AE182" i="2"/>
  <c r="AD182" i="2"/>
  <c r="AC182" i="2"/>
  <c r="AB182" i="2"/>
  <c r="AA182" i="2"/>
  <c r="AF181" i="2"/>
  <c r="AE181" i="2"/>
  <c r="AD181" i="2"/>
  <c r="AC181" i="2"/>
  <c r="AB181" i="2"/>
  <c r="AA181" i="2"/>
  <c r="AF180" i="2"/>
  <c r="AE180" i="2"/>
  <c r="AD180" i="2"/>
  <c r="AC180" i="2"/>
  <c r="AB180" i="2"/>
  <c r="AA180" i="2"/>
  <c r="AF179" i="2"/>
  <c r="AE179" i="2"/>
  <c r="AD179" i="2"/>
  <c r="AC179" i="2"/>
  <c r="AB179" i="2"/>
  <c r="AA179" i="2"/>
  <c r="AF178" i="2"/>
  <c r="AE178" i="2"/>
  <c r="AD178" i="2"/>
  <c r="AC178" i="2"/>
  <c r="AB178" i="2"/>
  <c r="AA178" i="2"/>
  <c r="AF177" i="2"/>
  <c r="AE177" i="2"/>
  <c r="AD177" i="2"/>
  <c r="AC177" i="2"/>
  <c r="AB177" i="2"/>
  <c r="AA177" i="2"/>
  <c r="AF176" i="2"/>
  <c r="AE176" i="2"/>
  <c r="AD176" i="2"/>
  <c r="AC176" i="2"/>
  <c r="AB176" i="2"/>
  <c r="AA176" i="2"/>
  <c r="AF175" i="2"/>
  <c r="AE175" i="2"/>
  <c r="AD175" i="2"/>
  <c r="AC175" i="2"/>
  <c r="AB175" i="2"/>
  <c r="AA175" i="2"/>
  <c r="AF174" i="2"/>
  <c r="AE174" i="2"/>
  <c r="AD174" i="2"/>
  <c r="AC174" i="2"/>
  <c r="AB174" i="2"/>
  <c r="AA174" i="2"/>
  <c r="AF173" i="2"/>
  <c r="AE173" i="2"/>
  <c r="AD173" i="2"/>
  <c r="AC173" i="2"/>
  <c r="AB173" i="2"/>
  <c r="AA173" i="2"/>
  <c r="AF172" i="2"/>
  <c r="AE172" i="2"/>
  <c r="AD172" i="2"/>
  <c r="AC172" i="2"/>
  <c r="AB172" i="2"/>
  <c r="AA172" i="2"/>
  <c r="AF171" i="2"/>
  <c r="AE171" i="2"/>
  <c r="AD171" i="2"/>
  <c r="AC171" i="2"/>
  <c r="AB171" i="2"/>
  <c r="AA171" i="2"/>
  <c r="AF170" i="2"/>
  <c r="AE170" i="2"/>
  <c r="AD170" i="2"/>
  <c r="AC170" i="2"/>
  <c r="AB170" i="2"/>
  <c r="AA170" i="2"/>
  <c r="AF169" i="2"/>
  <c r="AE169" i="2"/>
  <c r="AD169" i="2"/>
  <c r="AC169" i="2"/>
  <c r="AB169" i="2"/>
  <c r="AA169" i="2"/>
  <c r="AF168" i="2"/>
  <c r="AE168" i="2"/>
  <c r="AD168" i="2"/>
  <c r="AC168" i="2"/>
  <c r="AB168" i="2"/>
  <c r="AA168" i="2"/>
  <c r="AF167" i="2"/>
  <c r="AE167" i="2"/>
  <c r="AD167" i="2"/>
  <c r="AC167" i="2"/>
  <c r="AB167" i="2"/>
  <c r="AA167" i="2"/>
  <c r="AF166" i="2"/>
  <c r="AE166" i="2"/>
  <c r="AD166" i="2"/>
  <c r="AC166" i="2"/>
  <c r="AB166" i="2"/>
  <c r="AA166" i="2"/>
  <c r="AF165" i="2"/>
  <c r="AE165" i="2"/>
  <c r="AD165" i="2"/>
  <c r="AC165" i="2"/>
  <c r="AB165" i="2"/>
  <c r="AA165" i="2"/>
  <c r="AF164" i="2"/>
  <c r="AE164" i="2"/>
  <c r="AD164" i="2"/>
  <c r="AC164" i="2"/>
  <c r="AB164" i="2"/>
  <c r="AA164" i="2"/>
  <c r="AF163" i="2"/>
  <c r="AE163" i="2"/>
  <c r="AD163" i="2"/>
  <c r="AC163" i="2"/>
  <c r="AB163" i="2"/>
  <c r="AA163" i="2"/>
  <c r="AF162" i="2"/>
  <c r="AE162" i="2"/>
  <c r="AD162" i="2"/>
  <c r="AC162" i="2"/>
  <c r="AB162" i="2"/>
  <c r="AA162" i="2"/>
  <c r="AF161" i="2"/>
  <c r="AE161" i="2"/>
  <c r="AD161" i="2"/>
  <c r="AC161" i="2"/>
  <c r="AB161" i="2"/>
  <c r="AA161" i="2"/>
  <c r="AF160" i="2"/>
  <c r="AE160" i="2"/>
  <c r="AD160" i="2"/>
  <c r="AC160" i="2"/>
  <c r="AB160" i="2"/>
  <c r="AA160" i="2"/>
  <c r="AF159" i="2"/>
  <c r="AE159" i="2"/>
  <c r="AD159" i="2"/>
  <c r="AC159" i="2"/>
  <c r="AB159" i="2"/>
  <c r="AA159" i="2"/>
  <c r="AF158" i="2"/>
  <c r="AE158" i="2"/>
  <c r="AD158" i="2"/>
  <c r="AC158" i="2"/>
  <c r="AB158" i="2"/>
  <c r="AA158" i="2"/>
  <c r="AF157" i="2"/>
  <c r="AE157" i="2"/>
  <c r="AD157" i="2"/>
  <c r="AC157" i="2"/>
  <c r="AB157" i="2"/>
  <c r="AA157" i="2"/>
  <c r="AF156" i="2"/>
  <c r="AE156" i="2"/>
  <c r="AD156" i="2"/>
  <c r="AC156" i="2"/>
  <c r="AB156" i="2"/>
  <c r="AA156" i="2"/>
  <c r="AF155" i="2"/>
  <c r="AE155" i="2"/>
  <c r="AD155" i="2"/>
  <c r="AC155" i="2"/>
  <c r="AB155" i="2"/>
  <c r="AA155" i="2"/>
  <c r="AF154" i="2"/>
  <c r="AE154" i="2"/>
  <c r="AD154" i="2"/>
  <c r="AC154" i="2"/>
  <c r="AB154" i="2"/>
  <c r="AA154" i="2"/>
  <c r="AF153" i="2"/>
  <c r="AE153" i="2"/>
  <c r="AD153" i="2"/>
  <c r="AC153" i="2"/>
  <c r="AB153" i="2"/>
  <c r="AA153" i="2"/>
  <c r="AF152" i="2"/>
  <c r="AE152" i="2"/>
  <c r="AD152" i="2"/>
  <c r="AC152" i="2"/>
  <c r="AB152" i="2"/>
  <c r="AA152" i="2"/>
  <c r="AF151" i="2"/>
  <c r="AE151" i="2"/>
  <c r="AD151" i="2"/>
  <c r="AC151" i="2"/>
  <c r="AB151" i="2"/>
  <c r="AA151" i="2"/>
  <c r="AF150" i="2"/>
  <c r="AE150" i="2"/>
  <c r="AD150" i="2"/>
  <c r="AC150" i="2"/>
  <c r="AB150" i="2"/>
  <c r="AA150" i="2"/>
  <c r="AF149" i="2"/>
  <c r="AE149" i="2"/>
  <c r="AD149" i="2"/>
  <c r="AC149" i="2"/>
  <c r="AB149" i="2"/>
  <c r="AA149" i="2"/>
  <c r="AF148" i="2"/>
  <c r="AE148" i="2"/>
  <c r="AD148" i="2"/>
  <c r="AC148" i="2"/>
  <c r="AB148" i="2"/>
  <c r="AA148" i="2"/>
  <c r="AF147" i="2"/>
  <c r="AE147" i="2"/>
  <c r="AD147" i="2"/>
  <c r="AC147" i="2"/>
  <c r="AB147" i="2"/>
  <c r="AA147" i="2"/>
  <c r="AF146" i="2"/>
  <c r="AE146" i="2"/>
  <c r="AD146" i="2"/>
  <c r="AC146" i="2"/>
  <c r="AB146" i="2"/>
  <c r="AA146" i="2"/>
  <c r="AF145" i="2"/>
  <c r="AE145" i="2"/>
  <c r="AD145" i="2"/>
  <c r="AC145" i="2"/>
  <c r="AB145" i="2"/>
  <c r="AA145" i="2"/>
  <c r="AF144" i="2"/>
  <c r="AE144" i="2"/>
  <c r="AD144" i="2"/>
  <c r="AC144" i="2"/>
  <c r="AB144" i="2"/>
  <c r="AA144" i="2"/>
  <c r="AF143" i="2"/>
  <c r="AE143" i="2"/>
  <c r="AD143" i="2"/>
  <c r="AC143" i="2"/>
  <c r="AB143" i="2"/>
  <c r="AA143" i="2"/>
  <c r="AF142" i="2"/>
  <c r="AE142" i="2"/>
  <c r="AD142" i="2"/>
  <c r="AC142" i="2"/>
  <c r="AB142" i="2"/>
  <c r="AA142" i="2"/>
  <c r="AF141" i="2"/>
  <c r="AE141" i="2"/>
  <c r="AD141" i="2"/>
  <c r="AC141" i="2"/>
  <c r="AB141" i="2"/>
  <c r="AA141" i="2"/>
  <c r="AF140" i="2"/>
  <c r="AE140" i="2"/>
  <c r="AD140" i="2"/>
  <c r="AC140" i="2"/>
  <c r="AB140" i="2"/>
  <c r="AA140" i="2"/>
  <c r="AF139" i="2"/>
  <c r="AE139" i="2"/>
  <c r="AD139" i="2"/>
  <c r="AC139" i="2"/>
  <c r="AB139" i="2"/>
  <c r="AA139" i="2"/>
  <c r="AF138" i="2"/>
  <c r="AE138" i="2"/>
  <c r="AD138" i="2"/>
  <c r="AC138" i="2"/>
  <c r="AB138" i="2"/>
  <c r="AA138" i="2"/>
  <c r="AF137" i="2"/>
  <c r="AE137" i="2"/>
  <c r="AD137" i="2"/>
  <c r="AC137" i="2"/>
  <c r="AB137" i="2"/>
  <c r="AA137" i="2"/>
  <c r="AF136" i="2"/>
  <c r="AE136" i="2"/>
  <c r="AD136" i="2"/>
  <c r="AC136" i="2"/>
  <c r="AB136" i="2"/>
  <c r="AA136" i="2"/>
  <c r="AF135" i="2"/>
  <c r="AE135" i="2"/>
  <c r="AD135" i="2"/>
  <c r="AC135" i="2"/>
  <c r="AB135" i="2"/>
  <c r="AA135" i="2"/>
  <c r="AF134" i="2"/>
  <c r="AE134" i="2"/>
  <c r="AD134" i="2"/>
  <c r="AC134" i="2"/>
  <c r="AB134" i="2"/>
  <c r="AA134" i="2"/>
  <c r="AF133" i="2"/>
  <c r="AE133" i="2"/>
  <c r="AD133" i="2"/>
  <c r="AC133" i="2"/>
  <c r="AB133" i="2"/>
  <c r="AA133" i="2"/>
  <c r="AF132" i="2"/>
  <c r="AE132" i="2"/>
  <c r="AD132" i="2"/>
  <c r="AC132" i="2"/>
  <c r="AB132" i="2"/>
  <c r="AA132" i="2"/>
  <c r="AF131" i="2"/>
  <c r="AE131" i="2"/>
  <c r="AD131" i="2"/>
  <c r="AC131" i="2"/>
  <c r="AB131" i="2"/>
  <c r="AA131" i="2"/>
  <c r="AF130" i="2"/>
  <c r="AE130" i="2"/>
  <c r="AD130" i="2"/>
  <c r="AC130" i="2"/>
  <c r="AB130" i="2"/>
  <c r="AA130" i="2"/>
  <c r="AF129" i="2"/>
  <c r="AE129" i="2"/>
  <c r="AD129" i="2"/>
  <c r="AC129" i="2"/>
  <c r="AB129" i="2"/>
  <c r="AA129" i="2"/>
  <c r="AF128" i="2"/>
  <c r="AE128" i="2"/>
  <c r="AD128" i="2"/>
  <c r="AC128" i="2"/>
  <c r="AB128" i="2"/>
  <c r="AA128" i="2"/>
  <c r="AF127" i="2"/>
  <c r="AE127" i="2"/>
  <c r="AD127" i="2"/>
  <c r="AC127" i="2"/>
  <c r="AB127" i="2"/>
  <c r="AA127" i="2"/>
  <c r="AF126" i="2"/>
  <c r="AE126" i="2"/>
  <c r="AD126" i="2"/>
  <c r="AC126" i="2"/>
  <c r="AB126" i="2"/>
  <c r="AA126" i="2"/>
  <c r="AF125" i="2"/>
  <c r="AE125" i="2"/>
  <c r="AD125" i="2"/>
  <c r="AC125" i="2"/>
  <c r="AB125" i="2"/>
  <c r="AA125" i="2"/>
  <c r="AF124" i="2"/>
  <c r="AE124" i="2"/>
  <c r="AD124" i="2"/>
  <c r="AC124" i="2"/>
  <c r="AB124" i="2"/>
  <c r="AA124" i="2"/>
  <c r="AF123" i="2"/>
  <c r="AE123" i="2"/>
  <c r="AD123" i="2"/>
  <c r="AC123" i="2"/>
  <c r="AB123" i="2"/>
  <c r="AA123" i="2"/>
  <c r="AF122" i="2"/>
  <c r="AE122" i="2"/>
  <c r="AD122" i="2"/>
  <c r="AC122" i="2"/>
  <c r="AB122" i="2"/>
  <c r="AA122" i="2"/>
  <c r="AF121" i="2"/>
  <c r="AE121" i="2"/>
  <c r="AD121" i="2"/>
  <c r="AC121" i="2"/>
  <c r="AB121" i="2"/>
  <c r="AA121" i="2"/>
  <c r="AF120" i="2"/>
  <c r="AE120" i="2"/>
  <c r="AD120" i="2"/>
  <c r="AC120" i="2"/>
  <c r="AB120" i="2"/>
  <c r="AA120" i="2"/>
  <c r="AF119" i="2"/>
  <c r="AE119" i="2"/>
  <c r="AD119" i="2"/>
  <c r="AC119" i="2"/>
  <c r="AB119" i="2"/>
  <c r="AA119" i="2"/>
  <c r="AF118" i="2"/>
  <c r="AE118" i="2"/>
  <c r="AD118" i="2"/>
  <c r="AC118" i="2"/>
  <c r="AB118" i="2"/>
  <c r="AA118" i="2"/>
  <c r="AF117" i="2"/>
  <c r="AE117" i="2"/>
  <c r="AD117" i="2"/>
  <c r="AC117" i="2"/>
  <c r="AB117" i="2"/>
  <c r="AA117" i="2"/>
  <c r="AF116" i="2"/>
  <c r="AE116" i="2"/>
  <c r="AD116" i="2"/>
  <c r="AC116" i="2"/>
  <c r="AB116" i="2"/>
  <c r="AA116" i="2"/>
  <c r="AF115" i="2"/>
  <c r="AE115" i="2"/>
  <c r="AD115" i="2"/>
  <c r="AC115" i="2"/>
  <c r="AB115" i="2"/>
  <c r="AA115" i="2"/>
  <c r="AF114" i="2"/>
  <c r="AE114" i="2"/>
  <c r="AD114" i="2"/>
  <c r="AC114" i="2"/>
  <c r="AB114" i="2"/>
  <c r="AA114" i="2"/>
  <c r="AF113" i="2"/>
  <c r="AE113" i="2"/>
  <c r="AD113" i="2"/>
  <c r="AC113" i="2"/>
  <c r="AB113" i="2"/>
  <c r="AA113" i="2"/>
  <c r="AF112" i="2"/>
  <c r="AE112" i="2"/>
  <c r="AD112" i="2"/>
  <c r="AC112" i="2"/>
  <c r="AB112" i="2"/>
  <c r="AA112" i="2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AF109" i="2"/>
  <c r="AE109" i="2"/>
  <c r="AD109" i="2"/>
  <c r="AC109" i="2"/>
  <c r="AB109" i="2"/>
  <c r="AA109" i="2"/>
  <c r="AF108" i="2"/>
  <c r="AE108" i="2"/>
  <c r="AD108" i="2"/>
  <c r="AC108" i="2"/>
  <c r="AB108" i="2"/>
  <c r="AA108" i="2"/>
  <c r="AF107" i="2"/>
  <c r="AE107" i="2"/>
  <c r="AD107" i="2"/>
  <c r="AC107" i="2"/>
  <c r="AB107" i="2"/>
  <c r="AA107" i="2"/>
  <c r="AF106" i="2"/>
  <c r="AE106" i="2"/>
  <c r="AD106" i="2"/>
  <c r="AC106" i="2"/>
  <c r="AB106" i="2"/>
  <c r="AA106" i="2"/>
  <c r="AF105" i="2"/>
  <c r="AE105" i="2"/>
  <c r="AD105" i="2"/>
  <c r="AC105" i="2"/>
  <c r="AB105" i="2"/>
  <c r="AA105" i="2"/>
  <c r="AF104" i="2"/>
  <c r="AE104" i="2"/>
  <c r="AD104" i="2"/>
  <c r="AC104" i="2"/>
  <c r="AB104" i="2"/>
  <c r="AA104" i="2"/>
  <c r="AF103" i="2"/>
  <c r="AE103" i="2"/>
  <c r="AD103" i="2"/>
  <c r="AC103" i="2"/>
  <c r="AB103" i="2"/>
  <c r="AA103" i="2"/>
  <c r="AF102" i="2"/>
  <c r="AE102" i="2"/>
  <c r="AD102" i="2"/>
  <c r="AC102" i="2"/>
  <c r="AB102" i="2"/>
  <c r="AA102" i="2"/>
  <c r="AF101" i="2"/>
  <c r="AE101" i="2"/>
  <c r="AD101" i="2"/>
  <c r="AC101" i="2"/>
  <c r="AB101" i="2"/>
  <c r="AA101" i="2"/>
  <c r="AF100" i="2"/>
  <c r="AE100" i="2"/>
  <c r="AD100" i="2"/>
  <c r="AC100" i="2"/>
  <c r="AB100" i="2"/>
  <c r="AA100" i="2"/>
  <c r="AF99" i="2"/>
  <c r="AE99" i="2"/>
  <c r="AD99" i="2"/>
  <c r="AC99" i="2"/>
  <c r="AB99" i="2"/>
  <c r="AA99" i="2"/>
  <c r="AF98" i="2"/>
  <c r="AE98" i="2"/>
  <c r="AD98" i="2"/>
  <c r="AC98" i="2"/>
  <c r="AB98" i="2"/>
  <c r="AA98" i="2"/>
  <c r="AE97" i="2"/>
  <c r="AD97" i="2"/>
  <c r="AC97" i="2"/>
  <c r="AB97" i="2"/>
  <c r="AA97" i="2"/>
  <c r="AE96" i="2"/>
  <c r="AD96" i="2"/>
  <c r="AC96" i="2"/>
  <c r="AB96" i="2"/>
  <c r="AA96" i="2"/>
  <c r="AE95" i="2"/>
  <c r="AD95" i="2"/>
  <c r="AC95" i="2"/>
  <c r="AB95" i="2"/>
  <c r="AA95" i="2"/>
  <c r="AE94" i="2"/>
  <c r="AD94" i="2"/>
  <c r="AC94" i="2"/>
  <c r="AB94" i="2"/>
  <c r="AA94" i="2"/>
  <c r="AE93" i="2"/>
  <c r="AD93" i="2"/>
  <c r="AC93" i="2"/>
  <c r="AB93" i="2"/>
  <c r="AA93" i="2"/>
  <c r="AE92" i="2"/>
  <c r="AD92" i="2"/>
  <c r="AC92" i="2"/>
  <c r="AB92" i="2"/>
  <c r="AA92" i="2"/>
  <c r="AE91" i="2"/>
  <c r="AD91" i="2"/>
  <c r="AC91" i="2"/>
  <c r="AB91" i="2"/>
  <c r="AA91" i="2"/>
  <c r="AE90" i="2"/>
  <c r="AD90" i="2"/>
  <c r="AC90" i="2"/>
  <c r="AB90" i="2"/>
  <c r="AA90" i="2"/>
  <c r="AE89" i="2"/>
  <c r="AD89" i="2"/>
  <c r="AC89" i="2"/>
  <c r="AB89" i="2"/>
  <c r="AA89" i="2"/>
  <c r="AE88" i="2"/>
  <c r="AD88" i="2"/>
  <c r="AC88" i="2"/>
  <c r="AB88" i="2"/>
  <c r="AA88" i="2"/>
  <c r="AE87" i="2"/>
  <c r="AD87" i="2"/>
  <c r="AC87" i="2"/>
  <c r="AB87" i="2"/>
  <c r="AA87" i="2"/>
  <c r="AE86" i="2"/>
  <c r="AD86" i="2"/>
  <c r="AC86" i="2"/>
  <c r="AB86" i="2"/>
  <c r="AA86" i="2"/>
  <c r="AE85" i="2"/>
  <c r="AD85" i="2"/>
  <c r="AC85" i="2"/>
  <c r="AB85" i="2"/>
  <c r="AA85" i="2"/>
  <c r="AE84" i="2"/>
  <c r="AD84" i="2"/>
  <c r="AC84" i="2"/>
  <c r="AB84" i="2"/>
  <c r="AA84" i="2"/>
  <c r="AE83" i="2"/>
  <c r="AD83" i="2"/>
  <c r="AC83" i="2"/>
  <c r="AB83" i="2"/>
  <c r="AA83" i="2"/>
  <c r="AE82" i="2"/>
  <c r="AD82" i="2"/>
  <c r="AC82" i="2"/>
  <c r="AB82" i="2"/>
  <c r="AA82" i="2"/>
  <c r="AE81" i="2"/>
  <c r="AD81" i="2"/>
  <c r="AC81" i="2"/>
  <c r="AB81" i="2"/>
  <c r="AA81" i="2"/>
  <c r="AE80" i="2"/>
  <c r="AD80" i="2"/>
  <c r="AC80" i="2"/>
  <c r="AB80" i="2"/>
  <c r="AA80" i="2"/>
  <c r="AE79" i="2"/>
  <c r="AD79" i="2"/>
  <c r="AC79" i="2"/>
  <c r="AB79" i="2"/>
  <c r="AA79" i="2"/>
  <c r="AE78" i="2"/>
  <c r="AD78" i="2"/>
  <c r="AC78" i="2"/>
  <c r="AB78" i="2"/>
  <c r="AA78" i="2"/>
  <c r="AE77" i="2"/>
  <c r="AD77" i="2"/>
  <c r="AC77" i="2"/>
  <c r="AB77" i="2"/>
  <c r="AA77" i="2"/>
  <c r="AE76" i="2"/>
  <c r="AD76" i="2"/>
  <c r="AC76" i="2"/>
  <c r="AB76" i="2"/>
  <c r="AA76" i="2"/>
  <c r="AE75" i="2"/>
  <c r="AD75" i="2"/>
  <c r="AC75" i="2"/>
  <c r="AB75" i="2"/>
  <c r="AA75" i="2"/>
  <c r="AE74" i="2"/>
  <c r="AD74" i="2"/>
  <c r="AC74" i="2"/>
  <c r="AB74" i="2"/>
  <c r="AA74" i="2"/>
  <c r="AE73" i="2"/>
  <c r="AD73" i="2"/>
  <c r="AC73" i="2"/>
  <c r="AB73" i="2"/>
  <c r="AA73" i="2"/>
  <c r="AE72" i="2"/>
  <c r="AD72" i="2"/>
  <c r="AC72" i="2"/>
  <c r="AB72" i="2"/>
  <c r="AA72" i="2"/>
  <c r="AE71" i="2"/>
  <c r="AD71" i="2"/>
  <c r="AC71" i="2"/>
  <c r="AB71" i="2"/>
  <c r="AA71" i="2"/>
  <c r="AE70" i="2"/>
  <c r="AD70" i="2"/>
  <c r="AC70" i="2"/>
  <c r="AB70" i="2"/>
  <c r="AA70" i="2"/>
  <c r="AE69" i="2"/>
  <c r="AD69" i="2"/>
  <c r="AC69" i="2"/>
  <c r="AB69" i="2"/>
  <c r="AA69" i="2"/>
  <c r="AE68" i="2"/>
  <c r="AD68" i="2"/>
  <c r="AC68" i="2"/>
  <c r="AB68" i="2"/>
  <c r="AA68" i="2"/>
  <c r="AE67" i="2"/>
  <c r="AD67" i="2"/>
  <c r="AC67" i="2"/>
  <c r="AB67" i="2"/>
  <c r="AA67" i="2"/>
  <c r="AE66" i="2"/>
  <c r="AD66" i="2"/>
  <c r="AC66" i="2"/>
  <c r="AB66" i="2"/>
  <c r="AA66" i="2"/>
  <c r="AE65" i="2"/>
  <c r="AD65" i="2"/>
  <c r="AC65" i="2"/>
  <c r="AB65" i="2"/>
  <c r="AA65" i="2"/>
  <c r="AE64" i="2"/>
  <c r="AD64" i="2"/>
  <c r="AC64" i="2"/>
  <c r="AB64" i="2"/>
  <c r="AA64" i="2"/>
  <c r="AE63" i="2"/>
  <c r="AD63" i="2"/>
  <c r="AC63" i="2"/>
  <c r="AB63" i="2"/>
  <c r="AA63" i="2"/>
  <c r="AE62" i="2"/>
  <c r="AD62" i="2"/>
  <c r="AC62" i="2"/>
  <c r="AB62" i="2"/>
  <c r="AA62" i="2"/>
  <c r="AE61" i="2"/>
  <c r="AD61" i="2"/>
  <c r="AC61" i="2"/>
  <c r="AB61" i="2"/>
  <c r="AA61" i="2"/>
  <c r="AE60" i="2"/>
  <c r="AD60" i="2"/>
  <c r="AC60" i="2"/>
  <c r="AB60" i="2"/>
  <c r="AA60" i="2"/>
  <c r="AE59" i="2"/>
  <c r="AD59" i="2"/>
  <c r="AC59" i="2"/>
  <c r="AB59" i="2"/>
  <c r="AA59" i="2"/>
  <c r="AE58" i="2"/>
  <c r="AD58" i="2"/>
  <c r="AC58" i="2"/>
  <c r="AB58" i="2"/>
  <c r="AA58" i="2"/>
  <c r="AE57" i="2"/>
  <c r="AD57" i="2"/>
  <c r="AC57" i="2"/>
  <c r="AB57" i="2"/>
  <c r="AA57" i="2"/>
  <c r="AE56" i="2"/>
  <c r="AD56" i="2"/>
  <c r="AC56" i="2"/>
  <c r="AB56" i="2"/>
  <c r="AA56" i="2"/>
  <c r="AE55" i="2"/>
  <c r="AD55" i="2"/>
  <c r="AC55" i="2"/>
  <c r="AB55" i="2"/>
  <c r="AA55" i="2"/>
  <c r="AE54" i="2"/>
  <c r="AD54" i="2"/>
  <c r="AC54" i="2"/>
  <c r="AB54" i="2"/>
  <c r="AA54" i="2"/>
  <c r="AE53" i="2"/>
  <c r="AD53" i="2"/>
  <c r="AC53" i="2"/>
  <c r="AB53" i="2"/>
  <c r="AA53" i="2"/>
  <c r="AE52" i="2"/>
  <c r="AD52" i="2"/>
  <c r="AC52" i="2"/>
  <c r="AB52" i="2"/>
  <c r="AA52" i="2"/>
  <c r="AE51" i="2"/>
  <c r="AD51" i="2"/>
  <c r="AC51" i="2"/>
  <c r="AB51" i="2"/>
  <c r="AA51" i="2"/>
  <c r="AE50" i="2"/>
  <c r="AD50" i="2"/>
  <c r="AC50" i="2"/>
  <c r="AB50" i="2"/>
  <c r="AA50" i="2"/>
  <c r="AD49" i="2"/>
  <c r="AC49" i="2"/>
  <c r="AB49" i="2"/>
  <c r="AA49" i="2"/>
  <c r="AD48" i="2"/>
  <c r="AC48" i="2"/>
  <c r="AB48" i="2"/>
  <c r="AA48" i="2"/>
  <c r="AD47" i="2"/>
  <c r="AC47" i="2"/>
  <c r="AB47" i="2"/>
  <c r="AA47" i="2"/>
  <c r="AD46" i="2"/>
  <c r="AC46" i="2"/>
  <c r="AB46" i="2"/>
  <c r="AA46" i="2"/>
  <c r="AD45" i="2"/>
  <c r="AC45" i="2"/>
  <c r="AB45" i="2"/>
  <c r="AA45" i="2"/>
  <c r="AD44" i="2"/>
  <c r="AC44" i="2"/>
  <c r="AB44" i="2"/>
  <c r="AA44" i="2"/>
  <c r="AD43" i="2"/>
  <c r="AC43" i="2"/>
  <c r="AB43" i="2"/>
  <c r="AA43" i="2"/>
  <c r="AD42" i="2"/>
  <c r="AC42" i="2"/>
  <c r="AB42" i="2"/>
  <c r="AA42" i="2"/>
  <c r="AD41" i="2"/>
  <c r="AC41" i="2"/>
  <c r="AB41" i="2"/>
  <c r="AA41" i="2"/>
  <c r="AD40" i="2"/>
  <c r="AC40" i="2"/>
  <c r="AB40" i="2"/>
  <c r="AA40" i="2"/>
  <c r="AD39" i="2"/>
  <c r="AC39" i="2"/>
  <c r="AB39" i="2"/>
  <c r="AA39" i="2"/>
  <c r="AD38" i="2"/>
  <c r="AC38" i="2"/>
  <c r="AB38" i="2"/>
  <c r="AA38" i="2"/>
  <c r="AD37" i="2"/>
  <c r="AC37" i="2"/>
  <c r="AB37" i="2"/>
  <c r="AA37" i="2"/>
  <c r="AD36" i="2"/>
  <c r="AC36" i="2"/>
  <c r="AB36" i="2"/>
  <c r="AA36" i="2"/>
  <c r="AD35" i="2"/>
  <c r="AC35" i="2"/>
  <c r="AB35" i="2"/>
  <c r="AA35" i="2"/>
  <c r="AD34" i="2"/>
  <c r="AC34" i="2"/>
  <c r="AB34" i="2"/>
  <c r="AA34" i="2"/>
  <c r="AD33" i="2"/>
  <c r="AC33" i="2"/>
  <c r="AB33" i="2"/>
  <c r="AA33" i="2"/>
  <c r="AD32" i="2"/>
  <c r="AC32" i="2"/>
  <c r="AB32" i="2"/>
  <c r="AA32" i="2"/>
  <c r="AD31" i="2"/>
  <c r="AC31" i="2"/>
  <c r="AB31" i="2"/>
  <c r="AA31" i="2"/>
  <c r="AD30" i="2"/>
  <c r="AC30" i="2"/>
  <c r="AB30" i="2"/>
  <c r="AA30" i="2"/>
  <c r="AD29" i="2"/>
  <c r="AC29" i="2"/>
  <c r="AB29" i="2"/>
  <c r="AA29" i="2"/>
  <c r="AD28" i="2"/>
  <c r="AC28" i="2"/>
  <c r="AB28" i="2"/>
  <c r="AA28" i="2"/>
  <c r="AD27" i="2"/>
  <c r="AC27" i="2"/>
  <c r="AB27" i="2"/>
  <c r="AA27" i="2"/>
  <c r="AD26" i="2"/>
  <c r="AC26" i="2"/>
  <c r="AB26" i="2"/>
  <c r="AA26" i="2"/>
  <c r="AC25" i="2"/>
  <c r="AB25" i="2"/>
  <c r="AA25" i="2"/>
  <c r="AC24" i="2"/>
  <c r="AB24" i="2"/>
  <c r="AA24" i="2"/>
  <c r="AC23" i="2"/>
  <c r="AB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A5" i="2"/>
  <c r="AA4" i="2"/>
  <c r="AA3" i="2"/>
  <c r="AA785" i="2" s="1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3" i="2"/>
  <c r="H785" i="1"/>
  <c r="G785" i="1"/>
  <c r="F785" i="1"/>
  <c r="E785" i="1"/>
  <c r="D785" i="1"/>
  <c r="C785" i="1"/>
  <c r="P783" i="1"/>
  <c r="O783" i="1"/>
  <c r="N783" i="1"/>
  <c r="M783" i="1"/>
  <c r="L783" i="1"/>
  <c r="K783" i="1"/>
  <c r="P884" i="1"/>
  <c r="P834" i="1"/>
  <c r="P863" i="1"/>
  <c r="P797" i="1"/>
  <c r="P826" i="1"/>
  <c r="P855" i="1"/>
  <c r="O805" i="1"/>
  <c r="O866" i="1"/>
  <c r="O800" i="1"/>
  <c r="O829" i="1"/>
  <c r="O858" i="1"/>
  <c r="O792" i="1"/>
  <c r="N837" i="1"/>
  <c r="N803" i="1"/>
  <c r="N832" i="1"/>
  <c r="N861" i="1"/>
  <c r="N795" i="1"/>
  <c r="N824" i="1"/>
  <c r="M869" i="1"/>
  <c r="M835" i="1"/>
  <c r="M864" i="1"/>
  <c r="M814" i="1"/>
  <c r="M875" i="1"/>
  <c r="M825" i="1"/>
  <c r="M870" i="1"/>
  <c r="L867" i="1"/>
  <c r="L801" i="1"/>
  <c r="L862" i="1"/>
  <c r="L827" i="1"/>
  <c r="L856" i="1"/>
  <c r="L822" i="1"/>
  <c r="K824" i="1"/>
  <c r="K875" i="1"/>
  <c r="K841" i="1"/>
  <c r="K807" i="1"/>
  <c r="K858" i="1"/>
  <c r="K801" i="1"/>
  <c r="P839" i="1"/>
  <c r="L885" i="1"/>
  <c r="N829" i="1"/>
  <c r="L790" i="1"/>
  <c r="P852" i="1"/>
  <c r="P802" i="1"/>
  <c r="P831" i="1"/>
  <c r="P860" i="1"/>
  <c r="P794" i="1"/>
  <c r="P823" i="1"/>
  <c r="O884" i="1"/>
  <c r="N866" i="1"/>
  <c r="L869" i="1"/>
  <c r="P836" i="1"/>
  <c r="P881" i="1"/>
  <c r="P815" i="1"/>
  <c r="P844" i="1"/>
  <c r="P873" i="1"/>
  <c r="P807" i="1"/>
  <c r="O868" i="1"/>
  <c r="O818" i="1"/>
  <c r="O847" i="1"/>
  <c r="O876" i="1"/>
  <c r="O810" i="1"/>
  <c r="O839" i="1"/>
  <c r="N789" i="1"/>
  <c r="N850" i="1"/>
  <c r="N879" i="1"/>
  <c r="N813" i="1"/>
  <c r="N842" i="1"/>
  <c r="N871" i="1"/>
  <c r="M821" i="1"/>
  <c r="M882" i="1"/>
  <c r="M816" i="1"/>
  <c r="M877" i="1"/>
  <c r="M827" i="1"/>
  <c r="M872" i="1"/>
  <c r="L853" i="1"/>
  <c r="L819" i="1"/>
  <c r="L864" i="1"/>
  <c r="L814" i="1"/>
  <c r="L874" i="1"/>
  <c r="L808" i="1"/>
  <c r="K805" i="1"/>
  <c r="K848" i="1"/>
  <c r="K814" i="1"/>
  <c r="K865" i="1"/>
  <c r="K831" i="1"/>
  <c r="K882" i="1"/>
  <c r="K804" i="1"/>
  <c r="P820" i="1"/>
  <c r="P865" i="1"/>
  <c r="P799" i="1"/>
  <c r="P828" i="1"/>
  <c r="P857" i="1"/>
  <c r="P791" i="1"/>
  <c r="O852" i="1"/>
  <c r="O802" i="1"/>
  <c r="O831" i="1"/>
  <c r="O860" i="1"/>
  <c r="O794" i="1"/>
  <c r="O823" i="1"/>
  <c r="N884" i="1"/>
  <c r="N834" i="1"/>
  <c r="N863" i="1"/>
  <c r="N797" i="1"/>
  <c r="N826" i="1"/>
  <c r="N855" i="1"/>
  <c r="M805" i="1"/>
  <c r="M866" i="1"/>
  <c r="M800" i="1"/>
  <c r="M861" i="1"/>
  <c r="M811" i="1"/>
  <c r="M856" i="1"/>
  <c r="L837" i="1"/>
  <c r="L803" i="1"/>
  <c r="L848" i="1"/>
  <c r="L798" i="1"/>
  <c r="L858" i="1"/>
  <c r="L792" i="1"/>
  <c r="K813" i="1"/>
  <c r="K856" i="1"/>
  <c r="K822" i="1"/>
  <c r="K873" i="1"/>
  <c r="K839" i="1"/>
  <c r="K789" i="1"/>
  <c r="K788" i="1"/>
  <c r="M797" i="1"/>
  <c r="L884" i="1"/>
  <c r="L879" i="1"/>
  <c r="L794" i="1"/>
  <c r="K811" i="1"/>
  <c r="K828" i="1"/>
  <c r="K793" i="1"/>
  <c r="P866" i="1"/>
  <c r="P792" i="1"/>
  <c r="O803" i="1"/>
  <c r="O832" i="1"/>
  <c r="N869" i="1"/>
  <c r="N798" i="1"/>
  <c r="N790" i="1"/>
  <c r="M796" i="1"/>
  <c r="L859" i="1"/>
  <c r="K808" i="1"/>
  <c r="K842" i="1"/>
  <c r="P842" i="1"/>
  <c r="O845" i="1"/>
  <c r="N848" i="1"/>
  <c r="M830" i="1"/>
  <c r="L872" i="1"/>
  <c r="K884" i="1"/>
  <c r="P876" i="1"/>
  <c r="O842" i="1"/>
  <c r="N845" i="1"/>
  <c r="M859" i="1"/>
  <c r="L840" i="1"/>
  <c r="K815" i="1"/>
  <c r="O863" i="1"/>
  <c r="M803" i="1"/>
  <c r="L880" i="1"/>
  <c r="K874" i="1"/>
  <c r="P804" i="1"/>
  <c r="P849" i="1"/>
  <c r="P878" i="1"/>
  <c r="P812" i="1"/>
  <c r="P841" i="1"/>
  <c r="P870" i="1"/>
  <c r="O836" i="1"/>
  <c r="O881" i="1"/>
  <c r="O815" i="1"/>
  <c r="O844" i="1"/>
  <c r="O873" i="1"/>
  <c r="O807" i="1"/>
  <c r="N868" i="1"/>
  <c r="N818" i="1"/>
  <c r="N847" i="1"/>
  <c r="N876" i="1"/>
  <c r="N810" i="1"/>
  <c r="N839" i="1"/>
  <c r="M789" i="1"/>
  <c r="M850" i="1"/>
  <c r="M822" i="1"/>
  <c r="M845" i="1"/>
  <c r="M795" i="1"/>
  <c r="M840" i="1"/>
  <c r="L821" i="1"/>
  <c r="L882" i="1"/>
  <c r="L832" i="1"/>
  <c r="L861" i="1"/>
  <c r="L842" i="1"/>
  <c r="L829" i="1"/>
  <c r="K821" i="1"/>
  <c r="K864" i="1"/>
  <c r="K830" i="1"/>
  <c r="K881" i="1"/>
  <c r="K847" i="1"/>
  <c r="K790" i="1"/>
  <c r="O812" i="1"/>
  <c r="O870" i="1"/>
  <c r="N881" i="1"/>
  <c r="N815" i="1"/>
  <c r="N844" i="1"/>
  <c r="N873" i="1"/>
  <c r="M868" i="1"/>
  <c r="M818" i="1"/>
  <c r="M863" i="1"/>
  <c r="M813" i="1"/>
  <c r="M874" i="1"/>
  <c r="L789" i="1"/>
  <c r="L850" i="1"/>
  <c r="L800" i="1"/>
  <c r="L876" i="1"/>
  <c r="L855" i="1"/>
  <c r="K837" i="1"/>
  <c r="K880" i="1"/>
  <c r="K846" i="1"/>
  <c r="K820" i="1"/>
  <c r="K792" i="1"/>
  <c r="P867" i="1"/>
  <c r="P830" i="1"/>
  <c r="P859" i="1"/>
  <c r="P793" i="1"/>
  <c r="P822" i="1"/>
  <c r="O788" i="1"/>
  <c r="O833" i="1"/>
  <c r="O796" i="1"/>
  <c r="O825" i="1"/>
  <c r="O854" i="1"/>
  <c r="N820" i="1"/>
  <c r="N865" i="1"/>
  <c r="N799" i="1"/>
  <c r="N857" i="1"/>
  <c r="N791" i="1"/>
  <c r="M852" i="1"/>
  <c r="M802" i="1"/>
  <c r="M858" i="1"/>
  <c r="M792" i="1"/>
  <c r="L834" i="1"/>
  <c r="L860" i="1"/>
  <c r="K845" i="1"/>
  <c r="K854" i="1"/>
  <c r="K871" i="1"/>
  <c r="O861" i="1"/>
  <c r="N827" i="1"/>
  <c r="M867" i="1"/>
  <c r="M857" i="1"/>
  <c r="L833" i="1"/>
  <c r="L854" i="1"/>
  <c r="K859" i="1"/>
  <c r="P813" i="1"/>
  <c r="O882" i="1"/>
  <c r="O808" i="1"/>
  <c r="N877" i="1"/>
  <c r="M885" i="1"/>
  <c r="M880" i="1"/>
  <c r="M791" i="1"/>
  <c r="L817" i="1"/>
  <c r="K816" i="1"/>
  <c r="K867" i="1"/>
  <c r="K850" i="1"/>
  <c r="P868" i="1"/>
  <c r="O850" i="1"/>
  <c r="N821" i="1"/>
  <c r="N874" i="1"/>
  <c r="M819" i="1"/>
  <c r="L797" i="1"/>
  <c r="L806" i="1"/>
  <c r="K802" i="1"/>
  <c r="O834" i="1"/>
  <c r="N858" i="1"/>
  <c r="M843" i="1"/>
  <c r="L830" i="1"/>
  <c r="K857" i="1"/>
  <c r="P788" i="1"/>
  <c r="P833" i="1"/>
  <c r="P862" i="1"/>
  <c r="P796" i="1"/>
  <c r="P825" i="1"/>
  <c r="P854" i="1"/>
  <c r="O820" i="1"/>
  <c r="O865" i="1"/>
  <c r="O799" i="1"/>
  <c r="O828" i="1"/>
  <c r="O857" i="1"/>
  <c r="O791" i="1"/>
  <c r="N852" i="1"/>
  <c r="N802" i="1"/>
  <c r="N831" i="1"/>
  <c r="N860" i="1"/>
  <c r="N794" i="1"/>
  <c r="N823" i="1"/>
  <c r="M884" i="1"/>
  <c r="M834" i="1"/>
  <c r="M879" i="1"/>
  <c r="M829" i="1"/>
  <c r="M806" i="1"/>
  <c r="M824" i="1"/>
  <c r="L805" i="1"/>
  <c r="L866" i="1"/>
  <c r="L816" i="1"/>
  <c r="L877" i="1"/>
  <c r="L826" i="1"/>
  <c r="L871" i="1"/>
  <c r="K829" i="1"/>
  <c r="K872" i="1"/>
  <c r="K838" i="1"/>
  <c r="K812" i="1"/>
  <c r="K855" i="1"/>
  <c r="K791" i="1"/>
  <c r="P883" i="1"/>
  <c r="P817" i="1"/>
  <c r="P846" i="1"/>
  <c r="P875" i="1"/>
  <c r="P809" i="1"/>
  <c r="P838" i="1"/>
  <c r="O804" i="1"/>
  <c r="O849" i="1"/>
  <c r="O878" i="1"/>
  <c r="O841" i="1"/>
  <c r="N836" i="1"/>
  <c r="N807" i="1"/>
  <c r="M808" i="1"/>
  <c r="L810" i="1"/>
  <c r="K863" i="1"/>
  <c r="P801" i="1"/>
  <c r="O862" i="1"/>
  <c r="N828" i="1"/>
  <c r="M847" i="1"/>
  <c r="L839" i="1"/>
  <c r="P858" i="1"/>
  <c r="N835" i="1"/>
  <c r="L845" i="1"/>
  <c r="O816" i="1"/>
  <c r="K833" i="1"/>
  <c r="M853" i="1"/>
  <c r="K883" i="1"/>
  <c r="N792" i="1"/>
  <c r="K806" i="1"/>
  <c r="P885" i="1"/>
  <c r="P851" i="1"/>
  <c r="P880" i="1"/>
  <c r="P814" i="1"/>
  <c r="P843" i="1"/>
  <c r="P872" i="1"/>
  <c r="P806" i="1"/>
  <c r="O883" i="1"/>
  <c r="O817" i="1"/>
  <c r="O846" i="1"/>
  <c r="O875" i="1"/>
  <c r="O809" i="1"/>
  <c r="O838" i="1"/>
  <c r="N804" i="1"/>
  <c r="N849" i="1"/>
  <c r="N878" i="1"/>
  <c r="N812" i="1"/>
  <c r="N841" i="1"/>
  <c r="N870" i="1"/>
  <c r="M836" i="1"/>
  <c r="M881" i="1"/>
  <c r="M831" i="1"/>
  <c r="M876" i="1"/>
  <c r="M842" i="1"/>
  <c r="M854" i="1"/>
  <c r="L868" i="1"/>
  <c r="L818" i="1"/>
  <c r="L863" i="1"/>
  <c r="L844" i="1"/>
  <c r="L873" i="1"/>
  <c r="L823" i="1"/>
  <c r="K853" i="1"/>
  <c r="K819" i="1"/>
  <c r="K862" i="1"/>
  <c r="K836" i="1"/>
  <c r="K879" i="1"/>
  <c r="K794" i="1"/>
  <c r="P805" i="1"/>
  <c r="O837" i="1"/>
  <c r="O824" i="1"/>
  <c r="N856" i="1"/>
  <c r="L788" i="1"/>
  <c r="K825" i="1"/>
  <c r="P850" i="1"/>
  <c r="O821" i="1"/>
  <c r="N853" i="1"/>
  <c r="M851" i="1"/>
  <c r="L878" i="1"/>
  <c r="K800" i="1"/>
  <c r="P810" i="1"/>
  <c r="N882" i="1"/>
  <c r="M809" i="1"/>
  <c r="K832" i="1"/>
  <c r="O826" i="1"/>
  <c r="M832" i="1"/>
  <c r="L795" i="1"/>
  <c r="K803" i="1"/>
  <c r="P869" i="1"/>
  <c r="P835" i="1"/>
  <c r="P864" i="1"/>
  <c r="P798" i="1"/>
  <c r="P827" i="1"/>
  <c r="P856" i="1"/>
  <c r="P790" i="1"/>
  <c r="O867" i="1"/>
  <c r="O801" i="1"/>
  <c r="O830" i="1"/>
  <c r="O859" i="1"/>
  <c r="O793" i="1"/>
  <c r="O822" i="1"/>
  <c r="N788" i="1"/>
  <c r="N833" i="1"/>
  <c r="N862" i="1"/>
  <c r="N796" i="1"/>
  <c r="N825" i="1"/>
  <c r="N854" i="1"/>
  <c r="M820" i="1"/>
  <c r="M865" i="1"/>
  <c r="M815" i="1"/>
  <c r="M860" i="1"/>
  <c r="M826" i="1"/>
  <c r="M871" i="1"/>
  <c r="L852" i="1"/>
  <c r="L802" i="1"/>
  <c r="L847" i="1"/>
  <c r="L828" i="1"/>
  <c r="L857" i="1"/>
  <c r="L807" i="1"/>
  <c r="K861" i="1"/>
  <c r="K827" i="1"/>
  <c r="K870" i="1"/>
  <c r="K844" i="1"/>
  <c r="K810" i="1"/>
  <c r="K795" i="1"/>
  <c r="O827" i="1"/>
  <c r="N830" i="1"/>
  <c r="M788" i="1"/>
  <c r="M794" i="1"/>
  <c r="L820" i="1"/>
  <c r="L825" i="1"/>
  <c r="K843" i="1"/>
  <c r="K826" i="1"/>
  <c r="P845" i="1"/>
  <c r="O848" i="1"/>
  <c r="O811" i="1"/>
  <c r="N880" i="1"/>
  <c r="N806" i="1"/>
  <c r="M862" i="1"/>
  <c r="M823" i="1"/>
  <c r="L875" i="1"/>
  <c r="K885" i="1"/>
  <c r="K868" i="1"/>
  <c r="K798" i="1"/>
  <c r="P829" i="1"/>
  <c r="O795" i="1"/>
  <c r="M846" i="1"/>
  <c r="K799" i="1"/>
  <c r="P871" i="1"/>
  <c r="N811" i="1"/>
  <c r="L843" i="1"/>
  <c r="O789" i="1"/>
  <c r="M848" i="1"/>
  <c r="O855" i="1"/>
  <c r="M793" i="1"/>
  <c r="P853" i="1"/>
  <c r="P819" i="1"/>
  <c r="P848" i="1"/>
  <c r="P877" i="1"/>
  <c r="P811" i="1"/>
  <c r="P840" i="1"/>
  <c r="O885" i="1"/>
  <c r="O851" i="1"/>
  <c r="O880" i="1"/>
  <c r="O814" i="1"/>
  <c r="O843" i="1"/>
  <c r="O872" i="1"/>
  <c r="O806" i="1"/>
  <c r="N883" i="1"/>
  <c r="N817" i="1"/>
  <c r="N846" i="1"/>
  <c r="N875" i="1"/>
  <c r="N809" i="1"/>
  <c r="N838" i="1"/>
  <c r="M804" i="1"/>
  <c r="M849" i="1"/>
  <c r="M799" i="1"/>
  <c r="M844" i="1"/>
  <c r="M810" i="1"/>
  <c r="M855" i="1"/>
  <c r="L836" i="1"/>
  <c r="L881" i="1"/>
  <c r="L831" i="1"/>
  <c r="L812" i="1"/>
  <c r="L841" i="1"/>
  <c r="L791" i="1"/>
  <c r="K869" i="1"/>
  <c r="K835" i="1"/>
  <c r="K878" i="1"/>
  <c r="K852" i="1"/>
  <c r="K818" i="1"/>
  <c r="K796" i="1"/>
  <c r="P803" i="1"/>
  <c r="P832" i="1"/>
  <c r="P861" i="1"/>
  <c r="P795" i="1"/>
  <c r="P824" i="1"/>
  <c r="O869" i="1"/>
  <c r="O835" i="1"/>
  <c r="O864" i="1"/>
  <c r="O798" i="1"/>
  <c r="O856" i="1"/>
  <c r="O790" i="1"/>
  <c r="N867" i="1"/>
  <c r="N801" i="1"/>
  <c r="N859" i="1"/>
  <c r="N793" i="1"/>
  <c r="N822" i="1"/>
  <c r="M833" i="1"/>
  <c r="M878" i="1"/>
  <c r="M828" i="1"/>
  <c r="M839" i="1"/>
  <c r="L865" i="1"/>
  <c r="L815" i="1"/>
  <c r="L796" i="1"/>
  <c r="L813" i="1"/>
  <c r="K877" i="1"/>
  <c r="K809" i="1"/>
  <c r="K860" i="1"/>
  <c r="K797" i="1"/>
  <c r="P821" i="1"/>
  <c r="P882" i="1"/>
  <c r="P816" i="1"/>
  <c r="P874" i="1"/>
  <c r="P808" i="1"/>
  <c r="O853" i="1"/>
  <c r="O819" i="1"/>
  <c r="O877" i="1"/>
  <c r="O840" i="1"/>
  <c r="N885" i="1"/>
  <c r="N851" i="1"/>
  <c r="N814" i="1"/>
  <c r="N843" i="1"/>
  <c r="N872" i="1"/>
  <c r="M883" i="1"/>
  <c r="M817" i="1"/>
  <c r="M812" i="1"/>
  <c r="M873" i="1"/>
  <c r="L804" i="1"/>
  <c r="L849" i="1"/>
  <c r="L799" i="1"/>
  <c r="L809" i="1"/>
  <c r="L870" i="1"/>
  <c r="K851" i="1"/>
  <c r="K817" i="1"/>
  <c r="K834" i="1"/>
  <c r="M790" i="1"/>
  <c r="P837" i="1"/>
  <c r="M807" i="1"/>
  <c r="N819" i="1"/>
  <c r="O871" i="1"/>
  <c r="L851" i="1"/>
  <c r="N800" i="1"/>
  <c r="L824" i="1"/>
  <c r="P800" i="1"/>
  <c r="N864" i="1"/>
  <c r="M801" i="1"/>
  <c r="L793" i="1"/>
  <c r="K876" i="1"/>
  <c r="P879" i="1"/>
  <c r="O874" i="1"/>
  <c r="N840" i="1"/>
  <c r="M841" i="1"/>
  <c r="L838" i="1"/>
  <c r="P818" i="1"/>
  <c r="O813" i="1"/>
  <c r="N816" i="1"/>
  <c r="M798" i="1"/>
  <c r="L811" i="1"/>
  <c r="K849" i="1"/>
  <c r="O797" i="1"/>
  <c r="M837" i="1"/>
  <c r="L835" i="1"/>
  <c r="K823" i="1"/>
  <c r="P789" i="1"/>
  <c r="L883" i="1"/>
  <c r="P847" i="1"/>
  <c r="O879" i="1"/>
  <c r="N808" i="1"/>
  <c r="L846" i="1"/>
  <c r="K866" i="1"/>
  <c r="N805" i="1"/>
  <c r="M838" i="1"/>
  <c r="K840" i="1"/>
  <c r="AB785" i="2" l="1"/>
  <c r="AB784" i="2" s="1"/>
  <c r="AC785" i="2"/>
  <c r="AC786" i="2" s="1"/>
  <c r="AD785" i="2"/>
  <c r="AE785" i="2"/>
  <c r="AF785" i="2"/>
  <c r="AF784" i="2" s="1"/>
  <c r="K785" i="1"/>
  <c r="L785" i="1"/>
  <c r="M785" i="1"/>
  <c r="N785" i="1"/>
  <c r="O785" i="1"/>
  <c r="P785" i="1"/>
  <c r="Q870" i="1"/>
  <c r="Q791" i="1"/>
  <c r="Q807" i="1"/>
  <c r="Q823" i="1"/>
  <c r="Q839" i="1"/>
  <c r="Q855" i="1"/>
  <c r="Q871" i="1"/>
  <c r="Q854" i="1"/>
  <c r="Q792" i="1"/>
  <c r="Q808" i="1"/>
  <c r="Q824" i="1"/>
  <c r="Q840" i="1"/>
  <c r="Q856" i="1"/>
  <c r="Q872" i="1"/>
  <c r="Q793" i="1"/>
  <c r="Q809" i="1"/>
  <c r="Q825" i="1"/>
  <c r="Q841" i="1"/>
  <c r="Q857" i="1"/>
  <c r="Q873" i="1"/>
  <c r="Q794" i="1"/>
  <c r="Q810" i="1"/>
  <c r="Q826" i="1"/>
  <c r="Q842" i="1"/>
  <c r="Q858" i="1"/>
  <c r="Q874" i="1"/>
  <c r="Q806" i="1"/>
  <c r="Q795" i="1"/>
  <c r="Q811" i="1"/>
  <c r="Q827" i="1"/>
  <c r="Q843" i="1"/>
  <c r="Q859" i="1"/>
  <c r="Q875" i="1"/>
  <c r="Q790" i="1"/>
  <c r="Q796" i="1"/>
  <c r="Q812" i="1"/>
  <c r="Q828" i="1"/>
  <c r="Q844" i="1"/>
  <c r="Q860" i="1"/>
  <c r="Q876" i="1"/>
  <c r="Q797" i="1"/>
  <c r="Q813" i="1"/>
  <c r="Q829" i="1"/>
  <c r="Q845" i="1"/>
  <c r="Q861" i="1"/>
  <c r="Q877" i="1"/>
  <c r="Q838" i="1"/>
  <c r="Q798" i="1"/>
  <c r="Q814" i="1"/>
  <c r="Q830" i="1"/>
  <c r="Q846" i="1"/>
  <c r="Q862" i="1"/>
  <c r="Q878" i="1"/>
  <c r="Q799" i="1"/>
  <c r="Q815" i="1"/>
  <c r="Q831" i="1"/>
  <c r="Q847" i="1"/>
  <c r="Q863" i="1"/>
  <c r="Q879" i="1"/>
  <c r="Q822" i="1"/>
  <c r="Q800" i="1"/>
  <c r="Q816" i="1"/>
  <c r="Q832" i="1"/>
  <c r="Q848" i="1"/>
  <c r="Q864" i="1"/>
  <c r="Q880" i="1"/>
  <c r="Q801" i="1"/>
  <c r="Q817" i="1"/>
  <c r="Q833" i="1"/>
  <c r="Q849" i="1"/>
  <c r="Q865" i="1"/>
  <c r="Q881" i="1"/>
  <c r="Q802" i="1"/>
  <c r="Q818" i="1"/>
  <c r="Q834" i="1"/>
  <c r="Q850" i="1"/>
  <c r="Q866" i="1"/>
  <c r="Q882" i="1"/>
  <c r="Q803" i="1"/>
  <c r="Q819" i="1"/>
  <c r="Q835" i="1"/>
  <c r="Q851" i="1"/>
  <c r="Q867" i="1"/>
  <c r="Q883" i="1"/>
  <c r="Q804" i="1"/>
  <c r="Q820" i="1"/>
  <c r="Q836" i="1"/>
  <c r="Q852" i="1"/>
  <c r="Q868" i="1"/>
  <c r="Q884" i="1"/>
  <c r="Q789" i="1"/>
  <c r="Q805" i="1"/>
  <c r="Q821" i="1"/>
  <c r="Q837" i="1"/>
  <c r="Q853" i="1"/>
  <c r="Q869" i="1"/>
  <c r="Q885" i="1"/>
  <c r="Q788" i="1"/>
  <c r="AA784" i="2"/>
  <c r="AA786" i="2"/>
  <c r="AB786" i="2"/>
  <c r="AD786" i="2"/>
  <c r="AD784" i="2"/>
  <c r="AE786" i="2"/>
  <c r="AE784" i="2"/>
  <c r="AF786" i="2"/>
  <c r="V785" i="2"/>
  <c r="V786" i="2" s="1"/>
  <c r="T785" i="2"/>
  <c r="W785" i="2"/>
  <c r="D785" i="2"/>
  <c r="S785" i="2"/>
  <c r="U785" i="2"/>
  <c r="X785" i="2"/>
  <c r="X784" i="2" s="1"/>
  <c r="C785" i="2"/>
  <c r="E785" i="2"/>
  <c r="F785" i="2"/>
  <c r="G785" i="2"/>
  <c r="H785" i="2"/>
  <c r="K785" i="2"/>
  <c r="L785" i="2"/>
  <c r="M785" i="2"/>
  <c r="N785" i="2"/>
  <c r="O785" i="2"/>
  <c r="P785" i="2"/>
  <c r="AC784" i="2" l="1"/>
  <c r="V784" i="2"/>
  <c r="L786" i="2"/>
  <c r="L784" i="2"/>
  <c r="K786" i="2"/>
  <c r="K784" i="2"/>
  <c r="H786" i="2"/>
  <c r="H784" i="2"/>
  <c r="G786" i="2"/>
  <c r="G784" i="2"/>
  <c r="C786" i="2"/>
  <c r="C784" i="2"/>
  <c r="P786" i="2"/>
  <c r="P784" i="2"/>
  <c r="F786" i="2"/>
  <c r="F784" i="2"/>
  <c r="X786" i="2"/>
  <c r="O786" i="2"/>
  <c r="O784" i="2"/>
  <c r="U786" i="2"/>
  <c r="U784" i="2"/>
  <c r="E784" i="2"/>
  <c r="E786" i="2"/>
  <c r="S786" i="2"/>
  <c r="S784" i="2"/>
  <c r="N786" i="2"/>
  <c r="N784" i="2"/>
  <c r="D786" i="2"/>
  <c r="D784" i="2"/>
  <c r="W786" i="2"/>
  <c r="W784" i="2"/>
  <c r="M786" i="2"/>
  <c r="M784" i="2"/>
  <c r="T786" i="2"/>
  <c r="T784" i="2"/>
  <c r="F844" i="1"/>
  <c r="D812" i="1"/>
  <c r="C842" i="1"/>
  <c r="F876" i="1"/>
  <c r="D792" i="1"/>
  <c r="C825" i="1"/>
  <c r="D820" i="1"/>
  <c r="C868" i="1"/>
  <c r="C851" i="1"/>
  <c r="E837" i="1"/>
  <c r="H814" i="1"/>
  <c r="H846" i="1"/>
  <c r="H875" i="1"/>
  <c r="H860" i="1"/>
  <c r="H863" i="1"/>
  <c r="H851" i="1"/>
  <c r="G838" i="1"/>
  <c r="G824" i="1"/>
  <c r="G826" i="1"/>
  <c r="G812" i="1"/>
  <c r="G814" i="1"/>
  <c r="G850" i="1"/>
  <c r="F822" i="1"/>
  <c r="F824" i="1"/>
  <c r="F842" i="1"/>
  <c r="F860" i="1"/>
  <c r="F862" i="1"/>
  <c r="F818" i="1"/>
  <c r="E872" i="1"/>
  <c r="E817" i="1"/>
  <c r="E809" i="1"/>
  <c r="E827" i="1"/>
  <c r="E814" i="1"/>
  <c r="E800" i="1"/>
  <c r="D885" i="1"/>
  <c r="D884" i="1"/>
  <c r="D810" i="1"/>
  <c r="D828" i="1"/>
  <c r="D815" i="1"/>
  <c r="D849" i="1"/>
  <c r="C821" i="1"/>
  <c r="C834" i="1"/>
  <c r="C816" i="1"/>
  <c r="C794" i="1"/>
  <c r="C877" i="1"/>
  <c r="C841" i="1"/>
  <c r="H850" i="1"/>
  <c r="H804" i="1"/>
  <c r="H876" i="1"/>
  <c r="H845" i="1"/>
  <c r="H879" i="1"/>
  <c r="H867" i="1"/>
  <c r="G854" i="1"/>
  <c r="G840" i="1"/>
  <c r="G842" i="1"/>
  <c r="G828" i="1"/>
  <c r="G864" i="1"/>
  <c r="G884" i="1"/>
  <c r="F838" i="1"/>
  <c r="F858" i="1"/>
  <c r="F815" i="1"/>
  <c r="E874" i="1"/>
  <c r="E883" i="1"/>
  <c r="E843" i="1"/>
  <c r="E848" i="1"/>
  <c r="D826" i="1"/>
  <c r="D865" i="1"/>
  <c r="C818" i="1"/>
  <c r="C854" i="1"/>
  <c r="E831" i="1"/>
  <c r="E859" i="1"/>
  <c r="D806" i="1"/>
  <c r="D842" i="1"/>
  <c r="C789" i="1"/>
  <c r="C809" i="1"/>
  <c r="D822" i="1"/>
  <c r="D824" i="1"/>
  <c r="C865" i="1"/>
  <c r="D807" i="1"/>
  <c r="D804" i="1"/>
  <c r="C823" i="1"/>
  <c r="F871" i="1"/>
  <c r="E840" i="1"/>
  <c r="D877" i="1"/>
  <c r="C829" i="1"/>
  <c r="H789" i="1"/>
  <c r="H791" i="1"/>
  <c r="H793" i="1"/>
  <c r="H878" i="1"/>
  <c r="H880" i="1"/>
  <c r="H848" i="1"/>
  <c r="H883" i="1"/>
  <c r="G870" i="1"/>
  <c r="G856" i="1"/>
  <c r="G858" i="1"/>
  <c r="G844" i="1"/>
  <c r="G881" i="1"/>
  <c r="G804" i="1"/>
  <c r="F854" i="1"/>
  <c r="F856" i="1"/>
  <c r="F874" i="1"/>
  <c r="F878" i="1"/>
  <c r="F799" i="1"/>
  <c r="F850" i="1"/>
  <c r="E841" i="1"/>
  <c r="C863" i="1"/>
  <c r="E832" i="1"/>
  <c r="H805" i="1"/>
  <c r="H807" i="1"/>
  <c r="H809" i="1"/>
  <c r="H849" i="1"/>
  <c r="H818" i="1"/>
  <c r="H865" i="1"/>
  <c r="H788" i="1"/>
  <c r="G846" i="1"/>
  <c r="G872" i="1"/>
  <c r="G874" i="1"/>
  <c r="G860" i="1"/>
  <c r="G852" i="1"/>
  <c r="G820" i="1"/>
  <c r="F870" i="1"/>
  <c r="F872" i="1"/>
  <c r="F881" i="1"/>
  <c r="F865" i="1"/>
  <c r="F868" i="1"/>
  <c r="F866" i="1"/>
  <c r="E801" i="1"/>
  <c r="E807" i="1"/>
  <c r="E873" i="1"/>
  <c r="D802" i="1"/>
  <c r="F833" i="1"/>
  <c r="H821" i="1"/>
  <c r="H823" i="1"/>
  <c r="H825" i="1"/>
  <c r="H852" i="1"/>
  <c r="H868" i="1"/>
  <c r="H884" i="1"/>
  <c r="G789" i="1"/>
  <c r="G849" i="1"/>
  <c r="G878" i="1"/>
  <c r="G843" i="1"/>
  <c r="G876" i="1"/>
  <c r="G799" i="1"/>
  <c r="G836" i="1"/>
  <c r="F847" i="1"/>
  <c r="F819" i="1"/>
  <c r="F795" i="1"/>
  <c r="F852" i="1"/>
  <c r="F800" i="1"/>
  <c r="F882" i="1"/>
  <c r="E851" i="1"/>
  <c r="E823" i="1"/>
  <c r="E816" i="1"/>
  <c r="E876" i="1"/>
  <c r="E867" i="1"/>
  <c r="E834" i="1"/>
  <c r="D838" i="1"/>
  <c r="D840" i="1"/>
  <c r="D874" i="1"/>
  <c r="D814" i="1"/>
  <c r="D879" i="1"/>
  <c r="D818" i="1"/>
  <c r="C852" i="1"/>
  <c r="C849" i="1"/>
  <c r="C831" i="1"/>
  <c r="C878" i="1"/>
  <c r="C844" i="1"/>
  <c r="C856" i="1"/>
  <c r="H837" i="1"/>
  <c r="H839" i="1"/>
  <c r="H841" i="1"/>
  <c r="H795" i="1"/>
  <c r="H797" i="1"/>
  <c r="H800" i="1"/>
  <c r="G805" i="1"/>
  <c r="G883" i="1"/>
  <c r="G819" i="1"/>
  <c r="G875" i="1"/>
  <c r="G829" i="1"/>
  <c r="G788" i="1"/>
  <c r="F867" i="1"/>
  <c r="F793" i="1"/>
  <c r="F811" i="1"/>
  <c r="F797" i="1"/>
  <c r="F816" i="1"/>
  <c r="F803" i="1"/>
  <c r="E790" i="1"/>
  <c r="E857" i="1"/>
  <c r="E803" i="1"/>
  <c r="E877" i="1"/>
  <c r="E868" i="1"/>
  <c r="D854" i="1"/>
  <c r="D856" i="1"/>
  <c r="D852" i="1"/>
  <c r="D880" i="1"/>
  <c r="C836" i="1"/>
  <c r="C833" i="1"/>
  <c r="C846" i="1"/>
  <c r="C828" i="1"/>
  <c r="D816" i="1"/>
  <c r="C788" i="1"/>
  <c r="C795" i="1"/>
  <c r="F880" i="1"/>
  <c r="E842" i="1"/>
  <c r="D791" i="1"/>
  <c r="D845" i="1"/>
  <c r="D819" i="1"/>
  <c r="C814" i="1"/>
  <c r="C826" i="1"/>
  <c r="E824" i="1"/>
  <c r="D843" i="1"/>
  <c r="G882" i="1"/>
  <c r="E866" i="1"/>
  <c r="C835" i="1"/>
  <c r="G815" i="1"/>
  <c r="E797" i="1"/>
  <c r="D881" i="1"/>
  <c r="D834" i="1"/>
  <c r="C815" i="1"/>
  <c r="C822" i="1"/>
  <c r="C830" i="1"/>
  <c r="E805" i="1"/>
  <c r="D809" i="1"/>
  <c r="C882" i="1"/>
  <c r="H853" i="1"/>
  <c r="H855" i="1"/>
  <c r="H857" i="1"/>
  <c r="H811" i="1"/>
  <c r="H813" i="1"/>
  <c r="H816" i="1"/>
  <c r="G821" i="1"/>
  <c r="G791" i="1"/>
  <c r="G793" i="1"/>
  <c r="G862" i="1"/>
  <c r="G861" i="1"/>
  <c r="G831" i="1"/>
  <c r="F789" i="1"/>
  <c r="F791" i="1"/>
  <c r="F809" i="1"/>
  <c r="F827" i="1"/>
  <c r="F813" i="1"/>
  <c r="F832" i="1"/>
  <c r="F883" i="1"/>
  <c r="E806" i="1"/>
  <c r="E864" i="1"/>
  <c r="E794" i="1"/>
  <c r="E830" i="1"/>
  <c r="E813" i="1"/>
  <c r="E804" i="1"/>
  <c r="D870" i="1"/>
  <c r="D872" i="1"/>
  <c r="D836" i="1"/>
  <c r="D797" i="1"/>
  <c r="D867" i="1"/>
  <c r="D850" i="1"/>
  <c r="C820" i="1"/>
  <c r="C801" i="1"/>
  <c r="C799" i="1"/>
  <c r="C798" i="1"/>
  <c r="C812" i="1"/>
  <c r="C872" i="1"/>
  <c r="H871" i="1"/>
  <c r="H873" i="1"/>
  <c r="H827" i="1"/>
  <c r="H829" i="1"/>
  <c r="H832" i="1"/>
  <c r="G837" i="1"/>
  <c r="G807" i="1"/>
  <c r="G880" i="1"/>
  <c r="G848" i="1"/>
  <c r="G847" i="1"/>
  <c r="F805" i="1"/>
  <c r="F807" i="1"/>
  <c r="F825" i="1"/>
  <c r="F843" i="1"/>
  <c r="F829" i="1"/>
  <c r="F848" i="1"/>
  <c r="F788" i="1"/>
  <c r="E882" i="1"/>
  <c r="E810" i="1"/>
  <c r="E878" i="1"/>
  <c r="E829" i="1"/>
  <c r="E820" i="1"/>
  <c r="D862" i="1"/>
  <c r="D803" i="1"/>
  <c r="D795" i="1"/>
  <c r="D813" i="1"/>
  <c r="D800" i="1"/>
  <c r="D866" i="1"/>
  <c r="C804" i="1"/>
  <c r="C884" i="1"/>
  <c r="C845" i="1"/>
  <c r="C859" i="1"/>
  <c r="C871" i="1"/>
  <c r="H862" i="1"/>
  <c r="H877" i="1"/>
  <c r="H843" i="1"/>
  <c r="H861" i="1"/>
  <c r="H864" i="1"/>
  <c r="G853" i="1"/>
  <c r="G823" i="1"/>
  <c r="G825" i="1"/>
  <c r="G866" i="1"/>
  <c r="G833" i="1"/>
  <c r="F823" i="1"/>
  <c r="F841" i="1"/>
  <c r="F859" i="1"/>
  <c r="F845" i="1"/>
  <c r="F864" i="1"/>
  <c r="E838" i="1"/>
  <c r="E792" i="1"/>
  <c r="E826" i="1"/>
  <c r="E833" i="1"/>
  <c r="E845" i="1"/>
  <c r="D868" i="1"/>
  <c r="D793" i="1"/>
  <c r="D829" i="1"/>
  <c r="D882" i="1"/>
  <c r="C813" i="1"/>
  <c r="C855" i="1"/>
  <c r="E854" i="1"/>
  <c r="E808" i="1"/>
  <c r="E788" i="1"/>
  <c r="D827" i="1"/>
  <c r="D832" i="1"/>
  <c r="C867" i="1"/>
  <c r="C839" i="1"/>
  <c r="E880" i="1"/>
  <c r="D861" i="1"/>
  <c r="C827" i="1"/>
  <c r="F849" i="1"/>
  <c r="E839" i="1"/>
  <c r="D859" i="1"/>
  <c r="C858" i="1"/>
  <c r="H869" i="1"/>
  <c r="G809" i="1"/>
  <c r="E822" i="1"/>
  <c r="C862" i="1"/>
  <c r="G835" i="1"/>
  <c r="E789" i="1"/>
  <c r="E836" i="1"/>
  <c r="C883" i="1"/>
  <c r="E835" i="1"/>
  <c r="C796" i="1"/>
  <c r="G827" i="1"/>
  <c r="H885" i="1"/>
  <c r="F821" i="1"/>
  <c r="D811" i="1"/>
  <c r="D841" i="1"/>
  <c r="H866" i="1"/>
  <c r="H882" i="1"/>
  <c r="H833" i="1"/>
  <c r="H859" i="1"/>
  <c r="H817" i="1"/>
  <c r="H834" i="1"/>
  <c r="G869" i="1"/>
  <c r="G839" i="1"/>
  <c r="G841" i="1"/>
  <c r="G795" i="1"/>
  <c r="G868" i="1"/>
  <c r="G800" i="1"/>
  <c r="F837" i="1"/>
  <c r="F839" i="1"/>
  <c r="F857" i="1"/>
  <c r="F875" i="1"/>
  <c r="F861" i="1"/>
  <c r="E846" i="1"/>
  <c r="H790" i="1"/>
  <c r="H792" i="1"/>
  <c r="H794" i="1"/>
  <c r="H830" i="1"/>
  <c r="H820" i="1"/>
  <c r="H801" i="1"/>
  <c r="G885" i="1"/>
  <c r="G855" i="1"/>
  <c r="G857" i="1"/>
  <c r="G811" i="1"/>
  <c r="G797" i="1"/>
  <c r="G816" i="1"/>
  <c r="F853" i="1"/>
  <c r="F855" i="1"/>
  <c r="F873" i="1"/>
  <c r="F863" i="1"/>
  <c r="F877" i="1"/>
  <c r="F817" i="1"/>
  <c r="E821" i="1"/>
  <c r="E870" i="1"/>
  <c r="E862" i="1"/>
  <c r="C824" i="1"/>
  <c r="H806" i="1"/>
  <c r="H808" i="1"/>
  <c r="H810" i="1"/>
  <c r="H836" i="1"/>
  <c r="H798" i="1"/>
  <c r="H881" i="1"/>
  <c r="G879" i="1"/>
  <c r="G871" i="1"/>
  <c r="G873" i="1"/>
  <c r="F879" i="1"/>
  <c r="C838" i="1"/>
  <c r="H822" i="1"/>
  <c r="H824" i="1"/>
  <c r="H826" i="1"/>
  <c r="H796" i="1"/>
  <c r="H799" i="1"/>
  <c r="H802" i="1"/>
  <c r="G867" i="1"/>
  <c r="G877" i="1"/>
  <c r="G830" i="1"/>
  <c r="G859" i="1"/>
  <c r="G845" i="1"/>
  <c r="G801" i="1"/>
  <c r="F885" i="1"/>
  <c r="F831" i="1"/>
  <c r="F884" i="1"/>
  <c r="F796" i="1"/>
  <c r="F798" i="1"/>
  <c r="F851" i="1"/>
  <c r="E853" i="1"/>
  <c r="E855" i="1"/>
  <c r="E815" i="1"/>
  <c r="E818" i="1"/>
  <c r="E828" i="1"/>
  <c r="E798" i="1"/>
  <c r="D821" i="1"/>
  <c r="D839" i="1"/>
  <c r="D857" i="1"/>
  <c r="D875" i="1"/>
  <c r="D878" i="1"/>
  <c r="D851" i="1"/>
  <c r="C885" i="1"/>
  <c r="C819" i="1"/>
  <c r="C880" i="1"/>
  <c r="C797" i="1"/>
  <c r="C810" i="1"/>
  <c r="C875" i="1"/>
  <c r="C791" i="1"/>
  <c r="H838" i="1"/>
  <c r="H840" i="1"/>
  <c r="H842" i="1"/>
  <c r="H812" i="1"/>
  <c r="H815" i="1"/>
  <c r="H803" i="1"/>
  <c r="G790" i="1"/>
  <c r="G817" i="1"/>
  <c r="G865" i="1"/>
  <c r="G863" i="1"/>
  <c r="G832" i="1"/>
  <c r="F836" i="1"/>
  <c r="F820" i="1"/>
  <c r="F794" i="1"/>
  <c r="F812" i="1"/>
  <c r="F814" i="1"/>
  <c r="F801" i="1"/>
  <c r="E856" i="1"/>
  <c r="E852" i="1"/>
  <c r="E799" i="1"/>
  <c r="D855" i="1"/>
  <c r="D883" i="1"/>
  <c r="C803" i="1"/>
  <c r="C808" i="1"/>
  <c r="C870" i="1"/>
  <c r="C802" i="1"/>
  <c r="E875" i="1"/>
  <c r="D858" i="1"/>
  <c r="C860" i="1"/>
  <c r="D789" i="1"/>
  <c r="C881" i="1"/>
  <c r="F804" i="1"/>
  <c r="D805" i="1"/>
  <c r="D788" i="1"/>
  <c r="G802" i="1"/>
  <c r="E869" i="1"/>
  <c r="E881" i="1"/>
  <c r="E844" i="1"/>
  <c r="D837" i="1"/>
  <c r="D873" i="1"/>
  <c r="D830" i="1"/>
  <c r="D801" i="1"/>
  <c r="C869" i="1"/>
  <c r="C864" i="1"/>
  <c r="C843" i="1"/>
  <c r="C874" i="1"/>
  <c r="D847" i="1"/>
  <c r="C876" i="1"/>
  <c r="E802" i="1"/>
  <c r="D863" i="1"/>
  <c r="C879" i="1"/>
  <c r="C793" i="1"/>
  <c r="D825" i="1"/>
  <c r="C861" i="1"/>
  <c r="F869" i="1"/>
  <c r="D823" i="1"/>
  <c r="C817" i="1"/>
  <c r="H854" i="1"/>
  <c r="H856" i="1"/>
  <c r="H858" i="1"/>
  <c r="H828" i="1"/>
  <c r="H831" i="1"/>
  <c r="H819" i="1"/>
  <c r="G806" i="1"/>
  <c r="G792" i="1"/>
  <c r="G794" i="1"/>
  <c r="G803" i="1"/>
  <c r="G851" i="1"/>
  <c r="G818" i="1"/>
  <c r="F790" i="1"/>
  <c r="F792" i="1"/>
  <c r="F810" i="1"/>
  <c r="F828" i="1"/>
  <c r="F830" i="1"/>
  <c r="F835" i="1"/>
  <c r="E885" i="1"/>
  <c r="E858" i="1"/>
  <c r="E884" i="1"/>
  <c r="E795" i="1"/>
  <c r="E860" i="1"/>
  <c r="E863" i="1"/>
  <c r="D853" i="1"/>
  <c r="D871" i="1"/>
  <c r="D835" i="1"/>
  <c r="D796" i="1"/>
  <c r="D798" i="1"/>
  <c r="D817" i="1"/>
  <c r="C853" i="1"/>
  <c r="C866" i="1"/>
  <c r="C848" i="1"/>
  <c r="C811" i="1"/>
  <c r="C792" i="1"/>
  <c r="C873" i="1"/>
  <c r="H870" i="1"/>
  <c r="H872" i="1"/>
  <c r="H874" i="1"/>
  <c r="H844" i="1"/>
  <c r="H847" i="1"/>
  <c r="H835" i="1"/>
  <c r="G822" i="1"/>
  <c r="G808" i="1"/>
  <c r="G810" i="1"/>
  <c r="G796" i="1"/>
  <c r="G798" i="1"/>
  <c r="G834" i="1"/>
  <c r="F806" i="1"/>
  <c r="F808" i="1"/>
  <c r="F826" i="1"/>
  <c r="F846" i="1"/>
  <c r="F802" i="1"/>
  <c r="E871" i="1"/>
  <c r="E847" i="1"/>
  <c r="E793" i="1"/>
  <c r="E811" i="1"/>
  <c r="E861" i="1"/>
  <c r="E850" i="1"/>
  <c r="D869" i="1"/>
  <c r="D846" i="1"/>
  <c r="D794" i="1"/>
  <c r="D799" i="1"/>
  <c r="D833" i="1"/>
  <c r="C837" i="1"/>
  <c r="C850" i="1"/>
  <c r="C832" i="1"/>
  <c r="C806" i="1"/>
  <c r="C857" i="1"/>
  <c r="F840" i="1"/>
  <c r="F834" i="1"/>
  <c r="E825" i="1"/>
  <c r="E879" i="1"/>
  <c r="D790" i="1"/>
  <c r="D844" i="1"/>
  <c r="D831" i="1"/>
  <c r="C805" i="1"/>
  <c r="C800" i="1"/>
  <c r="C840" i="1"/>
  <c r="E791" i="1"/>
  <c r="E849" i="1"/>
  <c r="E819" i="1"/>
  <c r="D808" i="1"/>
  <c r="D860" i="1"/>
  <c r="C790" i="1"/>
  <c r="E865" i="1"/>
  <c r="D876" i="1"/>
  <c r="C847" i="1"/>
  <c r="E796" i="1"/>
  <c r="D848" i="1"/>
  <c r="G813" i="1"/>
  <c r="E812" i="1"/>
  <c r="D864" i="1"/>
  <c r="C807" i="1"/>
</calcChain>
</file>

<file path=xl/sharedStrings.xml><?xml version="1.0" encoding="utf-8"?>
<sst xmlns="http://schemas.openxmlformats.org/spreadsheetml/2006/main" count="863" uniqueCount="35">
  <si>
    <t>DATE</t>
  </si>
  <si>
    <t>M2SL</t>
  </si>
  <si>
    <t>M2NS</t>
  </si>
  <si>
    <t>Monthly Change</t>
  </si>
  <si>
    <t>Quarterly Change</t>
  </si>
  <si>
    <t>Annual Change</t>
  </si>
  <si>
    <t>2-Year Change</t>
  </si>
  <si>
    <t>4-Year Change</t>
  </si>
  <si>
    <t>8-Year Change</t>
  </si>
  <si>
    <t>CPINS</t>
  </si>
  <si>
    <t>Average</t>
  </si>
  <si>
    <t>Plus 1 STD</t>
  </si>
  <si>
    <t>Minus 1 STD</t>
  </si>
  <si>
    <t>CPIUNS</t>
  </si>
  <si>
    <t>CPIUSL</t>
  </si>
  <si>
    <t>President</t>
  </si>
  <si>
    <t>Biden</t>
  </si>
  <si>
    <t>Trump</t>
  </si>
  <si>
    <t>Obama</t>
  </si>
  <si>
    <t>Bush</t>
  </si>
  <si>
    <t>Clinton</t>
  </si>
  <si>
    <t>Regan</t>
  </si>
  <si>
    <t>Carter</t>
  </si>
  <si>
    <t>Ford</t>
  </si>
  <si>
    <t>Nixon</t>
  </si>
  <si>
    <t>Johnson</t>
  </si>
  <si>
    <t>Kennedy</t>
  </si>
  <si>
    <t>GHW Bush</t>
  </si>
  <si>
    <t>Eisenhower</t>
  </si>
  <si>
    <t>Avg Monthly</t>
  </si>
  <si>
    <t>Whole Term</t>
  </si>
  <si>
    <t>Avg Annual</t>
  </si>
  <si>
    <t>Avg Quarterly</t>
  </si>
  <si>
    <t>Avg 2-Yr</t>
  </si>
  <si>
    <t>Avg 4-Yr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</si>
</sst>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4" fontId="0" fillId="0" borderId="10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10" fontId="0" fillId="0" borderId="0" xfId="1" applyNumberFormat="1" applyFont="1" applyBorder="1"/>
    <xf numFmtId="164" fontId="0" fillId="0" borderId="0" xfId="1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4" xfId="0" applyNumberFormat="1" applyBorder="1"/>
    <xf numFmtId="10" fontId="0" fillId="0" borderId="14" xfId="1" applyNumberFormat="1" applyFont="1" applyBorder="1"/>
    <xf numFmtId="164" fontId="0" fillId="0" borderId="14" xfId="1" applyNumberFormat="1" applyFont="1" applyBorder="1"/>
    <xf numFmtId="2" fontId="0" fillId="0" borderId="0" xfId="1" applyNumberFormat="1" applyFont="1" applyFill="1" applyBorder="1"/>
    <xf numFmtId="10" fontId="0" fillId="0" borderId="0" xfId="0" applyNumberFormat="1"/>
    <xf numFmtId="0" fontId="18" fillId="0" borderId="0" xfId="43"/>
    <xf numFmtId="2" fontId="0" fillId="0" borderId="0" xfId="1" applyNumberFormat="1" applyFont="1"/>
    <xf numFmtId="2" fontId="0" fillId="0" borderId="0" xfId="0" applyNumberFormat="1"/>
    <xf numFmtId="4" fontId="0" fillId="0" borderId="0" xfId="0" applyNumberFormat="1"/>
    <xf numFmtId="165" fontId="0" fillId="0" borderId="0" xfId="0" applyNumberFormat="1"/>
    <xf numFmtId="4" fontId="0" fillId="0" borderId="0" xfId="1" applyNumberFormat="1" applyFont="1"/>
    <xf numFmtId="165" fontId="0" fillId="0" borderId="14" xfId="0" applyNumberFormat="1" applyBorder="1"/>
    <xf numFmtId="2" fontId="16" fillId="0" borderId="0" xfId="1" applyNumberFormat="1" applyFont="1" applyFill="1" applyBorder="1"/>
    <xf numFmtId="166" fontId="0" fillId="0" borderId="0" xfId="0" applyNumberFormat="1"/>
    <xf numFmtId="2" fontId="16" fillId="0" borderId="0" xfId="0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M2NS" TargetMode="External"/><Relationship Id="rId2" Type="http://schemas.openxmlformats.org/officeDocument/2006/relationships/hyperlink" Target="https://fred.stlouisfed.org/series/M2SL" TargetMode="External"/><Relationship Id="rId1" Type="http://schemas.openxmlformats.org/officeDocument/2006/relationships/hyperlink" Target="https://fred.stlouisfed.org/series/CPIAUCNS" TargetMode="External"/><Relationship Id="rId4" Type="http://schemas.openxmlformats.org/officeDocument/2006/relationships/hyperlink" Target="https://fred.stlouisfed.org/series/CPIAUCS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M2NS" TargetMode="External"/><Relationship Id="rId2" Type="http://schemas.openxmlformats.org/officeDocument/2006/relationships/hyperlink" Target="https://fred.stlouisfed.org/series/M2SL" TargetMode="External"/><Relationship Id="rId1" Type="http://schemas.openxmlformats.org/officeDocument/2006/relationships/hyperlink" Target="https://fred.stlouisfed.org/series/CPIAUCNS" TargetMode="External"/><Relationship Id="rId4" Type="http://schemas.openxmlformats.org/officeDocument/2006/relationships/hyperlink" Target="https://fred.stlouisfed.org/series/CPIAUC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85"/>
  <sheetViews>
    <sheetView tabSelected="1" topLeftCell="C1" zoomScaleNormal="100" workbookViewId="0">
      <pane ySplit="1" topLeftCell="A779" activePane="bottomLeft" state="frozen"/>
      <selection pane="bottomLeft" activeCell="M800" sqref="M800"/>
    </sheetView>
  </sheetViews>
  <sheetFormatPr defaultRowHeight="14.4" x14ac:dyDescent="0.3"/>
  <cols>
    <col min="1" max="1" width="9.33203125" bestFit="1" customWidth="1"/>
    <col min="2" max="2" width="9.109375" bestFit="1" customWidth="1"/>
    <col min="3" max="3" width="13.77734375" bestFit="1" customWidth="1"/>
    <col min="4" max="4" width="15" bestFit="1" customWidth="1"/>
    <col min="5" max="5" width="13.109375" bestFit="1" customWidth="1"/>
    <col min="6" max="8" width="12.77734375" bestFit="1" customWidth="1"/>
    <col min="9" max="9" width="9.33203125" bestFit="1" customWidth="1"/>
    <col min="10" max="10" width="9.109375" bestFit="1" customWidth="1"/>
    <col min="11" max="11" width="13.77734375" bestFit="1" customWidth="1"/>
    <col min="12" max="12" width="15" bestFit="1" customWidth="1"/>
    <col min="13" max="13" width="13.109375" bestFit="1" customWidth="1"/>
    <col min="14" max="16" width="12.77734375" bestFit="1" customWidth="1"/>
    <col min="17" max="17" width="9.33203125" bestFit="1" customWidth="1"/>
    <col min="19" max="19" width="13.77734375" bestFit="1" customWidth="1"/>
    <col min="20" max="20" width="15" bestFit="1" customWidth="1"/>
    <col min="21" max="21" width="13.109375" bestFit="1" customWidth="1"/>
    <col min="22" max="24" width="12.77734375" bestFit="1" customWidth="1"/>
    <col min="25" max="25" width="9.33203125" bestFit="1" customWidth="1"/>
    <col min="26" max="26" width="8" bestFit="1" customWidth="1"/>
    <col min="27" max="27" width="13.77734375" bestFit="1" customWidth="1"/>
    <col min="28" max="28" width="15" bestFit="1" customWidth="1"/>
    <col min="29" max="29" width="13.109375" bestFit="1" customWidth="1"/>
    <col min="30" max="32" width="12.77734375" bestFit="1" customWidth="1"/>
    <col min="33" max="33" width="10.33203125" bestFit="1" customWidth="1"/>
    <col min="35" max="35" width="20.33203125" bestFit="1" customWidth="1"/>
    <col min="36" max="36" width="11.5546875" bestFit="1" customWidth="1"/>
    <col min="37" max="37" width="9.77734375" bestFit="1" customWidth="1"/>
    <col min="38" max="38" width="7.44140625" bestFit="1" customWidth="1"/>
  </cols>
  <sheetData>
    <row r="1" spans="1:39" x14ac:dyDescent="0.3">
      <c r="A1" t="s">
        <v>0</v>
      </c>
      <c r="B1" s="1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s="15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0</v>
      </c>
      <c r="R1" s="15" t="s">
        <v>13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0</v>
      </c>
      <c r="Z1" s="15" t="s">
        <v>14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15</v>
      </c>
      <c r="AH1" t="s">
        <v>29</v>
      </c>
      <c r="AI1" t="s">
        <v>30</v>
      </c>
      <c r="AJ1" t="s">
        <v>32</v>
      </c>
      <c r="AK1" t="s">
        <v>31</v>
      </c>
      <c r="AL1" t="s">
        <v>33</v>
      </c>
      <c r="AM1" t="s">
        <v>34</v>
      </c>
    </row>
    <row r="2" spans="1:39" x14ac:dyDescent="0.3">
      <c r="A2" s="1">
        <v>21551</v>
      </c>
      <c r="B2" s="19">
        <v>286.60000000000002</v>
      </c>
      <c r="I2" s="1">
        <v>21551</v>
      </c>
      <c r="J2" s="19">
        <v>289.8</v>
      </c>
      <c r="Q2" s="1">
        <v>21551</v>
      </c>
      <c r="R2">
        <v>29</v>
      </c>
      <c r="Y2" s="1">
        <v>21551</v>
      </c>
      <c r="Z2">
        <v>29.01</v>
      </c>
      <c r="AG2" t="s">
        <v>28</v>
      </c>
    </row>
    <row r="3" spans="1:39" x14ac:dyDescent="0.3">
      <c r="A3" s="1">
        <v>21582</v>
      </c>
      <c r="B3" s="19">
        <v>287.7</v>
      </c>
      <c r="C3" s="6">
        <v>3.8381018841589874E-3</v>
      </c>
      <c r="I3" s="1">
        <v>21582</v>
      </c>
      <c r="J3" s="19">
        <v>287.7</v>
      </c>
      <c r="K3" s="6">
        <v>-7.246376811594281E-3</v>
      </c>
      <c r="Q3" s="1">
        <v>21582</v>
      </c>
      <c r="R3">
        <v>28.9</v>
      </c>
      <c r="S3" s="6">
        <v>-3.4482758620690145E-3</v>
      </c>
      <c r="Y3" s="1">
        <v>21582</v>
      </c>
      <c r="Z3">
        <v>29</v>
      </c>
      <c r="AA3" s="6">
        <v>-3.447087211306985E-4</v>
      </c>
      <c r="AG3" t="s">
        <v>28</v>
      </c>
    </row>
    <row r="4" spans="1:39" x14ac:dyDescent="0.3">
      <c r="A4" s="1">
        <v>21610</v>
      </c>
      <c r="B4" s="19">
        <v>289.2</v>
      </c>
      <c r="C4" s="6">
        <v>5.2137643378519297E-3</v>
      </c>
      <c r="I4" s="1">
        <v>21610</v>
      </c>
      <c r="J4" s="19">
        <v>287.89999999999998</v>
      </c>
      <c r="K4" s="6">
        <v>6.9516857838021777E-4</v>
      </c>
      <c r="Q4" s="1">
        <v>21610</v>
      </c>
      <c r="R4">
        <v>28.9</v>
      </c>
      <c r="S4" s="6">
        <v>0</v>
      </c>
      <c r="Y4" s="1">
        <v>21610</v>
      </c>
      <c r="Z4">
        <v>28.97</v>
      </c>
      <c r="AA4" s="6">
        <v>-1.0344827586207289E-3</v>
      </c>
      <c r="AG4" t="s">
        <v>28</v>
      </c>
    </row>
    <row r="5" spans="1:39" x14ac:dyDescent="0.3">
      <c r="A5" s="1">
        <v>21641</v>
      </c>
      <c r="B5" s="19">
        <v>290.10000000000002</v>
      </c>
      <c r="C5" s="6">
        <v>3.1120331950208651E-3</v>
      </c>
      <c r="I5" s="1">
        <v>21641</v>
      </c>
      <c r="J5" s="19">
        <v>290.2</v>
      </c>
      <c r="K5" s="6">
        <v>7.9888850295241811E-3</v>
      </c>
      <c r="Q5" s="1">
        <v>21641</v>
      </c>
      <c r="R5">
        <v>29</v>
      </c>
      <c r="S5" s="6">
        <v>3.4602076124567969E-3</v>
      </c>
      <c r="Y5" s="1">
        <v>21641</v>
      </c>
      <c r="Z5">
        <v>28.98</v>
      </c>
      <c r="AA5" s="6">
        <v>3.4518467380053724E-4</v>
      </c>
      <c r="AG5" t="s">
        <v>28</v>
      </c>
    </row>
    <row r="6" spans="1:39" x14ac:dyDescent="0.3">
      <c r="A6" s="1">
        <v>21671</v>
      </c>
      <c r="B6" s="19">
        <v>292.2</v>
      </c>
      <c r="C6" s="6">
        <v>7.2388831437434189E-3</v>
      </c>
      <c r="D6" s="6">
        <v>1.9539427773900785E-2</v>
      </c>
      <c r="I6" s="1">
        <v>21671</v>
      </c>
      <c r="J6" s="19">
        <v>290.2</v>
      </c>
      <c r="K6" s="6">
        <v>0</v>
      </c>
      <c r="L6" s="6">
        <v>1.3802622498273887E-3</v>
      </c>
      <c r="Q6" s="1">
        <v>21671</v>
      </c>
      <c r="R6">
        <v>29</v>
      </c>
      <c r="S6" s="6">
        <v>0</v>
      </c>
      <c r="T6" s="6">
        <v>0</v>
      </c>
      <c r="Y6" s="1">
        <v>21671</v>
      </c>
      <c r="Z6">
        <v>29.04</v>
      </c>
      <c r="AA6" s="6">
        <v>2.0703933747411567E-3</v>
      </c>
      <c r="AB6" s="6">
        <v>1.0341261633918504E-3</v>
      </c>
      <c r="AG6" t="s">
        <v>28</v>
      </c>
    </row>
    <row r="7" spans="1:39" x14ac:dyDescent="0.3">
      <c r="A7" s="1">
        <v>21702</v>
      </c>
      <c r="B7" s="19">
        <v>294.10000000000002</v>
      </c>
      <c r="C7" s="6">
        <v>6.5023956194388572E-3</v>
      </c>
      <c r="D7" s="6">
        <v>2.2245394508168349E-2</v>
      </c>
      <c r="I7" s="1">
        <v>21702</v>
      </c>
      <c r="J7" s="19">
        <v>292.5</v>
      </c>
      <c r="K7" s="6">
        <v>7.9255685733976965E-3</v>
      </c>
      <c r="L7" s="6">
        <v>1.6684045881126212E-2</v>
      </c>
      <c r="Q7" s="1">
        <v>21702</v>
      </c>
      <c r="R7">
        <v>29.1</v>
      </c>
      <c r="S7" s="6">
        <v>3.4482758620690145E-3</v>
      </c>
      <c r="T7" s="6">
        <v>6.9204152249135939E-3</v>
      </c>
      <c r="Y7" s="1">
        <v>21702</v>
      </c>
      <c r="Z7">
        <v>29.11</v>
      </c>
      <c r="AA7" s="6">
        <v>2.4104683195592387E-3</v>
      </c>
      <c r="AB7" s="6">
        <v>3.7931034482758426E-3</v>
      </c>
      <c r="AG7" t="s">
        <v>28</v>
      </c>
    </row>
    <row r="8" spans="1:39" x14ac:dyDescent="0.3">
      <c r="A8" s="1">
        <v>21732</v>
      </c>
      <c r="B8" s="19">
        <v>295.2</v>
      </c>
      <c r="C8" s="6">
        <v>3.7402244134646916E-3</v>
      </c>
      <c r="D8" s="6">
        <v>2.0746887966804978E-2</v>
      </c>
      <c r="I8" s="1">
        <v>21732</v>
      </c>
      <c r="J8" s="19">
        <v>294.39999999999998</v>
      </c>
      <c r="K8" s="6">
        <v>6.4957264957264177E-3</v>
      </c>
      <c r="L8" s="6">
        <v>2.2577283779089963E-2</v>
      </c>
      <c r="Q8" s="1">
        <v>21732</v>
      </c>
      <c r="R8">
        <v>29.2</v>
      </c>
      <c r="S8" s="6">
        <v>3.4364261168384146E-3</v>
      </c>
      <c r="T8" s="6">
        <v>1.0380622837370268E-2</v>
      </c>
      <c r="Y8" s="1">
        <v>21732</v>
      </c>
      <c r="Z8">
        <v>29.15</v>
      </c>
      <c r="AA8" s="6">
        <v>1.3740982480247045E-3</v>
      </c>
      <c r="AB8" s="6">
        <v>6.2133241284086892E-3</v>
      </c>
      <c r="AG8" t="s">
        <v>28</v>
      </c>
    </row>
    <row r="9" spans="1:39" x14ac:dyDescent="0.3">
      <c r="A9" s="1">
        <v>21763</v>
      </c>
      <c r="B9" s="19">
        <v>296.39999999999998</v>
      </c>
      <c r="C9" s="6">
        <v>4.0650406504064655E-3</v>
      </c>
      <c r="D9" s="6">
        <v>2.1716649431230452E-2</v>
      </c>
      <c r="I9" s="1">
        <v>21763</v>
      </c>
      <c r="J9" s="19">
        <v>294.8</v>
      </c>
      <c r="K9" s="6">
        <v>1.358695652174029E-3</v>
      </c>
      <c r="L9" s="6">
        <v>1.5851137146795393E-2</v>
      </c>
      <c r="Q9" s="1">
        <v>21763</v>
      </c>
      <c r="R9">
        <v>29.2</v>
      </c>
      <c r="S9" s="6">
        <v>0</v>
      </c>
      <c r="T9" s="6">
        <v>6.8965517241379067E-3</v>
      </c>
      <c r="Y9" s="1">
        <v>21763</v>
      </c>
      <c r="Z9">
        <v>29.18</v>
      </c>
      <c r="AA9" s="6">
        <v>1.0291595197255965E-3</v>
      </c>
      <c r="AB9" s="6">
        <v>6.9013112491373117E-3</v>
      </c>
      <c r="AG9" t="s">
        <v>28</v>
      </c>
    </row>
    <row r="10" spans="1:39" x14ac:dyDescent="0.3">
      <c r="A10" s="1">
        <v>21794</v>
      </c>
      <c r="B10" s="19">
        <v>296.7</v>
      </c>
      <c r="C10" s="6">
        <v>1.0121457489878926E-3</v>
      </c>
      <c r="D10" s="6">
        <v>1.5400410677618071E-2</v>
      </c>
      <c r="I10" s="1">
        <v>21794</v>
      </c>
      <c r="J10" s="19">
        <v>296.10000000000002</v>
      </c>
      <c r="K10" s="6">
        <v>4.4097693351425075E-3</v>
      </c>
      <c r="L10" s="6">
        <v>2.0330806340454977E-2</v>
      </c>
      <c r="Q10" s="1">
        <v>21794</v>
      </c>
      <c r="R10">
        <v>29.3</v>
      </c>
      <c r="S10" s="6">
        <v>3.4246575342466242E-3</v>
      </c>
      <c r="T10" s="6">
        <v>1.0344827586206921E-2</v>
      </c>
      <c r="Y10" s="1">
        <v>21794</v>
      </c>
      <c r="Z10">
        <v>29.25</v>
      </c>
      <c r="AA10" s="6">
        <v>2.3989033584647114E-3</v>
      </c>
      <c r="AB10" s="6">
        <v>7.2314049586777156E-3</v>
      </c>
      <c r="AG10" t="s">
        <v>28</v>
      </c>
    </row>
    <row r="11" spans="1:39" x14ac:dyDescent="0.3">
      <c r="A11" s="1">
        <v>21824</v>
      </c>
      <c r="B11" s="19">
        <v>296.5</v>
      </c>
      <c r="C11" s="6">
        <v>-6.7408156386918993E-4</v>
      </c>
      <c r="D11" s="6">
        <v>8.1604896293776853E-3</v>
      </c>
      <c r="I11" s="1">
        <v>21824</v>
      </c>
      <c r="J11" s="19">
        <v>296.89999999999998</v>
      </c>
      <c r="K11" s="6">
        <v>2.7017899358323352E-3</v>
      </c>
      <c r="L11" s="6">
        <v>1.5042735042734965E-2</v>
      </c>
      <c r="Q11" s="1">
        <v>21824</v>
      </c>
      <c r="R11">
        <v>29.4</v>
      </c>
      <c r="S11" s="6">
        <v>3.4129692832763777E-3</v>
      </c>
      <c r="T11" s="6">
        <v>1.0309278350515367E-2</v>
      </c>
      <c r="Y11" s="1">
        <v>21824</v>
      </c>
      <c r="Z11">
        <v>29.35</v>
      </c>
      <c r="AA11" s="6">
        <v>3.4188034188034674E-3</v>
      </c>
      <c r="AB11" s="6">
        <v>8.2445894881484714E-3</v>
      </c>
      <c r="AG11" t="s">
        <v>28</v>
      </c>
    </row>
    <row r="12" spans="1:39" x14ac:dyDescent="0.3">
      <c r="A12" s="1">
        <v>21855</v>
      </c>
      <c r="B12" s="19">
        <v>297.10000000000002</v>
      </c>
      <c r="C12" s="6">
        <v>2.0236087689714088E-3</v>
      </c>
      <c r="D12" s="6">
        <v>6.4363143631437471E-3</v>
      </c>
      <c r="I12" s="1">
        <v>21855</v>
      </c>
      <c r="J12" s="19">
        <v>297.8</v>
      </c>
      <c r="K12" s="6">
        <v>3.0313236780061779E-3</v>
      </c>
      <c r="L12" s="6">
        <v>1.1548913043478378E-2</v>
      </c>
      <c r="Q12" s="1">
        <v>21855</v>
      </c>
      <c r="R12">
        <v>29.4</v>
      </c>
      <c r="S12" s="6">
        <v>0</v>
      </c>
      <c r="T12" s="6">
        <v>6.8493150684931269E-3</v>
      </c>
      <c r="Y12" s="1">
        <v>21855</v>
      </c>
      <c r="Z12">
        <v>29.35</v>
      </c>
      <c r="AA12" s="6">
        <v>0</v>
      </c>
      <c r="AB12" s="6">
        <v>6.8610634648371477E-3</v>
      </c>
      <c r="AG12" t="s">
        <v>28</v>
      </c>
    </row>
    <row r="13" spans="1:39" x14ac:dyDescent="0.3">
      <c r="A13" s="1">
        <v>21885</v>
      </c>
      <c r="B13" s="19">
        <v>297.8</v>
      </c>
      <c r="C13" s="6">
        <v>2.3561090541904697E-3</v>
      </c>
      <c r="D13" s="6">
        <v>4.7233468286101022E-3</v>
      </c>
      <c r="I13" s="1">
        <v>21885</v>
      </c>
      <c r="J13" s="19">
        <v>300.60000000000002</v>
      </c>
      <c r="K13" s="6">
        <v>9.4022834116857332E-3</v>
      </c>
      <c r="L13" s="6">
        <v>1.9674355495251056E-2</v>
      </c>
      <c r="Q13" s="1">
        <v>21885</v>
      </c>
      <c r="R13">
        <v>29.4</v>
      </c>
      <c r="S13" s="6">
        <v>0</v>
      </c>
      <c r="T13" s="6">
        <v>6.8493150684931269E-3</v>
      </c>
      <c r="Y13" s="1">
        <v>21885</v>
      </c>
      <c r="Z13">
        <v>29.41</v>
      </c>
      <c r="AA13" s="6">
        <v>2.0442930153321539E-3</v>
      </c>
      <c r="AB13" s="6">
        <v>7.8821110349554628E-3</v>
      </c>
      <c r="AG13" t="s">
        <v>28</v>
      </c>
    </row>
    <row r="14" spans="1:39" x14ac:dyDescent="0.3">
      <c r="A14" s="1">
        <v>21916</v>
      </c>
      <c r="B14" s="19">
        <v>298.2</v>
      </c>
      <c r="C14" s="6">
        <v>1.3431833445264514E-3</v>
      </c>
      <c r="D14" s="6">
        <v>5.0556117290192111E-3</v>
      </c>
      <c r="E14" s="6">
        <v>4.0474528960223188E-2</v>
      </c>
      <c r="I14" s="1">
        <v>21916</v>
      </c>
      <c r="J14" s="19">
        <v>301.5</v>
      </c>
      <c r="K14" s="6">
        <v>2.9940119760478285E-3</v>
      </c>
      <c r="L14" s="6">
        <v>1.8237082066869224E-2</v>
      </c>
      <c r="M14" s="6">
        <v>4.0372670807453374E-2</v>
      </c>
      <c r="Q14" s="1">
        <v>21916</v>
      </c>
      <c r="R14">
        <v>29.3</v>
      </c>
      <c r="S14" s="6">
        <v>-3.4013605442176145E-3</v>
      </c>
      <c r="T14" s="6">
        <v>0</v>
      </c>
      <c r="U14" s="6">
        <v>1.0344827586206921E-2</v>
      </c>
      <c r="Y14" s="1">
        <v>21916</v>
      </c>
      <c r="Z14">
        <v>29.37</v>
      </c>
      <c r="AA14" s="6">
        <v>-1.3600816048962648E-3</v>
      </c>
      <c r="AB14" s="6">
        <v>4.1025641025641364E-3</v>
      </c>
      <c r="AC14" s="6">
        <v>1.2409513960703186E-2</v>
      </c>
      <c r="AG14" t="s">
        <v>28</v>
      </c>
    </row>
    <row r="15" spans="1:39" x14ac:dyDescent="0.3">
      <c r="A15" s="1">
        <v>21947</v>
      </c>
      <c r="B15" s="19">
        <v>298.39999999999998</v>
      </c>
      <c r="C15" s="6">
        <v>6.7069081153584389E-4</v>
      </c>
      <c r="D15" s="6">
        <v>6.4080944350758083E-3</v>
      </c>
      <c r="E15" s="6">
        <v>3.7191518943343722E-2</v>
      </c>
      <c r="I15" s="1">
        <v>21947</v>
      </c>
      <c r="J15" s="19">
        <v>298.5</v>
      </c>
      <c r="K15" s="6">
        <v>-9.9502487562189053E-3</v>
      </c>
      <c r="L15" s="6">
        <v>5.3890198720108551E-3</v>
      </c>
      <c r="M15" s="6">
        <v>3.7539103232533934E-2</v>
      </c>
      <c r="Q15" s="1">
        <v>21947</v>
      </c>
      <c r="R15">
        <v>29.4</v>
      </c>
      <c r="S15" s="6">
        <v>3.4129692832763777E-3</v>
      </c>
      <c r="T15" s="6">
        <v>0</v>
      </c>
      <c r="U15" s="6">
        <v>1.7301038062283738E-2</v>
      </c>
      <c r="Y15" s="1">
        <v>21947</v>
      </c>
      <c r="Z15">
        <v>29.41</v>
      </c>
      <c r="AA15" s="6">
        <v>1.36193394620358E-3</v>
      </c>
      <c r="AB15" s="6">
        <v>2.0442930153321539E-3</v>
      </c>
      <c r="AC15" s="6">
        <v>1.4137931034482763E-2</v>
      </c>
      <c r="AG15" t="s">
        <v>28</v>
      </c>
    </row>
    <row r="16" spans="1:39" x14ac:dyDescent="0.3">
      <c r="A16" s="1">
        <v>21976</v>
      </c>
      <c r="B16" s="19">
        <v>299.3</v>
      </c>
      <c r="C16" s="6">
        <v>3.0160857908848328E-3</v>
      </c>
      <c r="D16" s="6">
        <v>7.4049141703129871E-3</v>
      </c>
      <c r="E16" s="6">
        <v>3.4923928077455126E-2</v>
      </c>
      <c r="I16" s="1">
        <v>21976</v>
      </c>
      <c r="J16" s="19">
        <v>298.2</v>
      </c>
      <c r="K16" s="6">
        <v>-1.0050251256281788E-3</v>
      </c>
      <c r="L16" s="6">
        <v>1.3431833445264514E-3</v>
      </c>
      <c r="M16" s="6">
        <v>3.5776311219173365E-2</v>
      </c>
      <c r="Q16" s="1">
        <v>21976</v>
      </c>
      <c r="R16">
        <v>29.4</v>
      </c>
      <c r="S16" s="6">
        <v>0</v>
      </c>
      <c r="T16" s="6">
        <v>0</v>
      </c>
      <c r="U16" s="6">
        <v>1.7301038062283738E-2</v>
      </c>
      <c r="Y16" s="1">
        <v>21976</v>
      </c>
      <c r="Z16">
        <v>29.41</v>
      </c>
      <c r="AA16" s="6">
        <v>0</v>
      </c>
      <c r="AB16" s="6">
        <v>2.0442930153321539E-3</v>
      </c>
      <c r="AC16" s="6">
        <v>1.5188125647221308E-2</v>
      </c>
      <c r="AG16" t="s">
        <v>28</v>
      </c>
    </row>
    <row r="17" spans="1:38" x14ac:dyDescent="0.3">
      <c r="A17" s="1">
        <v>22007</v>
      </c>
      <c r="B17" s="19">
        <v>300.10000000000002</v>
      </c>
      <c r="C17" s="6">
        <v>2.6729034413632185E-3</v>
      </c>
      <c r="D17" s="6">
        <v>7.7233042310275732E-3</v>
      </c>
      <c r="E17" s="6">
        <v>3.447087211306446E-2</v>
      </c>
      <c r="I17" s="1">
        <v>22007</v>
      </c>
      <c r="J17" s="19">
        <v>300.3</v>
      </c>
      <c r="K17" s="6">
        <v>7.0422535211268371E-3</v>
      </c>
      <c r="L17" s="6">
        <v>-9.9800399201600571E-4</v>
      </c>
      <c r="M17" s="6">
        <v>3.4803583735355005E-2</v>
      </c>
      <c r="Q17" s="1">
        <v>22007</v>
      </c>
      <c r="R17">
        <v>29.5</v>
      </c>
      <c r="S17" s="6">
        <v>3.4013605442177355E-3</v>
      </c>
      <c r="T17" s="6">
        <v>3.4013605442177355E-3</v>
      </c>
      <c r="U17" s="6">
        <v>1.7241379310344827E-2</v>
      </c>
      <c r="Y17" s="1">
        <v>22007</v>
      </c>
      <c r="Z17">
        <v>29.54</v>
      </c>
      <c r="AA17" s="6">
        <v>4.4202652159129208E-3</v>
      </c>
      <c r="AB17" s="6">
        <v>4.4202652159129208E-3</v>
      </c>
      <c r="AC17" s="6">
        <v>1.9323671497584495E-2</v>
      </c>
      <c r="AG17" t="s">
        <v>28</v>
      </c>
    </row>
    <row r="18" spans="1:38" x14ac:dyDescent="0.3">
      <c r="A18" s="1">
        <v>22037</v>
      </c>
      <c r="B18" s="19">
        <v>300.89999999999998</v>
      </c>
      <c r="C18" s="6">
        <v>2.6657780739751898E-3</v>
      </c>
      <c r="D18" s="6">
        <v>9.0543259557343686E-3</v>
      </c>
      <c r="E18" s="6">
        <v>2.9774127310061564E-2</v>
      </c>
      <c r="I18" s="1">
        <v>22037</v>
      </c>
      <c r="J18" s="19">
        <v>298.89999999999998</v>
      </c>
      <c r="K18" s="6">
        <v>-4.6620046620047756E-3</v>
      </c>
      <c r="L18" s="6">
        <v>-8.6235489220564607E-3</v>
      </c>
      <c r="M18" s="6">
        <v>2.9979324603721533E-2</v>
      </c>
      <c r="Q18" s="1">
        <v>22037</v>
      </c>
      <c r="R18">
        <v>29.5</v>
      </c>
      <c r="S18" s="6">
        <v>0</v>
      </c>
      <c r="T18" s="6">
        <v>6.8259385665528768E-3</v>
      </c>
      <c r="U18" s="6">
        <v>1.7241379310344827E-2</v>
      </c>
      <c r="Y18" s="1">
        <v>22037</v>
      </c>
      <c r="Z18">
        <v>29.57</v>
      </c>
      <c r="AA18" s="6">
        <v>1.0155721056195376E-3</v>
      </c>
      <c r="AB18" s="6">
        <v>6.8096697310180213E-3</v>
      </c>
      <c r="AC18" s="6">
        <v>1.8250688705234198E-2</v>
      </c>
      <c r="AG18" t="s">
        <v>28</v>
      </c>
    </row>
    <row r="19" spans="1:38" x14ac:dyDescent="0.3">
      <c r="A19" s="1">
        <v>22068</v>
      </c>
      <c r="B19" s="19">
        <v>302.3</v>
      </c>
      <c r="C19" s="6">
        <v>4.6527085410436502E-3</v>
      </c>
      <c r="D19" s="6">
        <v>1.3069705093833895E-2</v>
      </c>
      <c r="E19" s="6">
        <v>2.788167290037398E-2</v>
      </c>
      <c r="I19" s="1">
        <v>22068</v>
      </c>
      <c r="J19" s="19">
        <v>300.89999999999998</v>
      </c>
      <c r="K19" s="6">
        <v>6.6912010705921718E-3</v>
      </c>
      <c r="L19" s="6">
        <v>8.0402010050250501E-3</v>
      </c>
      <c r="M19" s="6">
        <v>2.8717948717948642E-2</v>
      </c>
      <c r="Q19" s="1">
        <v>22068</v>
      </c>
      <c r="R19">
        <v>29.6</v>
      </c>
      <c r="S19" s="6">
        <v>3.3898305084746243E-3</v>
      </c>
      <c r="T19" s="6">
        <v>6.802721088435471E-3</v>
      </c>
      <c r="U19" s="6">
        <v>1.7182130584192438E-2</v>
      </c>
      <c r="Y19" s="1">
        <v>22068</v>
      </c>
      <c r="Z19">
        <v>29.61</v>
      </c>
      <c r="AA19" s="6">
        <v>1.3527223537368666E-3</v>
      </c>
      <c r="AB19" s="6">
        <v>6.8004080244814446E-3</v>
      </c>
      <c r="AC19" s="6">
        <v>1.7176228100309172E-2</v>
      </c>
      <c r="AG19" t="s">
        <v>28</v>
      </c>
    </row>
    <row r="20" spans="1:38" x14ac:dyDescent="0.3">
      <c r="A20" s="1">
        <v>22098</v>
      </c>
      <c r="B20" s="19">
        <v>304.10000000000002</v>
      </c>
      <c r="C20" s="6">
        <v>5.9543499834601764E-3</v>
      </c>
      <c r="D20" s="6">
        <v>1.6037420648179122E-2</v>
      </c>
      <c r="E20" s="6">
        <v>3.0149051490515021E-2</v>
      </c>
      <c r="I20" s="1">
        <v>22098</v>
      </c>
      <c r="J20" s="19">
        <v>303.5</v>
      </c>
      <c r="K20" s="6">
        <v>8.6407444333666435E-3</v>
      </c>
      <c r="L20" s="6">
        <v>1.7773306505700911E-2</v>
      </c>
      <c r="M20" s="6">
        <v>3.09103260869566E-2</v>
      </c>
      <c r="Q20" s="1">
        <v>22098</v>
      </c>
      <c r="R20">
        <v>29.6</v>
      </c>
      <c r="S20" s="6">
        <v>0</v>
      </c>
      <c r="T20" s="6">
        <v>6.802721088435471E-3</v>
      </c>
      <c r="U20" s="6">
        <v>1.3698630136986375E-2</v>
      </c>
      <c r="Y20" s="1">
        <v>22098</v>
      </c>
      <c r="Z20">
        <v>29.55</v>
      </c>
      <c r="AA20" s="6">
        <v>-2.0263424518743235E-3</v>
      </c>
      <c r="AB20" s="6">
        <v>4.7602856171370476E-3</v>
      </c>
      <c r="AC20" s="6">
        <v>1.3722126929674174E-2</v>
      </c>
      <c r="AG20" t="s">
        <v>28</v>
      </c>
    </row>
    <row r="21" spans="1:38" x14ac:dyDescent="0.3">
      <c r="A21" s="1">
        <v>22129</v>
      </c>
      <c r="B21" s="19">
        <v>306.89999999999998</v>
      </c>
      <c r="C21" s="6">
        <v>9.2074975337058679E-3</v>
      </c>
      <c r="D21" s="6">
        <v>2.2659113628790251E-2</v>
      </c>
      <c r="E21" s="6">
        <v>3.54251012145749E-2</v>
      </c>
      <c r="I21" s="1">
        <v>22129</v>
      </c>
      <c r="J21" s="19">
        <v>305.2</v>
      </c>
      <c r="K21" s="6">
        <v>5.6013179571663546E-3</v>
      </c>
      <c r="L21" s="6">
        <v>1.631701631701624E-2</v>
      </c>
      <c r="M21" s="6">
        <v>3.5278154681139678E-2</v>
      </c>
      <c r="Q21" s="1">
        <v>22129</v>
      </c>
      <c r="R21">
        <v>29.6</v>
      </c>
      <c r="S21" s="6">
        <v>0</v>
      </c>
      <c r="T21" s="6">
        <v>3.3898305084746243E-3</v>
      </c>
      <c r="U21" s="6">
        <v>1.3698630136986375E-2</v>
      </c>
      <c r="Y21" s="1">
        <v>22129</v>
      </c>
      <c r="Z21">
        <v>29.61</v>
      </c>
      <c r="AA21" s="6">
        <v>2.0304568527918349E-3</v>
      </c>
      <c r="AB21" s="6">
        <v>2.3696682464455074E-3</v>
      </c>
      <c r="AC21" s="6">
        <v>1.4736120630568873E-2</v>
      </c>
      <c r="AG21" t="s">
        <v>28</v>
      </c>
    </row>
    <row r="22" spans="1:38" x14ac:dyDescent="0.3">
      <c r="A22" s="1">
        <v>22160</v>
      </c>
      <c r="B22" s="19">
        <v>308.39999999999998</v>
      </c>
      <c r="C22" s="6">
        <v>4.8875855327468231E-3</v>
      </c>
      <c r="D22" s="6">
        <v>2.4925224327018946E-2</v>
      </c>
      <c r="E22" s="6">
        <v>3.9433771486349814E-2</v>
      </c>
      <c r="I22" s="1">
        <v>22160</v>
      </c>
      <c r="J22" s="19">
        <v>307.8</v>
      </c>
      <c r="K22" s="6">
        <v>8.5190039318480439E-3</v>
      </c>
      <c r="L22" s="6">
        <v>2.9775844764135279E-2</v>
      </c>
      <c r="M22" s="6">
        <v>3.9513677811550109E-2</v>
      </c>
      <c r="Q22" s="1">
        <v>22160</v>
      </c>
      <c r="R22">
        <v>29.6</v>
      </c>
      <c r="S22" s="6">
        <v>0</v>
      </c>
      <c r="T22" s="6">
        <v>3.3898305084746243E-3</v>
      </c>
      <c r="U22" s="6">
        <v>1.0238907849829375E-2</v>
      </c>
      <c r="Y22" s="1">
        <v>22160</v>
      </c>
      <c r="Z22">
        <v>29.61</v>
      </c>
      <c r="AA22" s="6">
        <v>0</v>
      </c>
      <c r="AB22" s="6">
        <v>1.3527223537368666E-3</v>
      </c>
      <c r="AC22" s="6">
        <v>1.2307692307692289E-2</v>
      </c>
      <c r="AG22" t="s">
        <v>28</v>
      </c>
    </row>
    <row r="23" spans="1:38" x14ac:dyDescent="0.3">
      <c r="A23" s="1">
        <v>22190</v>
      </c>
      <c r="B23" s="19">
        <v>309.5</v>
      </c>
      <c r="C23" s="6">
        <v>3.5667963683528627E-3</v>
      </c>
      <c r="D23" s="6">
        <v>2.3817399933840518E-2</v>
      </c>
      <c r="E23" s="6">
        <v>4.3844856661045532E-2</v>
      </c>
      <c r="I23" s="1">
        <v>22190</v>
      </c>
      <c r="J23" s="19">
        <v>309.89999999999998</v>
      </c>
      <c r="K23" s="6">
        <v>6.8226120857698691E-3</v>
      </c>
      <c r="L23" s="6">
        <v>2.9910269192422734E-2</v>
      </c>
      <c r="M23" s="6">
        <v>4.3785786460087572E-2</v>
      </c>
      <c r="Q23" s="1">
        <v>22190</v>
      </c>
      <c r="R23">
        <v>29.8</v>
      </c>
      <c r="S23" s="6">
        <v>6.7567567567567328E-3</v>
      </c>
      <c r="T23" s="6">
        <v>6.7567567567567328E-3</v>
      </c>
      <c r="U23" s="6">
        <v>1.3605442176870821E-2</v>
      </c>
      <c r="Y23" s="1">
        <v>22190</v>
      </c>
      <c r="Z23">
        <v>29.75</v>
      </c>
      <c r="AA23" s="6">
        <v>4.7281323877068748E-3</v>
      </c>
      <c r="AB23" s="6">
        <v>4.7281323877068748E-3</v>
      </c>
      <c r="AC23" s="6">
        <v>1.3628620102214602E-2</v>
      </c>
      <c r="AG23" t="s">
        <v>28</v>
      </c>
    </row>
    <row r="24" spans="1:38" x14ac:dyDescent="0.3">
      <c r="A24" s="1">
        <v>22221</v>
      </c>
      <c r="B24" s="19">
        <v>310.89999999999998</v>
      </c>
      <c r="C24" s="6">
        <v>4.5234248788367602E-3</v>
      </c>
      <c r="D24" s="6">
        <v>2.2361065439000176E-2</v>
      </c>
      <c r="E24" s="6">
        <v>4.6449007068327004E-2</v>
      </c>
      <c r="I24" s="1">
        <v>22221</v>
      </c>
      <c r="J24" s="19">
        <v>311.7</v>
      </c>
      <c r="K24" s="6">
        <v>5.8083252662149455E-3</v>
      </c>
      <c r="L24" s="6">
        <v>2.7018121911037855E-2</v>
      </c>
      <c r="M24" s="6">
        <v>4.6675621222296765E-2</v>
      </c>
      <c r="Q24" s="1">
        <v>22221</v>
      </c>
      <c r="R24">
        <v>29.8</v>
      </c>
      <c r="S24" s="6">
        <v>0</v>
      </c>
      <c r="T24" s="6">
        <v>6.7567567567567328E-3</v>
      </c>
      <c r="U24" s="6">
        <v>1.3605442176870821E-2</v>
      </c>
      <c r="Y24" s="1">
        <v>22221</v>
      </c>
      <c r="Z24">
        <v>29.78</v>
      </c>
      <c r="AA24" s="6">
        <v>1.008403361344576E-3</v>
      </c>
      <c r="AB24" s="6">
        <v>7.7834179357022136E-3</v>
      </c>
      <c r="AC24" s="6">
        <v>1.4650766609880739E-2</v>
      </c>
      <c r="AG24" t="s">
        <v>28</v>
      </c>
    </row>
    <row r="25" spans="1:38" ht="15" thickBot="1" x14ac:dyDescent="0.35">
      <c r="A25" s="10">
        <v>22251</v>
      </c>
      <c r="B25" s="21">
        <v>312.39999999999998</v>
      </c>
      <c r="C25" s="11">
        <v>4.8247024766806049E-3</v>
      </c>
      <c r="D25" s="11">
        <v>1.7921146953405021E-2</v>
      </c>
      <c r="E25" s="11">
        <v>4.9026192075218154E-2</v>
      </c>
      <c r="F25" s="9"/>
      <c r="G25" s="9"/>
      <c r="H25" s="9"/>
      <c r="I25" s="10">
        <v>22251</v>
      </c>
      <c r="J25" s="21">
        <v>315.3</v>
      </c>
      <c r="K25" s="11">
        <v>1.1549566891241652E-2</v>
      </c>
      <c r="L25" s="11">
        <v>3.3093053735255645E-2</v>
      </c>
      <c r="M25" s="11">
        <v>4.8902195608782395E-2</v>
      </c>
      <c r="N25" s="9"/>
      <c r="O25" s="9"/>
      <c r="P25" s="9"/>
      <c r="Q25" s="10">
        <v>22251</v>
      </c>
      <c r="R25" s="9">
        <v>29.8</v>
      </c>
      <c r="S25" s="11">
        <v>0</v>
      </c>
      <c r="T25" s="11">
        <v>6.7567567567567328E-3</v>
      </c>
      <c r="U25" s="11">
        <v>1.3605442176870821E-2</v>
      </c>
      <c r="V25" s="9"/>
      <c r="W25" s="9"/>
      <c r="X25" s="9"/>
      <c r="Y25" s="10">
        <v>22251</v>
      </c>
      <c r="Z25" s="9">
        <v>29.81</v>
      </c>
      <c r="AA25" s="11">
        <v>1.0073875083948147E-3</v>
      </c>
      <c r="AB25" s="11">
        <v>6.7544748395811987E-3</v>
      </c>
      <c r="AC25" s="11">
        <v>1.3600816048962889E-2</v>
      </c>
      <c r="AD25" s="9"/>
      <c r="AE25" s="9"/>
      <c r="AF25" s="9"/>
      <c r="AG25" s="9" t="s">
        <v>28</v>
      </c>
      <c r="AH25" s="14">
        <f>AVERAGE(AA3:AA25)</f>
        <v>1.1848070488539373E-3</v>
      </c>
      <c r="AI25" s="2">
        <f>(Z25-Z2)/Z2</f>
        <v>2.7576697690451468E-2</v>
      </c>
      <c r="AJ25" s="14">
        <f>AVERAGE(AB6:AB25)</f>
        <v>5.1065614210391505E-3</v>
      </c>
      <c r="AK25" s="14">
        <f>AVERAGE(AC14:AC25)</f>
        <v>1.4927691797877389E-2</v>
      </c>
      <c r="AL25" s="14"/>
    </row>
    <row r="26" spans="1:38" x14ac:dyDescent="0.3">
      <c r="A26" s="1">
        <v>22282</v>
      </c>
      <c r="B26" s="19">
        <v>314.10000000000002</v>
      </c>
      <c r="C26" s="6">
        <v>5.4417413572344607E-3</v>
      </c>
      <c r="D26" s="6">
        <v>1.848249027237369E-2</v>
      </c>
      <c r="E26" s="6">
        <v>5.3319919517102729E-2</v>
      </c>
      <c r="F26" s="7">
        <v>9.5952547103977659E-2</v>
      </c>
      <c r="I26" s="1">
        <v>22282</v>
      </c>
      <c r="J26" s="19">
        <v>317.5</v>
      </c>
      <c r="K26" s="6">
        <v>6.9774817633999004E-3</v>
      </c>
      <c r="L26" s="6">
        <v>3.1513970110461302E-2</v>
      </c>
      <c r="M26" s="6">
        <v>5.306799336650083E-2</v>
      </c>
      <c r="N26" s="7">
        <v>9.5583160800552056E-2</v>
      </c>
      <c r="Q26" s="1">
        <v>22282</v>
      </c>
      <c r="R26">
        <v>29.8</v>
      </c>
      <c r="S26" s="6">
        <v>0</v>
      </c>
      <c r="T26" s="6">
        <v>6.7567567567567328E-3</v>
      </c>
      <c r="U26" s="6">
        <v>1.7064846416382253E-2</v>
      </c>
      <c r="V26" s="7">
        <v>2.7586206896551748E-2</v>
      </c>
      <c r="Y26" s="1">
        <v>22282</v>
      </c>
      <c r="Z26">
        <v>29.84</v>
      </c>
      <c r="AA26" s="6">
        <v>1.0063737001006756E-3</v>
      </c>
      <c r="AB26" s="6">
        <v>7.7676460655184201E-3</v>
      </c>
      <c r="AC26" s="6">
        <v>1.6002723867892369E-2</v>
      </c>
      <c r="AD26" s="7">
        <v>2.8610823853843441E-2</v>
      </c>
      <c r="AG26" t="s">
        <v>26</v>
      </c>
    </row>
    <row r="27" spans="1:38" x14ac:dyDescent="0.3">
      <c r="A27" s="1">
        <v>22313</v>
      </c>
      <c r="B27" s="19">
        <v>316.5</v>
      </c>
      <c r="C27" s="6">
        <v>7.6408787010505477E-3</v>
      </c>
      <c r="D27" s="6">
        <v>2.2617124394184167E-2</v>
      </c>
      <c r="E27" s="6">
        <v>6.0656836461126087E-2</v>
      </c>
      <c r="F27" s="7">
        <v>0.10010427528675708</v>
      </c>
      <c r="I27" s="1">
        <v>22313</v>
      </c>
      <c r="J27" s="19">
        <v>316.60000000000002</v>
      </c>
      <c r="K27" s="6">
        <v>-2.8346456692912672E-3</v>
      </c>
      <c r="L27" s="6">
        <v>2.1619877379800083E-2</v>
      </c>
      <c r="M27" s="6">
        <v>6.0636515912897898E-2</v>
      </c>
      <c r="N27" s="7">
        <v>0.10045185957594729</v>
      </c>
      <c r="Q27" s="1">
        <v>22313</v>
      </c>
      <c r="R27">
        <v>29.8</v>
      </c>
      <c r="S27" s="6">
        <v>0</v>
      </c>
      <c r="T27" s="6">
        <v>0</v>
      </c>
      <c r="U27" s="6">
        <v>1.3605442176870821E-2</v>
      </c>
      <c r="V27" s="7">
        <v>3.1141868512110801E-2</v>
      </c>
      <c r="Y27" s="1">
        <v>22313</v>
      </c>
      <c r="Z27">
        <v>29.84</v>
      </c>
      <c r="AA27" s="6">
        <v>0</v>
      </c>
      <c r="AB27" s="6">
        <v>3.0252100840336086E-3</v>
      </c>
      <c r="AC27" s="6">
        <v>1.4620877252635148E-2</v>
      </c>
      <c r="AD27" s="7">
        <v>2.8965517241379305E-2</v>
      </c>
      <c r="AG27" t="s">
        <v>26</v>
      </c>
    </row>
    <row r="28" spans="1:38" x14ac:dyDescent="0.3">
      <c r="A28" s="1">
        <v>22341</v>
      </c>
      <c r="B28" s="19">
        <v>318.3</v>
      </c>
      <c r="C28" s="6">
        <v>5.6872037914692305E-3</v>
      </c>
      <c r="D28" s="6">
        <v>2.3801865551624429E-2</v>
      </c>
      <c r="E28" s="6">
        <v>6.3481456732375541E-2</v>
      </c>
      <c r="F28" s="7">
        <v>0.10062240663900424</v>
      </c>
      <c r="I28" s="1">
        <v>22341</v>
      </c>
      <c r="J28" s="19">
        <v>317.2</v>
      </c>
      <c r="K28" s="6">
        <v>1.8951358180668537E-3</v>
      </c>
      <c r="L28" s="6">
        <v>1.7645171639396856E-2</v>
      </c>
      <c r="M28" s="6">
        <v>6.3715627095908792E-2</v>
      </c>
      <c r="N28" s="7">
        <v>0.10177144841959018</v>
      </c>
      <c r="Q28" s="1">
        <v>22341</v>
      </c>
      <c r="R28">
        <v>29.8</v>
      </c>
      <c r="S28" s="6">
        <v>0</v>
      </c>
      <c r="T28" s="6">
        <v>0</v>
      </c>
      <c r="U28" s="6">
        <v>1.3605442176870821E-2</v>
      </c>
      <c r="V28" s="7">
        <v>3.1141868512110801E-2</v>
      </c>
      <c r="Y28" s="1">
        <v>22341</v>
      </c>
      <c r="Z28">
        <v>29.84</v>
      </c>
      <c r="AA28" s="6">
        <v>0</v>
      </c>
      <c r="AB28" s="6">
        <v>2.0147750167897487E-3</v>
      </c>
      <c r="AC28" s="6">
        <v>1.4620877252635148E-2</v>
      </c>
      <c r="AD28" s="7">
        <v>3.0031066620642078E-2</v>
      </c>
      <c r="AG28" t="s">
        <v>26</v>
      </c>
    </row>
    <row r="29" spans="1:38" x14ac:dyDescent="0.3">
      <c r="A29" s="1">
        <v>22372</v>
      </c>
      <c r="B29" s="19">
        <v>319.89999999999998</v>
      </c>
      <c r="C29" s="6">
        <v>5.0267043669493111E-3</v>
      </c>
      <c r="D29" s="6">
        <v>2.4007682458386685E-2</v>
      </c>
      <c r="E29" s="6">
        <v>6.5978007330889543E-2</v>
      </c>
      <c r="F29" s="7">
        <v>0.10272319889693193</v>
      </c>
      <c r="I29" s="1">
        <v>22372</v>
      </c>
      <c r="J29" s="19">
        <v>320.2</v>
      </c>
      <c r="K29" s="6">
        <v>9.4577553593947032E-3</v>
      </c>
      <c r="L29" s="6">
        <v>1.5540754836663423E-2</v>
      </c>
      <c r="M29" s="6">
        <v>6.6267066267066188E-2</v>
      </c>
      <c r="N29" s="7">
        <v>0.10337698139214335</v>
      </c>
      <c r="Q29" s="1">
        <v>22372</v>
      </c>
      <c r="R29">
        <v>29.8</v>
      </c>
      <c r="S29" s="6">
        <v>0</v>
      </c>
      <c r="T29" s="6">
        <v>0</v>
      </c>
      <c r="U29" s="6">
        <v>1.0169491525423752E-2</v>
      </c>
      <c r="V29" s="7">
        <v>2.7586206896551748E-2</v>
      </c>
      <c r="Y29" s="1">
        <v>22372</v>
      </c>
      <c r="Z29">
        <v>29.81</v>
      </c>
      <c r="AA29" s="6">
        <v>-1.0053619302949443E-3</v>
      </c>
      <c r="AB29" s="6">
        <v>0</v>
      </c>
      <c r="AC29" s="6">
        <v>9.1401489505754767E-3</v>
      </c>
      <c r="AD29" s="7">
        <v>2.8640441683919885E-2</v>
      </c>
      <c r="AG29" t="s">
        <v>26</v>
      </c>
    </row>
    <row r="30" spans="1:38" x14ac:dyDescent="0.3">
      <c r="A30" s="1">
        <v>22402</v>
      </c>
      <c r="B30" s="19">
        <v>322.2</v>
      </c>
      <c r="C30" s="6">
        <v>7.1897467958737466E-3</v>
      </c>
      <c r="D30" s="6">
        <v>2.5787965616045735E-2</v>
      </c>
      <c r="E30" s="6">
        <v>7.078763708873384E-2</v>
      </c>
      <c r="F30" s="7">
        <v>0.10266940451745381</v>
      </c>
      <c r="I30" s="1">
        <v>22402</v>
      </c>
      <c r="J30" s="19">
        <v>320</v>
      </c>
      <c r="K30" s="6">
        <v>-6.2460961898809693E-4</v>
      </c>
      <c r="L30" s="6">
        <v>7.874015748031496E-3</v>
      </c>
      <c r="M30" s="6">
        <v>7.0592171294747486E-2</v>
      </c>
      <c r="N30" s="7">
        <v>0.10268780151619578</v>
      </c>
      <c r="Q30" s="1">
        <v>22402</v>
      </c>
      <c r="R30">
        <v>29.8</v>
      </c>
      <c r="S30" s="6">
        <v>0</v>
      </c>
      <c r="T30" s="6">
        <v>0</v>
      </c>
      <c r="U30" s="6">
        <v>1.0169491525423752E-2</v>
      </c>
      <c r="V30" s="7">
        <v>2.7586206896551748E-2</v>
      </c>
      <c r="Y30" s="1">
        <v>22402</v>
      </c>
      <c r="Z30">
        <v>29.84</v>
      </c>
      <c r="AA30" s="6">
        <v>1.0063737001006756E-3</v>
      </c>
      <c r="AB30" s="6">
        <v>0</v>
      </c>
      <c r="AC30" s="6">
        <v>9.1308758877240298E-3</v>
      </c>
      <c r="AD30" s="7">
        <v>2.754820936639121E-2</v>
      </c>
      <c r="AG30" t="s">
        <v>26</v>
      </c>
    </row>
    <row r="31" spans="1:38" x14ac:dyDescent="0.3">
      <c r="A31" s="1">
        <v>22433</v>
      </c>
      <c r="B31" s="19">
        <v>324.3</v>
      </c>
      <c r="C31" s="6">
        <v>6.5176908752328459E-3</v>
      </c>
      <c r="D31" s="6">
        <v>2.4644549763033211E-2</v>
      </c>
      <c r="E31" s="6">
        <v>7.2775388686735026E-2</v>
      </c>
      <c r="F31" s="7">
        <v>0.10268616116967014</v>
      </c>
      <c r="I31" s="1">
        <v>22433</v>
      </c>
      <c r="J31" s="19">
        <v>322.7</v>
      </c>
      <c r="K31" s="6">
        <v>8.4374999999999641E-3</v>
      </c>
      <c r="L31" s="6">
        <v>1.9267214150347333E-2</v>
      </c>
      <c r="M31" s="6">
        <v>7.2449318710535102E-2</v>
      </c>
      <c r="N31" s="7">
        <v>0.10324786324786321</v>
      </c>
      <c r="Q31" s="1">
        <v>22433</v>
      </c>
      <c r="R31">
        <v>29.8</v>
      </c>
      <c r="S31" s="6">
        <v>0</v>
      </c>
      <c r="T31" s="6">
        <v>0</v>
      </c>
      <c r="U31" s="6">
        <v>6.7567567567567328E-3</v>
      </c>
      <c r="V31" s="7">
        <v>2.4054982817869389E-2</v>
      </c>
      <c r="Y31" s="1">
        <v>22433</v>
      </c>
      <c r="Z31">
        <v>29.84</v>
      </c>
      <c r="AA31" s="6">
        <v>0</v>
      </c>
      <c r="AB31" s="6">
        <v>0</v>
      </c>
      <c r="AC31" s="6">
        <v>7.7676460655184201E-3</v>
      </c>
      <c r="AD31" s="7">
        <v>2.5077293026451408E-2</v>
      </c>
      <c r="AG31" t="s">
        <v>26</v>
      </c>
    </row>
    <row r="32" spans="1:38" x14ac:dyDescent="0.3">
      <c r="A32" s="1">
        <v>22463</v>
      </c>
      <c r="B32" s="19">
        <v>325.60000000000002</v>
      </c>
      <c r="C32" s="6">
        <v>4.008633980881934E-3</v>
      </c>
      <c r="D32" s="6">
        <v>2.2934338674206758E-2</v>
      </c>
      <c r="E32" s="6">
        <v>7.070042749095691E-2</v>
      </c>
      <c r="F32" s="7">
        <v>0.10298102981029822</v>
      </c>
      <c r="I32" s="1">
        <v>22463</v>
      </c>
      <c r="J32" s="19">
        <v>324.89999999999998</v>
      </c>
      <c r="K32" s="6">
        <v>6.8174775333126394E-3</v>
      </c>
      <c r="L32" s="6">
        <v>2.4274905422446372E-2</v>
      </c>
      <c r="M32" s="6">
        <v>7.051070840197686E-2</v>
      </c>
      <c r="N32" s="7">
        <v>0.10360054347826088</v>
      </c>
      <c r="Q32" s="1">
        <v>22463</v>
      </c>
      <c r="R32">
        <v>30</v>
      </c>
      <c r="S32" s="6">
        <v>6.7114093959731299E-3</v>
      </c>
      <c r="T32" s="6">
        <v>6.7114093959731299E-3</v>
      </c>
      <c r="U32" s="6">
        <v>1.3513513513513466E-2</v>
      </c>
      <c r="V32" s="7">
        <v>2.7397260273972629E-2</v>
      </c>
      <c r="Y32" s="1">
        <v>22463</v>
      </c>
      <c r="Z32">
        <v>29.92</v>
      </c>
      <c r="AA32" s="6">
        <v>2.6809651474531452E-3</v>
      </c>
      <c r="AB32" s="6">
        <v>2.6809651474531452E-3</v>
      </c>
      <c r="AC32" s="6">
        <v>1.2521150592216616E-2</v>
      </c>
      <c r="AD32" s="7">
        <v>2.641509433962275E-2</v>
      </c>
      <c r="AG32" t="s">
        <v>26</v>
      </c>
    </row>
    <row r="33" spans="1:33" x14ac:dyDescent="0.3">
      <c r="A33" s="1">
        <v>22494</v>
      </c>
      <c r="B33" s="19">
        <v>327.60000000000002</v>
      </c>
      <c r="C33" s="6">
        <v>6.1425061425061421E-3</v>
      </c>
      <c r="D33" s="6">
        <v>2.4070021881838218E-2</v>
      </c>
      <c r="E33" s="6">
        <v>6.7448680351906307E-2</v>
      </c>
      <c r="F33" s="7">
        <v>0.105263157894737</v>
      </c>
      <c r="I33" s="1">
        <v>22494</v>
      </c>
      <c r="J33" s="19">
        <v>325.8</v>
      </c>
      <c r="K33" s="6">
        <v>2.7700831024931797E-3</v>
      </c>
      <c r="L33" s="6">
        <v>1.7489069331667779E-2</v>
      </c>
      <c r="M33" s="6">
        <v>6.7496723460026289E-2</v>
      </c>
      <c r="N33" s="7">
        <v>0.10515603799185888</v>
      </c>
      <c r="Q33" s="1">
        <v>22494</v>
      </c>
      <c r="R33">
        <v>29.9</v>
      </c>
      <c r="S33" s="6">
        <v>-3.3333333333333808E-3</v>
      </c>
      <c r="T33" s="6">
        <v>3.3557046979865056E-3</v>
      </c>
      <c r="U33" s="6">
        <v>1.0135135135135039E-2</v>
      </c>
      <c r="V33" s="7">
        <v>2.3972602739726005E-2</v>
      </c>
      <c r="Y33" s="1">
        <v>22494</v>
      </c>
      <c r="Z33">
        <v>29.94</v>
      </c>
      <c r="AA33" s="6">
        <v>6.6844919786094832E-4</v>
      </c>
      <c r="AB33" s="6">
        <v>4.3609527004361817E-3</v>
      </c>
      <c r="AC33" s="6">
        <v>1.1144883485309081E-2</v>
      </c>
      <c r="AD33" s="7">
        <v>2.6045236463331102E-2</v>
      </c>
      <c r="AG33" t="s">
        <v>26</v>
      </c>
    </row>
    <row r="34" spans="1:33" x14ac:dyDescent="0.3">
      <c r="A34" s="1">
        <v>22525</v>
      </c>
      <c r="B34" s="19">
        <v>329.5</v>
      </c>
      <c r="C34" s="6">
        <v>5.7997557997557297E-3</v>
      </c>
      <c r="D34" s="6">
        <v>2.2656734947237776E-2</v>
      </c>
      <c r="E34" s="6">
        <v>6.8417639429312657E-2</v>
      </c>
      <c r="F34" s="7">
        <v>0.11054937647455346</v>
      </c>
      <c r="I34" s="1">
        <v>22525</v>
      </c>
      <c r="J34" s="19">
        <v>328.8</v>
      </c>
      <c r="K34" s="6">
        <v>9.2081031307550635E-3</v>
      </c>
      <c r="L34" s="6">
        <v>2.7500000000000035E-2</v>
      </c>
      <c r="M34" s="6">
        <v>6.8226120857699801E-2</v>
      </c>
      <c r="N34" s="7">
        <v>0.11043566362715294</v>
      </c>
      <c r="Q34" s="1">
        <v>22525</v>
      </c>
      <c r="R34">
        <v>30</v>
      </c>
      <c r="S34" s="6">
        <v>3.3444816053512182E-3</v>
      </c>
      <c r="T34" s="6">
        <v>6.7114093959731299E-3</v>
      </c>
      <c r="U34" s="6">
        <v>1.3513513513513466E-2</v>
      </c>
      <c r="V34" s="7">
        <v>2.3890784982935127E-2</v>
      </c>
      <c r="Y34" s="1">
        <v>22525</v>
      </c>
      <c r="Z34">
        <v>29.98</v>
      </c>
      <c r="AA34" s="6">
        <v>1.3360053440213476E-3</v>
      </c>
      <c r="AB34" s="6">
        <v>4.6916890080429142E-3</v>
      </c>
      <c r="AC34" s="6">
        <v>1.2495778453225295E-2</v>
      </c>
      <c r="AD34" s="7">
        <v>2.4957264957264972E-2</v>
      </c>
      <c r="AG34" t="s">
        <v>26</v>
      </c>
    </row>
    <row r="35" spans="1:33" x14ac:dyDescent="0.3">
      <c r="A35" s="1">
        <v>22555</v>
      </c>
      <c r="B35" s="19">
        <v>331.1</v>
      </c>
      <c r="C35" s="6">
        <v>4.8558421851290527E-3</v>
      </c>
      <c r="D35" s="6">
        <v>2.0968239284613048E-2</v>
      </c>
      <c r="E35" s="6">
        <v>6.9789983844911224E-2</v>
      </c>
      <c r="F35" s="7">
        <v>0.11669477234401357</v>
      </c>
      <c r="I35" s="1">
        <v>22555</v>
      </c>
      <c r="J35" s="19">
        <v>331.5</v>
      </c>
      <c r="K35" s="6">
        <v>8.211678832116754E-3</v>
      </c>
      <c r="L35" s="6">
        <v>2.7269910133250735E-2</v>
      </c>
      <c r="M35" s="6">
        <v>6.9699903194578972E-2</v>
      </c>
      <c r="N35" s="7">
        <v>0.11653755473223316</v>
      </c>
      <c r="Q35" s="1">
        <v>22555</v>
      </c>
      <c r="R35">
        <v>30</v>
      </c>
      <c r="S35" s="6">
        <v>0</v>
      </c>
      <c r="T35" s="6">
        <v>6.7114093959731299E-3</v>
      </c>
      <c r="U35" s="6">
        <v>6.7114093959731299E-3</v>
      </c>
      <c r="V35" s="7">
        <v>2.0408163265306173E-2</v>
      </c>
      <c r="Y35" s="1">
        <v>22555</v>
      </c>
      <c r="Z35">
        <v>29.98</v>
      </c>
      <c r="AA35" s="6">
        <v>0</v>
      </c>
      <c r="AB35" s="6">
        <v>4.6916890080429142E-3</v>
      </c>
      <c r="AC35" s="6">
        <v>7.7310924369748046E-3</v>
      </c>
      <c r="AD35" s="7">
        <v>2.1465076660988042E-2</v>
      </c>
      <c r="AG35" t="s">
        <v>26</v>
      </c>
    </row>
    <row r="36" spans="1:33" x14ac:dyDescent="0.3">
      <c r="A36" s="1">
        <v>22586</v>
      </c>
      <c r="B36" s="19">
        <v>333.4</v>
      </c>
      <c r="C36" s="6">
        <v>6.9465418302626231E-3</v>
      </c>
      <c r="D36" s="6">
        <v>2.3955773955773814E-2</v>
      </c>
      <c r="E36" s="6">
        <v>7.237053715020908E-2</v>
      </c>
      <c r="F36" s="7">
        <v>0.12218108381016476</v>
      </c>
      <c r="I36" s="1">
        <v>22586</v>
      </c>
      <c r="J36" s="19">
        <v>334.1</v>
      </c>
      <c r="K36" s="6">
        <v>7.8431372549020301E-3</v>
      </c>
      <c r="L36" s="6">
        <v>2.8316405047707129E-2</v>
      </c>
      <c r="M36" s="6">
        <v>7.1863971767725493E-2</v>
      </c>
      <c r="N36" s="7">
        <v>0.12189388851578244</v>
      </c>
      <c r="Q36" s="1">
        <v>22586</v>
      </c>
      <c r="R36">
        <v>30</v>
      </c>
      <c r="S36" s="6">
        <v>0</v>
      </c>
      <c r="T36" s="6">
        <v>0</v>
      </c>
      <c r="U36" s="6">
        <v>6.7114093959731299E-3</v>
      </c>
      <c r="V36" s="7">
        <v>2.0408163265306173E-2</v>
      </c>
      <c r="Y36" s="1">
        <v>22586</v>
      </c>
      <c r="Z36">
        <v>29.98</v>
      </c>
      <c r="AA36" s="6">
        <v>0</v>
      </c>
      <c r="AB36" s="6">
        <v>2.005347593582845E-3</v>
      </c>
      <c r="AC36" s="6">
        <v>6.7159167226326149E-3</v>
      </c>
      <c r="AD36" s="7">
        <v>2.1465076660988042E-2</v>
      </c>
      <c r="AG36" t="s">
        <v>26</v>
      </c>
    </row>
    <row r="37" spans="1:33" x14ac:dyDescent="0.3">
      <c r="A37" s="1">
        <v>22616</v>
      </c>
      <c r="B37" s="19">
        <v>335.5</v>
      </c>
      <c r="C37" s="6">
        <v>6.2987402519496787E-3</v>
      </c>
      <c r="D37" s="6">
        <v>2.4114774114774043E-2</v>
      </c>
      <c r="E37" s="6">
        <v>7.3943661971831068E-2</v>
      </c>
      <c r="F37" s="7">
        <v>0.12659503022162522</v>
      </c>
      <c r="I37" s="1">
        <v>22616</v>
      </c>
      <c r="J37" s="19">
        <v>338.5</v>
      </c>
      <c r="K37" s="6">
        <v>1.3169709667764073E-2</v>
      </c>
      <c r="L37" s="6">
        <v>3.8980969920196402E-2</v>
      </c>
      <c r="M37" s="6">
        <v>7.3580716777672014E-2</v>
      </c>
      <c r="N37" s="7">
        <v>0.12608117099135055</v>
      </c>
      <c r="Q37" s="1">
        <v>22616</v>
      </c>
      <c r="R37">
        <v>30</v>
      </c>
      <c r="S37" s="6">
        <v>0</v>
      </c>
      <c r="T37" s="6">
        <v>3.3444816053512182E-3</v>
      </c>
      <c r="U37" s="6">
        <v>6.7114093959731299E-3</v>
      </c>
      <c r="V37" s="7">
        <v>2.0408163265306173E-2</v>
      </c>
      <c r="Y37" s="1">
        <v>22616</v>
      </c>
      <c r="Z37">
        <v>30.01</v>
      </c>
      <c r="AA37" s="6">
        <v>1.0006671114076429E-3</v>
      </c>
      <c r="AB37" s="6">
        <v>2.3380093520374177E-3</v>
      </c>
      <c r="AC37" s="6">
        <v>6.7091580006710116E-3</v>
      </c>
      <c r="AD37" s="7">
        <v>2.0401224073444454E-2</v>
      </c>
      <c r="AG37" t="s">
        <v>26</v>
      </c>
    </row>
    <row r="38" spans="1:33" x14ac:dyDescent="0.3">
      <c r="A38" s="1">
        <v>22647</v>
      </c>
      <c r="B38" s="19">
        <v>337.5</v>
      </c>
      <c r="C38" s="6">
        <v>5.9612518628912071E-3</v>
      </c>
      <c r="D38" s="6">
        <v>2.4279210925644917E-2</v>
      </c>
      <c r="E38" s="6">
        <v>7.4498567335243474E-2</v>
      </c>
      <c r="F38" s="7">
        <v>0.13179074446680084</v>
      </c>
      <c r="I38" s="1">
        <v>22647</v>
      </c>
      <c r="J38" s="19">
        <v>341.1</v>
      </c>
      <c r="K38" s="6">
        <v>7.680945347119713E-3</v>
      </c>
      <c r="L38" s="6">
        <v>3.7408759124087622E-2</v>
      </c>
      <c r="M38" s="6">
        <v>7.4330708661417388E-2</v>
      </c>
      <c r="N38" s="7">
        <v>0.13134328358208963</v>
      </c>
      <c r="Q38" s="1">
        <v>22647</v>
      </c>
      <c r="R38">
        <v>30</v>
      </c>
      <c r="S38" s="6">
        <v>0</v>
      </c>
      <c r="T38" s="6">
        <v>0</v>
      </c>
      <c r="U38" s="6">
        <v>6.7114093959731299E-3</v>
      </c>
      <c r="V38" s="7">
        <v>2.3890784982935127E-2</v>
      </c>
      <c r="Y38" s="1">
        <v>22647</v>
      </c>
      <c r="Z38">
        <v>30.04</v>
      </c>
      <c r="AA38" s="6">
        <v>9.9966677774067261E-4</v>
      </c>
      <c r="AB38" s="6">
        <v>2.0013342228151674E-3</v>
      </c>
      <c r="AC38" s="6">
        <v>6.7024128686326836E-3</v>
      </c>
      <c r="AD38" s="7">
        <v>2.281239359891039E-2</v>
      </c>
      <c r="AG38" t="s">
        <v>26</v>
      </c>
    </row>
    <row r="39" spans="1:33" x14ac:dyDescent="0.3">
      <c r="A39" s="1">
        <v>22678</v>
      </c>
      <c r="B39" s="19">
        <v>340.1</v>
      </c>
      <c r="C39" s="6">
        <v>7.7037037037037707E-3</v>
      </c>
      <c r="D39" s="6">
        <v>2.7182120205376019E-2</v>
      </c>
      <c r="E39" s="6">
        <v>7.4565560821485063E-2</v>
      </c>
      <c r="F39" s="7">
        <v>0.13974530831099213</v>
      </c>
      <c r="I39" s="1">
        <v>22678</v>
      </c>
      <c r="J39" s="19">
        <v>340.3</v>
      </c>
      <c r="K39" s="6">
        <v>-2.3453532688361518E-3</v>
      </c>
      <c r="L39" s="6">
        <v>2.6546003016591286E-2</v>
      </c>
      <c r="M39" s="6">
        <v>7.4857864813644939E-2</v>
      </c>
      <c r="N39" s="7">
        <v>0.14003350083752097</v>
      </c>
      <c r="Q39" s="1">
        <v>22678</v>
      </c>
      <c r="R39">
        <v>30.1</v>
      </c>
      <c r="S39" s="6">
        <v>3.3333333333333808E-3</v>
      </c>
      <c r="T39" s="6">
        <v>3.3333333333333808E-3</v>
      </c>
      <c r="U39" s="6">
        <v>1.0067114093959755E-2</v>
      </c>
      <c r="V39" s="7">
        <v>2.3809523809523909E-2</v>
      </c>
      <c r="Y39" s="1">
        <v>22678</v>
      </c>
      <c r="Z39">
        <v>30.11</v>
      </c>
      <c r="AA39" s="6">
        <v>2.3302263648468805E-3</v>
      </c>
      <c r="AB39" s="6">
        <v>4.3362241494329223E-3</v>
      </c>
      <c r="AC39" s="6">
        <v>9.0482573726541407E-3</v>
      </c>
      <c r="AD39" s="7">
        <v>2.3801428085685118E-2</v>
      </c>
      <c r="AG39" t="s">
        <v>26</v>
      </c>
    </row>
    <row r="40" spans="1:33" x14ac:dyDescent="0.3">
      <c r="A40" s="1">
        <v>22706</v>
      </c>
      <c r="B40" s="19">
        <v>343.1</v>
      </c>
      <c r="C40" s="6">
        <v>8.8209350191120247E-3</v>
      </c>
      <c r="D40" s="6">
        <v>2.9094181163767385E-2</v>
      </c>
      <c r="E40" s="6">
        <v>7.7913917687716022E-2</v>
      </c>
      <c r="F40" s="7">
        <v>0.14634146341463417</v>
      </c>
      <c r="I40" s="1">
        <v>22706</v>
      </c>
      <c r="J40" s="19">
        <v>342.1</v>
      </c>
      <c r="K40" s="6">
        <v>5.2894504848663279E-3</v>
      </c>
      <c r="L40" s="6">
        <v>2.3944926668662075E-2</v>
      </c>
      <c r="M40" s="6">
        <v>7.8499369482976145E-2</v>
      </c>
      <c r="N40" s="7">
        <v>0.14721663313212621</v>
      </c>
      <c r="Q40" s="1">
        <v>22706</v>
      </c>
      <c r="R40">
        <v>30.1</v>
      </c>
      <c r="S40" s="6">
        <v>0</v>
      </c>
      <c r="T40" s="6">
        <v>3.3333333333333808E-3</v>
      </c>
      <c r="U40" s="6">
        <v>1.0067114093959755E-2</v>
      </c>
      <c r="V40" s="7">
        <v>2.3809523809523909E-2</v>
      </c>
      <c r="Y40" s="1">
        <v>22706</v>
      </c>
      <c r="Z40">
        <v>30.17</v>
      </c>
      <c r="AA40" s="6">
        <v>1.9926934573232238E-3</v>
      </c>
      <c r="AB40" s="6">
        <v>6.337558372248208E-3</v>
      </c>
      <c r="AC40" s="6">
        <v>1.1058981233244029E-2</v>
      </c>
      <c r="AD40" s="7">
        <v>2.5841550493029636E-2</v>
      </c>
      <c r="AG40" t="s">
        <v>26</v>
      </c>
    </row>
    <row r="41" spans="1:33" x14ac:dyDescent="0.3">
      <c r="A41" s="1">
        <v>22737</v>
      </c>
      <c r="B41" s="19">
        <v>345.5</v>
      </c>
      <c r="C41" s="6">
        <v>6.9950451763333638E-3</v>
      </c>
      <c r="D41" s="6">
        <v>2.9806259314456036E-2</v>
      </c>
      <c r="E41" s="6">
        <v>8.0025007814942248E-2</v>
      </c>
      <c r="F41" s="7">
        <v>0.15128290569810054</v>
      </c>
      <c r="I41" s="1">
        <v>22737</v>
      </c>
      <c r="J41" s="19">
        <v>346</v>
      </c>
      <c r="K41" s="6">
        <v>1.1400175387313584E-2</v>
      </c>
      <c r="L41" s="6">
        <v>2.2156573116691284E-2</v>
      </c>
      <c r="M41" s="6">
        <v>8.0574640849469123E-2</v>
      </c>
      <c r="N41" s="7">
        <v>0.15218115218115214</v>
      </c>
      <c r="Q41" s="1">
        <v>22737</v>
      </c>
      <c r="R41">
        <v>30.2</v>
      </c>
      <c r="S41" s="6">
        <v>3.3222591362125535E-3</v>
      </c>
      <c r="T41" s="6">
        <v>6.6666666666666428E-3</v>
      </c>
      <c r="U41" s="6">
        <v>1.342281879194626E-2</v>
      </c>
      <c r="V41" s="7">
        <v>2.372881355932201E-2</v>
      </c>
      <c r="Y41" s="1">
        <v>22737</v>
      </c>
      <c r="Z41">
        <v>30.21</v>
      </c>
      <c r="AA41" s="6">
        <v>1.3258203513423648E-3</v>
      </c>
      <c r="AB41" s="6">
        <v>6.66444518493833E-3</v>
      </c>
      <c r="AC41" s="6">
        <v>1.3418316001341904E-2</v>
      </c>
      <c r="AD41" s="7">
        <v>2.2681110358835535E-2</v>
      </c>
      <c r="AG41" t="s">
        <v>26</v>
      </c>
    </row>
    <row r="42" spans="1:33" x14ac:dyDescent="0.3">
      <c r="A42" s="1">
        <v>22767</v>
      </c>
      <c r="B42" s="19">
        <v>347.5</v>
      </c>
      <c r="C42" s="6">
        <v>5.7887120115774236E-3</v>
      </c>
      <c r="D42" s="6">
        <v>2.9629629629629631E-2</v>
      </c>
      <c r="E42" s="6">
        <v>7.852265673494728E-2</v>
      </c>
      <c r="F42" s="7">
        <v>0.1548687271518778</v>
      </c>
      <c r="I42" s="1">
        <v>22767</v>
      </c>
      <c r="J42" s="19">
        <v>345</v>
      </c>
      <c r="K42" s="6">
        <v>-2.8901734104046241E-3</v>
      </c>
      <c r="L42" s="6">
        <v>1.143359718557601E-2</v>
      </c>
      <c r="M42" s="6">
        <v>7.8125E-2</v>
      </c>
      <c r="N42" s="7">
        <v>0.15423218467714964</v>
      </c>
      <c r="Q42" s="1">
        <v>22767</v>
      </c>
      <c r="R42">
        <v>30.2</v>
      </c>
      <c r="S42" s="6">
        <v>0</v>
      </c>
      <c r="T42" s="6">
        <v>6.6666666666666428E-3</v>
      </c>
      <c r="U42" s="6">
        <v>1.342281879194626E-2</v>
      </c>
      <c r="V42" s="7">
        <v>2.372881355932201E-2</v>
      </c>
      <c r="Y42" s="1">
        <v>22767</v>
      </c>
      <c r="Z42">
        <v>30.24</v>
      </c>
      <c r="AA42" s="6">
        <v>9.9304865938422979E-4</v>
      </c>
      <c r="AB42" s="6">
        <v>6.6577896138481788E-3</v>
      </c>
      <c r="AC42" s="6">
        <v>1.3404825737265367E-2</v>
      </c>
      <c r="AD42" s="7">
        <v>2.2658099425092938E-2</v>
      </c>
      <c r="AG42" t="s">
        <v>26</v>
      </c>
    </row>
    <row r="43" spans="1:33" x14ac:dyDescent="0.3">
      <c r="A43" s="1">
        <v>22798</v>
      </c>
      <c r="B43" s="19">
        <v>349.3</v>
      </c>
      <c r="C43" s="6">
        <v>5.1798561151079467E-3</v>
      </c>
      <c r="D43" s="6">
        <v>2.7050867391943512E-2</v>
      </c>
      <c r="E43" s="6">
        <v>7.70891150169596E-2</v>
      </c>
      <c r="F43" s="7">
        <v>0.15547469401257027</v>
      </c>
      <c r="I43" s="1">
        <v>22798</v>
      </c>
      <c r="J43" s="19">
        <v>347.7</v>
      </c>
      <c r="K43" s="6">
        <v>7.8260869565217068E-3</v>
      </c>
      <c r="L43" s="6">
        <v>2.1745518660005809E-2</v>
      </c>
      <c r="M43" s="6">
        <v>7.747133560582585E-2</v>
      </c>
      <c r="N43" s="7">
        <v>0.15553339980059824</v>
      </c>
      <c r="Q43" s="1">
        <v>22798</v>
      </c>
      <c r="R43">
        <v>30.2</v>
      </c>
      <c r="S43" s="6">
        <v>0</v>
      </c>
      <c r="T43" s="6">
        <v>3.3222591362125535E-3</v>
      </c>
      <c r="U43" s="6">
        <v>1.342281879194626E-2</v>
      </c>
      <c r="V43" s="7">
        <v>2.0270270270270199E-2</v>
      </c>
      <c r="Y43" s="1">
        <v>22798</v>
      </c>
      <c r="Z43">
        <v>30.21</v>
      </c>
      <c r="AA43" s="6">
        <v>-9.9206349206341221E-4</v>
      </c>
      <c r="AB43" s="6">
        <v>3.3211557622052947E-3</v>
      </c>
      <c r="AC43" s="6">
        <v>1.2399463806970542E-2</v>
      </c>
      <c r="AD43" s="7">
        <v>2.0263424518743717E-2</v>
      </c>
      <c r="AG43" t="s">
        <v>26</v>
      </c>
    </row>
    <row r="44" spans="1:33" x14ac:dyDescent="0.3">
      <c r="A44" s="1">
        <v>22828</v>
      </c>
      <c r="B44" s="19">
        <v>350.8</v>
      </c>
      <c r="C44" s="6">
        <v>4.2943028914972804E-3</v>
      </c>
      <c r="D44" s="6">
        <v>2.2442436607403055E-2</v>
      </c>
      <c r="E44" s="6">
        <v>7.7395577395577356E-2</v>
      </c>
      <c r="F44" s="7">
        <v>0.15356790529431102</v>
      </c>
      <c r="I44" s="1">
        <v>22828</v>
      </c>
      <c r="J44" s="19">
        <v>350.1</v>
      </c>
      <c r="K44" s="6">
        <v>6.9025021570320224E-3</v>
      </c>
      <c r="L44" s="6">
        <v>2.3384975153463897E-2</v>
      </c>
      <c r="M44" s="6">
        <v>7.7562326869806242E-2</v>
      </c>
      <c r="N44" s="7">
        <v>0.15354200988467881</v>
      </c>
      <c r="Q44" s="1">
        <v>22828</v>
      </c>
      <c r="R44">
        <v>30.3</v>
      </c>
      <c r="S44" s="6">
        <v>3.3112582781457426E-3</v>
      </c>
      <c r="T44" s="6">
        <v>6.644518272425225E-3</v>
      </c>
      <c r="U44" s="6">
        <v>1.0000000000000024E-2</v>
      </c>
      <c r="V44" s="7">
        <v>2.3648648648648622E-2</v>
      </c>
      <c r="Y44" s="1">
        <v>22828</v>
      </c>
      <c r="Z44">
        <v>30.22</v>
      </c>
      <c r="AA44" s="6">
        <v>3.3101621979470409E-4</v>
      </c>
      <c r="AB44" s="6">
        <v>1.6572754391778971E-3</v>
      </c>
      <c r="AC44" s="6">
        <v>1.0026737967914343E-2</v>
      </c>
      <c r="AD44" s="7">
        <v>2.2673434856175911E-2</v>
      </c>
      <c r="AG44" t="s">
        <v>26</v>
      </c>
    </row>
    <row r="45" spans="1:33" x14ac:dyDescent="0.3">
      <c r="A45" s="1">
        <v>22859</v>
      </c>
      <c r="B45" s="19">
        <v>352.8</v>
      </c>
      <c r="C45" s="6">
        <v>5.7012542759407071E-3</v>
      </c>
      <c r="D45" s="6">
        <v>2.1128798842257629E-2</v>
      </c>
      <c r="E45" s="6">
        <v>7.6923076923076886E-2</v>
      </c>
      <c r="F45" s="7">
        <v>0.1495601173020529</v>
      </c>
      <c r="I45" s="1">
        <v>22859</v>
      </c>
      <c r="J45" s="19">
        <v>350.9</v>
      </c>
      <c r="K45" s="6">
        <v>2.2850614110252912E-3</v>
      </c>
      <c r="L45" s="6">
        <v>1.4161849710982593E-2</v>
      </c>
      <c r="M45" s="6">
        <v>7.7041129527317259E-2</v>
      </c>
      <c r="N45" s="7">
        <v>0.14973787680209696</v>
      </c>
      <c r="Q45" s="1">
        <v>22859</v>
      </c>
      <c r="R45">
        <v>30.3</v>
      </c>
      <c r="S45" s="6">
        <v>0</v>
      </c>
      <c r="T45" s="6">
        <v>3.3112582781457426E-3</v>
      </c>
      <c r="U45" s="6">
        <v>1.3377926421404755E-2</v>
      </c>
      <c r="V45" s="7">
        <v>2.3648648648648622E-2</v>
      </c>
      <c r="Y45" s="1">
        <v>22859</v>
      </c>
      <c r="Z45">
        <v>30.28</v>
      </c>
      <c r="AA45" s="6">
        <v>1.9854401058902143E-3</v>
      </c>
      <c r="AB45" s="6">
        <v>2.3171135385633992E-3</v>
      </c>
      <c r="AC45" s="6">
        <v>1.1356045424181692E-2</v>
      </c>
      <c r="AD45" s="7">
        <v>2.2627490712597155E-2</v>
      </c>
      <c r="AG45" t="s">
        <v>26</v>
      </c>
    </row>
    <row r="46" spans="1:33" x14ac:dyDescent="0.3">
      <c r="A46" s="1">
        <v>22890</v>
      </c>
      <c r="B46" s="19">
        <v>354.9</v>
      </c>
      <c r="C46" s="6">
        <v>5.9523809523808558E-3</v>
      </c>
      <c r="D46" s="6">
        <v>2.1294964028776914E-2</v>
      </c>
      <c r="E46" s="6">
        <v>7.7086494688922536E-2</v>
      </c>
      <c r="F46" s="7">
        <v>0.15077821011673154</v>
      </c>
      <c r="I46" s="1">
        <v>22890</v>
      </c>
      <c r="J46" s="19">
        <v>353.9</v>
      </c>
      <c r="K46" s="6">
        <v>8.5494442861214024E-3</v>
      </c>
      <c r="L46" s="6">
        <v>2.5797101449275297E-2</v>
      </c>
      <c r="M46" s="6">
        <v>7.6338199513381888E-2</v>
      </c>
      <c r="N46" s="7">
        <v>0.14977257959714088</v>
      </c>
      <c r="Q46" s="1">
        <v>22890</v>
      </c>
      <c r="R46">
        <v>30.4</v>
      </c>
      <c r="S46" s="6">
        <v>3.3003300330032301E-3</v>
      </c>
      <c r="T46" s="6">
        <v>6.6225165562913673E-3</v>
      </c>
      <c r="U46" s="6">
        <v>1.3333333333333286E-2</v>
      </c>
      <c r="V46" s="7">
        <v>2.7027027027026931E-2</v>
      </c>
      <c r="Y46" s="1">
        <v>22890</v>
      </c>
      <c r="Z46">
        <v>30.42</v>
      </c>
      <c r="AA46" s="6">
        <v>4.6235138705416302E-3</v>
      </c>
      <c r="AB46" s="6">
        <v>5.9523809523810605E-3</v>
      </c>
      <c r="AC46" s="6">
        <v>1.4676450967311584E-2</v>
      </c>
      <c r="AD46" s="7">
        <v>2.7355623100304028E-2</v>
      </c>
      <c r="AG46" t="s">
        <v>26</v>
      </c>
    </row>
    <row r="47" spans="1:33" x14ac:dyDescent="0.3">
      <c r="A47" s="1">
        <v>22920</v>
      </c>
      <c r="B47" s="19">
        <v>357.2</v>
      </c>
      <c r="C47" s="6">
        <v>6.4806987883911284E-3</v>
      </c>
      <c r="D47" s="6">
        <v>2.2616661895218944E-2</v>
      </c>
      <c r="E47" s="6">
        <v>7.8828148595590342E-2</v>
      </c>
      <c r="F47" s="7">
        <v>0.15411954765751207</v>
      </c>
      <c r="I47" s="1">
        <v>22920</v>
      </c>
      <c r="J47" s="19">
        <v>357.5</v>
      </c>
      <c r="K47" s="6">
        <v>1.0172365074879975E-2</v>
      </c>
      <c r="L47" s="6">
        <v>2.8185217141213723E-2</v>
      </c>
      <c r="M47" s="6">
        <v>7.8431372549019607E-2</v>
      </c>
      <c r="N47" s="7">
        <v>0.15359793481768322</v>
      </c>
      <c r="Q47" s="1">
        <v>22920</v>
      </c>
      <c r="R47">
        <v>30.4</v>
      </c>
      <c r="S47" s="6">
        <v>0</v>
      </c>
      <c r="T47" s="6">
        <v>6.6225165562913673E-3</v>
      </c>
      <c r="U47" s="6">
        <v>1.3333333333333286E-2</v>
      </c>
      <c r="V47" s="7">
        <v>2.0134228187919392E-2</v>
      </c>
      <c r="Y47" s="1">
        <v>22920</v>
      </c>
      <c r="Z47">
        <v>30.38</v>
      </c>
      <c r="AA47" s="6">
        <v>-1.3149243918475575E-3</v>
      </c>
      <c r="AB47" s="6">
        <v>5.6272757365110277E-3</v>
      </c>
      <c r="AC47" s="6">
        <v>1.3342228152101353E-2</v>
      </c>
      <c r="AD47" s="7">
        <v>2.1176470588235262E-2</v>
      </c>
      <c r="AG47" t="s">
        <v>26</v>
      </c>
    </row>
    <row r="48" spans="1:33" x14ac:dyDescent="0.3">
      <c r="A48" s="1">
        <v>22951</v>
      </c>
      <c r="B48" s="19">
        <v>359.8</v>
      </c>
      <c r="C48" s="6">
        <v>7.2788353863382496E-3</v>
      </c>
      <c r="D48" s="6">
        <v>2.565564424173318E-2</v>
      </c>
      <c r="E48" s="6">
        <v>7.9184163167366636E-2</v>
      </c>
      <c r="F48" s="7">
        <v>0.15728530073978783</v>
      </c>
      <c r="I48" s="1">
        <v>22951</v>
      </c>
      <c r="J48" s="19">
        <v>360.5</v>
      </c>
      <c r="K48" s="6">
        <v>8.3916083916083916E-3</v>
      </c>
      <c r="L48" s="6">
        <v>2.9705798343330411E-2</v>
      </c>
      <c r="M48" s="6">
        <v>7.9018258006584782E-2</v>
      </c>
      <c r="N48" s="7">
        <v>0.15656079563683034</v>
      </c>
      <c r="Q48" s="1">
        <v>22951</v>
      </c>
      <c r="R48">
        <v>30.4</v>
      </c>
      <c r="S48" s="6">
        <v>0</v>
      </c>
      <c r="T48" s="6">
        <v>3.3003300330032301E-3</v>
      </c>
      <c r="U48" s="6">
        <v>1.3333333333333286E-2</v>
      </c>
      <c r="V48" s="7">
        <v>2.0134228187919392E-2</v>
      </c>
      <c r="Y48" s="1">
        <v>22951</v>
      </c>
      <c r="Z48">
        <v>30.38</v>
      </c>
      <c r="AA48" s="6">
        <v>0</v>
      </c>
      <c r="AB48" s="6">
        <v>5.2945069490403758E-3</v>
      </c>
      <c r="AC48" s="6">
        <v>1.3342228152101353E-2</v>
      </c>
      <c r="AD48" s="7">
        <v>2.0147750167897847E-2</v>
      </c>
      <c r="AG48" t="s">
        <v>26</v>
      </c>
    </row>
    <row r="49" spans="1:38" x14ac:dyDescent="0.3">
      <c r="A49" s="1">
        <v>22981</v>
      </c>
      <c r="B49" s="19">
        <v>362.7</v>
      </c>
      <c r="C49" s="6">
        <v>8.0600333518620823E-3</v>
      </c>
      <c r="D49" s="6">
        <v>2.8061224489795852E-2</v>
      </c>
      <c r="E49" s="6">
        <v>8.1073025335320389E-2</v>
      </c>
      <c r="F49" s="7">
        <v>0.16101152368758007</v>
      </c>
      <c r="I49" s="1">
        <v>22981</v>
      </c>
      <c r="J49" s="19">
        <v>365.8</v>
      </c>
      <c r="K49" s="6">
        <v>1.4701803051317646E-2</v>
      </c>
      <c r="L49" s="6">
        <v>4.2462239954403062E-2</v>
      </c>
      <c r="M49" s="6">
        <v>8.0649926144756315E-2</v>
      </c>
      <c r="N49" s="7">
        <v>0.16016492229622581</v>
      </c>
      <c r="Q49" s="1">
        <v>22981</v>
      </c>
      <c r="R49">
        <v>30.4</v>
      </c>
      <c r="S49" s="6">
        <v>0</v>
      </c>
      <c r="T49" s="6">
        <v>3.3003300330032301E-3</v>
      </c>
      <c r="U49" s="6">
        <v>1.3333333333333286E-2</v>
      </c>
      <c r="V49" s="7">
        <v>2.0134228187919392E-2</v>
      </c>
      <c r="Y49" s="1">
        <v>22981</v>
      </c>
      <c r="Z49">
        <v>30.38</v>
      </c>
      <c r="AA49" s="6">
        <v>0</v>
      </c>
      <c r="AB49" s="6">
        <v>3.302509907529652E-3</v>
      </c>
      <c r="AC49" s="6">
        <v>1.2329223592135868E-2</v>
      </c>
      <c r="AD49" s="7">
        <v>1.9121100301912119E-2</v>
      </c>
      <c r="AG49" t="s">
        <v>26</v>
      </c>
    </row>
    <row r="50" spans="1:38" x14ac:dyDescent="0.3">
      <c r="A50" s="1">
        <v>23012</v>
      </c>
      <c r="B50" s="19">
        <v>365.2</v>
      </c>
      <c r="C50" s="6">
        <v>6.8927488282326992E-3</v>
      </c>
      <c r="D50" s="6">
        <v>2.9022259791490593E-2</v>
      </c>
      <c r="E50" s="6">
        <v>8.2074074074074035E-2</v>
      </c>
      <c r="F50" s="7">
        <v>0.16268704234320269</v>
      </c>
      <c r="G50" s="7">
        <v>0.27424982554082333</v>
      </c>
      <c r="I50" s="1">
        <v>23012</v>
      </c>
      <c r="J50" s="19">
        <v>369.1</v>
      </c>
      <c r="K50" s="6">
        <v>9.0213231273920478E-3</v>
      </c>
      <c r="L50" s="6">
        <v>4.2949985871715307E-2</v>
      </c>
      <c r="M50" s="6">
        <v>8.2087364409264146E-2</v>
      </c>
      <c r="N50" s="7">
        <v>0.16251968503937014</v>
      </c>
      <c r="O50" s="7">
        <v>0.27363699102829542</v>
      </c>
      <c r="Q50" s="1">
        <v>23012</v>
      </c>
      <c r="R50">
        <v>30.4</v>
      </c>
      <c r="S50" s="6">
        <v>0</v>
      </c>
      <c r="T50" s="6">
        <v>0</v>
      </c>
      <c r="U50" s="6">
        <v>1.3333333333333286E-2</v>
      </c>
      <c r="V50" s="7">
        <v>2.0134228187919392E-2</v>
      </c>
      <c r="W50" s="7">
        <v>4.8275862068965468E-2</v>
      </c>
      <c r="Y50" s="1">
        <v>23012</v>
      </c>
      <c r="Z50">
        <v>30.44</v>
      </c>
      <c r="AA50" s="6">
        <v>1.974983541803893E-3</v>
      </c>
      <c r="AB50" s="6">
        <v>6.5746219592372032E-4</v>
      </c>
      <c r="AC50" s="6">
        <v>1.3315579227696476E-2</v>
      </c>
      <c r="AD50" s="7">
        <v>2.0107238605898171E-2</v>
      </c>
      <c r="AE50" s="7">
        <v>4.9293347121682166E-2</v>
      </c>
      <c r="AG50" t="s">
        <v>26</v>
      </c>
    </row>
    <row r="51" spans="1:38" x14ac:dyDescent="0.3">
      <c r="A51" s="1">
        <v>23043</v>
      </c>
      <c r="B51" s="19">
        <v>367.9</v>
      </c>
      <c r="C51" s="6">
        <v>7.3932092004380849E-3</v>
      </c>
      <c r="D51" s="6">
        <v>2.9955207166853272E-2</v>
      </c>
      <c r="E51" s="6">
        <v>8.174066451043796E-2</v>
      </c>
      <c r="F51" s="7">
        <v>0.16240126382306469</v>
      </c>
      <c r="G51" s="7">
        <v>0.27876259993048313</v>
      </c>
      <c r="I51" s="1">
        <v>23043</v>
      </c>
      <c r="J51" s="19">
        <v>368</v>
      </c>
      <c r="K51" s="6">
        <v>-2.9802221620157752E-3</v>
      </c>
      <c r="L51" s="6">
        <v>2.937062937062937E-2</v>
      </c>
      <c r="M51" s="6">
        <v>8.1398765794886835E-2</v>
      </c>
      <c r="N51" s="7">
        <v>0.16234996841440294</v>
      </c>
      <c r="O51" s="7">
        <v>0.27911018421967332</v>
      </c>
      <c r="Q51" s="1">
        <v>23043</v>
      </c>
      <c r="R51">
        <v>30.4</v>
      </c>
      <c r="S51" s="6">
        <v>0</v>
      </c>
      <c r="T51" s="6">
        <v>0</v>
      </c>
      <c r="U51" s="6">
        <v>9.9667774086377794E-3</v>
      </c>
      <c r="V51" s="7">
        <v>2.0134228187919392E-2</v>
      </c>
      <c r="W51" s="7">
        <v>5.1903114186851215E-2</v>
      </c>
      <c r="Y51" s="1">
        <v>23043</v>
      </c>
      <c r="Z51">
        <v>30.48</v>
      </c>
      <c r="AA51" s="6">
        <v>1.3140604467805237E-3</v>
      </c>
      <c r="AB51" s="6">
        <v>3.2916392363397441E-3</v>
      </c>
      <c r="AC51" s="6">
        <v>1.2288276320159448E-2</v>
      </c>
      <c r="AD51" s="7">
        <v>2.1447721179624683E-2</v>
      </c>
      <c r="AE51" s="7">
        <v>5.1034482758620707E-2</v>
      </c>
      <c r="AG51" t="s">
        <v>26</v>
      </c>
    </row>
    <row r="52" spans="1:38" x14ac:dyDescent="0.3">
      <c r="A52" s="1">
        <v>23071</v>
      </c>
      <c r="B52" s="19">
        <v>370.7</v>
      </c>
      <c r="C52" s="6">
        <v>7.6107637945094092E-3</v>
      </c>
      <c r="D52" s="6">
        <v>3.0294608115619726E-2</v>
      </c>
      <c r="E52" s="6">
        <v>8.044301952783435E-2</v>
      </c>
      <c r="F52" s="7">
        <v>0.1646245680175934</v>
      </c>
      <c r="G52" s="7">
        <v>0.2818118948824343</v>
      </c>
      <c r="I52" s="1">
        <v>23071</v>
      </c>
      <c r="J52" s="19">
        <v>369.8</v>
      </c>
      <c r="K52" s="6">
        <v>4.8913043478261177E-3</v>
      </c>
      <c r="L52" s="6">
        <v>2.5797503467406412E-2</v>
      </c>
      <c r="M52" s="6">
        <v>8.0970476468868707E-2</v>
      </c>
      <c r="N52" s="7">
        <v>0.16582597730138721</v>
      </c>
      <c r="O52" s="7">
        <v>0.28447377561653364</v>
      </c>
      <c r="Q52" s="1">
        <v>23071</v>
      </c>
      <c r="R52">
        <v>30.5</v>
      </c>
      <c r="S52" s="6">
        <v>3.2894736842105734E-3</v>
      </c>
      <c r="T52" s="6">
        <v>3.2894736842105734E-3</v>
      </c>
      <c r="U52" s="6">
        <v>1.328903654485045E-2</v>
      </c>
      <c r="V52" s="7">
        <v>2.3489932885906017E-2</v>
      </c>
      <c r="W52" s="7">
        <v>5.5363321799308009E-2</v>
      </c>
      <c r="Y52" s="1">
        <v>23071</v>
      </c>
      <c r="Z52">
        <v>30.51</v>
      </c>
      <c r="AA52" s="6">
        <v>9.8425196850397429E-4</v>
      </c>
      <c r="AB52" s="6">
        <v>4.279131007241691E-3</v>
      </c>
      <c r="AC52" s="6">
        <v>1.1269472986410336E-2</v>
      </c>
      <c r="AD52" s="7">
        <v>2.2453083109919628E-2</v>
      </c>
      <c r="AE52" s="7">
        <v>5.3158439765274519E-2</v>
      </c>
      <c r="AG52" t="s">
        <v>26</v>
      </c>
    </row>
    <row r="53" spans="1:38" x14ac:dyDescent="0.3">
      <c r="A53" s="1">
        <v>23102</v>
      </c>
      <c r="B53" s="19">
        <v>373.3</v>
      </c>
      <c r="C53" s="6">
        <v>7.01375775559758E-3</v>
      </c>
      <c r="D53" s="6">
        <v>2.9225255031706709E-2</v>
      </c>
      <c r="E53" s="6">
        <v>8.0463096960926225E-2</v>
      </c>
      <c r="F53" s="7">
        <v>0.16692716473898106</v>
      </c>
      <c r="G53" s="7">
        <v>0.28679765598069623</v>
      </c>
      <c r="I53" s="1">
        <v>23102</v>
      </c>
      <c r="J53" s="19">
        <v>373.8</v>
      </c>
      <c r="K53" s="6">
        <v>1.081665765278529E-2</v>
      </c>
      <c r="L53" s="6">
        <v>2.1869874248223072E-2</v>
      </c>
      <c r="M53" s="6">
        <v>8.0346820809248584E-2</v>
      </c>
      <c r="N53" s="7">
        <v>0.16739537788881956</v>
      </c>
      <c r="O53" s="7">
        <v>0.28807718814610622</v>
      </c>
      <c r="Q53" s="1">
        <v>23102</v>
      </c>
      <c r="R53">
        <v>30.5</v>
      </c>
      <c r="S53" s="6">
        <v>0</v>
      </c>
      <c r="T53" s="6">
        <v>3.2894736842105734E-3</v>
      </c>
      <c r="U53" s="6">
        <v>9.9337748344371091E-3</v>
      </c>
      <c r="V53" s="7">
        <v>2.3489932885906017E-2</v>
      </c>
      <c r="W53" s="7">
        <v>5.1724137931034482E-2</v>
      </c>
      <c r="Y53" s="1">
        <v>23102</v>
      </c>
      <c r="Z53">
        <v>30.48</v>
      </c>
      <c r="AA53" s="6">
        <v>-9.8328416912491423E-4</v>
      </c>
      <c r="AB53" s="6">
        <v>3.2916392363397441E-3</v>
      </c>
      <c r="AC53" s="6">
        <v>8.9374379344587737E-3</v>
      </c>
      <c r="AD53" s="7">
        <v>2.2475679302247625E-2</v>
      </c>
      <c r="AE53" s="7">
        <v>5.1759834368530017E-2</v>
      </c>
      <c r="AG53" t="s">
        <v>26</v>
      </c>
    </row>
    <row r="54" spans="1:38" x14ac:dyDescent="0.3">
      <c r="A54" s="1">
        <v>23132</v>
      </c>
      <c r="B54" s="19">
        <v>376.1</v>
      </c>
      <c r="C54" s="6">
        <v>7.5006697026520526E-3</v>
      </c>
      <c r="D54" s="6">
        <v>2.9846659364731749E-2</v>
      </c>
      <c r="E54" s="6">
        <v>8.2302158273381359E-2</v>
      </c>
      <c r="F54" s="7">
        <v>0.16728739913097465</v>
      </c>
      <c r="G54" s="7">
        <v>0.28713210130047923</v>
      </c>
      <c r="I54" s="1">
        <v>23132</v>
      </c>
      <c r="J54" s="19">
        <v>373.4</v>
      </c>
      <c r="K54" s="6">
        <v>-1.0700909577314984E-3</v>
      </c>
      <c r="L54" s="6">
        <v>1.1649959360606758E-2</v>
      </c>
      <c r="M54" s="6">
        <v>8.2318840579710076E-2</v>
      </c>
      <c r="N54" s="7">
        <v>0.16687499999999994</v>
      </c>
      <c r="O54" s="7">
        <v>0.28669882839421085</v>
      </c>
      <c r="Q54" s="1">
        <v>23132</v>
      </c>
      <c r="R54">
        <v>30.5</v>
      </c>
      <c r="S54" s="6">
        <v>0</v>
      </c>
      <c r="T54" s="6">
        <v>3.2894736842105734E-3</v>
      </c>
      <c r="U54" s="6">
        <v>9.9337748344371091E-3</v>
      </c>
      <c r="V54" s="7">
        <v>2.3489932885906017E-2</v>
      </c>
      <c r="W54" s="7">
        <v>5.1724137931034482E-2</v>
      </c>
      <c r="Y54" s="1">
        <v>23132</v>
      </c>
      <c r="Z54">
        <v>30.51</v>
      </c>
      <c r="AA54" s="6">
        <v>9.8425196850397429E-4</v>
      </c>
      <c r="AB54" s="6">
        <v>2.2996057818659749E-3</v>
      </c>
      <c r="AC54" s="6">
        <v>8.9285714285715322E-3</v>
      </c>
      <c r="AD54" s="7">
        <v>2.2453083109919628E-2</v>
      </c>
      <c r="AE54" s="7">
        <v>5.061983471074389E-2</v>
      </c>
      <c r="AG54" t="s">
        <v>26</v>
      </c>
    </row>
    <row r="55" spans="1:38" x14ac:dyDescent="0.3">
      <c r="A55" s="1">
        <v>23163</v>
      </c>
      <c r="B55" s="19">
        <v>378.4</v>
      </c>
      <c r="C55" s="6">
        <v>6.1153948417972731E-3</v>
      </c>
      <c r="D55" s="6">
        <v>2.8540364229410167E-2</v>
      </c>
      <c r="E55" s="6">
        <v>8.330947609504713E-2</v>
      </c>
      <c r="F55" s="7">
        <v>0.16682084489670049</v>
      </c>
      <c r="G55" s="7">
        <v>0.28663719823189376</v>
      </c>
      <c r="I55" s="1">
        <v>23163</v>
      </c>
      <c r="J55" s="19">
        <v>376.7</v>
      </c>
      <c r="K55" s="6">
        <v>8.8377075522228475E-3</v>
      </c>
      <c r="L55" s="6">
        <v>2.3641304347826055E-2</v>
      </c>
      <c r="M55" s="6">
        <v>8.340523439746908E-2</v>
      </c>
      <c r="N55" s="7">
        <v>0.16733808490858382</v>
      </c>
      <c r="O55" s="7">
        <v>0.28786324786324785</v>
      </c>
      <c r="Q55" s="1">
        <v>23163</v>
      </c>
      <c r="R55">
        <v>30.6</v>
      </c>
      <c r="S55" s="6">
        <v>3.2786885245902103E-3</v>
      </c>
      <c r="T55" s="6">
        <v>6.5789473684211468E-3</v>
      </c>
      <c r="U55" s="6">
        <v>1.3245033112582853E-2</v>
      </c>
      <c r="V55" s="7">
        <v>2.6845637583892641E-2</v>
      </c>
      <c r="W55" s="7">
        <v>5.1546391752577317E-2</v>
      </c>
      <c r="Y55" s="1">
        <v>23163</v>
      </c>
      <c r="Z55">
        <v>30.61</v>
      </c>
      <c r="AA55" s="6">
        <v>3.2776138970828537E-3</v>
      </c>
      <c r="AB55" s="6">
        <v>4.2650918635170273E-3</v>
      </c>
      <c r="AC55" s="6">
        <v>1.324064879179075E-2</v>
      </c>
      <c r="AD55" s="7">
        <v>2.5804289544235911E-2</v>
      </c>
      <c r="AE55" s="7">
        <v>5.1528684300927517E-2</v>
      </c>
      <c r="AG55" t="s">
        <v>26</v>
      </c>
    </row>
    <row r="56" spans="1:38" x14ac:dyDescent="0.3">
      <c r="A56" s="1">
        <v>23193</v>
      </c>
      <c r="B56" s="19">
        <v>381.1</v>
      </c>
      <c r="C56" s="6">
        <v>7.1353065539113258E-3</v>
      </c>
      <c r="D56" s="6">
        <v>2.8055031022390167E-2</v>
      </c>
      <c r="E56" s="6">
        <v>8.6374002280501738E-2</v>
      </c>
      <c r="F56" s="7">
        <v>0.17045454545454544</v>
      </c>
      <c r="G56" s="7">
        <v>0.29098915989159907</v>
      </c>
      <c r="I56" s="1">
        <v>23193</v>
      </c>
      <c r="J56" s="19">
        <v>380.2</v>
      </c>
      <c r="K56" s="6">
        <v>9.2912131669763733E-3</v>
      </c>
      <c r="L56" s="6">
        <v>2.812330989724169E-2</v>
      </c>
      <c r="M56" s="6">
        <v>8.5975435589831367E-2</v>
      </c>
      <c r="N56" s="7">
        <v>0.17020621729763008</v>
      </c>
      <c r="O56" s="7">
        <v>0.29144021739130443</v>
      </c>
      <c r="Q56" s="1">
        <v>23193</v>
      </c>
      <c r="R56">
        <v>30.7</v>
      </c>
      <c r="S56" s="6">
        <v>3.2679738562090806E-3</v>
      </c>
      <c r="T56" s="6">
        <v>6.5573770491803044E-3</v>
      </c>
      <c r="U56" s="6">
        <v>1.3201320132013155E-2</v>
      </c>
      <c r="V56" s="7">
        <v>2.333333333333331E-2</v>
      </c>
      <c r="W56" s="7">
        <v>5.1369863013698634E-2</v>
      </c>
      <c r="Y56" s="1">
        <v>23193</v>
      </c>
      <c r="Z56">
        <v>30.69</v>
      </c>
      <c r="AA56" s="6">
        <v>2.6135249918327946E-3</v>
      </c>
      <c r="AB56" s="6">
        <v>5.8997050147492529E-3</v>
      </c>
      <c r="AC56" s="6">
        <v>1.5552614162806169E-2</v>
      </c>
      <c r="AD56" s="7">
        <v>2.5735294117647044E-2</v>
      </c>
      <c r="AE56" s="7">
        <v>5.2830188679245375E-2</v>
      </c>
      <c r="AG56" t="s">
        <v>26</v>
      </c>
    </row>
    <row r="57" spans="1:38" x14ac:dyDescent="0.3">
      <c r="A57" s="1">
        <v>23224</v>
      </c>
      <c r="B57" s="19">
        <v>383.6</v>
      </c>
      <c r="C57" s="6">
        <v>6.5599580162686959E-3</v>
      </c>
      <c r="D57" s="6">
        <v>2.7591749263327112E-2</v>
      </c>
      <c r="E57" s="6">
        <v>8.7301587301587324E-2</v>
      </c>
      <c r="F57" s="7">
        <v>0.17094017094017092</v>
      </c>
      <c r="G57" s="7">
        <v>0.29419703103913647</v>
      </c>
      <c r="I57" s="1">
        <v>23224</v>
      </c>
      <c r="J57" s="19">
        <v>381.5</v>
      </c>
      <c r="K57" s="6">
        <v>3.4192530247238594E-3</v>
      </c>
      <c r="L57" s="6">
        <v>2.0599250936329559E-2</v>
      </c>
      <c r="M57" s="6">
        <v>8.7204331718438374E-2</v>
      </c>
      <c r="N57" s="7">
        <v>0.17096378146101898</v>
      </c>
      <c r="O57" s="7">
        <v>0.29409769335142466</v>
      </c>
      <c r="Q57" s="1">
        <v>23224</v>
      </c>
      <c r="R57">
        <v>30.7</v>
      </c>
      <c r="S57" s="6">
        <v>0</v>
      </c>
      <c r="T57" s="6">
        <v>6.5573770491803044E-3</v>
      </c>
      <c r="U57" s="6">
        <v>1.3201320132013155E-2</v>
      </c>
      <c r="V57" s="7">
        <v>2.6755852842809388E-2</v>
      </c>
      <c r="W57" s="7">
        <v>5.1369863013698634E-2</v>
      </c>
      <c r="Y57" s="1">
        <v>23224</v>
      </c>
      <c r="Z57">
        <v>30.75</v>
      </c>
      <c r="AA57" s="6">
        <v>1.9550342130986876E-3</v>
      </c>
      <c r="AB57" s="6">
        <v>8.8582677165354191E-3</v>
      </c>
      <c r="AC57" s="6">
        <v>1.5521796565389658E-2</v>
      </c>
      <c r="AD57" s="7">
        <v>2.7054108216432823E-2</v>
      </c>
      <c r="AE57" s="7">
        <v>5.3803975325565467E-2</v>
      </c>
      <c r="AG57" t="s">
        <v>26</v>
      </c>
    </row>
    <row r="58" spans="1:38" x14ac:dyDescent="0.3">
      <c r="A58" s="1">
        <v>23255</v>
      </c>
      <c r="B58" s="19">
        <v>386</v>
      </c>
      <c r="C58" s="6">
        <v>6.2565172054222552E-3</v>
      </c>
      <c r="D58" s="6">
        <v>2.6322786492953939E-2</v>
      </c>
      <c r="E58" s="6">
        <v>8.763031839954924E-2</v>
      </c>
      <c r="F58" s="7">
        <v>0.17147192716236723</v>
      </c>
      <c r="G58" s="7">
        <v>0.30097741826761043</v>
      </c>
      <c r="I58" s="1">
        <v>23255</v>
      </c>
      <c r="J58" s="19">
        <v>384.9</v>
      </c>
      <c r="K58" s="6">
        <v>8.9121887287024314E-3</v>
      </c>
      <c r="L58" s="6">
        <v>3.0798071772897697E-2</v>
      </c>
      <c r="M58" s="6">
        <v>8.7595365922577009E-2</v>
      </c>
      <c r="N58" s="7">
        <v>0.17062043795620427</v>
      </c>
      <c r="O58" s="7">
        <v>0.29989868287740612</v>
      </c>
      <c r="Q58" s="1">
        <v>23255</v>
      </c>
      <c r="R58">
        <v>30.7</v>
      </c>
      <c r="S58" s="6">
        <v>0</v>
      </c>
      <c r="T58" s="6">
        <v>6.5573770491803044E-3</v>
      </c>
      <c r="U58" s="6">
        <v>9.8684210526316027E-3</v>
      </c>
      <c r="V58" s="7">
        <v>2.333333333333331E-2</v>
      </c>
      <c r="W58" s="7">
        <v>4.7781569965870255E-2</v>
      </c>
      <c r="Y58" s="1">
        <v>23255</v>
      </c>
      <c r="Z58">
        <v>30.72</v>
      </c>
      <c r="AA58" s="6">
        <v>-9.7560975609759795E-4</v>
      </c>
      <c r="AB58" s="6">
        <v>6.8829891838740505E-3</v>
      </c>
      <c r="AC58" s="6">
        <v>9.8619329388559222E-3</v>
      </c>
      <c r="AD58" s="7">
        <v>2.4683122081387541E-2</v>
      </c>
      <c r="AE58" s="7">
        <v>5.0256410256410221E-2</v>
      </c>
      <c r="AG58" t="s">
        <v>26</v>
      </c>
    </row>
    <row r="59" spans="1:38" x14ac:dyDescent="0.3">
      <c r="A59" s="1">
        <v>23285</v>
      </c>
      <c r="B59" s="19">
        <v>388.3</v>
      </c>
      <c r="C59" s="6">
        <v>5.9585492227979568E-3</v>
      </c>
      <c r="D59" s="6">
        <v>2.616279069767451E-2</v>
      </c>
      <c r="E59" s="6">
        <v>8.7066069428891446E-2</v>
      </c>
      <c r="F59" s="7">
        <v>0.17275747508305644</v>
      </c>
      <c r="G59" s="7">
        <v>0.30961214165261386</v>
      </c>
      <c r="I59" s="1">
        <v>23285</v>
      </c>
      <c r="J59" s="19">
        <v>388.8</v>
      </c>
      <c r="K59" s="6">
        <v>1.0132501948558156E-2</v>
      </c>
      <c r="L59" s="6">
        <v>3.2121051234404098E-2</v>
      </c>
      <c r="M59" s="6">
        <v>8.7552447552447579E-2</v>
      </c>
      <c r="N59" s="7">
        <v>0.1728506787330317</v>
      </c>
      <c r="O59" s="7">
        <v>0.30953182889861919</v>
      </c>
      <c r="Q59" s="1">
        <v>23285</v>
      </c>
      <c r="R59">
        <v>30.8</v>
      </c>
      <c r="S59" s="6">
        <v>3.2573289902280596E-3</v>
      </c>
      <c r="T59" s="6">
        <v>6.5359477124182774E-3</v>
      </c>
      <c r="U59" s="6">
        <v>1.3157894736842176E-2</v>
      </c>
      <c r="V59" s="7">
        <v>2.6666666666666689E-2</v>
      </c>
      <c r="W59" s="7">
        <v>4.7619047619047693E-2</v>
      </c>
      <c r="Y59" s="1">
        <v>23285</v>
      </c>
      <c r="Z59">
        <v>30.75</v>
      </c>
      <c r="AA59" s="6">
        <v>9.7656250000003708E-4</v>
      </c>
      <c r="AB59" s="6">
        <v>4.5736687357073036E-3</v>
      </c>
      <c r="AC59" s="6">
        <v>1.2179065174456914E-2</v>
      </c>
      <c r="AD59" s="7">
        <v>2.5683789192795181E-2</v>
      </c>
      <c r="AE59" s="7">
        <v>4.7700170357751225E-2</v>
      </c>
      <c r="AG59" t="s">
        <v>26</v>
      </c>
    </row>
    <row r="60" spans="1:38" ht="15" thickBot="1" x14ac:dyDescent="0.35">
      <c r="A60" s="10">
        <v>23316</v>
      </c>
      <c r="B60" s="21">
        <v>391.5</v>
      </c>
      <c r="C60" s="11">
        <v>8.2410507339685506E-3</v>
      </c>
      <c r="D60" s="11">
        <v>2.7289425347677712E-2</v>
      </c>
      <c r="E60" s="11">
        <v>8.8104502501389625E-2</v>
      </c>
      <c r="F60" s="12">
        <v>0.17426514697060597</v>
      </c>
      <c r="G60" s="12">
        <v>0.31773813530797701</v>
      </c>
      <c r="H60" s="9"/>
      <c r="I60" s="10">
        <v>23316</v>
      </c>
      <c r="J60" s="21">
        <v>392.3</v>
      </c>
      <c r="K60" s="11">
        <v>9.0020576131687232E-3</v>
      </c>
      <c r="L60" s="11">
        <v>3.1825355076275708E-2</v>
      </c>
      <c r="M60" s="11">
        <v>8.8210818307905711E-2</v>
      </c>
      <c r="N60" s="12">
        <v>0.17419934151451658</v>
      </c>
      <c r="O60" s="12">
        <v>0.31732706514439218</v>
      </c>
      <c r="P60" s="9"/>
      <c r="Q60" s="10">
        <v>23316</v>
      </c>
      <c r="R60" s="9">
        <v>30.8</v>
      </c>
      <c r="S60" s="11">
        <v>0</v>
      </c>
      <c r="T60" s="11">
        <v>3.2573289902280596E-3</v>
      </c>
      <c r="U60" s="11">
        <v>1.3157894736842176E-2</v>
      </c>
      <c r="V60" s="12">
        <v>2.6666666666666689E-2</v>
      </c>
      <c r="W60" s="12">
        <v>4.7619047619047693E-2</v>
      </c>
      <c r="X60" s="9"/>
      <c r="Y60" s="10">
        <v>23316</v>
      </c>
      <c r="Z60" s="9">
        <v>30.78</v>
      </c>
      <c r="AA60" s="11">
        <v>9.7560975609759795E-4</v>
      </c>
      <c r="AB60" s="11">
        <v>2.9325513196480891E-3</v>
      </c>
      <c r="AC60" s="11">
        <v>1.316655694535886E-2</v>
      </c>
      <c r="AD60" s="12">
        <v>2.6684456304202825E-2</v>
      </c>
      <c r="AE60" s="12">
        <v>4.8722316865417364E-2</v>
      </c>
      <c r="AF60" s="9"/>
      <c r="AG60" s="9" t="s">
        <v>26</v>
      </c>
      <c r="AH60" s="23">
        <f>AVERAGE(AA26:AA60)</f>
        <v>9.1614027291669366E-4</v>
      </c>
      <c r="AI60" s="2">
        <f>(Z60-Z26)/Z26</f>
        <v>3.1501340482573768E-2</v>
      </c>
      <c r="AJ60" s="14">
        <f>AVERAGE(AB30:AB60)</f>
        <v>3.9183862558073842E-3</v>
      </c>
      <c r="AK60" s="14">
        <f>AVERAGE(AC38:AC60)</f>
        <v>1.1972483641383031E-2</v>
      </c>
      <c r="AL60" s="14">
        <f>AVERAGE(AD50:AD60)</f>
        <v>2.4052896796755551E-2</v>
      </c>
    </row>
    <row r="61" spans="1:38" x14ac:dyDescent="0.3">
      <c r="A61" s="1">
        <v>23346</v>
      </c>
      <c r="B61" s="19">
        <v>393.2</v>
      </c>
      <c r="C61" s="6">
        <v>4.3422733077905203E-3</v>
      </c>
      <c r="D61" s="6">
        <v>2.502606882168917E-2</v>
      </c>
      <c r="E61" s="6">
        <v>8.4091535704438933E-2</v>
      </c>
      <c r="F61" s="7">
        <v>0.17198211624441129</v>
      </c>
      <c r="G61" s="7">
        <v>0.3203492276695768</v>
      </c>
      <c r="I61" s="1">
        <v>23346</v>
      </c>
      <c r="J61" s="19">
        <v>396.4</v>
      </c>
      <c r="K61" s="6">
        <v>1.0451185317359077E-2</v>
      </c>
      <c r="L61" s="6">
        <v>3.9056356487549092E-2</v>
      </c>
      <c r="M61" s="6">
        <v>8.3652268999453161E-2</v>
      </c>
      <c r="N61" s="7">
        <v>0.17104874446085666</v>
      </c>
      <c r="O61" s="7">
        <v>0.31869594145043229</v>
      </c>
      <c r="Q61" s="1">
        <v>23346</v>
      </c>
      <c r="R61">
        <v>30.9</v>
      </c>
      <c r="S61" s="6">
        <v>3.2467532467531776E-3</v>
      </c>
      <c r="T61" s="6">
        <v>6.5146579804560029E-3</v>
      </c>
      <c r="U61" s="6">
        <v>1.6447368421052631E-2</v>
      </c>
      <c r="V61" s="7">
        <v>2.9999999999999954E-2</v>
      </c>
      <c r="W61" s="7">
        <v>5.1020408163265307E-2</v>
      </c>
      <c r="Y61" s="1">
        <v>23346</v>
      </c>
      <c r="Z61">
        <v>30.88</v>
      </c>
      <c r="AA61" s="6">
        <v>3.2488628979856354E-3</v>
      </c>
      <c r="AB61" s="6">
        <v>4.2276422764227321E-3</v>
      </c>
      <c r="AC61" s="6">
        <v>1.6458196181698487E-2</v>
      </c>
      <c r="AD61" s="7">
        <v>2.8990336554481754E-2</v>
      </c>
      <c r="AE61" s="7">
        <v>4.9982998979938756E-2</v>
      </c>
      <c r="AG61" t="s">
        <v>25</v>
      </c>
    </row>
    <row r="62" spans="1:38" x14ac:dyDescent="0.3">
      <c r="A62" s="1">
        <v>23377</v>
      </c>
      <c r="B62" s="19">
        <v>395.2</v>
      </c>
      <c r="C62" s="6">
        <v>5.0864699898270603E-3</v>
      </c>
      <c r="D62" s="6">
        <v>2.3834196891191681E-2</v>
      </c>
      <c r="E62" s="6">
        <v>8.2146768893756841E-2</v>
      </c>
      <c r="F62" s="7">
        <v>0.17096296296296293</v>
      </c>
      <c r="G62" s="7">
        <v>0.32528504359490279</v>
      </c>
      <c r="I62" s="1">
        <v>23377</v>
      </c>
      <c r="J62" s="19">
        <v>399.5</v>
      </c>
      <c r="K62" s="6">
        <v>7.8203834510595944E-3</v>
      </c>
      <c r="L62" s="6">
        <v>3.7931930371525133E-2</v>
      </c>
      <c r="M62" s="6">
        <v>8.2362503386616021E-2</v>
      </c>
      <c r="N62" s="7">
        <v>0.17121078862503658</v>
      </c>
      <c r="O62" s="7">
        <v>0.3250414593698176</v>
      </c>
      <c r="Q62" s="1">
        <v>23377</v>
      </c>
      <c r="R62">
        <v>30.9</v>
      </c>
      <c r="S62" s="6">
        <v>0</v>
      </c>
      <c r="T62" s="6">
        <v>6.5146579804560029E-3</v>
      </c>
      <c r="U62" s="6">
        <v>1.6447368421052631E-2</v>
      </c>
      <c r="V62" s="7">
        <v>2.9999999999999954E-2</v>
      </c>
      <c r="W62" s="7">
        <v>5.4607508532423132E-2</v>
      </c>
      <c r="Y62" s="1">
        <v>23377</v>
      </c>
      <c r="Z62">
        <v>30.94</v>
      </c>
      <c r="AA62" s="6">
        <v>1.9430051813472239E-3</v>
      </c>
      <c r="AB62" s="6">
        <v>7.161458333333412E-3</v>
      </c>
      <c r="AC62" s="6">
        <v>1.6425755584756899E-2</v>
      </c>
      <c r="AD62" s="7">
        <v>2.9960053262316981E-2</v>
      </c>
      <c r="AE62" s="7">
        <v>5.3455907388491666E-2</v>
      </c>
      <c r="AG62" t="s">
        <v>25</v>
      </c>
    </row>
    <row r="63" spans="1:38" x14ac:dyDescent="0.3">
      <c r="A63" s="1">
        <v>23408</v>
      </c>
      <c r="B63" s="19">
        <v>397.6</v>
      </c>
      <c r="C63" s="6">
        <v>6.0728744939272123E-3</v>
      </c>
      <c r="D63" s="6">
        <v>2.3950553695596215E-2</v>
      </c>
      <c r="E63" s="6">
        <v>8.0728458820331736E-2</v>
      </c>
      <c r="F63" s="7">
        <v>0.16906792119964714</v>
      </c>
      <c r="G63" s="7">
        <v>0.33243967828418247</v>
      </c>
      <c r="I63" s="1">
        <v>23408</v>
      </c>
      <c r="J63" s="19">
        <v>397.6</v>
      </c>
      <c r="K63" s="6">
        <v>-4.7559449311638984E-3</v>
      </c>
      <c r="L63" s="6">
        <v>2.2633744855967107E-2</v>
      </c>
      <c r="M63" s="6">
        <v>8.0434782608695715E-2</v>
      </c>
      <c r="N63" s="7">
        <v>0.16838084043491039</v>
      </c>
      <c r="O63" s="7">
        <v>0.33199329983249587</v>
      </c>
      <c r="Q63" s="1">
        <v>23408</v>
      </c>
      <c r="R63">
        <v>30.9</v>
      </c>
      <c r="S63" s="6">
        <v>0</v>
      </c>
      <c r="T63" s="6">
        <v>3.2467532467531776E-3</v>
      </c>
      <c r="U63" s="6">
        <v>1.6447368421052631E-2</v>
      </c>
      <c r="V63" s="7">
        <v>2.65780730897009E-2</v>
      </c>
      <c r="W63" s="7">
        <v>5.1020408163265307E-2</v>
      </c>
      <c r="Y63" s="1">
        <v>23408</v>
      </c>
      <c r="Z63">
        <v>30.91</v>
      </c>
      <c r="AA63" s="6">
        <v>-9.6961861667747688E-4</v>
      </c>
      <c r="AB63" s="6">
        <v>5.2032520325203295E-3</v>
      </c>
      <c r="AC63" s="6">
        <v>1.4107611548556422E-2</v>
      </c>
      <c r="AD63" s="7">
        <v>2.6569246097642003E-2</v>
      </c>
      <c r="AE63" s="7">
        <v>5.1003060183611018E-2</v>
      </c>
      <c r="AG63" t="s">
        <v>25</v>
      </c>
    </row>
    <row r="64" spans="1:38" x14ac:dyDescent="0.3">
      <c r="A64" s="1">
        <v>23437</v>
      </c>
      <c r="B64" s="19">
        <v>399.8</v>
      </c>
      <c r="C64" s="6">
        <v>5.5331991951709973E-3</v>
      </c>
      <c r="D64" s="6">
        <v>2.1200510855683297E-2</v>
      </c>
      <c r="E64" s="6">
        <v>7.8500134879956898E-2</v>
      </c>
      <c r="F64" s="7">
        <v>0.16525794229087726</v>
      </c>
      <c r="G64" s="7">
        <v>0.33578349482124958</v>
      </c>
      <c r="I64" s="1">
        <v>23437</v>
      </c>
      <c r="J64" s="19">
        <v>398.9</v>
      </c>
      <c r="K64" s="6">
        <v>3.2696177062373098E-3</v>
      </c>
      <c r="L64" s="6">
        <v>1.6823859291358566E-2</v>
      </c>
      <c r="M64" s="6">
        <v>7.8691184424012892E-2</v>
      </c>
      <c r="N64" s="7">
        <v>0.16603332358959355</v>
      </c>
      <c r="O64" s="7">
        <v>0.33769282360831654</v>
      </c>
      <c r="Q64" s="1">
        <v>23437</v>
      </c>
      <c r="R64">
        <v>30.9</v>
      </c>
      <c r="S64" s="6">
        <v>0</v>
      </c>
      <c r="T64" s="6">
        <v>3.2467532467531776E-3</v>
      </c>
      <c r="U64" s="6">
        <v>1.3114754098360609E-2</v>
      </c>
      <c r="V64" s="7">
        <v>2.65780730897009E-2</v>
      </c>
      <c r="W64" s="7">
        <v>5.1020408163265307E-2</v>
      </c>
      <c r="Y64" s="1">
        <v>23437</v>
      </c>
      <c r="Z64">
        <v>30.94</v>
      </c>
      <c r="AA64" s="6">
        <v>9.7055968942093621E-4</v>
      </c>
      <c r="AB64" s="6">
        <v>5.1981806367771321E-3</v>
      </c>
      <c r="AC64" s="6">
        <v>1.4093739757456562E-2</v>
      </c>
      <c r="AD64" s="7">
        <v>2.5522041763341052E-2</v>
      </c>
      <c r="AE64" s="7">
        <v>5.2023121387283273E-2</v>
      </c>
      <c r="AG64" t="s">
        <v>25</v>
      </c>
    </row>
    <row r="65" spans="1:33" x14ac:dyDescent="0.3">
      <c r="A65" s="1">
        <v>23468</v>
      </c>
      <c r="B65" s="19">
        <v>401.7</v>
      </c>
      <c r="C65" s="6">
        <v>4.75237618809399E-3</v>
      </c>
      <c r="D65" s="6">
        <v>2.1617497456765007E-2</v>
      </c>
      <c r="E65" s="6">
        <v>7.6078221269756163E-2</v>
      </c>
      <c r="F65" s="7">
        <v>0.16266280752532558</v>
      </c>
      <c r="G65" s="7">
        <v>0.33855381539486823</v>
      </c>
      <c r="I65" s="1">
        <v>23468</v>
      </c>
      <c r="J65" s="19">
        <v>402.4</v>
      </c>
      <c r="K65" s="6">
        <v>8.7741288543494618E-3</v>
      </c>
      <c r="L65" s="6">
        <v>1.5136226034308781E-2</v>
      </c>
      <c r="M65" s="6">
        <v>7.651150347779552E-2</v>
      </c>
      <c r="N65" s="7">
        <v>0.16300578034682076</v>
      </c>
      <c r="O65" s="7">
        <v>0.33999333999333986</v>
      </c>
      <c r="Q65" s="1">
        <v>23468</v>
      </c>
      <c r="R65">
        <v>30.9</v>
      </c>
      <c r="S65" s="6">
        <v>0</v>
      </c>
      <c r="T65" s="6">
        <v>0</v>
      </c>
      <c r="U65" s="6">
        <v>1.3114754098360609E-2</v>
      </c>
      <c r="V65" s="7">
        <v>2.3178807947019844E-2</v>
      </c>
      <c r="W65" s="7">
        <v>4.745762711864402E-2</v>
      </c>
      <c r="Y65" s="1">
        <v>23468</v>
      </c>
      <c r="Z65">
        <v>30.95</v>
      </c>
      <c r="AA65" s="6">
        <v>3.2320620555908243E-4</v>
      </c>
      <c r="AB65" s="6">
        <v>2.2668393782383513E-3</v>
      </c>
      <c r="AC65" s="6">
        <v>1.5419947506561641E-2</v>
      </c>
      <c r="AD65" s="7">
        <v>2.4495200264812923E-2</v>
      </c>
      <c r="AE65" s="7">
        <v>4.773188896411646E-2</v>
      </c>
      <c r="AG65" t="s">
        <v>25</v>
      </c>
    </row>
    <row r="66" spans="1:33" x14ac:dyDescent="0.3">
      <c r="A66" s="1">
        <v>23498</v>
      </c>
      <c r="B66" s="19">
        <v>404.2</v>
      </c>
      <c r="C66" s="6">
        <v>6.2235499128703011E-3</v>
      </c>
      <c r="D66" s="6">
        <v>2.277327935222672E-2</v>
      </c>
      <c r="E66" s="6">
        <v>7.4714171762828935E-2</v>
      </c>
      <c r="F66" s="7">
        <v>0.16316546762589926</v>
      </c>
      <c r="G66" s="7">
        <v>0.34330342306414097</v>
      </c>
      <c r="I66" s="1">
        <v>23498</v>
      </c>
      <c r="J66" s="19">
        <v>401.3</v>
      </c>
      <c r="K66" s="6">
        <v>-2.7335984095426587E-3</v>
      </c>
      <c r="L66" s="6">
        <v>4.5056320400500907E-3</v>
      </c>
      <c r="M66" s="6">
        <v>7.4718800214247552E-2</v>
      </c>
      <c r="N66" s="7">
        <v>0.16318840579710148</v>
      </c>
      <c r="O66" s="7">
        <v>0.34258949481431933</v>
      </c>
      <c r="Q66" s="1">
        <v>23498</v>
      </c>
      <c r="R66">
        <v>30.9</v>
      </c>
      <c r="S66" s="6">
        <v>0</v>
      </c>
      <c r="T66" s="6">
        <v>0</v>
      </c>
      <c r="U66" s="6">
        <v>1.3114754098360609E-2</v>
      </c>
      <c r="V66" s="7">
        <v>2.3178807947019844E-2</v>
      </c>
      <c r="W66" s="7">
        <v>4.745762711864402E-2</v>
      </c>
      <c r="Y66" s="1">
        <v>23498</v>
      </c>
      <c r="Z66">
        <v>30.98</v>
      </c>
      <c r="AA66" s="6">
        <v>9.6930533117935819E-4</v>
      </c>
      <c r="AB66" s="6">
        <v>1.2928248222365594E-3</v>
      </c>
      <c r="AC66" s="6">
        <v>1.5404785316289703E-2</v>
      </c>
      <c r="AD66" s="7">
        <v>2.4470899470899539E-2</v>
      </c>
      <c r="AE66" s="7">
        <v>4.7683462969225571E-2</v>
      </c>
      <c r="AG66" t="s">
        <v>25</v>
      </c>
    </row>
    <row r="67" spans="1:33" x14ac:dyDescent="0.3">
      <c r="A67" s="1">
        <v>23529</v>
      </c>
      <c r="B67" s="19">
        <v>407.1</v>
      </c>
      <c r="C67" s="6">
        <v>7.1746660069273481E-3</v>
      </c>
      <c r="D67" s="6">
        <v>2.3893360160965792E-2</v>
      </c>
      <c r="E67" s="6">
        <v>7.5845665961945155E-2</v>
      </c>
      <c r="F67" s="7">
        <v>0.1654738047523619</v>
      </c>
      <c r="G67" s="7">
        <v>0.34667548792590147</v>
      </c>
      <c r="I67" s="1">
        <v>23529</v>
      </c>
      <c r="J67" s="19">
        <v>405.3</v>
      </c>
      <c r="K67" s="6">
        <v>9.9676052828307996E-3</v>
      </c>
      <c r="L67" s="6">
        <v>1.9366197183098562E-2</v>
      </c>
      <c r="M67" s="6">
        <v>7.5922484735864146E-2</v>
      </c>
      <c r="N67" s="7">
        <v>0.16566005176876625</v>
      </c>
      <c r="O67" s="7">
        <v>0.34695912263210382</v>
      </c>
      <c r="Q67" s="1">
        <v>23529</v>
      </c>
      <c r="R67">
        <v>31</v>
      </c>
      <c r="S67" s="6">
        <v>3.2362459546926028E-3</v>
      </c>
      <c r="T67" s="6">
        <v>3.2362459546926028E-3</v>
      </c>
      <c r="U67" s="6">
        <v>1.3071895424836555E-2</v>
      </c>
      <c r="V67" s="7">
        <v>2.6490066225165587E-2</v>
      </c>
      <c r="W67" s="7">
        <v>4.7297297297297244E-2</v>
      </c>
      <c r="Y67" s="1">
        <v>23529</v>
      </c>
      <c r="Z67">
        <v>31.01</v>
      </c>
      <c r="AA67" s="6">
        <v>9.683666881859631E-4</v>
      </c>
      <c r="AB67" s="6">
        <v>3.235198964736377E-3</v>
      </c>
      <c r="AC67" s="6">
        <v>1.3067624959163741E-2</v>
      </c>
      <c r="AD67" s="7">
        <v>2.6481297583581618E-2</v>
      </c>
      <c r="AE67" s="7">
        <v>4.7281323877068633E-2</v>
      </c>
      <c r="AG67" t="s">
        <v>25</v>
      </c>
    </row>
    <row r="68" spans="1:33" x14ac:dyDescent="0.3">
      <c r="A68" s="1">
        <v>23559</v>
      </c>
      <c r="B68" s="19">
        <v>410.1</v>
      </c>
      <c r="C68" s="6">
        <v>7.369196757553426E-3</v>
      </c>
      <c r="D68" s="6">
        <v>2.5762881440720389E-2</v>
      </c>
      <c r="E68" s="6">
        <v>7.6095512988716862E-2</v>
      </c>
      <c r="F68" s="7">
        <v>0.169042189281642</v>
      </c>
      <c r="G68" s="7">
        <v>0.34856954949029922</v>
      </c>
      <c r="I68" s="1">
        <v>23559</v>
      </c>
      <c r="J68" s="19">
        <v>409.3</v>
      </c>
      <c r="K68" s="6">
        <v>9.8692326671601278E-3</v>
      </c>
      <c r="L68" s="6">
        <v>2.6071697167209914E-2</v>
      </c>
      <c r="M68" s="6">
        <v>7.6538663861125789E-2</v>
      </c>
      <c r="N68" s="7">
        <v>0.16909454441588112</v>
      </c>
      <c r="O68" s="7">
        <v>0.34859967051070845</v>
      </c>
      <c r="Q68" s="1">
        <v>23559</v>
      </c>
      <c r="R68">
        <v>31.1</v>
      </c>
      <c r="S68" s="6">
        <v>3.2258064516129492E-3</v>
      </c>
      <c r="T68" s="6">
        <v>6.4724919093852055E-3</v>
      </c>
      <c r="U68" s="6">
        <v>1.3029315960912122E-2</v>
      </c>
      <c r="V68" s="7">
        <v>2.6402640264026424E-2</v>
      </c>
      <c r="W68" s="7">
        <v>5.0675675675675672E-2</v>
      </c>
      <c r="Y68" s="1">
        <v>23559</v>
      </c>
      <c r="Z68">
        <v>31.02</v>
      </c>
      <c r="AA68" s="6">
        <v>3.2247662044495359E-4</v>
      </c>
      <c r="AB68" s="6">
        <v>2.5856496444731187E-3</v>
      </c>
      <c r="AC68" s="6">
        <v>1.0752688172042954E-2</v>
      </c>
      <c r="AD68" s="7">
        <v>2.6472534745201878E-2</v>
      </c>
      <c r="AE68" s="7">
        <v>4.9746192893400973E-2</v>
      </c>
      <c r="AG68" t="s">
        <v>25</v>
      </c>
    </row>
    <row r="69" spans="1:33" x14ac:dyDescent="0.3">
      <c r="A69" s="1">
        <v>23590</v>
      </c>
      <c r="B69" s="19">
        <v>413.4</v>
      </c>
      <c r="C69" s="6">
        <v>8.0468178493049367E-3</v>
      </c>
      <c r="D69" s="6">
        <v>2.9126213592232983E-2</v>
      </c>
      <c r="E69" s="6">
        <v>7.7685088633993621E-2</v>
      </c>
      <c r="F69" s="7">
        <v>0.17176870748299308</v>
      </c>
      <c r="G69" s="7">
        <v>0.34701857282502446</v>
      </c>
      <c r="I69" s="1">
        <v>23590</v>
      </c>
      <c r="J69" s="19">
        <v>411.1</v>
      </c>
      <c r="K69" s="6">
        <v>4.3977522599560502E-3</v>
      </c>
      <c r="L69" s="6">
        <v>2.1620278330019994E-2</v>
      </c>
      <c r="M69" s="6">
        <v>7.7588466579292331E-2</v>
      </c>
      <c r="N69" s="7">
        <v>0.17155884867483628</v>
      </c>
      <c r="O69" s="7">
        <v>0.34698558322411543</v>
      </c>
      <c r="Q69" s="1">
        <v>23590</v>
      </c>
      <c r="R69">
        <v>31</v>
      </c>
      <c r="S69" s="6">
        <v>-3.2154340836013317E-3</v>
      </c>
      <c r="T69" s="6">
        <v>3.2362459546926028E-3</v>
      </c>
      <c r="U69" s="6">
        <v>9.7719869706840625E-3</v>
      </c>
      <c r="V69" s="7">
        <v>2.310231023102308E-2</v>
      </c>
      <c r="W69" s="7">
        <v>4.7297297297297244E-2</v>
      </c>
      <c r="Y69" s="1">
        <v>23590</v>
      </c>
      <c r="Z69">
        <v>31.05</v>
      </c>
      <c r="AA69" s="6">
        <v>9.6711798839462079E-4</v>
      </c>
      <c r="AB69" s="6">
        <v>3.2310177705977845E-3</v>
      </c>
      <c r="AC69" s="6">
        <v>9.7560975609756323E-3</v>
      </c>
      <c r="AD69" s="7">
        <v>2.5429326287978848E-2</v>
      </c>
      <c r="AE69" s="7">
        <v>4.8632218844984844E-2</v>
      </c>
      <c r="AG69" t="s">
        <v>25</v>
      </c>
    </row>
    <row r="70" spans="1:33" x14ac:dyDescent="0.3">
      <c r="A70" s="1">
        <v>23621</v>
      </c>
      <c r="B70" s="19">
        <v>416.9</v>
      </c>
      <c r="C70" s="6">
        <v>8.4663763909046934E-3</v>
      </c>
      <c r="D70" s="6">
        <v>3.142008906481937E-2</v>
      </c>
      <c r="E70" s="6">
        <v>8.0051813471502531E-2</v>
      </c>
      <c r="F70" s="7">
        <v>0.17469709777402087</v>
      </c>
      <c r="G70" s="7">
        <v>0.3518158236057069</v>
      </c>
      <c r="I70" s="1">
        <v>23621</v>
      </c>
      <c r="J70" s="19">
        <v>415.7</v>
      </c>
      <c r="K70" s="6">
        <v>1.118949160788121E-2</v>
      </c>
      <c r="L70" s="6">
        <v>3.5883379018190824E-2</v>
      </c>
      <c r="M70" s="6">
        <v>8.0020784619381696E-2</v>
      </c>
      <c r="N70" s="7">
        <v>0.17462560045210515</v>
      </c>
      <c r="O70" s="7">
        <v>0.35055230669265747</v>
      </c>
      <c r="Q70" s="1">
        <v>23621</v>
      </c>
      <c r="R70">
        <v>31.1</v>
      </c>
      <c r="S70" s="6">
        <v>3.2258064516129492E-3</v>
      </c>
      <c r="T70" s="6">
        <v>6.4724919093852055E-3</v>
      </c>
      <c r="U70" s="6">
        <v>1.3029315960912122E-2</v>
      </c>
      <c r="V70" s="7">
        <v>2.302631578947378E-2</v>
      </c>
      <c r="W70" s="7">
        <v>5.0675675675675672E-2</v>
      </c>
      <c r="Y70" s="1">
        <v>23621</v>
      </c>
      <c r="Z70">
        <v>31.08</v>
      </c>
      <c r="AA70" s="6">
        <v>9.6618357487914918E-4</v>
      </c>
      <c r="AB70" s="6">
        <v>3.2278889606196857E-3</v>
      </c>
      <c r="AC70" s="6">
        <v>1.1718749999999983E-2</v>
      </c>
      <c r="AD70" s="7">
        <v>2.169625246548312E-2</v>
      </c>
      <c r="AE70" s="7">
        <v>4.9645390070921946E-2</v>
      </c>
      <c r="AG70" t="s">
        <v>25</v>
      </c>
    </row>
    <row r="71" spans="1:33" x14ac:dyDescent="0.3">
      <c r="A71" s="1">
        <v>23651</v>
      </c>
      <c r="B71" s="19">
        <v>419.1</v>
      </c>
      <c r="C71" s="6">
        <v>5.2770448548813756E-3</v>
      </c>
      <c r="D71" s="6">
        <v>2.9476787030213704E-2</v>
      </c>
      <c r="E71" s="6">
        <v>7.9320113314447618E-2</v>
      </c>
      <c r="F71" s="7">
        <v>0.1732922732362823</v>
      </c>
      <c r="G71" s="7">
        <v>0.35411954765751219</v>
      </c>
      <c r="I71" s="1">
        <v>23651</v>
      </c>
      <c r="J71" s="19">
        <v>419.9</v>
      </c>
      <c r="K71" s="6">
        <v>1.0103439980755325E-2</v>
      </c>
      <c r="L71" s="6">
        <v>3.6022699235134382E-2</v>
      </c>
      <c r="M71" s="6">
        <v>7.9989711934156285E-2</v>
      </c>
      <c r="N71" s="7">
        <v>0.17454545454545448</v>
      </c>
      <c r="O71" s="7">
        <v>0.35495321071313329</v>
      </c>
      <c r="Q71" s="1">
        <v>23651</v>
      </c>
      <c r="R71">
        <v>31.1</v>
      </c>
      <c r="S71" s="6">
        <v>0</v>
      </c>
      <c r="T71" s="6">
        <v>3.2258064516129492E-3</v>
      </c>
      <c r="U71" s="6">
        <v>9.7402597402597626E-3</v>
      </c>
      <c r="V71" s="7">
        <v>2.302631578947378E-2</v>
      </c>
      <c r="W71" s="7">
        <v>4.3624161073825524E-2</v>
      </c>
      <c r="Y71" s="1">
        <v>23651</v>
      </c>
      <c r="Z71">
        <v>31.12</v>
      </c>
      <c r="AA71" s="6">
        <v>1.2870012870013739E-3</v>
      </c>
      <c r="AB71" s="6">
        <v>3.5472428248951764E-3</v>
      </c>
      <c r="AC71" s="6">
        <v>1.2032520325203284E-2</v>
      </c>
      <c r="AD71" s="7">
        <v>2.4358130348913827E-2</v>
      </c>
      <c r="AE71" s="7">
        <v>4.6050420168067263E-2</v>
      </c>
      <c r="AG71" t="s">
        <v>25</v>
      </c>
    </row>
    <row r="72" spans="1:33" x14ac:dyDescent="0.3">
      <c r="A72" s="1">
        <v>23682</v>
      </c>
      <c r="B72" s="19">
        <v>422</v>
      </c>
      <c r="C72" s="6">
        <v>6.9195895967548967E-3</v>
      </c>
      <c r="D72" s="6">
        <v>2.9017312850524207E-2</v>
      </c>
      <c r="E72" s="6">
        <v>7.7905491698595147E-2</v>
      </c>
      <c r="F72" s="7">
        <v>0.17287381878821564</v>
      </c>
      <c r="G72" s="7">
        <v>0.35734963010614357</v>
      </c>
      <c r="I72" s="1">
        <v>23682</v>
      </c>
      <c r="J72" s="19">
        <v>422.9</v>
      </c>
      <c r="K72" s="6">
        <v>7.1445582281495596E-3</v>
      </c>
      <c r="L72" s="6">
        <v>3.3227461519667642E-2</v>
      </c>
      <c r="M72" s="6">
        <v>7.8001529441753675E-2</v>
      </c>
      <c r="N72" s="7">
        <v>0.17309292649098468</v>
      </c>
      <c r="O72" s="7">
        <v>0.35675328841835097</v>
      </c>
      <c r="Q72" s="1">
        <v>23682</v>
      </c>
      <c r="R72">
        <v>31.2</v>
      </c>
      <c r="S72" s="6">
        <v>3.2154340836012176E-3</v>
      </c>
      <c r="T72" s="6">
        <v>3.2154340836012176E-3</v>
      </c>
      <c r="U72" s="6">
        <v>1.2987012987012941E-2</v>
      </c>
      <c r="V72" s="7">
        <v>2.6315789473684237E-2</v>
      </c>
      <c r="W72" s="7">
        <v>4.6979865771812034E-2</v>
      </c>
      <c r="Y72" s="1">
        <v>23682</v>
      </c>
      <c r="Z72">
        <v>31.21</v>
      </c>
      <c r="AA72" s="6">
        <v>2.892030848329044E-3</v>
      </c>
      <c r="AB72" s="6">
        <v>6.1250805931657411E-3</v>
      </c>
      <c r="AC72" s="6">
        <v>1.3970110461338522E-2</v>
      </c>
      <c r="AD72" s="7">
        <v>2.7320605661619549E-2</v>
      </c>
      <c r="AE72" s="7">
        <v>4.8018804566823357E-2</v>
      </c>
      <c r="AG72" t="s">
        <v>25</v>
      </c>
    </row>
    <row r="73" spans="1:33" x14ac:dyDescent="0.3">
      <c r="A73" s="1">
        <v>23712</v>
      </c>
      <c r="B73" s="19">
        <v>424.7</v>
      </c>
      <c r="C73" s="6">
        <v>6.3981042654028169E-3</v>
      </c>
      <c r="D73" s="6">
        <v>2.7334300919206609E-2</v>
      </c>
      <c r="E73" s="6">
        <v>8.0111902339776192E-2</v>
      </c>
      <c r="F73" s="7">
        <v>0.17094017094017094</v>
      </c>
      <c r="G73" s="7">
        <v>0.35947503201024333</v>
      </c>
      <c r="I73" s="1">
        <v>23712</v>
      </c>
      <c r="J73" s="19">
        <v>428.3</v>
      </c>
      <c r="K73" s="6">
        <v>1.2768976117285492E-2</v>
      </c>
      <c r="L73" s="6">
        <v>4.1838968620773506E-2</v>
      </c>
      <c r="M73" s="6">
        <v>8.0474268415741762E-2</v>
      </c>
      <c r="N73" s="7">
        <v>0.17085839256424276</v>
      </c>
      <c r="O73" s="7">
        <v>0.35838883602917854</v>
      </c>
      <c r="Q73" s="1">
        <v>23712</v>
      </c>
      <c r="R73">
        <v>31.2</v>
      </c>
      <c r="S73" s="6">
        <v>0</v>
      </c>
      <c r="T73" s="6">
        <v>6.4516129032257839E-3</v>
      </c>
      <c r="U73" s="6">
        <v>9.7087378640776933E-3</v>
      </c>
      <c r="V73" s="7">
        <v>2.6315789473684237E-2</v>
      </c>
      <c r="W73" s="7">
        <v>4.6979865771812034E-2</v>
      </c>
      <c r="Y73" s="1">
        <v>23712</v>
      </c>
      <c r="Z73">
        <v>31.25</v>
      </c>
      <c r="AA73" s="6">
        <v>1.2816404998397676E-3</v>
      </c>
      <c r="AB73" s="6">
        <v>6.4412238325281569E-3</v>
      </c>
      <c r="AC73" s="6">
        <v>1.1981865284974125E-2</v>
      </c>
      <c r="AD73" s="7">
        <v>2.8637261356155398E-2</v>
      </c>
      <c r="AE73" s="7">
        <v>4.8305937604830637E-2</v>
      </c>
      <c r="AG73" t="s">
        <v>25</v>
      </c>
    </row>
    <row r="74" spans="1:33" x14ac:dyDescent="0.3">
      <c r="A74" s="1">
        <v>23743</v>
      </c>
      <c r="B74" s="19">
        <v>427.5</v>
      </c>
      <c r="C74" s="6">
        <v>6.5928890981869822E-3</v>
      </c>
      <c r="D74" s="6">
        <v>2.5425761573518887E-2</v>
      </c>
      <c r="E74" s="6">
        <v>8.173076923076926E-2</v>
      </c>
      <c r="F74" s="7">
        <v>0.1705914567360351</v>
      </c>
      <c r="G74" s="7">
        <v>0.36103151862464172</v>
      </c>
      <c r="I74" s="1">
        <v>23743</v>
      </c>
      <c r="J74" s="19">
        <v>432.3</v>
      </c>
      <c r="K74" s="6">
        <v>9.3392481905206631E-3</v>
      </c>
      <c r="L74" s="6">
        <v>3.9932643733461684E-2</v>
      </c>
      <c r="M74" s="6">
        <v>8.2102628285356721E-2</v>
      </c>
      <c r="N74" s="7">
        <v>0.17122730967217553</v>
      </c>
      <c r="O74" s="7">
        <v>0.36157480314960633</v>
      </c>
      <c r="Q74" s="1">
        <v>23743</v>
      </c>
      <c r="R74">
        <v>31.2</v>
      </c>
      <c r="S74" s="6">
        <v>0</v>
      </c>
      <c r="T74" s="6">
        <v>3.2154340836012176E-3</v>
      </c>
      <c r="U74" s="6">
        <v>9.7087378640776933E-3</v>
      </c>
      <c r="V74" s="7">
        <v>2.6315789473684237E-2</v>
      </c>
      <c r="W74" s="7">
        <v>4.6979865771812034E-2</v>
      </c>
      <c r="Y74" s="1">
        <v>23743</v>
      </c>
      <c r="Z74">
        <v>31.28</v>
      </c>
      <c r="AA74" s="6">
        <v>9.6000000000003635E-4</v>
      </c>
      <c r="AB74" s="6">
        <v>6.4350064350065265E-3</v>
      </c>
      <c r="AC74" s="6">
        <v>1.0989010989010985E-2</v>
      </c>
      <c r="AD74" s="7">
        <v>2.7595269382391586E-2</v>
      </c>
      <c r="AE74" s="7">
        <v>4.8257372654155542E-2</v>
      </c>
      <c r="AG74" t="s">
        <v>25</v>
      </c>
    </row>
    <row r="75" spans="1:33" x14ac:dyDescent="0.3">
      <c r="A75" s="1">
        <v>23774</v>
      </c>
      <c r="B75" s="19">
        <v>430.4</v>
      </c>
      <c r="C75" s="6">
        <v>6.7836257309940992E-3</v>
      </c>
      <c r="D75" s="6">
        <v>2.6962538773562285E-2</v>
      </c>
      <c r="E75" s="6">
        <v>8.2494969818913355E-2</v>
      </c>
      <c r="F75" s="7">
        <v>0.16988312041315576</v>
      </c>
      <c r="G75" s="7">
        <v>0.35987361769352283</v>
      </c>
      <c r="I75" s="1">
        <v>23774</v>
      </c>
      <c r="J75" s="19">
        <v>430.1</v>
      </c>
      <c r="K75" s="6">
        <v>-5.0890585241730015E-3</v>
      </c>
      <c r="L75" s="6">
        <v>2.4291497975708613E-2</v>
      </c>
      <c r="M75" s="6">
        <v>8.1740442655935608E-2</v>
      </c>
      <c r="N75" s="7">
        <v>0.16875000000000007</v>
      </c>
      <c r="O75" s="7">
        <v>0.35849652558433354</v>
      </c>
      <c r="Q75" s="1">
        <v>23774</v>
      </c>
      <c r="R75">
        <v>31.2</v>
      </c>
      <c r="S75" s="6">
        <v>0</v>
      </c>
      <c r="T75" s="6">
        <v>3.2154340836012176E-3</v>
      </c>
      <c r="U75" s="6">
        <v>9.7087378640776933E-3</v>
      </c>
      <c r="V75" s="7">
        <v>2.6315789473684237E-2</v>
      </c>
      <c r="W75" s="7">
        <v>4.6979865771812034E-2</v>
      </c>
      <c r="Y75" s="1">
        <v>23774</v>
      </c>
      <c r="Z75">
        <v>31.28</v>
      </c>
      <c r="AA75" s="6">
        <v>0</v>
      </c>
      <c r="AB75" s="6">
        <v>5.1413881748072028E-3</v>
      </c>
      <c r="AC75" s="6">
        <v>1.1970236169524457E-2</v>
      </c>
      <c r="AD75" s="7">
        <v>2.6246719160105011E-2</v>
      </c>
      <c r="AE75" s="7">
        <v>4.8257372654155542E-2</v>
      </c>
      <c r="AG75" t="s">
        <v>25</v>
      </c>
    </row>
    <row r="76" spans="1:33" x14ac:dyDescent="0.3">
      <c r="A76" s="1">
        <v>23802</v>
      </c>
      <c r="B76" s="19">
        <v>433.2</v>
      </c>
      <c r="C76" s="6">
        <v>6.5055762081784657E-3</v>
      </c>
      <c r="D76" s="6">
        <v>2.6540284360189546E-2</v>
      </c>
      <c r="E76" s="6">
        <v>8.3541770885442665E-2</v>
      </c>
      <c r="F76" s="7">
        <v>0.16859994604801726</v>
      </c>
      <c r="G76" s="7">
        <v>0.36098020735155506</v>
      </c>
      <c r="I76" s="1">
        <v>23802</v>
      </c>
      <c r="J76" s="19">
        <v>432.2</v>
      </c>
      <c r="K76" s="6">
        <v>4.8825854452452123E-3</v>
      </c>
      <c r="L76" s="6">
        <v>2.1991014424213789E-2</v>
      </c>
      <c r="M76" s="6">
        <v>8.3479568814239194E-2</v>
      </c>
      <c r="N76" s="7">
        <v>0.16873985938345046</v>
      </c>
      <c r="O76" s="7">
        <v>0.36254728877679698</v>
      </c>
      <c r="Q76" s="1">
        <v>23802</v>
      </c>
      <c r="R76">
        <v>31.3</v>
      </c>
      <c r="S76" s="6">
        <v>3.2051282051282506E-3</v>
      </c>
      <c r="T76" s="6">
        <v>3.2051282051282506E-3</v>
      </c>
      <c r="U76" s="6">
        <v>1.2944983818770297E-2</v>
      </c>
      <c r="V76" s="7">
        <v>2.6229508196721336E-2</v>
      </c>
      <c r="W76" s="7">
        <v>5.0335570469798654E-2</v>
      </c>
      <c r="Y76" s="1">
        <v>23802</v>
      </c>
      <c r="Z76">
        <v>31.31</v>
      </c>
      <c r="AA76" s="6">
        <v>9.5907928388739075E-4</v>
      </c>
      <c r="AB76" s="6">
        <v>3.2041012495994188E-3</v>
      </c>
      <c r="AC76" s="6">
        <v>1.1958629605688347E-2</v>
      </c>
      <c r="AD76" s="7">
        <v>2.6220911176663295E-2</v>
      </c>
      <c r="AE76" s="7">
        <v>4.9262734584450366E-2</v>
      </c>
      <c r="AG76" t="s">
        <v>25</v>
      </c>
    </row>
    <row r="77" spans="1:33" x14ac:dyDescent="0.3">
      <c r="A77" s="1">
        <v>23833</v>
      </c>
      <c r="B77" s="19">
        <v>435.4</v>
      </c>
      <c r="C77" s="6">
        <v>5.0784856879039445E-3</v>
      </c>
      <c r="D77" s="6">
        <v>2.5194254768071554E-2</v>
      </c>
      <c r="E77" s="6">
        <v>8.3893452825491641E-2</v>
      </c>
      <c r="F77" s="7">
        <v>0.16635413876238941</v>
      </c>
      <c r="G77" s="7">
        <v>0.36105032822757116</v>
      </c>
      <c r="I77" s="1">
        <v>23833</v>
      </c>
      <c r="J77" s="19">
        <v>436.2</v>
      </c>
      <c r="K77" s="6">
        <v>9.2549745488199903E-3</v>
      </c>
      <c r="L77" s="6">
        <v>1.8445015176278255E-2</v>
      </c>
      <c r="M77" s="6">
        <v>8.3996023856858879E-2</v>
      </c>
      <c r="N77" s="7">
        <v>0.16693418940609944</v>
      </c>
      <c r="O77" s="7">
        <v>0.3622735790131168</v>
      </c>
      <c r="Q77" s="1">
        <v>23833</v>
      </c>
      <c r="R77">
        <v>31.4</v>
      </c>
      <c r="S77" s="6">
        <v>3.1948881789136698E-3</v>
      </c>
      <c r="T77" s="6">
        <v>6.4102564102563875E-3</v>
      </c>
      <c r="U77" s="6">
        <v>1.6181229773462785E-2</v>
      </c>
      <c r="V77" s="7">
        <v>2.9508196721311428E-2</v>
      </c>
      <c r="W77" s="7">
        <v>5.3691275167785164E-2</v>
      </c>
      <c r="Y77" s="1">
        <v>23833</v>
      </c>
      <c r="Z77">
        <v>31.38</v>
      </c>
      <c r="AA77" s="6">
        <v>2.2357074417119222E-3</v>
      </c>
      <c r="AB77" s="6">
        <v>4.1599999999999684E-3</v>
      </c>
      <c r="AC77" s="6">
        <v>1.3893376413570266E-2</v>
      </c>
      <c r="AD77" s="7">
        <v>2.9527559055118065E-2</v>
      </c>
      <c r="AE77" s="7">
        <v>5.2666890305266702E-2</v>
      </c>
      <c r="AG77" t="s">
        <v>25</v>
      </c>
    </row>
    <row r="78" spans="1:33" x14ac:dyDescent="0.3">
      <c r="A78" s="1">
        <v>23863</v>
      </c>
      <c r="B78" s="19">
        <v>437.1</v>
      </c>
      <c r="C78" s="6">
        <v>3.9044556729445237E-3</v>
      </c>
      <c r="D78" s="6">
        <v>2.2456140350877247E-2</v>
      </c>
      <c r="E78" s="6">
        <v>8.1395348837209391E-2</v>
      </c>
      <c r="F78" s="7">
        <v>0.16219090667375696</v>
      </c>
      <c r="G78" s="7">
        <v>0.35661080074487905</v>
      </c>
      <c r="I78" s="1">
        <v>23863</v>
      </c>
      <c r="J78" s="19">
        <v>433.7</v>
      </c>
      <c r="K78" s="6">
        <v>-5.7313159101329671E-3</v>
      </c>
      <c r="L78" s="6">
        <v>3.238491788110056E-3</v>
      </c>
      <c r="M78" s="6">
        <v>8.0737602790929425E-2</v>
      </c>
      <c r="N78" s="7">
        <v>0.16148901981788971</v>
      </c>
      <c r="O78" s="7">
        <v>0.35531249999999998</v>
      </c>
      <c r="Q78" s="1">
        <v>23863</v>
      </c>
      <c r="R78">
        <v>31.4</v>
      </c>
      <c r="S78" s="6">
        <v>0</v>
      </c>
      <c r="T78" s="6">
        <v>6.4102564102563875E-3</v>
      </c>
      <c r="U78" s="6">
        <v>1.6181229773462785E-2</v>
      </c>
      <c r="V78" s="7">
        <v>2.9508196721311428E-2</v>
      </c>
      <c r="W78" s="7">
        <v>5.3691275167785164E-2</v>
      </c>
      <c r="Y78" s="1">
        <v>23863</v>
      </c>
      <c r="Z78">
        <v>31.48</v>
      </c>
      <c r="AA78" s="6">
        <v>3.1867431485022761E-3</v>
      </c>
      <c r="AB78" s="6">
        <v>6.3938618925830975E-3</v>
      </c>
      <c r="AC78" s="6">
        <v>1.6139444803098774E-2</v>
      </c>
      <c r="AD78" s="7">
        <v>3.1792854801704323E-2</v>
      </c>
      <c r="AE78" s="7">
        <v>5.4959785522788226E-2</v>
      </c>
      <c r="AG78" t="s">
        <v>25</v>
      </c>
    </row>
    <row r="79" spans="1:33" x14ac:dyDescent="0.3">
      <c r="A79" s="1">
        <v>23894</v>
      </c>
      <c r="B79" s="19">
        <v>440.1</v>
      </c>
      <c r="C79" s="6">
        <v>6.8634179821551126E-3</v>
      </c>
      <c r="D79" s="6">
        <v>2.2537174721189698E-2</v>
      </c>
      <c r="E79" s="6">
        <v>8.1061164333087687E-2</v>
      </c>
      <c r="F79" s="7">
        <v>0.16305496828752655</v>
      </c>
      <c r="G79" s="7">
        <v>0.35707678075855692</v>
      </c>
      <c r="I79" s="1">
        <v>23894</v>
      </c>
      <c r="J79" s="19">
        <v>438.4</v>
      </c>
      <c r="K79" s="6">
        <v>1.0836984090385034E-2</v>
      </c>
      <c r="L79" s="6">
        <v>1.9297837712159857E-2</v>
      </c>
      <c r="M79" s="6">
        <v>8.166790032074997E-2</v>
      </c>
      <c r="N79" s="7">
        <v>0.16379081497212633</v>
      </c>
      <c r="O79" s="7">
        <v>0.35853734118376196</v>
      </c>
      <c r="Q79" s="1">
        <v>23894</v>
      </c>
      <c r="R79">
        <v>31.6</v>
      </c>
      <c r="S79" s="6">
        <v>6.3694267515924472E-3</v>
      </c>
      <c r="T79" s="6">
        <v>1.2820512820512889E-2</v>
      </c>
      <c r="U79" s="6">
        <v>1.9354838709677465E-2</v>
      </c>
      <c r="V79" s="7">
        <v>3.2679738562091505E-2</v>
      </c>
      <c r="W79" s="7">
        <v>6.0402684563758413E-2</v>
      </c>
      <c r="Y79" s="1">
        <v>23894</v>
      </c>
      <c r="Z79">
        <v>31.61</v>
      </c>
      <c r="AA79" s="6">
        <v>4.129606099110515E-3</v>
      </c>
      <c r="AB79" s="6">
        <v>1.0549872122762094E-2</v>
      </c>
      <c r="AC79" s="6">
        <v>1.9348597226700993E-2</v>
      </c>
      <c r="AD79" s="7">
        <v>3.2669062397909183E-2</v>
      </c>
      <c r="AE79" s="7">
        <v>5.9316353887399448E-2</v>
      </c>
      <c r="AG79" t="s">
        <v>25</v>
      </c>
    </row>
    <row r="80" spans="1:33" x14ac:dyDescent="0.3">
      <c r="A80" s="1">
        <v>23924</v>
      </c>
      <c r="B80" s="19">
        <v>442.9</v>
      </c>
      <c r="C80" s="6">
        <v>6.3621904112700625E-3</v>
      </c>
      <c r="D80" s="6">
        <v>2.2391505078485661E-2</v>
      </c>
      <c r="E80" s="6">
        <v>7.9980492562789454E-2</v>
      </c>
      <c r="F80" s="7">
        <v>0.16216216216216203</v>
      </c>
      <c r="G80" s="7">
        <v>0.36025798525798508</v>
      </c>
      <c r="I80" s="1">
        <v>23924</v>
      </c>
      <c r="J80" s="19">
        <v>442.1</v>
      </c>
      <c r="K80" s="6">
        <v>8.4397810218979144E-3</v>
      </c>
      <c r="L80" s="6">
        <v>2.2906062008329557E-2</v>
      </c>
      <c r="M80" s="6">
        <v>8.0136818959198663E-2</v>
      </c>
      <c r="N80" s="7">
        <v>0.16280904786954245</v>
      </c>
      <c r="O80" s="7">
        <v>0.36072637734687613</v>
      </c>
      <c r="Q80" s="1">
        <v>23924</v>
      </c>
      <c r="R80">
        <v>31.6</v>
      </c>
      <c r="S80" s="6">
        <v>0</v>
      </c>
      <c r="T80" s="6">
        <v>9.5846645367412362E-3</v>
      </c>
      <c r="U80" s="6">
        <v>1.607717041800643E-2</v>
      </c>
      <c r="V80" s="7">
        <v>2.9315960912052186E-2</v>
      </c>
      <c r="W80" s="7">
        <v>5.3333333333333378E-2</v>
      </c>
      <c r="Y80" s="1">
        <v>23924</v>
      </c>
      <c r="Z80">
        <v>31.58</v>
      </c>
      <c r="AA80" s="6">
        <v>-9.4906675102819161E-4</v>
      </c>
      <c r="AB80" s="6">
        <v>8.6234429894602223E-3</v>
      </c>
      <c r="AC80" s="6">
        <v>1.8052869116698862E-2</v>
      </c>
      <c r="AD80" s="7">
        <v>2.8999674160964384E-2</v>
      </c>
      <c r="AE80" s="7">
        <v>5.5481283422459775E-2</v>
      </c>
      <c r="AG80" t="s">
        <v>25</v>
      </c>
    </row>
    <row r="81" spans="1:33" x14ac:dyDescent="0.3">
      <c r="A81" s="1">
        <v>23955</v>
      </c>
      <c r="B81" s="19">
        <v>445.8</v>
      </c>
      <c r="C81" s="6">
        <v>6.54775344321525E-3</v>
      </c>
      <c r="D81" s="6">
        <v>2.388608176389535E-2</v>
      </c>
      <c r="E81" s="6">
        <v>7.837445573294638E-2</v>
      </c>
      <c r="F81" s="7">
        <v>0.16214807090719496</v>
      </c>
      <c r="G81" s="7">
        <v>0.36080586080586075</v>
      </c>
      <c r="I81" s="1">
        <v>23955</v>
      </c>
      <c r="J81" s="19">
        <v>443.3</v>
      </c>
      <c r="K81" s="6">
        <v>2.7143180275955407E-3</v>
      </c>
      <c r="L81" s="6">
        <v>1.6276937184777678E-2</v>
      </c>
      <c r="M81" s="6">
        <v>7.8326441255169021E-2</v>
      </c>
      <c r="N81" s="7">
        <v>0.16199213630406295</v>
      </c>
      <c r="O81" s="7">
        <v>0.36065070595457333</v>
      </c>
      <c r="Q81" s="1">
        <v>23955</v>
      </c>
      <c r="R81">
        <v>31.6</v>
      </c>
      <c r="S81" s="6">
        <v>0</v>
      </c>
      <c r="T81" s="6">
        <v>6.3694267515924472E-3</v>
      </c>
      <c r="U81" s="6">
        <v>1.9354838709677465E-2</v>
      </c>
      <c r="V81" s="7">
        <v>2.9315960912052186E-2</v>
      </c>
      <c r="W81" s="7">
        <v>5.6856187290970001E-2</v>
      </c>
      <c r="Y81" s="1">
        <v>23955</v>
      </c>
      <c r="Z81">
        <v>31.55</v>
      </c>
      <c r="AA81" s="6">
        <v>-9.4996833438877723E-4</v>
      </c>
      <c r="AB81" s="6">
        <v>5.4174633524538465E-3</v>
      </c>
      <c r="AC81" s="6">
        <v>1.610305958132045E-2</v>
      </c>
      <c r="AD81" s="7">
        <v>2.601626016260165E-2</v>
      </c>
      <c r="AE81" s="7">
        <v>5.3774215096860367E-2</v>
      </c>
      <c r="AG81" t="s">
        <v>25</v>
      </c>
    </row>
    <row r="82" spans="1:33" x14ac:dyDescent="0.3">
      <c r="A82" s="1">
        <v>23986</v>
      </c>
      <c r="B82" s="19">
        <v>449.5</v>
      </c>
      <c r="C82" s="6">
        <v>8.299685957828597E-3</v>
      </c>
      <c r="D82" s="6">
        <v>2.8368794326241082E-2</v>
      </c>
      <c r="E82" s="6">
        <v>7.819621012233155E-2</v>
      </c>
      <c r="F82" s="7">
        <v>0.16450777202072539</v>
      </c>
      <c r="G82" s="7">
        <v>0.36418816388467373</v>
      </c>
      <c r="I82" s="1">
        <v>23986</v>
      </c>
      <c r="J82" s="19">
        <v>448.4</v>
      </c>
      <c r="K82" s="6">
        <v>1.1504624407850137E-2</v>
      </c>
      <c r="L82" s="6">
        <v>3.3894397048651118E-2</v>
      </c>
      <c r="M82" s="6">
        <v>7.8662496993023787E-2</v>
      </c>
      <c r="N82" s="7">
        <v>0.164977916341907</v>
      </c>
      <c r="O82" s="7">
        <v>0.36374695863746948</v>
      </c>
      <c r="Q82" s="1">
        <v>23986</v>
      </c>
      <c r="R82">
        <v>31.6</v>
      </c>
      <c r="S82" s="6">
        <v>0</v>
      </c>
      <c r="T82" s="6">
        <v>6.3694267515924472E-3</v>
      </c>
      <c r="U82" s="6">
        <v>1.607717041800643E-2</v>
      </c>
      <c r="V82" s="7">
        <v>2.9315960912052186E-2</v>
      </c>
      <c r="W82" s="7">
        <v>5.3333333333333378E-2</v>
      </c>
      <c r="Y82" s="1">
        <v>23986</v>
      </c>
      <c r="Z82">
        <v>31.62</v>
      </c>
      <c r="AA82" s="6">
        <v>2.2187004754358249E-3</v>
      </c>
      <c r="AB82" s="6">
        <v>4.4472681067344528E-3</v>
      </c>
      <c r="AC82" s="6">
        <v>1.7374517374517461E-2</v>
      </c>
      <c r="AD82" s="7">
        <v>2.9296875000000069E-2</v>
      </c>
      <c r="AE82" s="7">
        <v>5.470313542361576E-2</v>
      </c>
      <c r="AG82" t="s">
        <v>25</v>
      </c>
    </row>
    <row r="83" spans="1:33" x14ac:dyDescent="0.3">
      <c r="A83" s="1">
        <v>24016</v>
      </c>
      <c r="B83" s="19">
        <v>452.6</v>
      </c>
      <c r="C83" s="6">
        <v>6.8965517241379812E-3</v>
      </c>
      <c r="D83" s="6">
        <v>2.8402635764598953E-2</v>
      </c>
      <c r="E83" s="6">
        <v>7.9933190169410639E-2</v>
      </c>
      <c r="F83" s="7">
        <v>0.16559361318568119</v>
      </c>
      <c r="G83" s="7">
        <v>0.36695862277257624</v>
      </c>
      <c r="I83" s="1">
        <v>24016</v>
      </c>
      <c r="J83" s="19">
        <v>453.6</v>
      </c>
      <c r="K83" s="6">
        <v>1.1596788581623652E-2</v>
      </c>
      <c r="L83" s="6">
        <v>3.4671532846715432E-2</v>
      </c>
      <c r="M83" s="6">
        <v>8.0257204096213494E-2</v>
      </c>
      <c r="N83" s="7">
        <v>0.16666666666666669</v>
      </c>
      <c r="O83" s="7">
        <v>0.3683257918552037</v>
      </c>
      <c r="Q83" s="1">
        <v>24016</v>
      </c>
      <c r="R83">
        <v>31.7</v>
      </c>
      <c r="S83" s="6">
        <v>3.1645569620252488E-3</v>
      </c>
      <c r="T83" s="6">
        <v>3.1645569620252488E-3</v>
      </c>
      <c r="U83" s="6">
        <v>1.9292604501607649E-2</v>
      </c>
      <c r="V83" s="7">
        <v>2.9220779220779175E-2</v>
      </c>
      <c r="W83" s="7">
        <v>5.6666666666666643E-2</v>
      </c>
      <c r="Y83" s="1">
        <v>24016</v>
      </c>
      <c r="Z83">
        <v>31.65</v>
      </c>
      <c r="AA83" s="6">
        <v>9.4876660341548335E-4</v>
      </c>
      <c r="AB83" s="6">
        <v>1.2654223347041806E-3</v>
      </c>
      <c r="AC83" s="6">
        <v>1.7030848329048765E-2</v>
      </c>
      <c r="AD83" s="7">
        <v>2.9268292682926782E-2</v>
      </c>
      <c r="AE83" s="7">
        <v>5.5703802535023286E-2</v>
      </c>
      <c r="AG83" t="s">
        <v>25</v>
      </c>
    </row>
    <row r="84" spans="1:33" x14ac:dyDescent="0.3">
      <c r="A84" s="1">
        <v>24047</v>
      </c>
      <c r="B84" s="19">
        <v>455.7</v>
      </c>
      <c r="C84" s="6">
        <v>6.8493150684930748E-3</v>
      </c>
      <c r="D84" s="6">
        <v>2.8900428990742858E-2</v>
      </c>
      <c r="E84" s="6">
        <v>7.9857819905213248E-2</v>
      </c>
      <c r="F84" s="7">
        <v>0.16398467432950189</v>
      </c>
      <c r="G84" s="7">
        <v>0.36682663467306542</v>
      </c>
      <c r="I84" s="1">
        <v>24047</v>
      </c>
      <c r="J84" s="19">
        <v>456.7</v>
      </c>
      <c r="K84" s="6">
        <v>6.834215167548425E-3</v>
      </c>
      <c r="L84" s="6">
        <v>3.3024202669079315E-2</v>
      </c>
      <c r="M84" s="6">
        <v>7.9924331993379075E-2</v>
      </c>
      <c r="N84" s="7">
        <v>0.1641600815702268</v>
      </c>
      <c r="O84" s="7">
        <v>0.3669560011972462</v>
      </c>
      <c r="Q84" s="1">
        <v>24047</v>
      </c>
      <c r="R84">
        <v>31.7</v>
      </c>
      <c r="S84" s="6">
        <v>0</v>
      </c>
      <c r="T84" s="6">
        <v>3.1645569620252488E-3</v>
      </c>
      <c r="U84" s="6">
        <v>1.6025641025641028E-2</v>
      </c>
      <c r="V84" s="7">
        <v>2.9220779220779175E-2</v>
      </c>
      <c r="W84" s="7">
        <v>5.6666666666666643E-2</v>
      </c>
      <c r="Y84" s="1">
        <v>24047</v>
      </c>
      <c r="Z84">
        <v>31.75</v>
      </c>
      <c r="AA84" s="6">
        <v>3.1595576619273752E-3</v>
      </c>
      <c r="AB84" s="6">
        <v>5.3831538948702256E-3</v>
      </c>
      <c r="AC84" s="6">
        <v>1.7302146747837203E-2</v>
      </c>
      <c r="AD84" s="7">
        <v>3.1513970110461302E-2</v>
      </c>
      <c r="AE84" s="7">
        <v>5.9039359573048684E-2</v>
      </c>
      <c r="AG84" t="s">
        <v>25</v>
      </c>
    </row>
    <row r="85" spans="1:33" x14ac:dyDescent="0.3">
      <c r="A85" s="1">
        <v>24077</v>
      </c>
      <c r="B85" s="19">
        <v>459.2</v>
      </c>
      <c r="C85" s="6">
        <v>7.6804915514592934E-3</v>
      </c>
      <c r="D85" s="6">
        <v>3.0058322117541447E-2</v>
      </c>
      <c r="E85" s="6">
        <v>8.1233812102660702E-2</v>
      </c>
      <c r="F85" s="7">
        <v>0.16785350966429299</v>
      </c>
      <c r="G85" s="7">
        <v>0.36870342771982112</v>
      </c>
      <c r="I85" s="1">
        <v>24077</v>
      </c>
      <c r="J85" s="19">
        <v>463.1</v>
      </c>
      <c r="K85" s="6">
        <v>1.4013575651412381E-2</v>
      </c>
      <c r="L85" s="6">
        <v>4.4665012406947917E-2</v>
      </c>
      <c r="M85" s="6">
        <v>8.1251459257529787E-2</v>
      </c>
      <c r="N85" s="7">
        <v>0.16826437941473271</v>
      </c>
      <c r="O85" s="7">
        <v>0.36809453471196463</v>
      </c>
      <c r="Q85" s="1">
        <v>24077</v>
      </c>
      <c r="R85">
        <v>31.8</v>
      </c>
      <c r="S85" s="6">
        <v>3.1545741324921586E-3</v>
      </c>
      <c r="T85" s="6">
        <v>6.3291139240506103E-3</v>
      </c>
      <c r="U85" s="6">
        <v>1.9230769230769277E-2</v>
      </c>
      <c r="V85" s="7">
        <v>2.912621359223308E-2</v>
      </c>
      <c r="W85" s="7">
        <v>6.0000000000000026E-2</v>
      </c>
      <c r="Y85" s="1">
        <v>24077</v>
      </c>
      <c r="Z85">
        <v>31.85</v>
      </c>
      <c r="AA85" s="6">
        <v>3.1496062992126431E-3</v>
      </c>
      <c r="AB85" s="6">
        <v>9.5087163232963779E-3</v>
      </c>
      <c r="AC85" s="6">
        <v>1.9200000000000047E-2</v>
      </c>
      <c r="AD85" s="7">
        <v>3.1411917098445673E-2</v>
      </c>
      <c r="AE85" s="7">
        <v>6.1312895701432849E-2</v>
      </c>
      <c r="AG85" t="s">
        <v>25</v>
      </c>
    </row>
    <row r="86" spans="1:33" x14ac:dyDescent="0.3">
      <c r="A86" s="1">
        <v>24108</v>
      </c>
      <c r="B86" s="19">
        <v>462</v>
      </c>
      <c r="C86" s="6">
        <v>6.0975609756097806E-3</v>
      </c>
      <c r="D86" s="6">
        <v>2.7808676307007785E-2</v>
      </c>
      <c r="E86" s="6">
        <v>8.0701754385964913E-2</v>
      </c>
      <c r="F86" s="7">
        <v>0.1690283400809717</v>
      </c>
      <c r="G86" s="7">
        <v>0.36888888888888888</v>
      </c>
      <c r="I86" s="1">
        <v>24108</v>
      </c>
      <c r="J86" s="19">
        <v>467.1</v>
      </c>
      <c r="K86" s="6">
        <v>8.6374433167782337E-3</v>
      </c>
      <c r="L86" s="6">
        <v>4.1703835860838638E-2</v>
      </c>
      <c r="M86" s="6">
        <v>8.0499653018737016E-2</v>
      </c>
      <c r="N86" s="7">
        <v>0.16921151439299129</v>
      </c>
      <c r="O86" s="7">
        <v>0.36939313984168864</v>
      </c>
      <c r="Q86" s="1">
        <v>24108</v>
      </c>
      <c r="R86">
        <v>31.8</v>
      </c>
      <c r="S86" s="6">
        <v>0</v>
      </c>
      <c r="T86" s="6">
        <v>6.3291139240506103E-3</v>
      </c>
      <c r="U86" s="6">
        <v>1.9230769230769277E-2</v>
      </c>
      <c r="V86" s="7">
        <v>2.912621359223308E-2</v>
      </c>
      <c r="W86" s="7">
        <v>6.0000000000000026E-2</v>
      </c>
      <c r="Y86" s="1">
        <v>24108</v>
      </c>
      <c r="Z86">
        <v>31.88</v>
      </c>
      <c r="AA86" s="6">
        <v>9.4191522762943742E-4</v>
      </c>
      <c r="AB86" s="6">
        <v>8.2226438962681222E-3</v>
      </c>
      <c r="AC86" s="6">
        <v>1.9181585677749292E-2</v>
      </c>
      <c r="AD86" s="7">
        <v>3.038138332255972E-2</v>
      </c>
      <c r="AE86" s="7">
        <v>6.1251664447403459E-2</v>
      </c>
      <c r="AG86" t="s">
        <v>25</v>
      </c>
    </row>
    <row r="87" spans="1:33" x14ac:dyDescent="0.3">
      <c r="A87" s="1">
        <v>24139</v>
      </c>
      <c r="B87" s="19">
        <v>464.6</v>
      </c>
      <c r="C87" s="6">
        <v>5.6277056277056767E-3</v>
      </c>
      <c r="D87" s="6">
        <v>2.6513477684489615E-2</v>
      </c>
      <c r="E87" s="6">
        <v>7.9460966542751033E-2</v>
      </c>
      <c r="F87" s="7">
        <v>0.16851106639839034</v>
      </c>
      <c r="G87" s="7">
        <v>0.36606880329314906</v>
      </c>
      <c r="I87" s="1">
        <v>24139</v>
      </c>
      <c r="J87" s="19">
        <v>463.7</v>
      </c>
      <c r="K87" s="6">
        <v>-7.278955255833941E-3</v>
      </c>
      <c r="L87" s="6">
        <v>2.2266313932980522E-2</v>
      </c>
      <c r="M87" s="6">
        <v>7.812136712392459E-2</v>
      </c>
      <c r="N87" s="7">
        <v>0.16624748490945665</v>
      </c>
      <c r="O87" s="7">
        <v>0.36262121657361146</v>
      </c>
      <c r="Q87" s="1">
        <v>24139</v>
      </c>
      <c r="R87">
        <v>32</v>
      </c>
      <c r="S87" s="6">
        <v>6.2893081761006067E-3</v>
      </c>
      <c r="T87" s="6">
        <v>9.4637223974763634E-3</v>
      </c>
      <c r="U87" s="6">
        <v>2.5641025641025664E-2</v>
      </c>
      <c r="V87" s="7">
        <v>3.5598705501618172E-2</v>
      </c>
      <c r="W87" s="7">
        <v>6.3122923588039823E-2</v>
      </c>
      <c r="Y87" s="1">
        <v>24139</v>
      </c>
      <c r="Z87">
        <v>32.08</v>
      </c>
      <c r="AA87" s="6">
        <v>6.2735257214554356E-3</v>
      </c>
      <c r="AB87" s="6">
        <v>1.3586097946287512E-2</v>
      </c>
      <c r="AC87" s="6">
        <v>2.557544757033239E-2</v>
      </c>
      <c r="AD87" s="7">
        <v>3.7851827887415014E-2</v>
      </c>
      <c r="AE87" s="7">
        <v>6.5426768515443337E-2</v>
      </c>
      <c r="AG87" t="s">
        <v>25</v>
      </c>
    </row>
    <row r="88" spans="1:33" x14ac:dyDescent="0.3">
      <c r="A88" s="1">
        <v>24167</v>
      </c>
      <c r="B88" s="19">
        <v>467.2</v>
      </c>
      <c r="C88" s="6">
        <v>5.5962117950924791E-3</v>
      </c>
      <c r="D88" s="6">
        <v>2.5235900811937679E-2</v>
      </c>
      <c r="E88" s="6">
        <v>7.8485687903970452E-2</v>
      </c>
      <c r="F88" s="7">
        <v>0.16858429214607298</v>
      </c>
      <c r="G88" s="7">
        <v>0.36170212765957432</v>
      </c>
      <c r="I88" s="1">
        <v>24167</v>
      </c>
      <c r="J88" s="19">
        <v>465.9</v>
      </c>
      <c r="K88" s="6">
        <v>4.7444468406296928E-3</v>
      </c>
      <c r="L88" s="6">
        <v>2.0144514998905166E-2</v>
      </c>
      <c r="M88" s="6">
        <v>7.7973160573808403E-2</v>
      </c>
      <c r="N88" s="7">
        <v>0.16796189521183255</v>
      </c>
      <c r="O88" s="7">
        <v>0.36188249049985366</v>
      </c>
      <c r="Q88" s="1">
        <v>24167</v>
      </c>
      <c r="R88">
        <v>32.1</v>
      </c>
      <c r="S88" s="6">
        <v>3.1250000000000444E-3</v>
      </c>
      <c r="T88" s="6">
        <v>1.2618296529968522E-2</v>
      </c>
      <c r="U88" s="6">
        <v>2.5559105431309927E-2</v>
      </c>
      <c r="V88" s="7">
        <v>3.8834951456310773E-2</v>
      </c>
      <c r="W88" s="7">
        <v>6.6445182724252483E-2</v>
      </c>
      <c r="Y88" s="1">
        <v>24167</v>
      </c>
      <c r="Z88">
        <v>32.18</v>
      </c>
      <c r="AA88" s="6">
        <v>3.1172069825436853E-3</v>
      </c>
      <c r="AB88" s="6">
        <v>1.3543307086614165E-2</v>
      </c>
      <c r="AC88" s="6">
        <v>2.7786649632705239E-2</v>
      </c>
      <c r="AD88" s="7">
        <v>4.0077569489334143E-2</v>
      </c>
      <c r="AE88" s="7">
        <v>6.6622472654955189E-2</v>
      </c>
      <c r="AG88" t="s">
        <v>25</v>
      </c>
    </row>
    <row r="89" spans="1:33" x14ac:dyDescent="0.3">
      <c r="A89" s="1">
        <v>24198</v>
      </c>
      <c r="B89" s="19">
        <v>469.3</v>
      </c>
      <c r="C89" s="6">
        <v>4.4948630136986793E-3</v>
      </c>
      <c r="D89" s="6">
        <v>2.1994773519163815E-2</v>
      </c>
      <c r="E89" s="6">
        <v>7.7859439595774085E-2</v>
      </c>
      <c r="F89" s="7">
        <v>0.168284789644013</v>
      </c>
      <c r="G89" s="7">
        <v>0.35832127351664256</v>
      </c>
      <c r="I89" s="1">
        <v>24198</v>
      </c>
      <c r="J89" s="19">
        <v>470.1</v>
      </c>
      <c r="K89" s="6">
        <v>9.0148100450741491E-3</v>
      </c>
      <c r="L89" s="6">
        <v>1.5115525804361908E-2</v>
      </c>
      <c r="M89" s="6">
        <v>7.7716643741403107E-2</v>
      </c>
      <c r="N89" s="7">
        <v>0.1682405566600399</v>
      </c>
      <c r="O89" s="7">
        <v>0.35867052023121393</v>
      </c>
      <c r="Q89" s="1">
        <v>24198</v>
      </c>
      <c r="R89">
        <v>32.299999999999997</v>
      </c>
      <c r="S89" s="6">
        <v>6.2305295950154434E-3</v>
      </c>
      <c r="T89" s="6">
        <v>1.5723270440251461E-2</v>
      </c>
      <c r="U89" s="6">
        <v>2.8662420382165561E-2</v>
      </c>
      <c r="V89" s="7">
        <v>4.5307443365695747E-2</v>
      </c>
      <c r="W89" s="7">
        <v>6.9536423841059528E-2</v>
      </c>
      <c r="Y89" s="1">
        <v>24198</v>
      </c>
      <c r="Z89">
        <v>32.28</v>
      </c>
      <c r="AA89" s="6">
        <v>3.1075201988813371E-3</v>
      </c>
      <c r="AB89" s="6">
        <v>1.3500784929356349E-2</v>
      </c>
      <c r="AC89" s="6">
        <v>2.8680688336520144E-2</v>
      </c>
      <c r="AD89" s="7">
        <v>4.2972536348949979E-2</v>
      </c>
      <c r="AE89" s="7">
        <v>6.8520357497517392E-2</v>
      </c>
      <c r="AG89" t="s">
        <v>25</v>
      </c>
    </row>
    <row r="90" spans="1:33" x14ac:dyDescent="0.3">
      <c r="A90" s="1">
        <v>24228</v>
      </c>
      <c r="B90" s="19">
        <v>470.1</v>
      </c>
      <c r="C90" s="6">
        <v>1.7046665246111471E-3</v>
      </c>
      <c r="D90" s="6">
        <v>1.7532467532467583E-2</v>
      </c>
      <c r="E90" s="6">
        <v>7.549759780370624E-2</v>
      </c>
      <c r="F90" s="7">
        <v>0.16303809995051963</v>
      </c>
      <c r="G90" s="7">
        <v>0.35280575539568354</v>
      </c>
      <c r="I90" s="1">
        <v>24228</v>
      </c>
      <c r="J90" s="19">
        <v>466.2</v>
      </c>
      <c r="K90" s="6">
        <v>-8.2961072112317253E-3</v>
      </c>
      <c r="L90" s="6">
        <v>-1.9267822736031557E-3</v>
      </c>
      <c r="M90" s="6">
        <v>7.4936592114364764E-2</v>
      </c>
      <c r="N90" s="7">
        <v>0.16172439571392966</v>
      </c>
      <c r="O90" s="7">
        <v>0.35130434782608694</v>
      </c>
      <c r="Q90" s="1">
        <v>24228</v>
      </c>
      <c r="R90">
        <v>32.299999999999997</v>
      </c>
      <c r="S90" s="6">
        <v>0</v>
      </c>
      <c r="T90" s="6">
        <v>1.5723270440251461E-2</v>
      </c>
      <c r="U90" s="6">
        <v>2.8662420382165561E-2</v>
      </c>
      <c r="V90" s="7">
        <v>4.5307443365695747E-2</v>
      </c>
      <c r="W90" s="7">
        <v>6.9536423841059528E-2</v>
      </c>
      <c r="Y90" s="1">
        <v>24228</v>
      </c>
      <c r="Z90">
        <v>32.35</v>
      </c>
      <c r="AA90" s="6">
        <v>2.1685254027261551E-3</v>
      </c>
      <c r="AB90" s="6">
        <v>1.4742785445420403E-2</v>
      </c>
      <c r="AC90" s="6">
        <v>2.7636594663278304E-2</v>
      </c>
      <c r="AD90" s="7">
        <v>4.4222078760490668E-2</v>
      </c>
      <c r="AE90" s="7">
        <v>6.9775132275132379E-2</v>
      </c>
      <c r="AG90" t="s">
        <v>25</v>
      </c>
    </row>
    <row r="91" spans="1:33" x14ac:dyDescent="0.3">
      <c r="A91" s="1">
        <v>24259</v>
      </c>
      <c r="B91" s="19">
        <v>471.2</v>
      </c>
      <c r="C91" s="6">
        <v>2.3399276749627011E-3</v>
      </c>
      <c r="D91" s="6">
        <v>1.4205768402927175E-2</v>
      </c>
      <c r="E91" s="6">
        <v>7.0665757782322119E-2</v>
      </c>
      <c r="F91" s="7">
        <v>0.15745517071972479</v>
      </c>
      <c r="G91" s="7">
        <v>0.34898368164901222</v>
      </c>
      <c r="I91" s="1">
        <v>24259</v>
      </c>
      <c r="J91" s="19">
        <v>469.6</v>
      </c>
      <c r="K91" s="6">
        <v>7.2930072930073664E-3</v>
      </c>
      <c r="L91" s="6">
        <v>1.2723743799870679E-2</v>
      </c>
      <c r="M91" s="6">
        <v>7.1167883211678939E-2</v>
      </c>
      <c r="N91" s="7">
        <v>0.15864791512459908</v>
      </c>
      <c r="O91" s="7">
        <v>0.35058958872591323</v>
      </c>
      <c r="Q91" s="1">
        <v>24259</v>
      </c>
      <c r="R91">
        <v>32.4</v>
      </c>
      <c r="S91" s="6">
        <v>3.0959752321981868E-3</v>
      </c>
      <c r="T91" s="6">
        <v>1.2499999999999956E-2</v>
      </c>
      <c r="U91" s="6">
        <v>2.5316455696202441E-2</v>
      </c>
      <c r="V91" s="7">
        <v>4.5161290322580601E-2</v>
      </c>
      <c r="W91" s="7">
        <v>7.2847682119205281E-2</v>
      </c>
      <c r="Y91" s="1">
        <v>24259</v>
      </c>
      <c r="Z91">
        <v>32.380000000000003</v>
      </c>
      <c r="AA91" s="6">
        <v>9.273570324575312E-4</v>
      </c>
      <c r="AB91" s="6">
        <v>9.3516209476310567E-3</v>
      </c>
      <c r="AC91" s="6">
        <v>2.4359379943056095E-2</v>
      </c>
      <c r="AD91" s="7">
        <v>4.4179297000967462E-2</v>
      </c>
      <c r="AE91" s="7">
        <v>7.1830519695465125E-2</v>
      </c>
      <c r="AG91" t="s">
        <v>25</v>
      </c>
    </row>
    <row r="92" spans="1:33" x14ac:dyDescent="0.3">
      <c r="A92" s="1">
        <v>24289</v>
      </c>
      <c r="B92" s="19">
        <v>470.9</v>
      </c>
      <c r="C92" s="6">
        <v>-6.3667232597625501E-4</v>
      </c>
      <c r="D92" s="6">
        <v>7.9195205479451816E-3</v>
      </c>
      <c r="E92" s="6">
        <v>6.3219688417249953E-2</v>
      </c>
      <c r="F92" s="7">
        <v>0.14825652279931711</v>
      </c>
      <c r="G92" s="7">
        <v>0.34236031927023935</v>
      </c>
      <c r="I92" s="1">
        <v>24289</v>
      </c>
      <c r="J92" s="19">
        <v>470.3</v>
      </c>
      <c r="K92" s="6">
        <v>1.4906303236797032E-3</v>
      </c>
      <c r="L92" s="6">
        <v>9.4440867138871742E-3</v>
      </c>
      <c r="M92" s="6">
        <v>6.3786473648495781E-2</v>
      </c>
      <c r="N92" s="7">
        <v>0.14903493769850965</v>
      </c>
      <c r="O92" s="7">
        <v>0.34333047700656949</v>
      </c>
      <c r="Q92" s="1">
        <v>24289</v>
      </c>
      <c r="R92">
        <v>32.5</v>
      </c>
      <c r="S92" s="6">
        <v>3.0864197530864638E-3</v>
      </c>
      <c r="T92" s="6">
        <v>1.2461059190031107E-2</v>
      </c>
      <c r="U92" s="6">
        <v>2.8481012658227802E-2</v>
      </c>
      <c r="V92" s="7">
        <v>4.5016077170417959E-2</v>
      </c>
      <c r="W92" s="7">
        <v>7.2607260726072584E-2</v>
      </c>
      <c r="Y92" s="1">
        <v>24289</v>
      </c>
      <c r="Z92">
        <v>32.450000000000003</v>
      </c>
      <c r="AA92" s="6">
        <v>2.1618282890673341E-3</v>
      </c>
      <c r="AB92" s="6">
        <v>8.390304536979587E-3</v>
      </c>
      <c r="AC92" s="6">
        <v>2.7549081697276902E-2</v>
      </c>
      <c r="AD92" s="7">
        <v>4.6099290780141952E-2</v>
      </c>
      <c r="AE92" s="7">
        <v>7.3792190602250299E-2</v>
      </c>
      <c r="AG92" t="s">
        <v>25</v>
      </c>
    </row>
    <row r="93" spans="1:33" x14ac:dyDescent="0.3">
      <c r="A93" s="1">
        <v>24320</v>
      </c>
      <c r="B93" s="19">
        <v>472.6</v>
      </c>
      <c r="C93" s="6">
        <v>3.6101083032491943E-3</v>
      </c>
      <c r="D93" s="6">
        <v>7.0317494140209064E-3</v>
      </c>
      <c r="E93" s="6">
        <v>6.0116644235083019E-2</v>
      </c>
      <c r="F93" s="7">
        <v>0.1432027092404452</v>
      </c>
      <c r="G93" s="7">
        <v>0.33956916099773243</v>
      </c>
      <c r="I93" s="1">
        <v>24320</v>
      </c>
      <c r="J93" s="19">
        <v>470.1</v>
      </c>
      <c r="K93" s="6">
        <v>-4.2526047203909976E-4</v>
      </c>
      <c r="L93" s="6">
        <v>0</v>
      </c>
      <c r="M93" s="6">
        <v>6.045567335889919E-2</v>
      </c>
      <c r="N93" s="7">
        <v>0.14351739236195571</v>
      </c>
      <c r="O93" s="7">
        <v>0.33969791963522389</v>
      </c>
      <c r="Q93" s="1">
        <v>24320</v>
      </c>
      <c r="R93">
        <v>32.700000000000003</v>
      </c>
      <c r="S93" s="6">
        <v>6.1538461538462414E-3</v>
      </c>
      <c r="T93" s="6">
        <v>1.2383900928792747E-2</v>
      </c>
      <c r="U93" s="6">
        <v>3.4810126582278528E-2</v>
      </c>
      <c r="V93" s="7">
        <v>5.4838709677419446E-2</v>
      </c>
      <c r="W93" s="7">
        <v>7.9207920792079278E-2</v>
      </c>
      <c r="Y93" s="1">
        <v>24320</v>
      </c>
      <c r="Z93">
        <v>32.65</v>
      </c>
      <c r="AA93" s="6">
        <v>6.1633281972263707E-3</v>
      </c>
      <c r="AB93" s="6">
        <v>1.1462205700123835E-2</v>
      </c>
      <c r="AC93" s="6">
        <v>3.48652931854199E-2</v>
      </c>
      <c r="AD93" s="7">
        <v>5.1529790660225373E-2</v>
      </c>
      <c r="AE93" s="7">
        <v>7.8269484808454332E-2</v>
      </c>
      <c r="AG93" t="s">
        <v>25</v>
      </c>
    </row>
    <row r="94" spans="1:33" x14ac:dyDescent="0.3">
      <c r="A94" s="1">
        <v>24351</v>
      </c>
      <c r="B94" s="19">
        <v>475.4</v>
      </c>
      <c r="C94" s="6">
        <v>5.9246720270841186E-3</v>
      </c>
      <c r="D94" s="6">
        <v>1.1274196979365995E-2</v>
      </c>
      <c r="E94" s="6">
        <v>5.7619577308120083E-2</v>
      </c>
      <c r="F94" s="7">
        <v>0.14032142000479733</v>
      </c>
      <c r="G94" s="7">
        <v>0.33953226260918573</v>
      </c>
      <c r="I94" s="1">
        <v>24351</v>
      </c>
      <c r="J94" s="19">
        <v>474.6</v>
      </c>
      <c r="K94" s="6">
        <v>9.5724313975749844E-3</v>
      </c>
      <c r="L94" s="6">
        <v>1.8018018018018091E-2</v>
      </c>
      <c r="M94" s="6">
        <v>5.8429973238180298E-2</v>
      </c>
      <c r="N94" s="7">
        <v>0.14168871782535492</v>
      </c>
      <c r="O94" s="7">
        <v>0.34105679570500158</v>
      </c>
      <c r="Q94" s="1">
        <v>24351</v>
      </c>
      <c r="R94">
        <v>32.700000000000003</v>
      </c>
      <c r="S94" s="6">
        <v>0</v>
      </c>
      <c r="T94" s="6">
        <v>1.2383900928792747E-2</v>
      </c>
      <c r="U94" s="6">
        <v>3.4810126582278528E-2</v>
      </c>
      <c r="V94" s="7">
        <v>5.144694533762062E-2</v>
      </c>
      <c r="W94" s="7">
        <v>7.5657894736842243E-2</v>
      </c>
      <c r="Y94" s="1">
        <v>24351</v>
      </c>
      <c r="Z94">
        <v>32.75</v>
      </c>
      <c r="AA94" s="6">
        <v>3.0627871362940711E-3</v>
      </c>
      <c r="AB94" s="6">
        <v>1.2364760432766572E-2</v>
      </c>
      <c r="AC94" s="6">
        <v>3.5736875395319383E-2</v>
      </c>
      <c r="AD94" s="7">
        <v>5.3732303732303789E-2</v>
      </c>
      <c r="AE94" s="7">
        <v>7.6594345825114998E-2</v>
      </c>
      <c r="AG94" t="s">
        <v>25</v>
      </c>
    </row>
    <row r="95" spans="1:33" x14ac:dyDescent="0.3">
      <c r="A95" s="1">
        <v>24381</v>
      </c>
      <c r="B95" s="19">
        <v>475.7</v>
      </c>
      <c r="C95" s="6">
        <v>6.3104753891462216E-4</v>
      </c>
      <c r="D95" s="6">
        <v>9.5500848896434634E-3</v>
      </c>
      <c r="E95" s="6">
        <v>5.1038444542642433E-2</v>
      </c>
      <c r="F95" s="7">
        <v>0.13505130040563101</v>
      </c>
      <c r="G95" s="7">
        <v>0.3317469204927212</v>
      </c>
      <c r="I95" s="1">
        <v>24381</v>
      </c>
      <c r="J95" s="19">
        <v>476.9</v>
      </c>
      <c r="K95" s="6">
        <v>4.8461862621153699E-3</v>
      </c>
      <c r="L95" s="6">
        <v>1.5545144804088489E-2</v>
      </c>
      <c r="M95" s="6">
        <v>5.13668430335096E-2</v>
      </c>
      <c r="N95" s="7">
        <v>0.13574660633484165</v>
      </c>
      <c r="O95" s="7">
        <v>0.33398601398601391</v>
      </c>
      <c r="Q95" s="1">
        <v>24381</v>
      </c>
      <c r="R95">
        <v>32.9</v>
      </c>
      <c r="S95" s="6">
        <v>6.1162079510702055E-3</v>
      </c>
      <c r="T95" s="6">
        <v>1.54320987654321E-2</v>
      </c>
      <c r="U95" s="6">
        <v>3.7854889589905343E-2</v>
      </c>
      <c r="V95" s="7">
        <v>5.7877813504823059E-2</v>
      </c>
      <c r="W95" s="7">
        <v>8.2236842105263164E-2</v>
      </c>
      <c r="Y95" s="1">
        <v>24381</v>
      </c>
      <c r="Z95">
        <v>32.85</v>
      </c>
      <c r="AA95" s="6">
        <v>3.0534351145038601E-3</v>
      </c>
      <c r="AB95" s="6">
        <v>1.4515132798023436E-2</v>
      </c>
      <c r="AC95" s="6">
        <v>3.7914691943128055E-2</v>
      </c>
      <c r="AD95" s="7">
        <v>5.5591259640102843E-2</v>
      </c>
      <c r="AE95" s="7">
        <v>8.1303489137590598E-2</v>
      </c>
      <c r="AG95" t="s">
        <v>25</v>
      </c>
    </row>
    <row r="96" spans="1:33" x14ac:dyDescent="0.3">
      <c r="A96" s="1">
        <v>24412</v>
      </c>
      <c r="B96" s="19">
        <v>477.3</v>
      </c>
      <c r="C96" s="6">
        <v>3.3634643682993962E-3</v>
      </c>
      <c r="D96" s="6">
        <v>1.3590995965173146E-2</v>
      </c>
      <c r="E96" s="6">
        <v>4.7399605003291691E-2</v>
      </c>
      <c r="F96" s="7">
        <v>0.13104265402843604</v>
      </c>
      <c r="G96" s="7">
        <v>0.32657031684269039</v>
      </c>
      <c r="I96" s="1">
        <v>24412</v>
      </c>
      <c r="J96" s="19">
        <v>478.1</v>
      </c>
      <c r="K96" s="6">
        <v>2.5162507863284661E-3</v>
      </c>
      <c r="L96" s="6">
        <v>1.6585158409525857E-2</v>
      </c>
      <c r="M96" s="6">
        <v>4.6857893584409969E-2</v>
      </c>
      <c r="N96" s="7">
        <v>0.13052731142113985</v>
      </c>
      <c r="O96" s="7">
        <v>0.32621359223300977</v>
      </c>
      <c r="Q96" s="1">
        <v>24412</v>
      </c>
      <c r="R96">
        <v>32.9</v>
      </c>
      <c r="S96" s="6">
        <v>0</v>
      </c>
      <c r="T96" s="6">
        <v>1.2307692307692264E-2</v>
      </c>
      <c r="U96" s="6">
        <v>3.7854889589905343E-2</v>
      </c>
      <c r="V96" s="7">
        <v>5.4487179487179467E-2</v>
      </c>
      <c r="W96" s="7">
        <v>8.2236842105263164E-2</v>
      </c>
      <c r="Y96" s="1">
        <v>24412</v>
      </c>
      <c r="Z96">
        <v>32.880000000000003</v>
      </c>
      <c r="AA96" s="6">
        <v>9.1324200913245465E-4</v>
      </c>
      <c r="AB96" s="6">
        <v>1.325115562403697E-2</v>
      </c>
      <c r="AC96" s="6">
        <v>3.5590551181102444E-2</v>
      </c>
      <c r="AD96" s="7">
        <v>5.3508490868311491E-2</v>
      </c>
      <c r="AE96" s="7">
        <v>8.2290980908492545E-2</v>
      </c>
      <c r="AG96" t="s">
        <v>25</v>
      </c>
    </row>
    <row r="97" spans="1:38" x14ac:dyDescent="0.3">
      <c r="A97" s="1">
        <v>24442</v>
      </c>
      <c r="B97" s="19">
        <v>480.2</v>
      </c>
      <c r="C97" s="6">
        <v>6.0758432851455626E-3</v>
      </c>
      <c r="D97" s="6">
        <v>1.6081252644942798E-2</v>
      </c>
      <c r="E97" s="6">
        <v>4.573170731707317E-2</v>
      </c>
      <c r="F97" s="7">
        <v>0.13068048033906288</v>
      </c>
      <c r="G97" s="7">
        <v>0.32395919492693687</v>
      </c>
      <c r="I97" s="1">
        <v>24442</v>
      </c>
      <c r="J97" s="19">
        <v>483.7</v>
      </c>
      <c r="K97" s="6">
        <v>1.1713030746705638E-2</v>
      </c>
      <c r="L97" s="6">
        <v>2.8930014890448767E-2</v>
      </c>
      <c r="M97" s="6">
        <v>4.4482833081407824E-2</v>
      </c>
      <c r="N97" s="7">
        <v>0.12934858743871114</v>
      </c>
      <c r="O97" s="7">
        <v>0.32230727173318746</v>
      </c>
      <c r="Q97" s="1">
        <v>24442</v>
      </c>
      <c r="R97">
        <v>32.9</v>
      </c>
      <c r="S97" s="6">
        <v>0</v>
      </c>
      <c r="T97" s="6">
        <v>6.1162079510702055E-3</v>
      </c>
      <c r="U97" s="6">
        <v>3.4591194968553389E-2</v>
      </c>
      <c r="V97" s="7">
        <v>5.4487179487179467E-2</v>
      </c>
      <c r="W97" s="7">
        <v>8.2236842105263164E-2</v>
      </c>
      <c r="Y97" s="1">
        <v>24442</v>
      </c>
      <c r="Z97">
        <v>32.92</v>
      </c>
      <c r="AA97" s="6">
        <v>1.2165450121654241E-3</v>
      </c>
      <c r="AB97" s="6">
        <v>8.2695252679939706E-3</v>
      </c>
      <c r="AC97" s="6">
        <v>3.359497645211932E-2</v>
      </c>
      <c r="AD97" s="7">
        <v>5.3440000000000057E-2</v>
      </c>
      <c r="AE97" s="7">
        <v>8.3607636603028404E-2</v>
      </c>
      <c r="AG97" t="s">
        <v>25</v>
      </c>
    </row>
    <row r="98" spans="1:38" x14ac:dyDescent="0.3">
      <c r="A98" s="1">
        <v>24473</v>
      </c>
      <c r="B98" s="19">
        <v>481.6</v>
      </c>
      <c r="C98" s="6">
        <v>2.9154518950438029E-3</v>
      </c>
      <c r="D98" s="6">
        <v>1.3041649137568459E-2</v>
      </c>
      <c r="E98" s="6">
        <v>4.2424242424242475E-2</v>
      </c>
      <c r="F98" s="7">
        <v>0.12654970760233925</v>
      </c>
      <c r="G98" s="7">
        <v>0.31872946330777668</v>
      </c>
      <c r="H98" s="7">
        <v>0.68039078855547797</v>
      </c>
      <c r="I98" s="1">
        <v>24473</v>
      </c>
      <c r="J98" s="19">
        <v>486.4</v>
      </c>
      <c r="K98" s="6">
        <v>5.5819722968782071E-3</v>
      </c>
      <c r="L98" s="6">
        <v>2.486304256215751E-2</v>
      </c>
      <c r="M98" s="6">
        <v>4.1318775422821565E-2</v>
      </c>
      <c r="N98" s="7">
        <v>0.12514457552625483</v>
      </c>
      <c r="O98" s="7">
        <v>0.31780005418585733</v>
      </c>
      <c r="P98" s="7">
        <v>0.67839889579019996</v>
      </c>
      <c r="Q98" s="1">
        <v>24473</v>
      </c>
      <c r="R98">
        <v>32.9</v>
      </c>
      <c r="S98" s="6">
        <v>0</v>
      </c>
      <c r="T98" s="6">
        <v>6.1162079510702055E-3</v>
      </c>
      <c r="U98" s="6">
        <v>3.4591194968553389E-2</v>
      </c>
      <c r="V98" s="7">
        <v>5.4487179487179467E-2</v>
      </c>
      <c r="W98" s="7">
        <v>8.2236842105263164E-2</v>
      </c>
      <c r="X98" s="7">
        <v>0.13448275862068962</v>
      </c>
      <c r="Y98" s="1">
        <v>24473</v>
      </c>
      <c r="Z98">
        <v>32.9</v>
      </c>
      <c r="AA98" s="6">
        <v>-6.075334143378835E-4</v>
      </c>
      <c r="AB98" s="6">
        <v>4.580152671755682E-3</v>
      </c>
      <c r="AC98" s="6">
        <v>3.1994981179422823E-2</v>
      </c>
      <c r="AD98" s="7">
        <v>5.1790281329923193E-2</v>
      </c>
      <c r="AE98" s="7">
        <v>8.0814717477003847E-2</v>
      </c>
      <c r="AF98" s="7">
        <v>0.13409169251982064</v>
      </c>
      <c r="AG98" t="s">
        <v>25</v>
      </c>
    </row>
    <row r="99" spans="1:38" x14ac:dyDescent="0.3">
      <c r="A99" s="1">
        <v>24504</v>
      </c>
      <c r="B99" s="19">
        <v>485.1</v>
      </c>
      <c r="C99" s="6">
        <v>7.2674418604651162E-3</v>
      </c>
      <c r="D99" s="6">
        <v>1.9760353163758744E-2</v>
      </c>
      <c r="E99" s="6">
        <v>4.4123977615152819E-2</v>
      </c>
      <c r="F99" s="7">
        <v>0.12709107806691461</v>
      </c>
      <c r="G99" s="7">
        <v>0.31856482739874981</v>
      </c>
      <c r="H99" s="7">
        <v>0.68613138686131403</v>
      </c>
      <c r="I99" s="1">
        <v>24504</v>
      </c>
      <c r="J99" s="19">
        <v>483.6</v>
      </c>
      <c r="K99" s="6">
        <v>-5.7565789473683279E-3</v>
      </c>
      <c r="L99" s="6">
        <v>1.4049066890333499E-2</v>
      </c>
      <c r="M99" s="6">
        <v>4.291567824024161E-2</v>
      </c>
      <c r="N99" s="7">
        <v>0.12438967681934433</v>
      </c>
      <c r="O99" s="7">
        <v>0.31413043478260877</v>
      </c>
      <c r="P99" s="7">
        <v>0.68091762252346211</v>
      </c>
      <c r="Q99" s="1">
        <v>24504</v>
      </c>
      <c r="R99">
        <v>32.9</v>
      </c>
      <c r="S99" s="6">
        <v>0</v>
      </c>
      <c r="T99" s="6">
        <v>0</v>
      </c>
      <c r="U99" s="6">
        <v>2.8124999999999956E-2</v>
      </c>
      <c r="V99" s="7">
        <v>5.4487179487179467E-2</v>
      </c>
      <c r="W99" s="7">
        <v>8.2236842105263164E-2</v>
      </c>
      <c r="X99" s="7">
        <v>0.13840830449826991</v>
      </c>
      <c r="Y99" s="1">
        <v>24504</v>
      </c>
      <c r="Z99">
        <v>33</v>
      </c>
      <c r="AA99" s="6">
        <v>3.0395136778115935E-3</v>
      </c>
      <c r="AB99" s="6">
        <v>4.5662100456620568E-3</v>
      </c>
      <c r="AC99" s="6">
        <v>2.8678304239401552E-2</v>
      </c>
      <c r="AD99" s="7">
        <v>5.4987212276214795E-2</v>
      </c>
      <c r="AE99" s="7">
        <v>8.2677165354330687E-2</v>
      </c>
      <c r="AF99" s="7">
        <v>0.13793103448275862</v>
      </c>
      <c r="AG99" t="s">
        <v>25</v>
      </c>
    </row>
    <row r="100" spans="1:38" x14ac:dyDescent="0.3">
      <c r="A100" s="1">
        <v>24532</v>
      </c>
      <c r="B100" s="19">
        <v>489.7</v>
      </c>
      <c r="C100" s="6">
        <v>9.4825809111522691E-3</v>
      </c>
      <c r="D100" s="6">
        <v>2.5979467839932907E-2</v>
      </c>
      <c r="E100" s="6">
        <v>4.8159246575342464E-2</v>
      </c>
      <c r="F100" s="7">
        <v>0.13042474607571561</v>
      </c>
      <c r="G100" s="7">
        <v>0.32101429727542491</v>
      </c>
      <c r="H100" s="7">
        <v>0.6932918395573997</v>
      </c>
      <c r="I100" s="1">
        <v>24532</v>
      </c>
      <c r="J100" s="19">
        <v>488.1</v>
      </c>
      <c r="K100" s="6">
        <v>9.3052109181141433E-3</v>
      </c>
      <c r="L100" s="6">
        <v>2.0916126333403052E-2</v>
      </c>
      <c r="M100" s="6">
        <v>4.7649710238248648E-2</v>
      </c>
      <c r="N100" s="7">
        <v>0.12933826931975945</v>
      </c>
      <c r="O100" s="7">
        <v>0.31990265008112495</v>
      </c>
      <c r="P100" s="7">
        <v>0.69538034039597107</v>
      </c>
      <c r="Q100" s="1">
        <v>24532</v>
      </c>
      <c r="R100">
        <v>33</v>
      </c>
      <c r="S100" s="6">
        <v>3.0395136778115935E-3</v>
      </c>
      <c r="T100" s="6">
        <v>3.0395136778115935E-3</v>
      </c>
      <c r="U100" s="6">
        <v>2.8037383177570048E-2</v>
      </c>
      <c r="V100" s="7">
        <v>5.4313099041533523E-2</v>
      </c>
      <c r="W100" s="7">
        <v>8.1967213114754092E-2</v>
      </c>
      <c r="X100" s="7">
        <v>0.14186851211072671</v>
      </c>
      <c r="Y100" s="1">
        <v>24532</v>
      </c>
      <c r="Z100">
        <v>33</v>
      </c>
      <c r="AA100" s="6">
        <v>0</v>
      </c>
      <c r="AB100" s="6">
        <v>3.6496350364962722E-3</v>
      </c>
      <c r="AC100" s="6">
        <v>2.548166563082661E-2</v>
      </c>
      <c r="AD100" s="7">
        <v>5.3976365378473376E-2</v>
      </c>
      <c r="AE100" s="7">
        <v>8.1612586037364737E-2</v>
      </c>
      <c r="AF100" s="7">
        <v>0.13910942354159481</v>
      </c>
      <c r="AG100" t="s">
        <v>25</v>
      </c>
    </row>
    <row r="101" spans="1:38" x14ac:dyDescent="0.3">
      <c r="A101" s="1">
        <v>24563</v>
      </c>
      <c r="B101" s="19">
        <v>492.1</v>
      </c>
      <c r="C101" s="6">
        <v>4.9009597712886136E-3</v>
      </c>
      <c r="D101" s="6">
        <v>2.4781341107871793E-2</v>
      </c>
      <c r="E101" s="6">
        <v>4.8582995951417025E-2</v>
      </c>
      <c r="F101" s="7">
        <v>0.1302250803858522</v>
      </c>
      <c r="G101" s="7">
        <v>0.31824270024109297</v>
      </c>
      <c r="H101" s="7">
        <v>0.69631161668390207</v>
      </c>
      <c r="I101" s="1">
        <v>24563</v>
      </c>
      <c r="J101" s="19">
        <v>492.9</v>
      </c>
      <c r="K101" s="6">
        <v>9.834050399508203E-3</v>
      </c>
      <c r="L101" s="6">
        <v>1.9020053752325797E-2</v>
      </c>
      <c r="M101" s="6">
        <v>4.8500319081046489E-2</v>
      </c>
      <c r="N101" s="7">
        <v>0.12998624484181565</v>
      </c>
      <c r="O101" s="7">
        <v>0.31861958266452639</v>
      </c>
      <c r="P101" s="7">
        <v>0.69848380427291523</v>
      </c>
      <c r="Q101" s="1">
        <v>24563</v>
      </c>
      <c r="R101">
        <v>33.1</v>
      </c>
      <c r="S101" s="6">
        <v>3.0303030303030732E-3</v>
      </c>
      <c r="T101" s="6">
        <v>6.079027355623187E-3</v>
      </c>
      <c r="U101" s="6">
        <v>2.4767801857585273E-2</v>
      </c>
      <c r="V101" s="7">
        <v>5.4140127388535124E-2</v>
      </c>
      <c r="W101" s="7">
        <v>8.5245901639344313E-2</v>
      </c>
      <c r="X101" s="7">
        <v>0.14137931034482765</v>
      </c>
      <c r="Y101" s="1">
        <v>24563</v>
      </c>
      <c r="Z101">
        <v>33.1</v>
      </c>
      <c r="AA101" s="6">
        <v>3.0303030303030732E-3</v>
      </c>
      <c r="AB101" s="6">
        <v>5.4678007290400879E-3</v>
      </c>
      <c r="AC101" s="6">
        <v>2.5402726146220578E-2</v>
      </c>
      <c r="AD101" s="7">
        <v>5.4811982154238451E-2</v>
      </c>
      <c r="AE101" s="7">
        <v>8.5958005249343869E-2</v>
      </c>
      <c r="AF101" s="7">
        <v>0.14216701173222915</v>
      </c>
      <c r="AG101" t="s">
        <v>25</v>
      </c>
    </row>
    <row r="102" spans="1:38" x14ac:dyDescent="0.3">
      <c r="A102" s="1">
        <v>24593</v>
      </c>
      <c r="B102" s="19">
        <v>497.2</v>
      </c>
      <c r="C102" s="6">
        <v>1.0363747205852399E-2</v>
      </c>
      <c r="D102" s="6">
        <v>3.2392026578073017E-2</v>
      </c>
      <c r="E102" s="6">
        <v>5.7647309083173719E-2</v>
      </c>
      <c r="F102" s="7">
        <v>0.13749714024250734</v>
      </c>
      <c r="G102" s="7">
        <v>0.32198883275724532</v>
      </c>
      <c r="H102" s="7">
        <v>0.70157426420260094</v>
      </c>
      <c r="I102" s="1">
        <v>24593</v>
      </c>
      <c r="J102" s="19">
        <v>493.3</v>
      </c>
      <c r="K102" s="6">
        <v>8.1152363562595679E-4</v>
      </c>
      <c r="L102" s="6">
        <v>1.4185855263157965E-2</v>
      </c>
      <c r="M102" s="6">
        <v>5.8129558129558181E-2</v>
      </c>
      <c r="N102" s="7">
        <v>0.1374221812312659</v>
      </c>
      <c r="O102" s="7">
        <v>0.32110337439742914</v>
      </c>
      <c r="P102" s="7">
        <v>0.69986216402481061</v>
      </c>
      <c r="Q102" s="1">
        <v>24593</v>
      </c>
      <c r="R102">
        <v>33.200000000000003</v>
      </c>
      <c r="S102" s="6">
        <v>3.0211480362538194E-3</v>
      </c>
      <c r="T102" s="6">
        <v>9.1185410334347801E-3</v>
      </c>
      <c r="U102" s="6">
        <v>2.7863777089783461E-2</v>
      </c>
      <c r="V102" s="7">
        <v>5.732484076433135E-2</v>
      </c>
      <c r="W102" s="7">
        <v>8.8524590163934519E-2</v>
      </c>
      <c r="X102" s="7">
        <v>0.14482758620689665</v>
      </c>
      <c r="Y102" s="1">
        <v>24593</v>
      </c>
      <c r="Z102">
        <v>33.1</v>
      </c>
      <c r="AA102" s="6">
        <v>0</v>
      </c>
      <c r="AB102" s="6">
        <v>6.079027355623187E-3</v>
      </c>
      <c r="AC102" s="6">
        <v>2.3183925811437401E-2</v>
      </c>
      <c r="AD102" s="7">
        <v>5.1461245235069918E-2</v>
      </c>
      <c r="AE102" s="7">
        <v>8.4890199934447713E-2</v>
      </c>
      <c r="AF102" s="7">
        <v>0.13980716253443534</v>
      </c>
      <c r="AG102" t="s">
        <v>25</v>
      </c>
    </row>
    <row r="103" spans="1:38" x14ac:dyDescent="0.3">
      <c r="A103" s="1">
        <v>24624</v>
      </c>
      <c r="B103" s="19">
        <v>502</v>
      </c>
      <c r="C103" s="6">
        <v>9.6540627514079078E-3</v>
      </c>
      <c r="D103" s="6">
        <v>3.4838177695320501E-2</v>
      </c>
      <c r="E103" s="6">
        <v>6.5365025466893059E-2</v>
      </c>
      <c r="F103" s="7">
        <v>0.14064985230629395</v>
      </c>
      <c r="G103" s="7">
        <v>0.32663847780126859</v>
      </c>
      <c r="H103" s="7">
        <v>0.70690241414484856</v>
      </c>
      <c r="I103" s="1">
        <v>24624</v>
      </c>
      <c r="J103" s="19">
        <v>500.9</v>
      </c>
      <c r="K103" s="6">
        <v>1.5406446381512194E-2</v>
      </c>
      <c r="L103" s="6">
        <v>3.5773366418527616E-2</v>
      </c>
      <c r="M103" s="6">
        <v>6.6652470187393426E-2</v>
      </c>
      <c r="N103" s="7">
        <v>0.14256386861313869</v>
      </c>
      <c r="O103" s="7">
        <v>0.32970533581099015</v>
      </c>
      <c r="P103" s="7">
        <v>0.71247863247863241</v>
      </c>
      <c r="Q103" s="1">
        <v>24624</v>
      </c>
      <c r="R103">
        <v>33.299999999999997</v>
      </c>
      <c r="S103" s="6">
        <v>3.0120481927709128E-3</v>
      </c>
      <c r="T103" s="6">
        <v>1.2158054711246157E-2</v>
      </c>
      <c r="U103" s="6">
        <v>2.7777777777777735E-2</v>
      </c>
      <c r="V103" s="7">
        <v>5.3797468354430243E-2</v>
      </c>
      <c r="W103" s="7">
        <v>8.8235294117646912E-2</v>
      </c>
      <c r="X103" s="7">
        <v>0.14432989690721634</v>
      </c>
      <c r="Y103" s="1">
        <v>24624</v>
      </c>
      <c r="Z103">
        <v>33.299999999999997</v>
      </c>
      <c r="AA103" s="6">
        <v>6.0422960725074236E-3</v>
      </c>
      <c r="AB103" s="6">
        <v>9.0909090909090055E-3</v>
      </c>
      <c r="AC103" s="6">
        <v>2.8412600370598968E-2</v>
      </c>
      <c r="AD103" s="7">
        <v>5.3464093641252694E-2</v>
      </c>
      <c r="AE103" s="7">
        <v>8.7879777850375623E-2</v>
      </c>
      <c r="AF103" s="7">
        <v>0.1439367914805908</v>
      </c>
      <c r="AG103" t="s">
        <v>25</v>
      </c>
    </row>
    <row r="104" spans="1:38" x14ac:dyDescent="0.3">
      <c r="A104" s="1">
        <v>24654</v>
      </c>
      <c r="B104" s="19">
        <v>506.3</v>
      </c>
      <c r="C104" s="6">
        <v>8.5657370517928516E-3</v>
      </c>
      <c r="D104" s="6">
        <v>3.3898305084745811E-2</v>
      </c>
      <c r="E104" s="6">
        <v>7.5175196432363631E-2</v>
      </c>
      <c r="F104" s="7">
        <v>0.14314743734477317</v>
      </c>
      <c r="G104" s="7">
        <v>0.32852269745473622</v>
      </c>
      <c r="H104" s="7">
        <v>0.71510840108401097</v>
      </c>
      <c r="I104" s="1">
        <v>24654</v>
      </c>
      <c r="J104" s="19">
        <v>506.2</v>
      </c>
      <c r="K104" s="6">
        <v>1.0580954282291898E-2</v>
      </c>
      <c r="L104" s="6">
        <v>3.7082565048145798E-2</v>
      </c>
      <c r="M104" s="6">
        <v>7.6334254731022705E-2</v>
      </c>
      <c r="N104" s="7">
        <v>0.14498982130739643</v>
      </c>
      <c r="O104" s="7">
        <v>0.33140452393477116</v>
      </c>
      <c r="P104" s="7">
        <v>0.71942934782608703</v>
      </c>
      <c r="Q104" s="1">
        <v>24654</v>
      </c>
      <c r="R104">
        <v>33.4</v>
      </c>
      <c r="S104" s="6">
        <v>3.0030030030030459E-3</v>
      </c>
      <c r="T104" s="6">
        <v>1.2121212121212078E-2</v>
      </c>
      <c r="U104" s="6">
        <v>2.7692307692307648E-2</v>
      </c>
      <c r="V104" s="7">
        <v>5.6962025316455604E-2</v>
      </c>
      <c r="W104" s="7">
        <v>8.7947882736156335E-2</v>
      </c>
      <c r="X104" s="7">
        <v>0.14383561643835616</v>
      </c>
      <c r="Y104" s="1">
        <v>24654</v>
      </c>
      <c r="Z104">
        <v>33.4</v>
      </c>
      <c r="AA104" s="6">
        <v>3.0030030030030459E-3</v>
      </c>
      <c r="AB104" s="6">
        <v>1.2121212121212078E-2</v>
      </c>
      <c r="AC104" s="6">
        <v>2.9275808936825753E-2</v>
      </c>
      <c r="AD104" s="7">
        <v>5.7631412286257136E-2</v>
      </c>
      <c r="AE104" s="7">
        <v>8.8302378624959182E-2</v>
      </c>
      <c r="AF104" s="7">
        <v>0.14579759862778732</v>
      </c>
      <c r="AG104" t="s">
        <v>25</v>
      </c>
    </row>
    <row r="105" spans="1:38" x14ac:dyDescent="0.3">
      <c r="A105" s="1">
        <v>24685</v>
      </c>
      <c r="B105" s="19">
        <v>510.8</v>
      </c>
      <c r="C105" s="6">
        <v>8.888011060635987E-3</v>
      </c>
      <c r="D105" s="6">
        <v>3.8000406421459028E-2</v>
      </c>
      <c r="E105" s="6">
        <v>8.082945408379176E-2</v>
      </c>
      <c r="F105" s="7">
        <v>0.14580529385374608</v>
      </c>
      <c r="G105" s="7">
        <v>0.33159541188738262</v>
      </c>
      <c r="H105" s="7">
        <v>0.72334682860998667</v>
      </c>
      <c r="I105" s="1">
        <v>24685</v>
      </c>
      <c r="J105" s="19">
        <v>508.6</v>
      </c>
      <c r="K105" s="6">
        <v>4.741209008297183E-3</v>
      </c>
      <c r="L105" s="6">
        <v>3.1852302698316182E-2</v>
      </c>
      <c r="M105" s="6">
        <v>8.1897468623697081E-2</v>
      </c>
      <c r="N105" s="7">
        <v>0.1473043085946312</v>
      </c>
      <c r="O105" s="7">
        <v>0.33315858453473141</v>
      </c>
      <c r="P105" s="7">
        <v>0.72523744911804611</v>
      </c>
      <c r="Q105" s="1">
        <v>24685</v>
      </c>
      <c r="R105">
        <v>33.5</v>
      </c>
      <c r="S105" s="6">
        <v>2.9940119760479469E-3</v>
      </c>
      <c r="T105" s="6">
        <v>1.2084592145015062E-2</v>
      </c>
      <c r="U105" s="6">
        <v>2.4464831804281256E-2</v>
      </c>
      <c r="V105" s="7">
        <v>6.0126582278480965E-2</v>
      </c>
      <c r="W105" s="7">
        <v>9.1205211726384391E-2</v>
      </c>
      <c r="X105" s="7">
        <v>0.14726027397260277</v>
      </c>
      <c r="Y105" s="1">
        <v>24685</v>
      </c>
      <c r="Z105">
        <v>33.5</v>
      </c>
      <c r="AA105" s="6">
        <v>2.9940119760479469E-3</v>
      </c>
      <c r="AB105" s="6">
        <v>1.2084592145015062E-2</v>
      </c>
      <c r="AC105" s="6">
        <v>2.6033690658499278E-2</v>
      </c>
      <c r="AD105" s="7">
        <v>6.1806656101426286E-2</v>
      </c>
      <c r="AE105" s="7">
        <v>8.943089430894309E-2</v>
      </c>
      <c r="AF105" s="7">
        <v>0.14804660726525018</v>
      </c>
      <c r="AG105" t="s">
        <v>25</v>
      </c>
    </row>
    <row r="106" spans="1:38" x14ac:dyDescent="0.3">
      <c r="A106" s="1">
        <v>24716</v>
      </c>
      <c r="B106" s="19">
        <v>514.70000000000005</v>
      </c>
      <c r="C106" s="6">
        <v>7.6350822239624784E-3</v>
      </c>
      <c r="D106" s="6">
        <v>3.5197103781174695E-2</v>
      </c>
      <c r="E106" s="6">
        <v>8.2667227597812518E-2</v>
      </c>
      <c r="F106" s="7">
        <v>0.14505005561735271</v>
      </c>
      <c r="G106" s="7">
        <v>0.33341968911917108</v>
      </c>
      <c r="H106" s="7">
        <v>0.7347489046174589</v>
      </c>
      <c r="I106" s="1">
        <v>24716</v>
      </c>
      <c r="J106" s="19">
        <v>514.20000000000005</v>
      </c>
      <c r="K106" s="6">
        <v>1.1010617381046053E-2</v>
      </c>
      <c r="L106" s="6">
        <v>4.2367727549158796E-2</v>
      </c>
      <c r="M106" s="6">
        <v>8.3438685208596763E-2</v>
      </c>
      <c r="N106" s="7">
        <v>0.14674397859054431</v>
      </c>
      <c r="O106" s="7">
        <v>0.33593141075604072</v>
      </c>
      <c r="P106" s="7">
        <v>0.73657548125633232</v>
      </c>
      <c r="Q106" s="1">
        <v>24716</v>
      </c>
      <c r="R106">
        <v>33.6</v>
      </c>
      <c r="S106" s="6">
        <v>2.9850746268657142E-3</v>
      </c>
      <c r="T106" s="6">
        <v>1.2048192771084293E-2</v>
      </c>
      <c r="U106" s="6">
        <v>2.7522935779816467E-2</v>
      </c>
      <c r="V106" s="7">
        <v>6.3291139240506319E-2</v>
      </c>
      <c r="W106" s="7">
        <v>9.4462540716612448E-2</v>
      </c>
      <c r="X106" s="7">
        <v>0.14675767918088739</v>
      </c>
      <c r="Y106" s="1">
        <v>24716</v>
      </c>
      <c r="Z106">
        <v>33.6</v>
      </c>
      <c r="AA106" s="6">
        <v>2.9850746268657142E-3</v>
      </c>
      <c r="AB106" s="6">
        <v>1.5105740181268881E-2</v>
      </c>
      <c r="AC106" s="6">
        <v>2.5954198473282487E-2</v>
      </c>
      <c r="AD106" s="7">
        <v>6.2618595825426962E-2</v>
      </c>
      <c r="AE106" s="7">
        <v>9.3750000000000083E-2</v>
      </c>
      <c r="AF106" s="7">
        <v>0.14871794871794877</v>
      </c>
      <c r="AG106" t="s">
        <v>25</v>
      </c>
    </row>
    <row r="107" spans="1:38" x14ac:dyDescent="0.3">
      <c r="A107" s="1">
        <v>24746</v>
      </c>
      <c r="B107" s="19">
        <v>518.20000000000005</v>
      </c>
      <c r="C107" s="6">
        <v>6.800077715173887E-3</v>
      </c>
      <c r="D107" s="6">
        <v>3.2270916334661448E-2</v>
      </c>
      <c r="E107" s="6">
        <v>8.9342022282951558E-2</v>
      </c>
      <c r="F107" s="7">
        <v>0.14494034467520994</v>
      </c>
      <c r="G107" s="7">
        <v>0.33453515323203714</v>
      </c>
      <c r="H107" s="7">
        <v>0.74772344013490744</v>
      </c>
      <c r="I107" s="1">
        <v>24746</v>
      </c>
      <c r="J107" s="19">
        <v>519.29999999999995</v>
      </c>
      <c r="K107" s="6">
        <v>9.9183197199531475E-3</v>
      </c>
      <c r="L107" s="6">
        <v>3.6733879017767972E-2</v>
      </c>
      <c r="M107" s="6">
        <v>8.8907527783602391E-2</v>
      </c>
      <c r="N107" s="7">
        <v>0.14484126984126969</v>
      </c>
      <c r="O107" s="7">
        <v>0.33564814814814797</v>
      </c>
      <c r="P107" s="7">
        <v>0.74907376220949817</v>
      </c>
      <c r="Q107" s="1">
        <v>24746</v>
      </c>
      <c r="R107">
        <v>33.700000000000003</v>
      </c>
      <c r="S107" s="6">
        <v>2.9761904761905185E-3</v>
      </c>
      <c r="T107" s="6">
        <v>1.2012012012012184E-2</v>
      </c>
      <c r="U107" s="6">
        <v>2.4316109422492533E-2</v>
      </c>
      <c r="V107" s="7">
        <v>6.3091482649842379E-2</v>
      </c>
      <c r="W107" s="7">
        <v>9.4155844155844229E-2</v>
      </c>
      <c r="X107" s="7">
        <v>0.14625850340136071</v>
      </c>
      <c r="Y107" s="1">
        <v>24746</v>
      </c>
      <c r="Z107">
        <v>33.700000000000003</v>
      </c>
      <c r="AA107" s="6">
        <v>2.9761904761905185E-3</v>
      </c>
      <c r="AB107" s="6">
        <v>1.2012012012012184E-2</v>
      </c>
      <c r="AC107" s="6">
        <v>2.5875190258751946E-2</v>
      </c>
      <c r="AD107" s="7">
        <v>6.4770932069510401E-2</v>
      </c>
      <c r="AE107" s="7">
        <v>9.593495934959359E-2</v>
      </c>
      <c r="AF107" s="7">
        <v>0.14821124361158436</v>
      </c>
      <c r="AG107" t="s">
        <v>25</v>
      </c>
    </row>
    <row r="108" spans="1:38" x14ac:dyDescent="0.3">
      <c r="A108" s="1">
        <v>24777</v>
      </c>
      <c r="B108" s="19">
        <v>521.20000000000005</v>
      </c>
      <c r="C108" s="6">
        <v>5.7892705519104592E-3</v>
      </c>
      <c r="D108" s="6">
        <v>2.9429192178550334E-2</v>
      </c>
      <c r="E108" s="6">
        <v>9.1975696626859491E-2</v>
      </c>
      <c r="F108" s="7">
        <v>0.14373491332016691</v>
      </c>
      <c r="G108" s="7">
        <v>0.33128991060025553</v>
      </c>
      <c r="H108" s="7">
        <v>0.75429148434870419</v>
      </c>
      <c r="I108" s="1">
        <v>24777</v>
      </c>
      <c r="J108" s="19">
        <v>521.6</v>
      </c>
      <c r="K108" s="6">
        <v>4.4290390910842834E-3</v>
      </c>
      <c r="L108" s="6">
        <v>3.0422757803239893E-2</v>
      </c>
      <c r="M108" s="6">
        <v>9.0985149550303276E-2</v>
      </c>
      <c r="N108" s="7">
        <v>0.14210641559010298</v>
      </c>
      <c r="O108" s="7">
        <v>0.32959469793525364</v>
      </c>
      <c r="P108" s="7">
        <v>0.75151108126259236</v>
      </c>
      <c r="Q108" s="1">
        <v>24777</v>
      </c>
      <c r="R108">
        <v>33.799999999999997</v>
      </c>
      <c r="S108" s="6">
        <v>2.9673590504449348E-3</v>
      </c>
      <c r="T108" s="6">
        <v>1.1976047904191574E-2</v>
      </c>
      <c r="U108" s="6">
        <v>2.735562310030391E-2</v>
      </c>
      <c r="V108" s="7">
        <v>6.624605678233432E-2</v>
      </c>
      <c r="W108" s="7">
        <v>9.7402597402597282E-2</v>
      </c>
      <c r="X108" s="7">
        <v>0.1496598639455782</v>
      </c>
      <c r="Y108" s="1">
        <v>24777</v>
      </c>
      <c r="Z108">
        <v>33.9</v>
      </c>
      <c r="AA108" s="6">
        <v>5.9347181008900804E-3</v>
      </c>
      <c r="AB108" s="6">
        <v>1.4970059880239521E-2</v>
      </c>
      <c r="AC108" s="6">
        <v>3.1021897810218853E-2</v>
      </c>
      <c r="AD108" s="7">
        <v>6.7716535433070824E-2</v>
      </c>
      <c r="AE108" s="7">
        <v>0.10136452241715391</v>
      </c>
      <c r="AF108" s="7">
        <v>0.15502555366269155</v>
      </c>
      <c r="AG108" t="s">
        <v>25</v>
      </c>
    </row>
    <row r="109" spans="1:38" ht="15" thickBot="1" x14ac:dyDescent="0.35">
      <c r="A109" s="10">
        <v>24807</v>
      </c>
      <c r="B109" s="21">
        <v>524.79999999999995</v>
      </c>
      <c r="C109" s="11">
        <v>6.907137375287622E-3</v>
      </c>
      <c r="D109" s="11">
        <v>2.7407987470634186E-2</v>
      </c>
      <c r="E109" s="11">
        <v>9.2877967513535956E-2</v>
      </c>
      <c r="F109" s="12">
        <v>0.14285714285714279</v>
      </c>
      <c r="G109" s="12">
        <v>0.33468972533062047</v>
      </c>
      <c r="H109" s="12">
        <v>0.76225654801880438</v>
      </c>
      <c r="I109" s="10">
        <v>24807</v>
      </c>
      <c r="J109" s="21">
        <v>528</v>
      </c>
      <c r="K109" s="11">
        <v>1.2269938650306704E-2</v>
      </c>
      <c r="L109" s="11">
        <v>3.8143924498623624E-2</v>
      </c>
      <c r="M109" s="11">
        <v>9.1585693611742847E-2</v>
      </c>
      <c r="N109" s="12">
        <v>0.14014251781472678</v>
      </c>
      <c r="O109" s="12">
        <v>0.33198789101917264</v>
      </c>
      <c r="P109" s="12">
        <v>0.75648702594810369</v>
      </c>
      <c r="Q109" s="10">
        <v>24807</v>
      </c>
      <c r="R109" s="9">
        <v>33.9</v>
      </c>
      <c r="S109" s="11">
        <v>2.9585798816568472E-3</v>
      </c>
      <c r="T109" s="11">
        <v>1.1940298507462643E-2</v>
      </c>
      <c r="U109" s="11">
        <v>3.0395136778115502E-2</v>
      </c>
      <c r="V109" s="12">
        <v>6.6037735849056534E-2</v>
      </c>
      <c r="W109" s="12">
        <v>9.7087378640776698E-2</v>
      </c>
      <c r="X109" s="12">
        <v>0.15306122448979592</v>
      </c>
      <c r="Y109" s="10">
        <v>24807</v>
      </c>
      <c r="Z109" s="9">
        <v>34</v>
      </c>
      <c r="AA109" s="11">
        <v>2.9498525073746733E-3</v>
      </c>
      <c r="AB109" s="11">
        <v>1.4925373134328358E-2</v>
      </c>
      <c r="AC109" s="11">
        <v>3.2806804374240529E-2</v>
      </c>
      <c r="AD109" s="12">
        <v>6.7503924646781746E-2</v>
      </c>
      <c r="AE109" s="12">
        <v>0.10103626943005185</v>
      </c>
      <c r="AF109" s="12">
        <v>0.15606936416184972</v>
      </c>
      <c r="AG109" s="9" t="s">
        <v>25</v>
      </c>
      <c r="AH109" s="23">
        <f>AVERAGE(AA61:AA109)</f>
        <v>2.0341533980492944E-3</v>
      </c>
      <c r="AI109" s="2">
        <f>(Z109-Z61)/Z61</f>
        <v>0.10103626943005185</v>
      </c>
      <c r="AJ109" s="14">
        <f>AVERAGE(AB65:AB109)</f>
        <v>7.9630158373962881E-3</v>
      </c>
      <c r="AK109" s="14">
        <f>AVERAGE(AC73:AC109)</f>
        <v>2.4160492194857431E-2</v>
      </c>
      <c r="AL109" s="14">
        <f>AVERAGE(AD85:AD109)</f>
        <v>5.1501479278675773E-2</v>
      </c>
    </row>
    <row r="110" spans="1:38" x14ac:dyDescent="0.3">
      <c r="A110" s="1">
        <v>24838</v>
      </c>
      <c r="B110" s="19">
        <v>527.4</v>
      </c>
      <c r="C110" s="6">
        <v>4.9542682926829703E-3</v>
      </c>
      <c r="D110" s="6">
        <v>2.4674567709345115E-2</v>
      </c>
      <c r="E110" s="6">
        <v>9.509966777408628E-2</v>
      </c>
      <c r="F110" s="7">
        <v>0.14155844155844152</v>
      </c>
      <c r="G110" s="7">
        <v>0.33451417004048584</v>
      </c>
      <c r="H110" s="7">
        <v>0.76861167002012076</v>
      </c>
      <c r="I110" s="1">
        <v>24838</v>
      </c>
      <c r="J110" s="19">
        <v>531.9</v>
      </c>
      <c r="K110" s="6">
        <v>7.3863636363635937E-3</v>
      </c>
      <c r="L110" s="6">
        <v>3.4422403733955526E-2</v>
      </c>
      <c r="M110" s="6">
        <v>9.354440789473685E-2</v>
      </c>
      <c r="N110" s="7">
        <v>0.13872832369942187</v>
      </c>
      <c r="O110" s="7">
        <v>0.33141426783479344</v>
      </c>
      <c r="P110" s="7">
        <v>0.76417910447761184</v>
      </c>
      <c r="Q110" s="1">
        <v>24838</v>
      </c>
      <c r="R110">
        <v>34.1</v>
      </c>
      <c r="S110" s="6">
        <v>5.8997050147493466E-3</v>
      </c>
      <c r="T110" s="6">
        <v>1.488095238095238E-2</v>
      </c>
      <c r="U110" s="6">
        <v>3.647416413373869E-2</v>
      </c>
      <c r="V110" s="7">
        <v>7.2327044025157258E-2</v>
      </c>
      <c r="W110" s="7">
        <v>0.10355987055016191</v>
      </c>
      <c r="X110" s="7">
        <v>0.16382252559726965</v>
      </c>
      <c r="Y110" s="1">
        <v>24838</v>
      </c>
      <c r="Z110">
        <v>34.1</v>
      </c>
      <c r="AA110" s="6">
        <v>2.9411764705882769E-3</v>
      </c>
      <c r="AB110" s="6">
        <v>1.488095238095238E-2</v>
      </c>
      <c r="AC110" s="6">
        <v>3.647416413373869E-2</v>
      </c>
      <c r="AD110" s="7">
        <v>6.9636135508155658E-2</v>
      </c>
      <c r="AE110" s="7">
        <v>0.10213316095669037</v>
      </c>
      <c r="AF110" s="7">
        <v>0.16104868913857678</v>
      </c>
      <c r="AG110" t="s">
        <v>24</v>
      </c>
    </row>
    <row r="111" spans="1:38" x14ac:dyDescent="0.3">
      <c r="A111" s="1">
        <v>24869</v>
      </c>
      <c r="B111" s="19">
        <v>530.4</v>
      </c>
      <c r="C111" s="6">
        <v>5.6882821387940841E-3</v>
      </c>
      <c r="D111" s="6">
        <v>2.3543033577769067E-2</v>
      </c>
      <c r="E111" s="6">
        <v>9.3382807668521861E-2</v>
      </c>
      <c r="F111" s="7">
        <v>0.14162720619888064</v>
      </c>
      <c r="G111" s="7">
        <v>0.33400402414486907</v>
      </c>
      <c r="H111" s="7">
        <v>0.77747989276139418</v>
      </c>
      <c r="I111" s="1">
        <v>24869</v>
      </c>
      <c r="J111" s="19">
        <v>528.1</v>
      </c>
      <c r="K111" s="6">
        <v>-7.1442000376009673E-3</v>
      </c>
      <c r="L111" s="6">
        <v>1.6945888696322103E-2</v>
      </c>
      <c r="M111" s="6">
        <v>9.2018196856906528E-2</v>
      </c>
      <c r="N111" s="7">
        <v>0.13888289842570636</v>
      </c>
      <c r="O111" s="7">
        <v>0.32821931589537223</v>
      </c>
      <c r="P111" s="7">
        <v>0.76917922948073714</v>
      </c>
      <c r="Q111" s="1">
        <v>24869</v>
      </c>
      <c r="R111">
        <v>34.200000000000003</v>
      </c>
      <c r="S111" s="6">
        <v>2.9325513196481355E-3</v>
      </c>
      <c r="T111" s="6">
        <v>1.4836795252225518E-2</v>
      </c>
      <c r="U111" s="6">
        <v>3.9513677811550282E-2</v>
      </c>
      <c r="V111" s="7">
        <v>6.8750000000000089E-2</v>
      </c>
      <c r="W111" s="7">
        <v>0.10679611650485452</v>
      </c>
      <c r="X111" s="7">
        <v>0.16326530612244913</v>
      </c>
      <c r="Y111" s="1">
        <v>24869</v>
      </c>
      <c r="Z111">
        <v>34.200000000000003</v>
      </c>
      <c r="AA111" s="6">
        <v>2.9325513196481355E-3</v>
      </c>
      <c r="AB111" s="6">
        <v>1.4836795252225518E-2</v>
      </c>
      <c r="AC111" s="6">
        <v>3.6363636363636452E-2</v>
      </c>
      <c r="AD111" s="7">
        <v>6.6084788029925332E-2</v>
      </c>
      <c r="AE111" s="7">
        <v>0.10643804593982538</v>
      </c>
      <c r="AF111" s="7">
        <v>0.16286977218633128</v>
      </c>
      <c r="AG111" t="s">
        <v>24</v>
      </c>
    </row>
    <row r="112" spans="1:38" x14ac:dyDescent="0.3">
      <c r="A112" s="1">
        <v>24898</v>
      </c>
      <c r="B112" s="19">
        <v>533.20000000000005</v>
      </c>
      <c r="C112" s="6">
        <v>5.2790346907995254E-3</v>
      </c>
      <c r="D112" s="6">
        <v>2.3023791250959321E-2</v>
      </c>
      <c r="E112" s="6">
        <v>8.8829895854604976E-2</v>
      </c>
      <c r="F112" s="7">
        <v>0.14126712328767135</v>
      </c>
      <c r="G112" s="7">
        <v>0.33366683341670844</v>
      </c>
      <c r="H112" s="7">
        <v>0.78149014366856007</v>
      </c>
      <c r="I112" s="1">
        <v>24898</v>
      </c>
      <c r="J112" s="19">
        <v>531.6</v>
      </c>
      <c r="K112" s="6">
        <v>6.6275326642681312E-3</v>
      </c>
      <c r="L112" s="6">
        <v>1.9171779141104295E-2</v>
      </c>
      <c r="M112" s="6">
        <v>8.9121081745543937E-2</v>
      </c>
      <c r="N112" s="7">
        <v>0.14101738570508704</v>
      </c>
      <c r="O112" s="7">
        <v>0.332664828277764</v>
      </c>
      <c r="P112" s="7">
        <v>0.78269617706237438</v>
      </c>
      <c r="Q112" s="1">
        <v>24898</v>
      </c>
      <c r="R112">
        <v>34.299999999999997</v>
      </c>
      <c r="S112" s="6">
        <v>2.9239766081869682E-3</v>
      </c>
      <c r="T112" s="6">
        <v>1.4792899408284025E-2</v>
      </c>
      <c r="U112" s="6">
        <v>3.9393939393939308E-2</v>
      </c>
      <c r="V112" s="7">
        <v>6.8535825545171208E-2</v>
      </c>
      <c r="W112" s="7">
        <v>0.11003236245954688</v>
      </c>
      <c r="X112" s="7">
        <v>0.16666666666666663</v>
      </c>
      <c r="Y112" s="1">
        <v>24898</v>
      </c>
      <c r="Z112">
        <v>34.299999999999997</v>
      </c>
      <c r="AA112" s="6">
        <v>2.9239766081869682E-3</v>
      </c>
      <c r="AB112" s="6">
        <v>1.1799410029498483E-2</v>
      </c>
      <c r="AC112" s="6">
        <v>3.9393939393939308E-2</v>
      </c>
      <c r="AD112" s="7">
        <v>6.5879428216283328E-2</v>
      </c>
      <c r="AE112" s="7">
        <v>0.10859728506787317</v>
      </c>
      <c r="AF112" s="7">
        <v>0.16626997619857181</v>
      </c>
      <c r="AG112" t="s">
        <v>24</v>
      </c>
    </row>
    <row r="113" spans="1:33" x14ac:dyDescent="0.3">
      <c r="A113" s="1">
        <v>24929</v>
      </c>
      <c r="B113" s="19">
        <v>535.70000000000005</v>
      </c>
      <c r="C113" s="6">
        <v>4.6886721680420105E-3</v>
      </c>
      <c r="D113" s="6">
        <v>2.0769817073170906E-2</v>
      </c>
      <c r="E113" s="6">
        <v>8.859987807356233E-2</v>
      </c>
      <c r="F113" s="7">
        <v>0.14148732154272328</v>
      </c>
      <c r="G113" s="7">
        <v>0.3335822753298483</v>
      </c>
      <c r="H113" s="7">
        <v>0.78507164278573816</v>
      </c>
      <c r="I113" s="1">
        <v>24929</v>
      </c>
      <c r="J113" s="19">
        <v>536.9</v>
      </c>
      <c r="K113" s="6">
        <v>9.9699021820917125E-3</v>
      </c>
      <c r="L113" s="6">
        <v>1.6856060606060562E-2</v>
      </c>
      <c r="M113" s="6">
        <v>8.926759991884764E-2</v>
      </c>
      <c r="N113" s="7">
        <v>0.14209742607955744</v>
      </c>
      <c r="O113" s="7">
        <v>0.33424453280318095</v>
      </c>
      <c r="P113" s="7">
        <v>0.78787878787878773</v>
      </c>
      <c r="Q113" s="1">
        <v>24929</v>
      </c>
      <c r="R113">
        <v>34.4</v>
      </c>
      <c r="S113" s="6">
        <v>2.9154518950437734E-3</v>
      </c>
      <c r="T113" s="6">
        <v>1.4749262536873156E-2</v>
      </c>
      <c r="U113" s="6">
        <v>3.9274924471299009E-2</v>
      </c>
      <c r="V113" s="7">
        <v>6.5015479876161034E-2</v>
      </c>
      <c r="W113" s="7">
        <v>0.11326860841423948</v>
      </c>
      <c r="X113" s="7">
        <v>0.1661016949152542</v>
      </c>
      <c r="Y113" s="1">
        <v>24929</v>
      </c>
      <c r="Z113">
        <v>34.4</v>
      </c>
      <c r="AA113" s="6">
        <v>2.9154518950437734E-3</v>
      </c>
      <c r="AB113" s="6">
        <v>1.1764705882352899E-2</v>
      </c>
      <c r="AC113" s="6">
        <v>3.9274924471299009E-2</v>
      </c>
      <c r="AD113" s="7">
        <v>6.5675340768277496E-2</v>
      </c>
      <c r="AE113" s="7">
        <v>0.11147011308562195</v>
      </c>
      <c r="AF113" s="7">
        <v>0.16452268111035881</v>
      </c>
      <c r="AG113" t="s">
        <v>24</v>
      </c>
    </row>
    <row r="114" spans="1:33" x14ac:dyDescent="0.3">
      <c r="A114" s="1">
        <v>24959</v>
      </c>
      <c r="B114" s="19">
        <v>538.9</v>
      </c>
      <c r="C114" s="6">
        <v>5.9734926264699111E-3</v>
      </c>
      <c r="D114" s="6">
        <v>2.1805081532043989E-2</v>
      </c>
      <c r="E114" s="6">
        <v>8.3869670152855971E-2</v>
      </c>
      <c r="F114" s="7">
        <v>0.1463518400340352</v>
      </c>
      <c r="G114" s="7">
        <v>0.33325086590796632</v>
      </c>
      <c r="H114" s="7">
        <v>0.79096045197740117</v>
      </c>
      <c r="I114" s="1">
        <v>24959</v>
      </c>
      <c r="J114" s="19">
        <v>535.4</v>
      </c>
      <c r="K114" s="6">
        <v>-2.7938163531383872E-3</v>
      </c>
      <c r="L114" s="6">
        <v>6.5801842451588648E-3</v>
      </c>
      <c r="M114" s="6">
        <v>8.5343604297587597E-2</v>
      </c>
      <c r="N114" s="7">
        <v>0.1484341484341484</v>
      </c>
      <c r="O114" s="7">
        <v>0.33416396710690249</v>
      </c>
      <c r="P114" s="7">
        <v>0.79123452659752436</v>
      </c>
      <c r="Q114" s="1">
        <v>24959</v>
      </c>
      <c r="R114">
        <v>34.5</v>
      </c>
      <c r="S114" s="6">
        <v>2.9069767441860881E-3</v>
      </c>
      <c r="T114" s="6">
        <v>1.1730205278592334E-2</v>
      </c>
      <c r="U114" s="6">
        <v>3.9156626506024007E-2</v>
      </c>
      <c r="V114" s="7">
        <v>6.8111455108359226E-2</v>
      </c>
      <c r="W114" s="7">
        <v>0.11650485436893208</v>
      </c>
      <c r="X114" s="7">
        <v>0.16949152542372881</v>
      </c>
      <c r="Y114" s="1">
        <v>24959</v>
      </c>
      <c r="Z114">
        <v>34.5</v>
      </c>
      <c r="AA114" s="6">
        <v>2.9069767441860881E-3</v>
      </c>
      <c r="AB114" s="6">
        <v>1.1730205278592334E-2</v>
      </c>
      <c r="AC114" s="6">
        <v>4.2296072507552823E-2</v>
      </c>
      <c r="AD114" s="7">
        <v>6.6460587326120507E-2</v>
      </c>
      <c r="AE114" s="7">
        <v>0.11362169141381535</v>
      </c>
      <c r="AF114" s="7">
        <v>0.16672303009807235</v>
      </c>
      <c r="AG114" t="s">
        <v>24</v>
      </c>
    </row>
    <row r="115" spans="1:33" x14ac:dyDescent="0.3">
      <c r="A115" s="1">
        <v>24990</v>
      </c>
      <c r="B115" s="19">
        <v>542.6</v>
      </c>
      <c r="C115" s="6">
        <v>6.8658378177770376E-3</v>
      </c>
      <c r="D115" s="6">
        <v>2.3001508295626031E-2</v>
      </c>
      <c r="E115" s="6">
        <v>8.0876494023904427E-2</v>
      </c>
      <c r="F115" s="7">
        <v>0.15152801358234302</v>
      </c>
      <c r="G115" s="7">
        <v>0.33284205354949642</v>
      </c>
      <c r="H115" s="7">
        <v>0.7949057227919285</v>
      </c>
      <c r="I115" s="1">
        <v>24990</v>
      </c>
      <c r="J115" s="19">
        <v>542.20000000000005</v>
      </c>
      <c r="K115" s="6">
        <v>1.2700784460216788E-2</v>
      </c>
      <c r="L115" s="6">
        <v>2.6699488733194512E-2</v>
      </c>
      <c r="M115" s="6">
        <v>8.2451587143142477E-2</v>
      </c>
      <c r="N115" s="7">
        <v>0.15459965928449748</v>
      </c>
      <c r="O115" s="7">
        <v>0.33777448803355548</v>
      </c>
      <c r="P115" s="7">
        <v>0.80192755068128974</v>
      </c>
      <c r="Q115" s="1">
        <v>24990</v>
      </c>
      <c r="R115">
        <v>34.700000000000003</v>
      </c>
      <c r="S115" s="6">
        <v>5.7971014492754448E-3</v>
      </c>
      <c r="T115" s="6">
        <v>1.4619883040935672E-2</v>
      </c>
      <c r="U115" s="6">
        <v>4.2042042042042219E-2</v>
      </c>
      <c r="V115" s="7">
        <v>7.0987654320987789E-2</v>
      </c>
      <c r="W115" s="7">
        <v>0.11935483870967752</v>
      </c>
      <c r="X115" s="7">
        <v>0.17229729729729734</v>
      </c>
      <c r="Y115" s="1">
        <v>24990</v>
      </c>
      <c r="Z115">
        <v>34.700000000000003</v>
      </c>
      <c r="AA115" s="6">
        <v>5.7971014492754448E-3</v>
      </c>
      <c r="AB115" s="6">
        <v>1.4619883040935672E-2</v>
      </c>
      <c r="AC115" s="6">
        <v>4.2042042042042219E-2</v>
      </c>
      <c r="AD115" s="7">
        <v>7.1649166151945651E-2</v>
      </c>
      <c r="AE115" s="7">
        <v>0.11899387294421158</v>
      </c>
      <c r="AF115" s="7">
        <v>0.17190138466734223</v>
      </c>
      <c r="AG115" t="s">
        <v>24</v>
      </c>
    </row>
    <row r="116" spans="1:33" x14ac:dyDescent="0.3">
      <c r="A116" s="1">
        <v>25020</v>
      </c>
      <c r="B116" s="19">
        <v>545.6</v>
      </c>
      <c r="C116" s="6">
        <v>5.5289347585698485E-3</v>
      </c>
      <c r="D116" s="6">
        <v>2.3255813953488327E-2</v>
      </c>
      <c r="E116" s="6">
        <v>7.762196326288763E-2</v>
      </c>
      <c r="F116" s="7">
        <v>0.15863240603100456</v>
      </c>
      <c r="G116" s="7">
        <v>0.33040721775176785</v>
      </c>
      <c r="H116" s="7">
        <v>0.79414666228214392</v>
      </c>
      <c r="I116" s="1">
        <v>25020</v>
      </c>
      <c r="J116" s="19">
        <v>546.20000000000005</v>
      </c>
      <c r="K116" s="6">
        <v>7.3773515308004417E-3</v>
      </c>
      <c r="L116" s="6">
        <v>2.7464258841234053E-2</v>
      </c>
      <c r="M116" s="6">
        <v>7.902015013828538E-2</v>
      </c>
      <c r="N116" s="7">
        <v>0.16138634913884761</v>
      </c>
      <c r="O116" s="7">
        <v>0.33447349132665533</v>
      </c>
      <c r="P116" s="7">
        <v>0.79967051070840212</v>
      </c>
      <c r="Q116" s="1">
        <v>25020</v>
      </c>
      <c r="R116">
        <v>34.9</v>
      </c>
      <c r="S116" s="6">
        <v>5.7636887608067929E-3</v>
      </c>
      <c r="T116" s="6">
        <v>1.7492711370262433E-2</v>
      </c>
      <c r="U116" s="6">
        <v>4.4910179640718563E-2</v>
      </c>
      <c r="V116" s="7">
        <v>7.3846153846153798E-2</v>
      </c>
      <c r="W116" s="7">
        <v>0.12218649517684878</v>
      </c>
      <c r="X116" s="7">
        <v>0.17905405405405395</v>
      </c>
      <c r="Y116" s="1">
        <v>25020</v>
      </c>
      <c r="Z116">
        <v>34.9</v>
      </c>
      <c r="AA116" s="6">
        <v>5.7636887608067929E-3</v>
      </c>
      <c r="AB116" s="6">
        <v>1.7492711370262433E-2</v>
      </c>
      <c r="AC116" s="6">
        <v>4.4910179640718563E-2</v>
      </c>
      <c r="AD116" s="7">
        <v>7.5500770416024515E-2</v>
      </c>
      <c r="AE116" s="7">
        <v>0.12508059316569953</v>
      </c>
      <c r="AF116" s="7">
        <v>0.18104906937394238</v>
      </c>
      <c r="AG116" t="s">
        <v>24</v>
      </c>
    </row>
    <row r="117" spans="1:33" x14ac:dyDescent="0.3">
      <c r="A117" s="1">
        <v>25051</v>
      </c>
      <c r="B117" s="19">
        <v>549.4</v>
      </c>
      <c r="C117" s="6">
        <v>6.9648093841641395E-3</v>
      </c>
      <c r="D117" s="6">
        <v>2.5574015307074725E-2</v>
      </c>
      <c r="E117" s="6">
        <v>7.5567736883320219E-2</v>
      </c>
      <c r="F117" s="7">
        <v>0.16250528988573837</v>
      </c>
      <c r="G117" s="7">
        <v>0.32897919690372524</v>
      </c>
      <c r="H117" s="7">
        <v>0.7901596611274031</v>
      </c>
      <c r="I117" s="1">
        <v>25051</v>
      </c>
      <c r="J117" s="19">
        <v>547.6</v>
      </c>
      <c r="K117" s="6">
        <v>2.5631636763090025E-3</v>
      </c>
      <c r="L117" s="6">
        <v>1.9929223319053915E-2</v>
      </c>
      <c r="M117" s="6">
        <v>7.6681085332284696E-2</v>
      </c>
      <c r="N117" s="7">
        <v>0.16485854073601361</v>
      </c>
      <c r="O117" s="7">
        <v>0.33203600097299923</v>
      </c>
      <c r="P117" s="7">
        <v>0.79423328964613382</v>
      </c>
      <c r="Q117" s="1">
        <v>25051</v>
      </c>
      <c r="R117">
        <v>35</v>
      </c>
      <c r="S117" s="6">
        <v>2.8653295128940235E-3</v>
      </c>
      <c r="T117" s="6">
        <v>1.744186046511632E-2</v>
      </c>
      <c r="U117" s="6">
        <v>4.4776119402985072E-2</v>
      </c>
      <c r="V117" s="7">
        <v>7.0336391437308771E-2</v>
      </c>
      <c r="W117" s="7">
        <v>0.12903225806451613</v>
      </c>
      <c r="X117" s="7">
        <v>0.18243243243243237</v>
      </c>
      <c r="Y117" s="1">
        <v>25051</v>
      </c>
      <c r="Z117">
        <v>35</v>
      </c>
      <c r="AA117" s="6">
        <v>2.8653295128940235E-3</v>
      </c>
      <c r="AB117" s="6">
        <v>1.744186046511632E-2</v>
      </c>
      <c r="AC117" s="6">
        <v>4.4776119402985072E-2</v>
      </c>
      <c r="AD117" s="7">
        <v>7.1975497702909688E-2</v>
      </c>
      <c r="AE117" s="7">
        <v>0.12721417069243154</v>
      </c>
      <c r="AF117" s="7">
        <v>0.18203309692671396</v>
      </c>
      <c r="AG117" t="s">
        <v>24</v>
      </c>
    </row>
    <row r="118" spans="1:33" x14ac:dyDescent="0.3">
      <c r="A118" s="1">
        <v>25082</v>
      </c>
      <c r="B118" s="19">
        <v>553.6</v>
      </c>
      <c r="C118" s="6">
        <v>7.6447033127048517E-3</v>
      </c>
      <c r="D118" s="6">
        <v>2.7277788086843655E-2</v>
      </c>
      <c r="E118" s="6">
        <v>7.5578006605789727E-2</v>
      </c>
      <c r="F118" s="7">
        <v>0.16449305847707205</v>
      </c>
      <c r="G118" s="7">
        <v>0.32789637802830429</v>
      </c>
      <c r="H118" s="7">
        <v>0.79507133592736723</v>
      </c>
      <c r="I118" s="1">
        <v>25082</v>
      </c>
      <c r="J118" s="19">
        <v>553.1</v>
      </c>
      <c r="K118" s="6">
        <v>1.0043827611395179E-2</v>
      </c>
      <c r="L118" s="6">
        <v>3.3059394844975803E-2</v>
      </c>
      <c r="M118" s="6">
        <v>7.5651497471800805E-2</v>
      </c>
      <c r="N118" s="7">
        <v>0.16540244416350611</v>
      </c>
      <c r="O118" s="7">
        <v>0.33052682222756807</v>
      </c>
      <c r="P118" s="7">
        <v>0.79694606887589348</v>
      </c>
      <c r="Q118" s="1">
        <v>25082</v>
      </c>
      <c r="R118">
        <v>35.1</v>
      </c>
      <c r="S118" s="6">
        <v>2.8571428571428979E-3</v>
      </c>
      <c r="T118" s="6">
        <v>1.7391304347826129E-2</v>
      </c>
      <c r="U118" s="6">
        <v>4.4642857142857144E-2</v>
      </c>
      <c r="V118" s="7">
        <v>7.3394495412843985E-2</v>
      </c>
      <c r="W118" s="7">
        <v>0.12861736334405144</v>
      </c>
      <c r="X118" s="7">
        <v>0.1858108108108108</v>
      </c>
      <c r="Y118" s="1">
        <v>25082</v>
      </c>
      <c r="Z118">
        <v>35.1</v>
      </c>
      <c r="AA118" s="6">
        <v>2.8571428571428979E-3</v>
      </c>
      <c r="AB118" s="6">
        <v>1.7391304347826129E-2</v>
      </c>
      <c r="AC118" s="6">
        <v>4.4642857142857144E-2</v>
      </c>
      <c r="AD118" s="7">
        <v>7.1755725190839739E-2</v>
      </c>
      <c r="AE118" s="7">
        <v>0.12934362934362945</v>
      </c>
      <c r="AF118" s="7">
        <v>0.18541033434650464</v>
      </c>
      <c r="AG118" t="s">
        <v>24</v>
      </c>
    </row>
    <row r="119" spans="1:33" x14ac:dyDescent="0.3">
      <c r="A119" s="1">
        <v>25112</v>
      </c>
      <c r="B119" s="19">
        <v>557.6</v>
      </c>
      <c r="C119" s="6">
        <v>7.2254335260115606E-3</v>
      </c>
      <c r="D119" s="6">
        <v>2.7644673792849243E-2</v>
      </c>
      <c r="E119" s="6">
        <v>7.6032419915090646E-2</v>
      </c>
      <c r="F119" s="7">
        <v>0.17216733235232295</v>
      </c>
      <c r="G119" s="7">
        <v>0.33047005487950371</v>
      </c>
      <c r="H119" s="7">
        <v>0.80161550888529898</v>
      </c>
      <c r="I119" s="1">
        <v>25112</v>
      </c>
      <c r="J119" s="19">
        <v>558.5</v>
      </c>
      <c r="K119" s="6">
        <v>9.7631531368649015E-3</v>
      </c>
      <c r="L119" s="6">
        <v>3.0062707488011719E-2</v>
      </c>
      <c r="M119" s="6">
        <v>7.5486231465434331E-2</v>
      </c>
      <c r="N119" s="7">
        <v>0.17110505347032925</v>
      </c>
      <c r="O119" s="7">
        <v>0.33007859014050972</v>
      </c>
      <c r="P119" s="7">
        <v>0.80219425621168128</v>
      </c>
      <c r="Q119" s="1">
        <v>25112</v>
      </c>
      <c r="R119">
        <v>35.299999999999997</v>
      </c>
      <c r="S119" s="6">
        <v>5.698005698005576E-3</v>
      </c>
      <c r="T119" s="6">
        <v>1.7291066282420584E-2</v>
      </c>
      <c r="U119" s="6">
        <v>4.747774480712149E-2</v>
      </c>
      <c r="V119" s="7">
        <v>7.2948328267477158E-2</v>
      </c>
      <c r="W119" s="7">
        <v>0.13504823151125386</v>
      </c>
      <c r="X119" s="7">
        <v>0.18456375838926162</v>
      </c>
      <c r="Y119" s="1">
        <v>25112</v>
      </c>
      <c r="Z119">
        <v>35.299999999999997</v>
      </c>
      <c r="AA119" s="6">
        <v>5.698005698005576E-3</v>
      </c>
      <c r="AB119" s="6">
        <v>1.7291066282420584E-2</v>
      </c>
      <c r="AC119" s="6">
        <v>4.747774480712149E-2</v>
      </c>
      <c r="AD119" s="7">
        <v>7.4581430745814178E-2</v>
      </c>
      <c r="AE119" s="7">
        <v>0.13431876606683793</v>
      </c>
      <c r="AF119" s="7">
        <v>0.18655462184873939</v>
      </c>
      <c r="AG119" t="s">
        <v>24</v>
      </c>
    </row>
    <row r="120" spans="1:33" x14ac:dyDescent="0.3">
      <c r="A120" s="1">
        <v>25143</v>
      </c>
      <c r="B120" s="19">
        <v>562.4</v>
      </c>
      <c r="C120" s="6">
        <v>8.6083213773313384E-3</v>
      </c>
      <c r="D120" s="6">
        <v>3.0791788856304899E-2</v>
      </c>
      <c r="E120" s="6">
        <v>7.9048349961626879E-2</v>
      </c>
      <c r="F120" s="7">
        <v>0.17829457364341078</v>
      </c>
      <c r="G120" s="7">
        <v>0.33270142180094781</v>
      </c>
      <c r="H120" s="7">
        <v>0.80894178192344812</v>
      </c>
      <c r="I120" s="1">
        <v>25143</v>
      </c>
      <c r="J120" s="19">
        <v>562.5</v>
      </c>
      <c r="K120" s="6">
        <v>7.162041181736795E-3</v>
      </c>
      <c r="L120" s="6">
        <v>2.9842548517026644E-2</v>
      </c>
      <c r="M120" s="6">
        <v>7.8412576687116514E-2</v>
      </c>
      <c r="N120" s="7">
        <v>0.17653210625392171</v>
      </c>
      <c r="O120" s="7">
        <v>0.33010167888389697</v>
      </c>
      <c r="P120" s="7">
        <v>0.80461982675649668</v>
      </c>
      <c r="Q120" s="1">
        <v>25143</v>
      </c>
      <c r="R120">
        <v>35.4</v>
      </c>
      <c r="S120" s="6">
        <v>2.8328611898017402E-3</v>
      </c>
      <c r="T120" s="6">
        <v>1.4326647564469915E-2</v>
      </c>
      <c r="U120" s="6">
        <v>4.7337278106508923E-2</v>
      </c>
      <c r="V120" s="7">
        <v>7.598784194528875E-2</v>
      </c>
      <c r="W120" s="7">
        <v>0.13461538461538461</v>
      </c>
      <c r="X120" s="7">
        <v>0.18791946308724825</v>
      </c>
      <c r="Y120" s="1">
        <v>25143</v>
      </c>
      <c r="Z120">
        <v>35.4</v>
      </c>
      <c r="AA120" s="6">
        <v>2.8328611898017402E-3</v>
      </c>
      <c r="AB120" s="6">
        <v>1.4326647564469915E-2</v>
      </c>
      <c r="AC120" s="6">
        <v>4.4247787610619468E-2</v>
      </c>
      <c r="AD120" s="7">
        <v>7.6642335766423236E-2</v>
      </c>
      <c r="AE120" s="7">
        <v>0.13425184235821844</v>
      </c>
      <c r="AF120" s="7">
        <v>0.18871725990597707</v>
      </c>
      <c r="AG120" t="s">
        <v>24</v>
      </c>
    </row>
    <row r="121" spans="1:33" x14ac:dyDescent="0.3">
      <c r="A121" s="1">
        <v>25173</v>
      </c>
      <c r="B121" s="19">
        <v>566.79999999999995</v>
      </c>
      <c r="C121" s="6">
        <v>7.8236130867709412E-3</v>
      </c>
      <c r="D121" s="6">
        <v>3.1670913724062576E-2</v>
      </c>
      <c r="E121" s="6">
        <v>8.003048780487805E-2</v>
      </c>
      <c r="F121" s="7">
        <v>0.1803415243648479</v>
      </c>
      <c r="G121" s="7">
        <v>0.33458912173298794</v>
      </c>
      <c r="H121" s="7">
        <v>0.81434058898847628</v>
      </c>
      <c r="I121" s="1">
        <v>25173</v>
      </c>
      <c r="J121" s="19">
        <v>569.70000000000005</v>
      </c>
      <c r="K121" s="6">
        <v>1.280000000000008E-2</v>
      </c>
      <c r="L121" s="6">
        <v>4.0357925493060672E-2</v>
      </c>
      <c r="M121" s="6">
        <v>7.8977272727272813E-2</v>
      </c>
      <c r="N121" s="7">
        <v>0.17779615464130671</v>
      </c>
      <c r="O121" s="7">
        <v>0.33014242353490553</v>
      </c>
      <c r="P121" s="7">
        <v>0.80685061845861095</v>
      </c>
      <c r="Q121" s="1">
        <v>25173</v>
      </c>
      <c r="R121">
        <v>35.5</v>
      </c>
      <c r="S121" s="6">
        <v>2.8248587570621872E-3</v>
      </c>
      <c r="T121" s="6">
        <v>1.4285714285714285E-2</v>
      </c>
      <c r="U121" s="6">
        <v>4.7197640117994141E-2</v>
      </c>
      <c r="V121" s="7">
        <v>7.9027355623100357E-2</v>
      </c>
      <c r="W121" s="7">
        <v>0.13782051282051286</v>
      </c>
      <c r="X121" s="7">
        <v>0.19127516778523487</v>
      </c>
      <c r="Y121" s="1">
        <v>25173</v>
      </c>
      <c r="Z121">
        <v>35.6</v>
      </c>
      <c r="AA121" s="6">
        <v>5.6497175141243744E-3</v>
      </c>
      <c r="AB121" s="6">
        <v>1.7142857142857182E-2</v>
      </c>
      <c r="AC121" s="6">
        <v>4.7058823529411806E-2</v>
      </c>
      <c r="AD121" s="7">
        <v>8.1409477521263651E-2</v>
      </c>
      <c r="AE121" s="7">
        <v>0.13920000000000005</v>
      </c>
      <c r="AF121" s="7">
        <v>0.19423012411942311</v>
      </c>
      <c r="AG121" t="s">
        <v>24</v>
      </c>
    </row>
    <row r="122" spans="1:33" x14ac:dyDescent="0.3">
      <c r="A122" s="1">
        <v>25204</v>
      </c>
      <c r="B122" s="19">
        <v>569.29999999999995</v>
      </c>
      <c r="C122" s="6">
        <v>4.4107268877911082E-3</v>
      </c>
      <c r="D122" s="6">
        <v>2.8359826589595252E-2</v>
      </c>
      <c r="E122" s="6">
        <v>7.9446340538490673E-2</v>
      </c>
      <c r="F122" s="7">
        <v>0.18210132890365432</v>
      </c>
      <c r="G122" s="7">
        <v>0.33169590643274843</v>
      </c>
      <c r="H122" s="7">
        <v>0.81248010187838238</v>
      </c>
      <c r="I122" s="1">
        <v>25204</v>
      </c>
      <c r="J122" s="19">
        <v>573.5</v>
      </c>
      <c r="K122" s="6">
        <v>6.6701772862909504E-3</v>
      </c>
      <c r="L122" s="6">
        <v>3.6883022961489743E-2</v>
      </c>
      <c r="M122" s="6">
        <v>7.8210189885316833E-2</v>
      </c>
      <c r="N122" s="7">
        <v>0.17907072368421059</v>
      </c>
      <c r="O122" s="7">
        <v>0.3266250289151052</v>
      </c>
      <c r="P122" s="7">
        <v>0.80629921259842519</v>
      </c>
      <c r="Q122" s="1">
        <v>25204</v>
      </c>
      <c r="R122">
        <v>35.6</v>
      </c>
      <c r="S122" s="6">
        <v>2.8169014084507443E-3</v>
      </c>
      <c r="T122" s="6">
        <v>1.4245014245014245E-2</v>
      </c>
      <c r="U122" s="6">
        <v>4.3988269794721403E-2</v>
      </c>
      <c r="V122" s="7">
        <v>8.2066869300911949E-2</v>
      </c>
      <c r="W122" s="7">
        <v>0.14102564102564111</v>
      </c>
      <c r="X122" s="7">
        <v>0.1946308724832215</v>
      </c>
      <c r="Y122" s="1">
        <v>25204</v>
      </c>
      <c r="Z122">
        <v>35.700000000000003</v>
      </c>
      <c r="AA122" s="6">
        <v>2.8089887640449836E-3</v>
      </c>
      <c r="AB122" s="6">
        <v>1.7094017094017134E-2</v>
      </c>
      <c r="AC122" s="6">
        <v>4.6920821114369543E-2</v>
      </c>
      <c r="AD122" s="7">
        <v>8.5106382978723541E-2</v>
      </c>
      <c r="AE122" s="7">
        <v>0.141304347826087</v>
      </c>
      <c r="AF122" s="7">
        <v>0.19638069705093844</v>
      </c>
      <c r="AG122" t="s">
        <v>24</v>
      </c>
    </row>
    <row r="123" spans="1:33" x14ac:dyDescent="0.3">
      <c r="A123" s="1">
        <v>25235</v>
      </c>
      <c r="B123" s="19">
        <v>571.9</v>
      </c>
      <c r="C123" s="6">
        <v>4.5670121201475903E-3</v>
      </c>
      <c r="D123" s="6">
        <v>2.5645624103299774E-2</v>
      </c>
      <c r="E123" s="6">
        <v>7.8242835595776772E-2</v>
      </c>
      <c r="F123" s="7">
        <v>0.17893217893217883</v>
      </c>
      <c r="G123" s="7">
        <v>0.32876394052044611</v>
      </c>
      <c r="H123" s="7">
        <v>0.80695102685624009</v>
      </c>
      <c r="I123" s="1">
        <v>25235</v>
      </c>
      <c r="J123" s="19">
        <v>569.1</v>
      </c>
      <c r="K123" s="6">
        <v>-7.6721883173495684E-3</v>
      </c>
      <c r="L123" s="6">
        <v>1.8979409131602547E-2</v>
      </c>
      <c r="M123" s="6">
        <v>7.7636811209998102E-2</v>
      </c>
      <c r="N123" s="7">
        <v>0.17679900744416874</v>
      </c>
      <c r="O123" s="7">
        <v>0.32318065566147408</v>
      </c>
      <c r="P123" s="7">
        <v>0.79753632343651293</v>
      </c>
      <c r="Q123" s="1">
        <v>25235</v>
      </c>
      <c r="R123">
        <v>35.799999999999997</v>
      </c>
      <c r="S123" s="6">
        <v>5.6179775280897678E-3</v>
      </c>
      <c r="T123" s="6">
        <v>1.4164305949008501E-2</v>
      </c>
      <c r="U123" s="6">
        <v>4.6783625730993983E-2</v>
      </c>
      <c r="V123" s="7">
        <v>8.8145896656534911E-2</v>
      </c>
      <c r="W123" s="7">
        <v>0.14743589743589738</v>
      </c>
      <c r="X123" s="7">
        <v>0.20134228187919451</v>
      </c>
      <c r="Y123" s="1">
        <v>25235</v>
      </c>
      <c r="Z123">
        <v>35.799999999999997</v>
      </c>
      <c r="AA123" s="6">
        <v>2.8011204481791121E-3</v>
      </c>
      <c r="AB123" s="6">
        <v>1.4164305949008501E-2</v>
      </c>
      <c r="AC123" s="6">
        <v>4.6783625730993983E-2</v>
      </c>
      <c r="AD123" s="7">
        <v>8.4848484848484756E-2</v>
      </c>
      <c r="AE123" s="7">
        <v>0.14450127877237839</v>
      </c>
      <c r="AF123" s="7">
        <v>0.1997319034852546</v>
      </c>
      <c r="AG123" t="s">
        <v>24</v>
      </c>
    </row>
    <row r="124" spans="1:33" x14ac:dyDescent="0.3">
      <c r="A124" s="1">
        <v>25263</v>
      </c>
      <c r="B124" s="19">
        <v>574.4</v>
      </c>
      <c r="C124" s="6">
        <v>4.3713936002797698E-3</v>
      </c>
      <c r="D124" s="6">
        <v>2.1337126600284497E-2</v>
      </c>
      <c r="E124" s="6">
        <v>7.7269317329332204E-2</v>
      </c>
      <c r="F124" s="7">
        <v>0.17296303859505818</v>
      </c>
      <c r="G124" s="7">
        <v>0.32594644506001846</v>
      </c>
      <c r="H124" s="7">
        <v>0.80458686773484123</v>
      </c>
      <c r="I124" s="1">
        <v>25263</v>
      </c>
      <c r="J124" s="19">
        <v>572.79999999999995</v>
      </c>
      <c r="K124" s="6">
        <v>6.5014935863643153E-3</v>
      </c>
      <c r="L124" s="6">
        <v>1.8311111111111032E-2</v>
      </c>
      <c r="M124" s="6">
        <v>7.7501881113619137E-2</v>
      </c>
      <c r="N124" s="7">
        <v>0.17353001434132334</v>
      </c>
      <c r="O124" s="7">
        <v>0.3253123553910226</v>
      </c>
      <c r="P124" s="7">
        <v>0.80580075662042872</v>
      </c>
      <c r="Q124" s="1">
        <v>25263</v>
      </c>
      <c r="R124">
        <v>36.1</v>
      </c>
      <c r="S124" s="6">
        <v>8.3798882681565441E-3</v>
      </c>
      <c r="T124" s="6">
        <v>1.977401129943511E-2</v>
      </c>
      <c r="U124" s="6">
        <v>5.2478134110787299E-2</v>
      </c>
      <c r="V124" s="7">
        <v>9.3939393939393989E-2</v>
      </c>
      <c r="W124" s="7">
        <v>0.15335463258785945</v>
      </c>
      <c r="X124" s="7">
        <v>0.21140939597315439</v>
      </c>
      <c r="Y124" s="1">
        <v>25263</v>
      </c>
      <c r="Z124">
        <v>36.1</v>
      </c>
      <c r="AA124" s="6">
        <v>8.3798882681565441E-3</v>
      </c>
      <c r="AB124" s="6">
        <v>1.977401129943511E-2</v>
      </c>
      <c r="AC124" s="6">
        <v>5.2478134110787299E-2</v>
      </c>
      <c r="AD124" s="7">
        <v>9.3939393939393989E-2</v>
      </c>
      <c r="AE124" s="7">
        <v>0.15298626636857243</v>
      </c>
      <c r="AF124" s="7">
        <v>0.20978552278820381</v>
      </c>
      <c r="AG124" t="s">
        <v>24</v>
      </c>
    </row>
    <row r="125" spans="1:33" x14ac:dyDescent="0.3">
      <c r="A125" s="1">
        <v>25294</v>
      </c>
      <c r="B125" s="19">
        <v>575.70000000000005</v>
      </c>
      <c r="C125" s="6">
        <v>2.2632311977717067E-3</v>
      </c>
      <c r="D125" s="6">
        <v>1.5702187720536505E-2</v>
      </c>
      <c r="E125" s="6">
        <v>7.4668657830875479E-2</v>
      </c>
      <c r="F125" s="7">
        <v>0.16988416988416993</v>
      </c>
      <c r="G125" s="7">
        <v>0.32223242994947193</v>
      </c>
      <c r="H125" s="7">
        <v>0.79962488277586774</v>
      </c>
      <c r="I125" s="1">
        <v>25294</v>
      </c>
      <c r="J125" s="19">
        <v>577.4</v>
      </c>
      <c r="K125" s="6">
        <v>8.0307262569832803E-3</v>
      </c>
      <c r="L125" s="6">
        <v>1.3515885553800126E-2</v>
      </c>
      <c r="M125" s="6">
        <v>7.5433041534736456E-2</v>
      </c>
      <c r="N125" s="7">
        <v>0.17143436802596876</v>
      </c>
      <c r="O125" s="7">
        <v>0.32370472260430994</v>
      </c>
      <c r="P125" s="7">
        <v>0.80324797001873827</v>
      </c>
      <c r="Q125" s="1">
        <v>25294</v>
      </c>
      <c r="R125">
        <v>36.299999999999997</v>
      </c>
      <c r="S125" s="6">
        <v>5.5401662049860316E-3</v>
      </c>
      <c r="T125" s="6">
        <v>2.2535211267605555E-2</v>
      </c>
      <c r="U125" s="6">
        <v>5.5232558139534843E-2</v>
      </c>
      <c r="V125" s="7">
        <v>9.6676737160120707E-2</v>
      </c>
      <c r="W125" s="7">
        <v>0.1560509554140127</v>
      </c>
      <c r="X125" s="7">
        <v>0.2181208053691274</v>
      </c>
      <c r="Y125" s="1">
        <v>25294</v>
      </c>
      <c r="Z125">
        <v>36.299999999999997</v>
      </c>
      <c r="AA125" s="6">
        <v>5.5401662049860316E-3</v>
      </c>
      <c r="AB125" s="6">
        <v>1.9662921348314485E-2</v>
      </c>
      <c r="AC125" s="6">
        <v>5.5232558139534843E-2</v>
      </c>
      <c r="AD125" s="7">
        <v>9.6676737160120707E-2</v>
      </c>
      <c r="AE125" s="7">
        <v>0.15678776290630969</v>
      </c>
      <c r="AF125" s="7">
        <v>0.21771217712177118</v>
      </c>
      <c r="AG125" t="s">
        <v>24</v>
      </c>
    </row>
    <row r="126" spans="1:33" x14ac:dyDescent="0.3">
      <c r="A126" s="1">
        <v>25324</v>
      </c>
      <c r="B126" s="19">
        <v>576.5</v>
      </c>
      <c r="C126" s="6">
        <v>1.3896126454749948E-3</v>
      </c>
      <c r="D126" s="6">
        <v>1.2647110486562526E-2</v>
      </c>
      <c r="E126" s="6">
        <v>6.9771757283355024E-2</v>
      </c>
      <c r="F126" s="7">
        <v>0.15949316170555111</v>
      </c>
      <c r="G126" s="7">
        <v>0.31892015557080755</v>
      </c>
      <c r="H126" s="7">
        <v>0.78926132836747365</v>
      </c>
      <c r="I126" s="1">
        <v>25324</v>
      </c>
      <c r="J126" s="19">
        <v>573.5</v>
      </c>
      <c r="K126" s="6">
        <v>-6.7544163491513294E-3</v>
      </c>
      <c r="L126" s="6">
        <v>0</v>
      </c>
      <c r="M126" s="6">
        <v>7.1161748225625751E-2</v>
      </c>
      <c r="N126" s="7">
        <v>0.16257855260490572</v>
      </c>
      <c r="O126" s="7">
        <v>0.32234263315655987</v>
      </c>
      <c r="P126" s="7">
        <v>0.79218750000000004</v>
      </c>
      <c r="Q126" s="1">
        <v>25324</v>
      </c>
      <c r="R126">
        <v>36.4</v>
      </c>
      <c r="S126" s="6">
        <v>2.754820936639158E-3</v>
      </c>
      <c r="T126" s="6">
        <v>2.247191011235947E-2</v>
      </c>
      <c r="U126" s="6">
        <v>5.5072463768115899E-2</v>
      </c>
      <c r="V126" s="7">
        <v>9.6385542168674565E-2</v>
      </c>
      <c r="W126" s="7">
        <v>0.15923566878980894</v>
      </c>
      <c r="X126" s="7">
        <v>0.22147651006711402</v>
      </c>
      <c r="Y126" s="1">
        <v>25324</v>
      </c>
      <c r="Z126">
        <v>36.4</v>
      </c>
      <c r="AA126" s="6">
        <v>2.754820936639158E-3</v>
      </c>
      <c r="AB126" s="6">
        <v>1.960784313725478E-2</v>
      </c>
      <c r="AC126" s="6">
        <v>5.5072463768115899E-2</v>
      </c>
      <c r="AD126" s="7">
        <v>9.9697885196374528E-2</v>
      </c>
      <c r="AE126" s="7">
        <v>0.15628970775095294</v>
      </c>
      <c r="AF126" s="7">
        <v>0.21983914209115277</v>
      </c>
      <c r="AG126" t="s">
        <v>24</v>
      </c>
    </row>
    <row r="127" spans="1:33" x14ac:dyDescent="0.3">
      <c r="A127" s="1">
        <v>25355</v>
      </c>
      <c r="B127" s="19">
        <v>578.5</v>
      </c>
      <c r="C127" s="6">
        <v>3.469210754553339E-3</v>
      </c>
      <c r="D127" s="6">
        <v>1.154047910473863E-2</v>
      </c>
      <c r="E127" s="6">
        <v>6.6162919277552482E-2</v>
      </c>
      <c r="F127" s="7">
        <v>0.15239043824701196</v>
      </c>
      <c r="G127" s="7">
        <v>0.31447398318563957</v>
      </c>
      <c r="H127" s="7">
        <v>0.78384212149244525</v>
      </c>
      <c r="I127" s="1">
        <v>25355</v>
      </c>
      <c r="J127" s="19">
        <v>578.70000000000005</v>
      </c>
      <c r="K127" s="6">
        <v>9.0671316477768885E-3</v>
      </c>
      <c r="L127" s="6">
        <v>1.6868740115972627E-2</v>
      </c>
      <c r="M127" s="6">
        <v>6.731833271855403E-2</v>
      </c>
      <c r="N127" s="7">
        <v>0.15532042323817144</v>
      </c>
      <c r="O127" s="7">
        <v>0.32002737226277389</v>
      </c>
      <c r="P127" s="7">
        <v>0.79330647660365683</v>
      </c>
      <c r="Q127" s="1">
        <v>25355</v>
      </c>
      <c r="R127">
        <v>36.6</v>
      </c>
      <c r="S127" s="6">
        <v>5.494505494505573E-3</v>
      </c>
      <c r="T127" s="6">
        <v>2.2346368715083921E-2</v>
      </c>
      <c r="U127" s="6">
        <v>5.475504322766566E-2</v>
      </c>
      <c r="V127" s="7">
        <v>9.9099099099099239E-2</v>
      </c>
      <c r="W127" s="7">
        <v>0.15822784810126581</v>
      </c>
      <c r="X127" s="7">
        <v>0.22818791946308728</v>
      </c>
      <c r="Y127" s="1">
        <v>25355</v>
      </c>
      <c r="Z127">
        <v>36.6</v>
      </c>
      <c r="AA127" s="6">
        <v>5.494505494505573E-3</v>
      </c>
      <c r="AB127" s="6">
        <v>2.2346368715083921E-2</v>
      </c>
      <c r="AC127" s="6">
        <v>5.475504322766566E-2</v>
      </c>
      <c r="AD127" s="7">
        <v>9.9099099099099239E-2</v>
      </c>
      <c r="AE127" s="7">
        <v>0.15786143625434995</v>
      </c>
      <c r="AF127" s="7">
        <v>0.22654155495978556</v>
      </c>
      <c r="AG127" t="s">
        <v>24</v>
      </c>
    </row>
    <row r="128" spans="1:33" x14ac:dyDescent="0.3">
      <c r="A128" s="1">
        <v>25385</v>
      </c>
      <c r="B128" s="19">
        <v>579.5</v>
      </c>
      <c r="C128" s="6">
        <v>1.7286084701815039E-3</v>
      </c>
      <c r="D128" s="6">
        <v>8.878830083565499E-3</v>
      </c>
      <c r="E128" s="6">
        <v>6.2133431085043947E-2</v>
      </c>
      <c r="F128" s="7">
        <v>0.14457831325301201</v>
      </c>
      <c r="G128" s="7">
        <v>0.30842176563558371</v>
      </c>
      <c r="H128" s="7">
        <v>0.77979115479115468</v>
      </c>
      <c r="I128" s="1">
        <v>25385</v>
      </c>
      <c r="J128" s="19">
        <v>580.6</v>
      </c>
      <c r="K128" s="6">
        <v>3.283221012614441E-3</v>
      </c>
      <c r="L128" s="6">
        <v>1.3617318435754311E-2</v>
      </c>
      <c r="M128" s="6">
        <v>6.2980593189307904E-2</v>
      </c>
      <c r="N128" s="7">
        <v>0.14697747925721066</v>
      </c>
      <c r="O128" s="7">
        <v>0.31327753901832162</v>
      </c>
      <c r="P128" s="7">
        <v>0.78701138811942151</v>
      </c>
      <c r="Q128" s="1">
        <v>25385</v>
      </c>
      <c r="R128">
        <v>36.799999999999997</v>
      </c>
      <c r="S128" s="6">
        <v>5.4644808743168228E-3</v>
      </c>
      <c r="T128" s="6">
        <v>1.9390581717451404E-2</v>
      </c>
      <c r="U128" s="6">
        <v>5.4441260744985634E-2</v>
      </c>
      <c r="V128" s="7">
        <v>0.1017964071856287</v>
      </c>
      <c r="W128" s="7">
        <v>0.16455696202531631</v>
      </c>
      <c r="X128" s="7">
        <v>0.22666666666666657</v>
      </c>
      <c r="Y128" s="1">
        <v>25385</v>
      </c>
      <c r="Z128">
        <v>36.799999999999997</v>
      </c>
      <c r="AA128" s="6">
        <v>5.4644808743168228E-3</v>
      </c>
      <c r="AB128" s="6">
        <v>1.9390581717451404E-2</v>
      </c>
      <c r="AC128" s="6">
        <v>5.4441260744985634E-2</v>
      </c>
      <c r="AD128" s="7">
        <v>0.1017964071856287</v>
      </c>
      <c r="AE128" s="7">
        <v>0.16529449018366052</v>
      </c>
      <c r="AF128" s="7">
        <v>0.22994652406417096</v>
      </c>
      <c r="AG128" t="s">
        <v>24</v>
      </c>
    </row>
    <row r="129" spans="1:33" x14ac:dyDescent="0.3">
      <c r="A129" s="1">
        <v>25416</v>
      </c>
      <c r="B129" s="19">
        <v>580.1</v>
      </c>
      <c r="C129" s="6">
        <v>1.0353753235548279E-3</v>
      </c>
      <c r="D129" s="6">
        <v>7.6428695501128659E-3</v>
      </c>
      <c r="E129" s="6">
        <v>5.5879140880961131E-2</v>
      </c>
      <c r="F129" s="7">
        <v>0.13566953797963979</v>
      </c>
      <c r="G129" s="7">
        <v>0.3012561686855092</v>
      </c>
      <c r="H129" s="7">
        <v>0.77075702075702068</v>
      </c>
      <c r="I129" s="1">
        <v>25416</v>
      </c>
      <c r="J129" s="19">
        <v>578.4</v>
      </c>
      <c r="K129" s="6">
        <v>-3.7891836031692136E-3</v>
      </c>
      <c r="L129" s="6">
        <v>1.7319016279875303E-3</v>
      </c>
      <c r="M129" s="6">
        <v>5.6245434623812915E-2</v>
      </c>
      <c r="N129" s="7">
        <v>0.13723948092803764</v>
      </c>
      <c r="O129" s="7">
        <v>0.30475975637265951</v>
      </c>
      <c r="P129" s="7">
        <v>0.77532228360957633</v>
      </c>
      <c r="Q129" s="1">
        <v>25416</v>
      </c>
      <c r="R129">
        <v>37</v>
      </c>
      <c r="S129" s="6">
        <v>5.4347826086957301E-3</v>
      </c>
      <c r="T129" s="6">
        <v>1.928374655647391E-2</v>
      </c>
      <c r="U129" s="6">
        <v>5.7142857142857141E-2</v>
      </c>
      <c r="V129" s="7">
        <v>0.1044776119402985</v>
      </c>
      <c r="W129" s="7">
        <v>0.17088607594936703</v>
      </c>
      <c r="X129" s="7">
        <v>0.23745819397993317</v>
      </c>
      <c r="Y129" s="1">
        <v>25416</v>
      </c>
      <c r="Z129">
        <v>36.9</v>
      </c>
      <c r="AA129" s="6">
        <v>2.717391304347865E-3</v>
      </c>
      <c r="AB129" s="6">
        <v>1.6528925619834753E-2</v>
      </c>
      <c r="AC129" s="6">
        <v>5.4285714285714243E-2</v>
      </c>
      <c r="AD129" s="7">
        <v>0.10149253731343279</v>
      </c>
      <c r="AE129" s="7">
        <v>0.16957210776545159</v>
      </c>
      <c r="AF129" s="7">
        <v>0.23246492985971934</v>
      </c>
      <c r="AG129" t="s">
        <v>24</v>
      </c>
    </row>
    <row r="130" spans="1:33" x14ac:dyDescent="0.3">
      <c r="A130" s="1">
        <v>25447</v>
      </c>
      <c r="B130" s="19">
        <v>582.1</v>
      </c>
      <c r="C130" s="6">
        <v>3.4476814342354763E-3</v>
      </c>
      <c r="D130" s="6">
        <v>9.7137901127493896E-3</v>
      </c>
      <c r="E130" s="6">
        <v>5.1481213872832367E-2</v>
      </c>
      <c r="F130" s="7">
        <v>0.1309500680007771</v>
      </c>
      <c r="G130" s="7">
        <v>0.29499443826473865</v>
      </c>
      <c r="H130" s="7">
        <v>0.76661608497723832</v>
      </c>
      <c r="I130" s="1">
        <v>25447</v>
      </c>
      <c r="J130" s="19">
        <v>581.29999999999995</v>
      </c>
      <c r="K130" s="6">
        <v>5.0138312586444972E-3</v>
      </c>
      <c r="L130" s="6">
        <v>1.3600697471665134E-2</v>
      </c>
      <c r="M130" s="6">
        <v>5.0985355270294574E-2</v>
      </c>
      <c r="N130" s="7">
        <v>0.13049397121742493</v>
      </c>
      <c r="O130" s="7">
        <v>0.29638715432649415</v>
      </c>
      <c r="P130" s="7">
        <v>0.76794403892944019</v>
      </c>
      <c r="Q130" s="1">
        <v>25447</v>
      </c>
      <c r="R130">
        <v>37.1</v>
      </c>
      <c r="S130" s="6">
        <v>2.702702702702741E-3</v>
      </c>
      <c r="T130" s="6">
        <v>1.9230769230769308E-2</v>
      </c>
      <c r="U130" s="6">
        <v>5.6980056980056981E-2</v>
      </c>
      <c r="V130" s="7">
        <v>0.10416666666666666</v>
      </c>
      <c r="W130" s="7">
        <v>0.17405063291139239</v>
      </c>
      <c r="X130" s="7">
        <v>0.23666666666666672</v>
      </c>
      <c r="Y130" s="1">
        <v>25447</v>
      </c>
      <c r="Z130">
        <v>37.1</v>
      </c>
      <c r="AA130" s="6">
        <v>5.4200542005420826E-3</v>
      </c>
      <c r="AB130" s="6">
        <v>1.9230769230769308E-2</v>
      </c>
      <c r="AC130" s="6">
        <v>5.6980056980056981E-2</v>
      </c>
      <c r="AD130" s="7">
        <v>0.10416666666666666</v>
      </c>
      <c r="AE130" s="7">
        <v>0.17330803289057559</v>
      </c>
      <c r="AF130" s="7">
        <v>0.23749166110740497</v>
      </c>
      <c r="AG130" t="s">
        <v>24</v>
      </c>
    </row>
    <row r="131" spans="1:33" x14ac:dyDescent="0.3">
      <c r="A131" s="1">
        <v>25477</v>
      </c>
      <c r="B131" s="19">
        <v>583.4</v>
      </c>
      <c r="C131" s="6">
        <v>2.2332932485826396E-3</v>
      </c>
      <c r="D131" s="6">
        <v>8.4701815038893298E-3</v>
      </c>
      <c r="E131" s="6">
        <v>4.6269727403156304E-2</v>
      </c>
      <c r="F131" s="7">
        <v>0.1258201466615205</v>
      </c>
      <c r="G131" s="7">
        <v>0.2889969067609367</v>
      </c>
      <c r="H131" s="7">
        <v>0.76200543642404084</v>
      </c>
      <c r="I131" s="1">
        <v>25477</v>
      </c>
      <c r="J131" s="19">
        <v>583.70000000000005</v>
      </c>
      <c r="K131" s="6">
        <v>4.1286771030450559E-3</v>
      </c>
      <c r="L131" s="6">
        <v>8.6400552963538952E-3</v>
      </c>
      <c r="M131" s="6">
        <v>4.5120859444941888E-2</v>
      </c>
      <c r="N131" s="7">
        <v>0.12401309455035643</v>
      </c>
      <c r="O131" s="7">
        <v>0.28681657848324521</v>
      </c>
      <c r="P131" s="7">
        <v>0.76078431372549038</v>
      </c>
      <c r="Q131" s="1">
        <v>25477</v>
      </c>
      <c r="R131">
        <v>37.299999999999997</v>
      </c>
      <c r="S131" s="6">
        <v>5.3908355795147097E-3</v>
      </c>
      <c r="T131" s="6">
        <v>1.9125683060109172E-2</v>
      </c>
      <c r="U131" s="6">
        <v>5.6657223796034002E-2</v>
      </c>
      <c r="V131" s="7">
        <v>0.10682492581602356</v>
      </c>
      <c r="W131" s="7">
        <v>0.17665615141955829</v>
      </c>
      <c r="X131" s="7">
        <v>0.24333333333333323</v>
      </c>
      <c r="Y131" s="1">
        <v>25477</v>
      </c>
      <c r="Z131">
        <v>37.299999999999997</v>
      </c>
      <c r="AA131" s="6">
        <v>5.3908355795147097E-3</v>
      </c>
      <c r="AB131" s="6">
        <v>1.9125683060109172E-2</v>
      </c>
      <c r="AC131" s="6">
        <v>5.6657223796034002E-2</v>
      </c>
      <c r="AD131" s="7">
        <v>0.10682492581602356</v>
      </c>
      <c r="AE131" s="7">
        <v>0.17851500789889413</v>
      </c>
      <c r="AF131" s="7">
        <v>0.24416277518345553</v>
      </c>
      <c r="AG131" t="s">
        <v>24</v>
      </c>
    </row>
    <row r="132" spans="1:33" x14ac:dyDescent="0.3">
      <c r="A132" s="1">
        <v>25508</v>
      </c>
      <c r="B132" s="19">
        <v>585.4</v>
      </c>
      <c r="C132" s="6">
        <v>3.4281796366129585E-3</v>
      </c>
      <c r="D132" s="6">
        <v>1.0181190681622048E-2</v>
      </c>
      <c r="E132" s="6">
        <v>4.0896159317211953E-2</v>
      </c>
      <c r="F132" s="7">
        <v>0.12317728319263224</v>
      </c>
      <c r="G132" s="7">
        <v>0.28461707263550579</v>
      </c>
      <c r="H132" s="7">
        <v>0.75584883023395322</v>
      </c>
      <c r="I132" s="1">
        <v>25508</v>
      </c>
      <c r="J132" s="19">
        <v>584.79999999999995</v>
      </c>
      <c r="K132" s="6">
        <v>1.8845297241732208E-3</v>
      </c>
      <c r="L132" s="6">
        <v>7.2338959696864134E-3</v>
      </c>
      <c r="M132" s="6">
        <v>3.9644444444444364E-2</v>
      </c>
      <c r="N132" s="7">
        <v>0.12116564417177901</v>
      </c>
      <c r="O132" s="7">
        <v>0.28049047514779935</v>
      </c>
      <c r="P132" s="7">
        <v>0.75037413947919762</v>
      </c>
      <c r="Q132" s="1">
        <v>25508</v>
      </c>
      <c r="R132">
        <v>37.5</v>
      </c>
      <c r="S132" s="6">
        <v>5.3619302949062426E-3</v>
      </c>
      <c r="T132" s="6">
        <v>1.902173913043486E-2</v>
      </c>
      <c r="U132" s="6">
        <v>5.9322033898305128E-2</v>
      </c>
      <c r="V132" s="7">
        <v>0.10946745562130186</v>
      </c>
      <c r="W132" s="7">
        <v>0.18296529968454261</v>
      </c>
      <c r="X132" s="7">
        <v>0.25</v>
      </c>
      <c r="Y132" s="1">
        <v>25508</v>
      </c>
      <c r="Z132">
        <v>37.5</v>
      </c>
      <c r="AA132" s="6">
        <v>5.3619302949062426E-3</v>
      </c>
      <c r="AB132" s="6">
        <v>1.902173913043486E-2</v>
      </c>
      <c r="AC132" s="6">
        <v>5.9322033898305128E-2</v>
      </c>
      <c r="AD132" s="7">
        <v>0.10619469026548677</v>
      </c>
      <c r="AE132" s="7">
        <v>0.18110236220472442</v>
      </c>
      <c r="AF132" s="7">
        <v>0.25083388925950634</v>
      </c>
      <c r="AG132" t="s">
        <v>24</v>
      </c>
    </row>
    <row r="133" spans="1:33" x14ac:dyDescent="0.3">
      <c r="A133" s="1">
        <v>25538</v>
      </c>
      <c r="B133" s="19">
        <v>587.9</v>
      </c>
      <c r="C133" s="6">
        <v>4.2705842159207379E-3</v>
      </c>
      <c r="D133" s="6">
        <v>1.3445957593518279E-2</v>
      </c>
      <c r="E133" s="6">
        <v>3.7226534932956995E-2</v>
      </c>
      <c r="F133" s="7">
        <v>0.12023628048780494</v>
      </c>
      <c r="G133" s="7">
        <v>0.28027003484320556</v>
      </c>
      <c r="H133" s="7">
        <v>0.7523099850968703</v>
      </c>
      <c r="I133" s="1">
        <v>25538</v>
      </c>
      <c r="J133" s="19">
        <v>590.1</v>
      </c>
      <c r="K133" s="6">
        <v>9.0629274965801452E-3</v>
      </c>
      <c r="L133" s="6">
        <v>2.0228215767634936E-2</v>
      </c>
      <c r="M133" s="6">
        <v>3.5808320168509697E-2</v>
      </c>
      <c r="N133" s="7">
        <v>0.11761363636363641</v>
      </c>
      <c r="O133" s="7">
        <v>0.27423882530770888</v>
      </c>
      <c r="P133" s="7">
        <v>0.74327917282127043</v>
      </c>
      <c r="Q133" s="1">
        <v>25538</v>
      </c>
      <c r="R133">
        <v>37.700000000000003</v>
      </c>
      <c r="S133" s="6">
        <v>5.3333333333334095E-3</v>
      </c>
      <c r="T133" s="6">
        <v>1.8918918918918996E-2</v>
      </c>
      <c r="U133" s="6">
        <v>6.197183098591557E-2</v>
      </c>
      <c r="V133" s="7">
        <v>0.11209439528023613</v>
      </c>
      <c r="W133" s="7">
        <v>0.18553459119496862</v>
      </c>
      <c r="X133" s="7">
        <v>0.25666666666666677</v>
      </c>
      <c r="Y133" s="1">
        <v>25538</v>
      </c>
      <c r="Z133">
        <v>37.700000000000003</v>
      </c>
      <c r="AA133" s="6">
        <v>5.3333333333334095E-3</v>
      </c>
      <c r="AB133" s="6">
        <v>2.168021680216814E-2</v>
      </c>
      <c r="AC133" s="6">
        <v>5.898876404494386E-2</v>
      </c>
      <c r="AD133" s="7">
        <v>0.10882352941176479</v>
      </c>
      <c r="AE133" s="7">
        <v>0.18367346938775514</v>
      </c>
      <c r="AF133" s="7">
        <v>0.25624791736087976</v>
      </c>
      <c r="AG133" t="s">
        <v>24</v>
      </c>
    </row>
    <row r="134" spans="1:33" x14ac:dyDescent="0.3">
      <c r="A134" s="1">
        <v>25569</v>
      </c>
      <c r="B134" s="19">
        <v>589.6</v>
      </c>
      <c r="C134" s="6">
        <v>2.8916482394965907E-3</v>
      </c>
      <c r="D134" s="6">
        <v>1.2884384126438756E-2</v>
      </c>
      <c r="E134" s="6">
        <v>3.5657825399613687E-2</v>
      </c>
      <c r="F134" s="7">
        <v>0.11793704967766411</v>
      </c>
      <c r="G134" s="7">
        <v>0.27619047619047626</v>
      </c>
      <c r="H134" s="7">
        <v>0.74696296296296305</v>
      </c>
      <c r="I134" s="1">
        <v>25569</v>
      </c>
      <c r="J134" s="19">
        <v>592</v>
      </c>
      <c r="K134" s="6">
        <v>3.2197932553804055E-3</v>
      </c>
      <c r="L134" s="6">
        <v>1.8407018751075255E-2</v>
      </c>
      <c r="M134" s="6">
        <v>3.2258064516129031E-2</v>
      </c>
      <c r="N134" s="7">
        <v>0.11299116375258512</v>
      </c>
      <c r="O134" s="7">
        <v>0.26739456219225</v>
      </c>
      <c r="P134" s="7">
        <v>0.73556141893872751</v>
      </c>
      <c r="Q134" s="1">
        <v>25569</v>
      </c>
      <c r="R134">
        <v>37.799999999999997</v>
      </c>
      <c r="S134" s="6">
        <v>2.6525198938990532E-3</v>
      </c>
      <c r="T134" s="6">
        <v>1.8867924528301772E-2</v>
      </c>
      <c r="U134" s="6">
        <v>6.1797752808988644E-2</v>
      </c>
      <c r="V134" s="7">
        <v>0.10850439882697935</v>
      </c>
      <c r="W134" s="7">
        <v>0.18867924528301874</v>
      </c>
      <c r="X134" s="7">
        <v>0.2599999999999999</v>
      </c>
      <c r="Y134" s="1">
        <v>25569</v>
      </c>
      <c r="Z134">
        <v>37.9</v>
      </c>
      <c r="AA134" s="6">
        <v>5.3050397877982946E-3</v>
      </c>
      <c r="AB134" s="6">
        <v>2.1563342318059221E-2</v>
      </c>
      <c r="AC134" s="6">
        <v>6.1624649859943856E-2</v>
      </c>
      <c r="AD134" s="7">
        <v>0.11143695014662748</v>
      </c>
      <c r="AE134" s="7">
        <v>0.18883312421580928</v>
      </c>
      <c r="AF134" s="7">
        <v>0.26165113182423433</v>
      </c>
      <c r="AG134" t="s">
        <v>24</v>
      </c>
    </row>
    <row r="135" spans="1:33" x14ac:dyDescent="0.3">
      <c r="A135" s="1">
        <v>25600</v>
      </c>
      <c r="B135" s="19">
        <v>586.29999999999995</v>
      </c>
      <c r="C135" s="6">
        <v>-5.5970149253732502E-3</v>
      </c>
      <c r="D135" s="6">
        <v>4.970860473088751E-3</v>
      </c>
      <c r="E135" s="6">
        <v>2.5179227137611431E-2</v>
      </c>
      <c r="F135" s="7">
        <v>0.10539215686274506</v>
      </c>
      <c r="G135" s="7">
        <v>0.26194575979337048</v>
      </c>
      <c r="H135" s="7">
        <v>0.72390473390179333</v>
      </c>
      <c r="I135" s="1">
        <v>25600</v>
      </c>
      <c r="J135" s="19">
        <v>583.4</v>
      </c>
      <c r="K135" s="6">
        <v>-1.4527027027027066E-2</v>
      </c>
      <c r="L135" s="6">
        <v>-5.1396265204740139E-4</v>
      </c>
      <c r="M135" s="6">
        <v>2.5127394131084085E-2</v>
      </c>
      <c r="N135" s="7">
        <v>0.10471501609543638</v>
      </c>
      <c r="O135" s="7">
        <v>0.25814103946517142</v>
      </c>
      <c r="P135" s="7">
        <v>0.71436967381721994</v>
      </c>
      <c r="Q135" s="1">
        <v>25600</v>
      </c>
      <c r="R135">
        <v>38</v>
      </c>
      <c r="S135" s="6">
        <v>5.2910052910053662E-3</v>
      </c>
      <c r="T135" s="6">
        <v>1.876675603217166E-2</v>
      </c>
      <c r="U135" s="6">
        <v>6.1452513966480528E-2</v>
      </c>
      <c r="V135" s="7">
        <v>0.11111111111111102</v>
      </c>
      <c r="W135" s="7">
        <v>0.1875</v>
      </c>
      <c r="X135" s="7">
        <v>0.26245847176079729</v>
      </c>
      <c r="Y135" s="1">
        <v>25600</v>
      </c>
      <c r="Z135">
        <v>38.1</v>
      </c>
      <c r="AA135" s="6">
        <v>5.2770448548813418E-3</v>
      </c>
      <c r="AB135" s="6">
        <v>2.144772117962478E-2</v>
      </c>
      <c r="AC135" s="6">
        <v>6.4245810055866048E-2</v>
      </c>
      <c r="AD135" s="7">
        <v>0.1140350877192982</v>
      </c>
      <c r="AE135" s="7">
        <v>0.18765586034912729</v>
      </c>
      <c r="AF135" s="7">
        <v>0.26536034540019932</v>
      </c>
      <c r="AG135" t="s">
        <v>24</v>
      </c>
    </row>
    <row r="136" spans="1:33" x14ac:dyDescent="0.3">
      <c r="A136" s="1">
        <v>25628</v>
      </c>
      <c r="B136" s="19">
        <v>587.29999999999995</v>
      </c>
      <c r="C136" s="6">
        <v>1.7056114617090229E-3</v>
      </c>
      <c r="D136" s="6">
        <v>3.2456440040997221E-3</v>
      </c>
      <c r="E136" s="6">
        <v>2.2458217270194949E-2</v>
      </c>
      <c r="F136" s="7">
        <v>0.10146286571642893</v>
      </c>
      <c r="G136" s="7">
        <v>0.25706335616438347</v>
      </c>
      <c r="H136" s="7">
        <v>0.71174584669192631</v>
      </c>
      <c r="I136" s="1">
        <v>25628</v>
      </c>
      <c r="J136" s="19">
        <v>587.29999999999995</v>
      </c>
      <c r="K136" s="6">
        <v>6.6849502913952303E-3</v>
      </c>
      <c r="L136" s="6">
        <v>4.2749658002735978E-3</v>
      </c>
      <c r="M136" s="6">
        <v>2.5314245810055869E-2</v>
      </c>
      <c r="N136" s="7">
        <v>0.10477802859292688</v>
      </c>
      <c r="O136" s="7">
        <v>0.2605709379695213</v>
      </c>
      <c r="P136" s="7">
        <v>0.71674948845366826</v>
      </c>
      <c r="Q136" s="1">
        <v>25628</v>
      </c>
      <c r="R136">
        <v>38.200000000000003</v>
      </c>
      <c r="S136" s="6">
        <v>5.2631578947369166E-3</v>
      </c>
      <c r="T136" s="6">
        <v>1.8666666666666741E-2</v>
      </c>
      <c r="U136" s="6">
        <v>5.8171745152354605E-2</v>
      </c>
      <c r="V136" s="7">
        <v>0.11370262390670571</v>
      </c>
      <c r="W136" s="7">
        <v>0.19003115264797513</v>
      </c>
      <c r="X136" s="7">
        <v>0.26910299003322263</v>
      </c>
      <c r="Y136" s="1">
        <v>25628</v>
      </c>
      <c r="Z136">
        <v>38.299999999999997</v>
      </c>
      <c r="AA136" s="6">
        <v>5.2493438320208854E-3</v>
      </c>
      <c r="AB136" s="6">
        <v>2.1333333333333256E-2</v>
      </c>
      <c r="AC136" s="6">
        <v>6.0941828254847522E-2</v>
      </c>
      <c r="AD136" s="7">
        <v>0.11661807580174928</v>
      </c>
      <c r="AE136" s="7">
        <v>0.19018023617153504</v>
      </c>
      <c r="AF136" s="7">
        <v>0.26947298641034123</v>
      </c>
      <c r="AG136" t="s">
        <v>24</v>
      </c>
    </row>
    <row r="137" spans="1:33" x14ac:dyDescent="0.3">
      <c r="A137" s="1">
        <v>25659</v>
      </c>
      <c r="B137" s="19">
        <v>588.4</v>
      </c>
      <c r="C137" s="6">
        <v>1.8729780350758094E-3</v>
      </c>
      <c r="D137" s="6">
        <v>8.5048477632250388E-4</v>
      </c>
      <c r="E137" s="6">
        <v>2.2060100746916677E-2</v>
      </c>
      <c r="F137" s="7">
        <v>9.8375956692178329E-2</v>
      </c>
      <c r="G137" s="7">
        <v>0.25378222885148083</v>
      </c>
      <c r="H137" s="7">
        <v>0.70303907380607811</v>
      </c>
      <c r="I137" s="1">
        <v>25659</v>
      </c>
      <c r="J137" s="19">
        <v>592.9</v>
      </c>
      <c r="K137" s="6">
        <v>9.5351609058403255E-3</v>
      </c>
      <c r="L137" s="6">
        <v>4.744958481613209E-3</v>
      </c>
      <c r="M137" s="6">
        <v>2.684447523380672E-2</v>
      </c>
      <c r="N137" s="7">
        <v>0.10430247718383312</v>
      </c>
      <c r="O137" s="7">
        <v>0.26122101680493504</v>
      </c>
      <c r="P137" s="7">
        <v>0.71358381502890167</v>
      </c>
      <c r="Q137" s="1">
        <v>25659</v>
      </c>
      <c r="R137">
        <v>38.5</v>
      </c>
      <c r="S137" s="6">
        <v>7.8534031413611816E-3</v>
      </c>
      <c r="T137" s="6">
        <v>2.1220159151193557E-2</v>
      </c>
      <c r="U137" s="6">
        <v>6.0606060606060691E-2</v>
      </c>
      <c r="V137" s="7">
        <v>0.11918604651162795</v>
      </c>
      <c r="W137" s="7">
        <v>0.19195046439628494</v>
      </c>
      <c r="X137" s="7">
        <v>0.27483443708609273</v>
      </c>
      <c r="Y137" s="1">
        <v>25659</v>
      </c>
      <c r="Z137">
        <v>38.5</v>
      </c>
      <c r="AA137" s="6">
        <v>5.2219321148825812E-3</v>
      </c>
      <c r="AB137" s="6">
        <v>2.1220159151193557E-2</v>
      </c>
      <c r="AC137" s="6">
        <v>6.0606060606060691E-2</v>
      </c>
      <c r="AD137" s="7">
        <v>0.11918604651162795</v>
      </c>
      <c r="AE137" s="7">
        <v>0.19268897149938038</v>
      </c>
      <c r="AF137" s="7">
        <v>0.27441244620986427</v>
      </c>
      <c r="AG137" t="s">
        <v>24</v>
      </c>
    </row>
    <row r="138" spans="1:33" x14ac:dyDescent="0.3">
      <c r="A138" s="1">
        <v>25689</v>
      </c>
      <c r="B138" s="19">
        <v>591.5</v>
      </c>
      <c r="C138" s="6">
        <v>5.2685248130523842E-3</v>
      </c>
      <c r="D138" s="6">
        <v>3.2225237449117661E-3</v>
      </c>
      <c r="E138" s="6">
        <v>2.6019080659150044E-2</v>
      </c>
      <c r="F138" s="7">
        <v>9.7606234922991322E-2</v>
      </c>
      <c r="G138" s="7">
        <v>0.25824292703680063</v>
      </c>
      <c r="H138" s="7">
        <v>0.702158273381295</v>
      </c>
      <c r="I138" s="1">
        <v>25689</v>
      </c>
      <c r="J138" s="19">
        <v>590.79999999999995</v>
      </c>
      <c r="K138" s="6">
        <v>-3.5419126328217624E-3</v>
      </c>
      <c r="L138" s="6">
        <v>-2.0270270270271039E-3</v>
      </c>
      <c r="M138" s="6">
        <v>3.0165649520488152E-2</v>
      </c>
      <c r="N138" s="7">
        <v>0.10347403810235334</v>
      </c>
      <c r="O138" s="7">
        <v>0.26726726726726718</v>
      </c>
      <c r="P138" s="7">
        <v>0.71246376811594192</v>
      </c>
      <c r="Q138" s="1">
        <v>25689</v>
      </c>
      <c r="R138">
        <v>38.6</v>
      </c>
      <c r="S138" s="6">
        <v>2.5974025974026343E-3</v>
      </c>
      <c r="T138" s="6">
        <v>2.1164021164021277E-2</v>
      </c>
      <c r="U138" s="6">
        <v>6.0439560439560523E-2</v>
      </c>
      <c r="V138" s="7">
        <v>0.11884057971014497</v>
      </c>
      <c r="W138" s="7">
        <v>0.19504643962848311</v>
      </c>
      <c r="X138" s="7">
        <v>0.2781456953642385</v>
      </c>
      <c r="Y138" s="1">
        <v>25689</v>
      </c>
      <c r="Z138">
        <v>38.6</v>
      </c>
      <c r="AA138" s="6">
        <v>2.5974025974026343E-3</v>
      </c>
      <c r="AB138" s="6">
        <v>1.8469656992084509E-2</v>
      </c>
      <c r="AC138" s="6">
        <v>6.0439560439560523E-2</v>
      </c>
      <c r="AD138" s="7">
        <v>0.11884057971014497</v>
      </c>
      <c r="AE138" s="7">
        <v>0.19319938176197834</v>
      </c>
      <c r="AF138" s="7">
        <v>0.27645502645502656</v>
      </c>
      <c r="AG138" t="s">
        <v>24</v>
      </c>
    </row>
    <row r="139" spans="1:33" x14ac:dyDescent="0.3">
      <c r="A139" s="1">
        <v>25720</v>
      </c>
      <c r="B139" s="19">
        <v>595.20000000000005</v>
      </c>
      <c r="C139" s="6">
        <v>6.2552831783601786E-3</v>
      </c>
      <c r="D139" s="6">
        <v>1.5179942009210459E-2</v>
      </c>
      <c r="E139" s="6">
        <v>2.8867761452031192E-2</v>
      </c>
      <c r="F139" s="7">
        <v>9.6940656100258052E-2</v>
      </c>
      <c r="G139" s="7">
        <v>0.26315789473684226</v>
      </c>
      <c r="H139" s="7">
        <v>0.70397938734612087</v>
      </c>
      <c r="I139" s="1">
        <v>25720</v>
      </c>
      <c r="J139" s="19">
        <v>597.5</v>
      </c>
      <c r="K139" s="6">
        <v>1.1340555179417816E-2</v>
      </c>
      <c r="L139" s="6">
        <v>2.4168666438121399E-2</v>
      </c>
      <c r="M139" s="6">
        <v>3.2486607914290568E-2</v>
      </c>
      <c r="N139" s="7">
        <v>0.10199188491331602</v>
      </c>
      <c r="O139" s="7">
        <v>0.27235945485519586</v>
      </c>
      <c r="P139" s="7">
        <v>0.71843543284440614</v>
      </c>
      <c r="Q139" s="1">
        <v>25720</v>
      </c>
      <c r="R139">
        <v>38.799999999999997</v>
      </c>
      <c r="S139" s="6">
        <v>5.1813471502589565E-3</v>
      </c>
      <c r="T139" s="6">
        <v>2.1052631578947295E-2</v>
      </c>
      <c r="U139" s="6">
        <v>6.0109289617486218E-2</v>
      </c>
      <c r="V139" s="7">
        <v>0.11815561959654161</v>
      </c>
      <c r="W139" s="7">
        <v>0.19753086419753083</v>
      </c>
      <c r="X139" s="7">
        <v>0.28476821192052976</v>
      </c>
      <c r="Y139" s="1">
        <v>25720</v>
      </c>
      <c r="Z139">
        <v>38.799999999999997</v>
      </c>
      <c r="AA139" s="6">
        <v>5.1813471502589565E-3</v>
      </c>
      <c r="AB139" s="6">
        <v>1.837270341207338E-2</v>
      </c>
      <c r="AC139" s="6">
        <v>6.0109289617486218E-2</v>
      </c>
      <c r="AD139" s="7">
        <v>0.11815561959654161</v>
      </c>
      <c r="AE139" s="7">
        <v>0.19827053736874595</v>
      </c>
      <c r="AF139" s="7">
        <v>0.28434293280370726</v>
      </c>
      <c r="AG139" t="s">
        <v>24</v>
      </c>
    </row>
    <row r="140" spans="1:33" x14ac:dyDescent="0.3">
      <c r="A140" s="1">
        <v>25750</v>
      </c>
      <c r="B140" s="19">
        <v>599.1</v>
      </c>
      <c r="C140" s="6">
        <v>6.5524193548386709E-3</v>
      </c>
      <c r="D140" s="6">
        <v>2.0091946194449293E-2</v>
      </c>
      <c r="E140" s="6">
        <v>3.3822260569456468E-2</v>
      </c>
      <c r="F140" s="7">
        <v>9.8057184750733134E-2</v>
      </c>
      <c r="G140" s="7">
        <v>0.27224463792737325</v>
      </c>
      <c r="H140" s="7">
        <v>0.70781071835803877</v>
      </c>
      <c r="I140" s="1">
        <v>25750</v>
      </c>
      <c r="J140" s="19">
        <v>601.20000000000005</v>
      </c>
      <c r="K140" s="6">
        <v>6.192468619246938E-3</v>
      </c>
      <c r="L140" s="6">
        <v>2.3667631534139439E-2</v>
      </c>
      <c r="M140" s="6">
        <v>3.5480537375129212E-2</v>
      </c>
      <c r="N140" s="7">
        <v>0.10069571585499816</v>
      </c>
      <c r="O140" s="7">
        <v>0.27833297894960668</v>
      </c>
      <c r="P140" s="7">
        <v>0.71722365038560409</v>
      </c>
      <c r="Q140" s="1">
        <v>25750</v>
      </c>
      <c r="R140">
        <v>39</v>
      </c>
      <c r="S140" s="6">
        <v>5.1546391752578056E-3</v>
      </c>
      <c r="T140" s="6">
        <v>2.0942408376963276E-2</v>
      </c>
      <c r="U140" s="6">
        <v>5.9782608695652259E-2</v>
      </c>
      <c r="V140" s="7">
        <v>0.11747851002865334</v>
      </c>
      <c r="W140" s="7">
        <v>0.2</v>
      </c>
      <c r="X140" s="7">
        <v>0.28712871287128711</v>
      </c>
      <c r="Y140" s="1">
        <v>25750</v>
      </c>
      <c r="Z140">
        <v>38.9</v>
      </c>
      <c r="AA140" s="6">
        <v>2.5773195876289028E-3</v>
      </c>
      <c r="AB140" s="6">
        <v>1.5665796344647556E-2</v>
      </c>
      <c r="AC140" s="6">
        <v>5.7065217391304393E-2</v>
      </c>
      <c r="AD140" s="7">
        <v>0.11461318051575932</v>
      </c>
      <c r="AE140" s="7">
        <v>0.19876733436055455</v>
      </c>
      <c r="AF140" s="7">
        <v>0.2872270019854401</v>
      </c>
      <c r="AG140" t="s">
        <v>24</v>
      </c>
    </row>
    <row r="141" spans="1:33" x14ac:dyDescent="0.3">
      <c r="A141" s="1">
        <v>25781</v>
      </c>
      <c r="B141" s="19">
        <v>604.9</v>
      </c>
      <c r="C141" s="6">
        <v>9.6811884493406015E-3</v>
      </c>
      <c r="D141" s="6">
        <v>2.8042148198504421E-2</v>
      </c>
      <c r="E141" s="6">
        <v>4.2751249784519829E-2</v>
      </c>
      <c r="F141" s="7">
        <v>0.1010192937750273</v>
      </c>
      <c r="G141" s="7">
        <v>0.27994075327972906</v>
      </c>
      <c r="H141" s="7">
        <v>0.71456916099773227</v>
      </c>
      <c r="I141" s="1">
        <v>25781</v>
      </c>
      <c r="J141" s="19">
        <v>603</v>
      </c>
      <c r="K141" s="6">
        <v>2.9940119760478285E-3</v>
      </c>
      <c r="L141" s="6">
        <v>1.7034913138809282E-2</v>
      </c>
      <c r="M141" s="6">
        <v>4.2531120331950251E-2</v>
      </c>
      <c r="N141" s="7">
        <v>0.1011687363038714</v>
      </c>
      <c r="O141" s="7">
        <v>0.28270580727504779</v>
      </c>
      <c r="P141" s="7">
        <v>0.71843830151040189</v>
      </c>
      <c r="Q141" s="1">
        <v>25781</v>
      </c>
      <c r="R141">
        <v>39</v>
      </c>
      <c r="S141" s="6">
        <v>0</v>
      </c>
      <c r="T141" s="6">
        <v>1.2987012987012988E-2</v>
      </c>
      <c r="U141" s="6">
        <v>5.4054054054054057E-2</v>
      </c>
      <c r="V141" s="7">
        <v>0.11428571428571428</v>
      </c>
      <c r="W141" s="7">
        <v>0.1926605504587155</v>
      </c>
      <c r="X141" s="7">
        <v>0.28712871287128711</v>
      </c>
      <c r="Y141" s="1">
        <v>25781</v>
      </c>
      <c r="Z141">
        <v>39</v>
      </c>
      <c r="AA141" s="6">
        <v>2.5706940874036356E-3</v>
      </c>
      <c r="AB141" s="6">
        <v>1.2987012987012988E-2</v>
      </c>
      <c r="AC141" s="6">
        <v>5.6910569105691096E-2</v>
      </c>
      <c r="AD141" s="7">
        <v>0.11428571428571428</v>
      </c>
      <c r="AE141" s="7">
        <v>0.19448698315467081</v>
      </c>
      <c r="AF141" s="7">
        <v>0.28797886393659178</v>
      </c>
      <c r="AG141" t="s">
        <v>24</v>
      </c>
    </row>
    <row r="142" spans="1:33" x14ac:dyDescent="0.3">
      <c r="A142" s="1">
        <v>25812</v>
      </c>
      <c r="B142" s="19">
        <v>611.20000000000005</v>
      </c>
      <c r="C142" s="6">
        <v>1.0414944618945394E-2</v>
      </c>
      <c r="D142" s="6">
        <v>3.3305156382079537E-2</v>
      </c>
      <c r="E142" s="6">
        <v>4.9991410410582408E-2</v>
      </c>
      <c r="F142" s="7">
        <v>0.10404624277456651</v>
      </c>
      <c r="G142" s="7">
        <v>0.28565418594867498</v>
      </c>
      <c r="H142" s="7">
        <v>0.72217526063679938</v>
      </c>
      <c r="I142" s="1">
        <v>25812</v>
      </c>
      <c r="J142" s="19">
        <v>608.70000000000005</v>
      </c>
      <c r="K142" s="6">
        <v>9.4527363184080358E-3</v>
      </c>
      <c r="L142" s="6">
        <v>3.0297901150981875E-2</v>
      </c>
      <c r="M142" s="6">
        <v>4.7135730259762761E-2</v>
      </c>
      <c r="N142" s="7">
        <v>0.10052431748327612</v>
      </c>
      <c r="O142" s="7">
        <v>0.28255372945638435</v>
      </c>
      <c r="P142" s="7">
        <v>0.71997739474427824</v>
      </c>
      <c r="Q142" s="1">
        <v>25812</v>
      </c>
      <c r="R142">
        <v>39.200000000000003</v>
      </c>
      <c r="S142" s="6">
        <v>5.1282051282052011E-3</v>
      </c>
      <c r="T142" s="6">
        <v>1.5544041450777238E-2</v>
      </c>
      <c r="U142" s="6">
        <v>5.6603773584905696E-2</v>
      </c>
      <c r="V142" s="7">
        <v>0.11680911680911685</v>
      </c>
      <c r="W142" s="7">
        <v>0.19877675840978593</v>
      </c>
      <c r="X142" s="7">
        <v>0.28947368421052649</v>
      </c>
      <c r="Y142" s="1">
        <v>25812</v>
      </c>
      <c r="Z142">
        <v>39.200000000000003</v>
      </c>
      <c r="AA142" s="6">
        <v>5.1282051282052011E-3</v>
      </c>
      <c r="AB142" s="6">
        <v>1.5544041450777238E-2</v>
      </c>
      <c r="AC142" s="6">
        <v>5.6603773584905696E-2</v>
      </c>
      <c r="AD142" s="7">
        <v>0.11680911680911685</v>
      </c>
      <c r="AE142" s="7">
        <v>0.19694656488549628</v>
      </c>
      <c r="AF142" s="7">
        <v>0.28862590401051941</v>
      </c>
      <c r="AG142" t="s">
        <v>24</v>
      </c>
    </row>
    <row r="143" spans="1:33" x14ac:dyDescent="0.3">
      <c r="A143" s="1">
        <v>25842</v>
      </c>
      <c r="B143" s="19">
        <v>616.4</v>
      </c>
      <c r="C143" s="6">
        <v>8.5078534031412488E-3</v>
      </c>
      <c r="D143" s="6">
        <v>3.5618279569892358E-2</v>
      </c>
      <c r="E143" s="6">
        <v>5.6564964004113816E-2</v>
      </c>
      <c r="F143" s="7">
        <v>0.10545193687230982</v>
      </c>
      <c r="G143" s="7">
        <v>0.29577464788732394</v>
      </c>
      <c r="H143" s="7">
        <v>0.72564389697648379</v>
      </c>
      <c r="I143" s="1">
        <v>25842</v>
      </c>
      <c r="J143" s="19">
        <v>614</v>
      </c>
      <c r="K143" s="6">
        <v>8.7070806637094701E-3</v>
      </c>
      <c r="L143" s="6">
        <v>2.7615062761506277E-2</v>
      </c>
      <c r="M143" s="6">
        <v>5.1910227856775661E-2</v>
      </c>
      <c r="N143" s="7">
        <v>9.9373321396598033E-2</v>
      </c>
      <c r="O143" s="7">
        <v>0.28748165233801642</v>
      </c>
      <c r="P143" s="7">
        <v>0.71748251748251746</v>
      </c>
      <c r="Q143" s="1">
        <v>25842</v>
      </c>
      <c r="R143">
        <v>39.4</v>
      </c>
      <c r="S143" s="6">
        <v>5.1020408163264218E-3</v>
      </c>
      <c r="T143" s="6">
        <v>1.5463917525773233E-2</v>
      </c>
      <c r="U143" s="6">
        <v>5.630026809651479E-2</v>
      </c>
      <c r="V143" s="7">
        <v>0.11614730878186974</v>
      </c>
      <c r="W143" s="7">
        <v>0.19756838905775076</v>
      </c>
      <c r="X143" s="7">
        <v>0.2960526315789474</v>
      </c>
      <c r="Y143" s="1">
        <v>25842</v>
      </c>
      <c r="Z143">
        <v>39.4</v>
      </c>
      <c r="AA143" s="6">
        <v>5.1020408163264218E-3</v>
      </c>
      <c r="AB143" s="6">
        <v>1.5463917525773233E-2</v>
      </c>
      <c r="AC143" s="6">
        <v>5.630026809651479E-2</v>
      </c>
      <c r="AD143" s="7">
        <v>0.11614730878186974</v>
      </c>
      <c r="AE143" s="7">
        <v>0.19939117199391163</v>
      </c>
      <c r="AF143" s="7">
        <v>0.29690585911784068</v>
      </c>
      <c r="AG143" t="s">
        <v>24</v>
      </c>
    </row>
    <row r="144" spans="1:33" x14ac:dyDescent="0.3">
      <c r="A144" s="1">
        <v>25873</v>
      </c>
      <c r="B144" s="19">
        <v>621.1</v>
      </c>
      <c r="C144" s="6">
        <v>7.6249188838417355E-3</v>
      </c>
      <c r="D144" s="6">
        <v>3.6721749290602568E-2</v>
      </c>
      <c r="E144" s="6">
        <v>6.0983942603348218E-2</v>
      </c>
      <c r="F144" s="7">
        <v>0.1043741109530584</v>
      </c>
      <c r="G144" s="7">
        <v>0.30127802220825478</v>
      </c>
      <c r="H144" s="7">
        <v>0.72623679822123399</v>
      </c>
      <c r="I144" s="1">
        <v>25873</v>
      </c>
      <c r="J144" s="19">
        <v>618.20000000000005</v>
      </c>
      <c r="K144" s="6">
        <v>6.8403908794789012E-3</v>
      </c>
      <c r="L144" s="6">
        <v>2.827677977378576E-2</v>
      </c>
      <c r="M144" s="6">
        <v>5.7113543091655429E-2</v>
      </c>
      <c r="N144" s="7">
        <v>9.9022222222222303E-2</v>
      </c>
      <c r="O144" s="7">
        <v>0.2930349299309768</v>
      </c>
      <c r="P144" s="7">
        <v>0.71484049930651883</v>
      </c>
      <c r="Q144" s="1">
        <v>25873</v>
      </c>
      <c r="R144">
        <v>39.6</v>
      </c>
      <c r="S144" s="6">
        <v>5.0761421319797679E-3</v>
      </c>
      <c r="T144" s="6">
        <v>1.5384615384615422E-2</v>
      </c>
      <c r="U144" s="6">
        <v>5.6000000000000036E-2</v>
      </c>
      <c r="V144" s="7">
        <v>0.11864406779661026</v>
      </c>
      <c r="W144" s="7">
        <v>0.20364741641337394</v>
      </c>
      <c r="X144" s="7">
        <v>0.30263157894736853</v>
      </c>
      <c r="Y144" s="1">
        <v>25873</v>
      </c>
      <c r="Z144">
        <v>39.6</v>
      </c>
      <c r="AA144" s="6">
        <v>5.0761421319797679E-3</v>
      </c>
      <c r="AB144" s="6">
        <v>1.7994858611825267E-2</v>
      </c>
      <c r="AC144" s="6">
        <v>5.6000000000000036E-2</v>
      </c>
      <c r="AD144" s="7">
        <v>0.11864406779661026</v>
      </c>
      <c r="AE144" s="7">
        <v>0.20437956204379557</v>
      </c>
      <c r="AF144" s="7">
        <v>0.30348913759052015</v>
      </c>
      <c r="AG144" t="s">
        <v>24</v>
      </c>
    </row>
    <row r="145" spans="1:33" x14ac:dyDescent="0.3">
      <c r="A145" s="1">
        <v>25903</v>
      </c>
      <c r="B145" s="19">
        <v>626.5</v>
      </c>
      <c r="C145" s="6">
        <v>8.6942521333118299E-3</v>
      </c>
      <c r="D145" s="6">
        <v>3.570838155066957E-2</v>
      </c>
      <c r="E145" s="6">
        <v>6.5657424732097333E-2</v>
      </c>
      <c r="F145" s="7">
        <v>0.10532815808045175</v>
      </c>
      <c r="G145" s="7">
        <v>0.30466472303206998</v>
      </c>
      <c r="H145" s="7">
        <v>0.72732285635511451</v>
      </c>
      <c r="I145" s="1">
        <v>25903</v>
      </c>
      <c r="J145" s="19">
        <v>627.79999999999995</v>
      </c>
      <c r="K145" s="6">
        <v>1.5528955030734242E-2</v>
      </c>
      <c r="L145" s="6">
        <v>4.1127694859038069E-2</v>
      </c>
      <c r="M145" s="6">
        <v>6.3887476698864479E-2</v>
      </c>
      <c r="N145" s="7">
        <v>0.10198350008776533</v>
      </c>
      <c r="O145" s="7">
        <v>0.29791192888153806</v>
      </c>
      <c r="P145" s="7">
        <v>0.71623838162930542</v>
      </c>
      <c r="Q145" s="1">
        <v>25903</v>
      </c>
      <c r="R145">
        <v>39.799999999999997</v>
      </c>
      <c r="S145" s="6">
        <v>5.0505050505049425E-3</v>
      </c>
      <c r="T145" s="6">
        <v>2.051282051282044E-2</v>
      </c>
      <c r="U145" s="6">
        <v>5.5702917771883131E-2</v>
      </c>
      <c r="V145" s="7">
        <v>0.1211267605633802</v>
      </c>
      <c r="W145" s="7">
        <v>0.20972644376899693</v>
      </c>
      <c r="X145" s="7">
        <v>0.30921052631578944</v>
      </c>
      <c r="Y145" s="1">
        <v>25903</v>
      </c>
      <c r="Z145">
        <v>39.799999999999997</v>
      </c>
      <c r="AA145" s="6">
        <v>5.0505050505049425E-3</v>
      </c>
      <c r="AB145" s="6">
        <v>2.051282051282044E-2</v>
      </c>
      <c r="AC145" s="6">
        <v>5.5702917771883131E-2</v>
      </c>
      <c r="AD145" s="7">
        <v>0.11797752808988751</v>
      </c>
      <c r="AE145" s="7">
        <v>0.20899149453219912</v>
      </c>
      <c r="AF145" s="7">
        <v>0.31007241606319941</v>
      </c>
      <c r="AG145" t="s">
        <v>24</v>
      </c>
    </row>
    <row r="146" spans="1:33" x14ac:dyDescent="0.3">
      <c r="A146" s="1">
        <v>25934</v>
      </c>
      <c r="B146" s="19">
        <v>632.9</v>
      </c>
      <c r="C146" s="6">
        <v>1.021548284118113E-2</v>
      </c>
      <c r="D146" s="6">
        <v>3.5503926701570564E-2</v>
      </c>
      <c r="E146" s="6">
        <v>7.3439620081411042E-2</v>
      </c>
      <c r="F146" s="7">
        <v>0.11171614263130165</v>
      </c>
      <c r="G146" s="7">
        <v>0.31416112956810621</v>
      </c>
      <c r="H146" s="7">
        <v>0.73302300109529028</v>
      </c>
      <c r="I146" s="1">
        <v>25934</v>
      </c>
      <c r="J146" s="19">
        <v>635.5</v>
      </c>
      <c r="K146" s="6">
        <v>1.2265052564511065E-2</v>
      </c>
      <c r="L146" s="6">
        <v>4.4028256941021769E-2</v>
      </c>
      <c r="M146" s="6">
        <v>7.3479729729729729E-2</v>
      </c>
      <c r="N146" s="7">
        <v>0.10810810810810811</v>
      </c>
      <c r="O146" s="7">
        <v>0.30653782894736847</v>
      </c>
      <c r="P146" s="7">
        <v>0.72175562178271457</v>
      </c>
      <c r="Q146" s="1">
        <v>25934</v>
      </c>
      <c r="R146">
        <v>39.799999999999997</v>
      </c>
      <c r="S146" s="6">
        <v>0</v>
      </c>
      <c r="T146" s="6">
        <v>1.5306122448979446E-2</v>
      </c>
      <c r="U146" s="6">
        <v>5.2910052910052914E-2</v>
      </c>
      <c r="V146" s="7">
        <v>0.11797752808988751</v>
      </c>
      <c r="W146" s="7">
        <v>0.20972644376899693</v>
      </c>
      <c r="X146" s="7">
        <v>0.30921052631578944</v>
      </c>
      <c r="Y146" s="1">
        <v>25934</v>
      </c>
      <c r="Z146">
        <v>39.9</v>
      </c>
      <c r="AA146" s="6">
        <v>2.5125628140703878E-3</v>
      </c>
      <c r="AB146" s="6">
        <v>1.7857142857142749E-2</v>
      </c>
      <c r="AC146" s="6">
        <v>5.2770448548812667E-2</v>
      </c>
      <c r="AD146" s="7">
        <v>0.11764705882352929</v>
      </c>
      <c r="AE146" s="7">
        <v>0.21276595744680851</v>
      </c>
      <c r="AF146" s="7">
        <v>0.3107752956636004</v>
      </c>
      <c r="AG146" t="s">
        <v>24</v>
      </c>
    </row>
    <row r="147" spans="1:33" x14ac:dyDescent="0.3">
      <c r="A147" s="1">
        <v>25965</v>
      </c>
      <c r="B147" s="19">
        <v>641</v>
      </c>
      <c r="C147" s="6">
        <v>1.2798230368146663E-2</v>
      </c>
      <c r="D147" s="6">
        <v>3.9909149902660646E-2</v>
      </c>
      <c r="E147" s="6">
        <v>9.3296946955483628E-2</v>
      </c>
      <c r="F147" s="7">
        <v>0.12082531911173286</v>
      </c>
      <c r="G147" s="7">
        <v>0.32137703566274989</v>
      </c>
      <c r="H147" s="7">
        <v>0.74232128295732547</v>
      </c>
      <c r="I147" s="1">
        <v>25965</v>
      </c>
      <c r="J147" s="19">
        <v>638</v>
      </c>
      <c r="K147" s="6">
        <v>3.9339103068450039E-3</v>
      </c>
      <c r="L147" s="6">
        <v>3.9087947882736153E-2</v>
      </c>
      <c r="M147" s="6">
        <v>9.3589304079533808E-2</v>
      </c>
      <c r="N147" s="7">
        <v>0.12106835354067821</v>
      </c>
      <c r="O147" s="7">
        <v>0.31927212572373859</v>
      </c>
      <c r="P147" s="7">
        <v>0.73369565217391308</v>
      </c>
      <c r="Q147" s="1">
        <v>25965</v>
      </c>
      <c r="R147">
        <v>39.9</v>
      </c>
      <c r="S147" s="6">
        <v>2.5125628140703878E-3</v>
      </c>
      <c r="T147" s="6">
        <v>1.2690355329949238E-2</v>
      </c>
      <c r="U147" s="6">
        <v>4.9999999999999961E-2</v>
      </c>
      <c r="V147" s="7">
        <v>0.11452513966480452</v>
      </c>
      <c r="W147" s="7">
        <v>0.21276595744680851</v>
      </c>
      <c r="X147" s="7">
        <v>0.3125</v>
      </c>
      <c r="Y147" s="1">
        <v>25965</v>
      </c>
      <c r="Z147">
        <v>39.9</v>
      </c>
      <c r="AA147" s="6">
        <v>0</v>
      </c>
      <c r="AB147" s="6">
        <v>1.2690355329949238E-2</v>
      </c>
      <c r="AC147" s="6">
        <v>4.7244094488188899E-2</v>
      </c>
      <c r="AD147" s="7">
        <v>0.11452513966480452</v>
      </c>
      <c r="AE147" s="7">
        <v>0.20909090909090905</v>
      </c>
      <c r="AF147" s="7">
        <v>0.30905511811023617</v>
      </c>
      <c r="AG147" t="s">
        <v>24</v>
      </c>
    </row>
    <row r="148" spans="1:33" x14ac:dyDescent="0.3">
      <c r="A148" s="1">
        <v>25993</v>
      </c>
      <c r="B148" s="19">
        <v>649.9</v>
      </c>
      <c r="C148" s="6">
        <v>1.3884555382215252E-2</v>
      </c>
      <c r="D148" s="6">
        <v>4.6369344710996546E-2</v>
      </c>
      <c r="E148" s="6">
        <v>0.10658947726885754</v>
      </c>
      <c r="F148" s="7">
        <v>0.13144150417827299</v>
      </c>
      <c r="G148" s="7">
        <v>0.32713906473351029</v>
      </c>
      <c r="H148" s="7">
        <v>0.75316967898570275</v>
      </c>
      <c r="I148" s="1">
        <v>25993</v>
      </c>
      <c r="J148" s="19">
        <v>650</v>
      </c>
      <c r="K148" s="6">
        <v>1.8808777429467086E-2</v>
      </c>
      <c r="L148" s="6">
        <v>5.1439663539307588E-2</v>
      </c>
      <c r="M148" s="6">
        <v>0.106759747999319</v>
      </c>
      <c r="N148" s="7">
        <v>0.13477653631284925</v>
      </c>
      <c r="O148" s="7">
        <v>0.33169432493341522</v>
      </c>
      <c r="P148" s="7">
        <v>0.75770686857760949</v>
      </c>
      <c r="Q148" s="1">
        <v>25993</v>
      </c>
      <c r="R148">
        <v>40</v>
      </c>
      <c r="S148" s="6">
        <v>2.5062656641604369E-3</v>
      </c>
      <c r="T148" s="6">
        <v>1.0101010101010065E-2</v>
      </c>
      <c r="U148" s="6">
        <v>4.7120418848167464E-2</v>
      </c>
      <c r="V148" s="7">
        <v>0.10803324099722987</v>
      </c>
      <c r="W148" s="7">
        <v>0.21212121212121213</v>
      </c>
      <c r="X148" s="7">
        <v>0.31147540983606559</v>
      </c>
      <c r="Y148" s="1">
        <v>25993</v>
      </c>
      <c r="Z148">
        <v>40</v>
      </c>
      <c r="AA148" s="6">
        <v>2.5062656641604369E-3</v>
      </c>
      <c r="AB148" s="6">
        <v>1.0101010101010065E-2</v>
      </c>
      <c r="AC148" s="6">
        <v>4.4386422976501382E-2</v>
      </c>
      <c r="AD148" s="7">
        <v>0.10803324099722987</v>
      </c>
      <c r="AE148" s="7">
        <v>0.21212121212121213</v>
      </c>
      <c r="AF148" s="7">
        <v>0.31104555883316937</v>
      </c>
      <c r="AG148" t="s">
        <v>24</v>
      </c>
    </row>
    <row r="149" spans="1:33" x14ac:dyDescent="0.3">
      <c r="A149" s="1">
        <v>26024</v>
      </c>
      <c r="B149" s="19">
        <v>658.4</v>
      </c>
      <c r="C149" s="6">
        <v>1.30789352208032E-2</v>
      </c>
      <c r="D149" s="6">
        <v>5.0917797286512335E-2</v>
      </c>
      <c r="E149" s="6">
        <v>0.11896668932698845</v>
      </c>
      <c r="F149" s="7">
        <v>0.14365120722598562</v>
      </c>
      <c r="G149" s="7">
        <v>0.337939443202601</v>
      </c>
      <c r="H149" s="7">
        <v>0.76372890436646113</v>
      </c>
      <c r="I149" s="1">
        <v>26024</v>
      </c>
      <c r="J149" s="19">
        <v>663.5</v>
      </c>
      <c r="K149" s="6">
        <v>2.0769230769230769E-2</v>
      </c>
      <c r="L149" s="6">
        <v>5.68652437081874E-2</v>
      </c>
      <c r="M149" s="6">
        <v>0.1190757294653399</v>
      </c>
      <c r="N149" s="7">
        <v>0.1491167301697264</v>
      </c>
      <c r="O149" s="7">
        <v>0.34611483059444115</v>
      </c>
      <c r="P149" s="7">
        <v>0.77501337613697163</v>
      </c>
      <c r="Q149" s="1">
        <v>26024</v>
      </c>
      <c r="R149">
        <v>40.1</v>
      </c>
      <c r="S149" s="6">
        <v>2.5000000000000356E-3</v>
      </c>
      <c r="T149" s="6">
        <v>7.5376884422111625E-3</v>
      </c>
      <c r="U149" s="6">
        <v>4.1558441558441593E-2</v>
      </c>
      <c r="V149" s="7">
        <v>0.10468319559228663</v>
      </c>
      <c r="W149" s="7">
        <v>0.21148036253776434</v>
      </c>
      <c r="X149" s="7">
        <v>0.31475409836065577</v>
      </c>
      <c r="Y149" s="1">
        <v>26024</v>
      </c>
      <c r="Z149">
        <v>40.1</v>
      </c>
      <c r="AA149" s="6">
        <v>2.5000000000000356E-3</v>
      </c>
      <c r="AB149" s="6">
        <v>7.5376884422111625E-3</v>
      </c>
      <c r="AC149" s="6">
        <v>4.1558441558441593E-2</v>
      </c>
      <c r="AD149" s="7">
        <v>0.10468319559228663</v>
      </c>
      <c r="AE149" s="7">
        <v>0.21148036253776434</v>
      </c>
      <c r="AF149" s="7">
        <v>0.31561679790026248</v>
      </c>
      <c r="AG149" t="s">
        <v>24</v>
      </c>
    </row>
    <row r="150" spans="1:33" x14ac:dyDescent="0.3">
      <c r="A150" s="1">
        <v>26054</v>
      </c>
      <c r="B150" s="19">
        <v>666.7</v>
      </c>
      <c r="C150" s="6">
        <v>1.2606318347509218E-2</v>
      </c>
      <c r="D150" s="6">
        <v>5.3404961289303318E-2</v>
      </c>
      <c r="E150" s="6">
        <v>0.12713440405748105</v>
      </c>
      <c r="F150" s="7">
        <v>0.15646140503035566</v>
      </c>
      <c r="G150" s="7">
        <v>0.34090909090909105</v>
      </c>
      <c r="H150" s="7">
        <v>0.77266684392448814</v>
      </c>
      <c r="I150" s="1">
        <v>26054</v>
      </c>
      <c r="J150" s="19">
        <v>666.1</v>
      </c>
      <c r="K150" s="6">
        <v>3.9186134137151815E-3</v>
      </c>
      <c r="L150" s="6">
        <v>4.8151062155782881E-2</v>
      </c>
      <c r="M150" s="6">
        <v>0.12745429925524726</v>
      </c>
      <c r="N150" s="7">
        <v>0.16146469049694859</v>
      </c>
      <c r="O150" s="7">
        <v>0.35029393877964726</v>
      </c>
      <c r="P150" s="7">
        <v>0.78387787895018768</v>
      </c>
      <c r="Q150" s="1">
        <v>26054</v>
      </c>
      <c r="R150">
        <v>40.299999999999997</v>
      </c>
      <c r="S150" s="6">
        <v>4.9875311720697186E-3</v>
      </c>
      <c r="T150" s="6">
        <v>1.2562814070351759E-2</v>
      </c>
      <c r="U150" s="6">
        <v>4.4041450777201958E-2</v>
      </c>
      <c r="V150" s="7">
        <v>0.10714285714285711</v>
      </c>
      <c r="W150" s="7">
        <v>0.21385542168674679</v>
      </c>
      <c r="X150" s="7">
        <v>0.32131147540983596</v>
      </c>
      <c r="Y150" s="1">
        <v>26054</v>
      </c>
      <c r="Z150">
        <v>40.299999999999997</v>
      </c>
      <c r="AA150" s="6">
        <v>4.9875311720697186E-3</v>
      </c>
      <c r="AB150" s="6">
        <v>1.0025062656641569E-2</v>
      </c>
      <c r="AC150" s="6">
        <v>4.4041450777201958E-2</v>
      </c>
      <c r="AD150" s="7">
        <v>0.10714285714285711</v>
      </c>
      <c r="AE150" s="7">
        <v>0.21752265861027176</v>
      </c>
      <c r="AF150" s="7">
        <v>0.32087840052441807</v>
      </c>
      <c r="AG150" t="s">
        <v>24</v>
      </c>
    </row>
    <row r="151" spans="1:33" x14ac:dyDescent="0.3">
      <c r="A151" s="1">
        <v>26085</v>
      </c>
      <c r="B151" s="19">
        <v>673</v>
      </c>
      <c r="C151" s="6">
        <v>9.4495275236237495E-3</v>
      </c>
      <c r="D151" s="6">
        <v>4.9921996879875197E-2</v>
      </c>
      <c r="E151" s="6">
        <v>0.13071236559139776</v>
      </c>
      <c r="F151" s="7">
        <v>0.1633535004321521</v>
      </c>
      <c r="G151" s="7">
        <v>0.34063745019920316</v>
      </c>
      <c r="H151" s="7">
        <v>0.77854122621564492</v>
      </c>
      <c r="I151" s="1">
        <v>26085</v>
      </c>
      <c r="J151" s="19">
        <v>675.9</v>
      </c>
      <c r="K151" s="6">
        <v>1.4712505629785249E-2</v>
      </c>
      <c r="L151" s="6">
        <v>5.9404388714733504E-2</v>
      </c>
      <c r="M151" s="6">
        <v>0.13121338912133887</v>
      </c>
      <c r="N151" s="7">
        <v>0.16796267496111961</v>
      </c>
      <c r="O151" s="7">
        <v>0.34937113196246755</v>
      </c>
      <c r="P151" s="7">
        <v>0.79426599415980881</v>
      </c>
      <c r="Q151" s="1">
        <v>26085</v>
      </c>
      <c r="R151">
        <v>40.6</v>
      </c>
      <c r="S151" s="6">
        <v>7.4441687344914218E-3</v>
      </c>
      <c r="T151" s="6">
        <v>1.7543859649122879E-2</v>
      </c>
      <c r="U151" s="6">
        <v>4.63917525773197E-2</v>
      </c>
      <c r="V151" s="7">
        <v>0.10928961748633879</v>
      </c>
      <c r="W151" s="7">
        <v>0.21921921921921936</v>
      </c>
      <c r="X151" s="7">
        <v>0.32679738562091504</v>
      </c>
      <c r="Y151" s="1">
        <v>26085</v>
      </c>
      <c r="Z151">
        <v>40.5</v>
      </c>
      <c r="AA151" s="6">
        <v>4.9627791563276145E-3</v>
      </c>
      <c r="AB151" s="6">
        <v>1.5037593984962442E-2</v>
      </c>
      <c r="AC151" s="6">
        <v>4.3814432989690795E-2</v>
      </c>
      <c r="AD151" s="7">
        <v>0.10655737704918028</v>
      </c>
      <c r="AE151" s="7">
        <v>0.21621621621621631</v>
      </c>
      <c r="AF151" s="7">
        <v>0.32309702711532179</v>
      </c>
      <c r="AG151" t="s">
        <v>24</v>
      </c>
    </row>
    <row r="152" spans="1:33" x14ac:dyDescent="0.3">
      <c r="A152" s="1">
        <v>26115</v>
      </c>
      <c r="B152" s="19">
        <v>679.6</v>
      </c>
      <c r="C152" s="6">
        <v>9.8068350668648191E-3</v>
      </c>
      <c r="D152" s="6">
        <v>4.5699338359747724E-2</v>
      </c>
      <c r="E152" s="6">
        <v>0.13436821899515941</v>
      </c>
      <c r="F152" s="7">
        <v>0.17273511647972395</v>
      </c>
      <c r="G152" s="7">
        <v>0.34228718151293702</v>
      </c>
      <c r="H152" s="7">
        <v>0.78325898714248221</v>
      </c>
      <c r="I152" s="1">
        <v>26115</v>
      </c>
      <c r="J152" s="19">
        <v>682.3</v>
      </c>
      <c r="K152" s="6">
        <v>9.4688563396951881E-3</v>
      </c>
      <c r="L152" s="6">
        <v>4.9692307692307619E-2</v>
      </c>
      <c r="M152" s="6">
        <v>0.13489687292082486</v>
      </c>
      <c r="N152" s="7">
        <v>0.17516362383740947</v>
      </c>
      <c r="O152" s="7">
        <v>0.34788621098380079</v>
      </c>
      <c r="P152" s="7">
        <v>0.79458179905312987</v>
      </c>
      <c r="Q152" s="1">
        <v>26115</v>
      </c>
      <c r="R152">
        <v>40.700000000000003</v>
      </c>
      <c r="S152" s="6">
        <v>2.4630541871921529E-3</v>
      </c>
      <c r="T152" s="6">
        <v>1.7500000000000071E-2</v>
      </c>
      <c r="U152" s="6">
        <v>4.3589743589743664E-2</v>
      </c>
      <c r="V152" s="7">
        <v>0.10597826086956538</v>
      </c>
      <c r="W152" s="7">
        <v>0.21856287425149715</v>
      </c>
      <c r="X152" s="7">
        <v>0.32573289902280145</v>
      </c>
      <c r="Y152" s="1">
        <v>26115</v>
      </c>
      <c r="Z152">
        <v>40.6</v>
      </c>
      <c r="AA152" s="6">
        <v>2.4691358024691709E-3</v>
      </c>
      <c r="AB152" s="6">
        <v>1.5000000000000036E-2</v>
      </c>
      <c r="AC152" s="6">
        <v>4.370179948586126E-2</v>
      </c>
      <c r="AD152" s="7">
        <v>0.10326086956521752</v>
      </c>
      <c r="AE152" s="7">
        <v>0.21556886227544919</v>
      </c>
      <c r="AF152" s="7">
        <v>0.32290648419680679</v>
      </c>
      <c r="AG152" t="s">
        <v>24</v>
      </c>
    </row>
    <row r="153" spans="1:33" x14ac:dyDescent="0.3">
      <c r="A153" s="1">
        <v>26146</v>
      </c>
      <c r="B153" s="19">
        <v>685.5</v>
      </c>
      <c r="C153" s="6">
        <v>8.6815773984696542E-3</v>
      </c>
      <c r="D153" s="6">
        <v>4.1160388821385209E-2</v>
      </c>
      <c r="E153" s="6">
        <v>0.1332451644899984</v>
      </c>
      <c r="F153" s="7">
        <v>0.18169281158420958</v>
      </c>
      <c r="G153" s="7">
        <v>0.34201252936570081</v>
      </c>
      <c r="H153" s="7">
        <v>0.7870177267987486</v>
      </c>
      <c r="I153" s="1">
        <v>26146</v>
      </c>
      <c r="J153" s="19">
        <v>683.7</v>
      </c>
      <c r="K153" s="6">
        <v>2.0518833357761851E-3</v>
      </c>
      <c r="L153" s="6">
        <v>3.0444611906556212E-2</v>
      </c>
      <c r="M153" s="6">
        <v>0.13383084577114435</v>
      </c>
      <c r="N153" s="7">
        <v>0.18205394190871382</v>
      </c>
      <c r="O153" s="7">
        <v>0.34427841132520648</v>
      </c>
      <c r="P153" s="7">
        <v>0.79213630406290969</v>
      </c>
      <c r="Q153" s="1">
        <v>26146</v>
      </c>
      <c r="R153">
        <v>40.799999999999997</v>
      </c>
      <c r="S153" s="6">
        <v>2.4570024570023173E-3</v>
      </c>
      <c r="T153" s="6">
        <v>1.7456359102244284E-2</v>
      </c>
      <c r="U153" s="6">
        <v>4.615384615384608E-2</v>
      </c>
      <c r="V153" s="7">
        <v>0.10270270270270263</v>
      </c>
      <c r="W153" s="7">
        <v>0.21791044776119395</v>
      </c>
      <c r="X153" s="7">
        <v>0.32899022801302924</v>
      </c>
      <c r="Y153" s="1">
        <v>26146</v>
      </c>
      <c r="Z153">
        <v>40.700000000000003</v>
      </c>
      <c r="AA153" s="6">
        <v>2.4630541871921529E-3</v>
      </c>
      <c r="AB153" s="6">
        <v>1.4962593516209511E-2</v>
      </c>
      <c r="AC153" s="6">
        <v>4.3589743589743664E-2</v>
      </c>
      <c r="AD153" s="7">
        <v>0.10298102981029822</v>
      </c>
      <c r="AE153" s="7">
        <v>0.21492537313432844</v>
      </c>
      <c r="AF153" s="7">
        <v>0.32357723577235781</v>
      </c>
      <c r="AG153" t="s">
        <v>24</v>
      </c>
    </row>
    <row r="154" spans="1:33" x14ac:dyDescent="0.3">
      <c r="A154" s="1">
        <v>26177</v>
      </c>
      <c r="B154" s="19">
        <v>692.5</v>
      </c>
      <c r="C154" s="6">
        <v>1.0211524434719184E-2</v>
      </c>
      <c r="D154" s="6">
        <v>3.8698065096745095E-2</v>
      </c>
      <c r="E154" s="6">
        <v>0.13301701570680619</v>
      </c>
      <c r="F154" s="7">
        <v>0.18965813434117845</v>
      </c>
      <c r="G154" s="7">
        <v>0.34544394793083338</v>
      </c>
      <c r="H154" s="7">
        <v>0.79404145077720212</v>
      </c>
      <c r="I154" s="1">
        <v>26177</v>
      </c>
      <c r="J154" s="19">
        <v>689.7</v>
      </c>
      <c r="K154" s="6">
        <v>8.7757788503729697E-3</v>
      </c>
      <c r="L154" s="6">
        <v>3.5430115598258552E-2</v>
      </c>
      <c r="M154" s="6">
        <v>0.13307047806801378</v>
      </c>
      <c r="N154" s="7">
        <v>0.18647858248752813</v>
      </c>
      <c r="O154" s="7">
        <v>0.34130688448074675</v>
      </c>
      <c r="P154" s="7">
        <v>0.79189399844115382</v>
      </c>
      <c r="Q154" s="1">
        <v>26177</v>
      </c>
      <c r="R154">
        <v>40.799999999999997</v>
      </c>
      <c r="S154" s="6">
        <v>0</v>
      </c>
      <c r="T154" s="6">
        <v>1.2406947890818859E-2</v>
      </c>
      <c r="U154" s="6">
        <v>4.0816326530612096E-2</v>
      </c>
      <c r="V154" s="7">
        <v>9.9730458221024137E-2</v>
      </c>
      <c r="W154" s="7">
        <v>0.21428571428571416</v>
      </c>
      <c r="X154" s="7">
        <v>0.32899022801302924</v>
      </c>
      <c r="Y154" s="1">
        <v>26177</v>
      </c>
      <c r="Z154">
        <v>40.799999999999997</v>
      </c>
      <c r="AA154" s="6">
        <v>2.4570024570023173E-3</v>
      </c>
      <c r="AB154" s="6">
        <v>1.2406947890818859E-2</v>
      </c>
      <c r="AC154" s="6">
        <v>4.0816326530612096E-2</v>
      </c>
      <c r="AD154" s="7">
        <v>9.9730458221024137E-2</v>
      </c>
      <c r="AE154" s="7">
        <v>0.21428571428571416</v>
      </c>
      <c r="AF154" s="7">
        <v>0.32812499999999994</v>
      </c>
      <c r="AG154" t="s">
        <v>24</v>
      </c>
    </row>
    <row r="155" spans="1:33" x14ac:dyDescent="0.3">
      <c r="A155" s="1">
        <v>26207</v>
      </c>
      <c r="B155" s="19">
        <v>698.4</v>
      </c>
      <c r="C155" s="6">
        <v>8.5198555956678378E-3</v>
      </c>
      <c r="D155" s="6">
        <v>3.7741456166418982E-2</v>
      </c>
      <c r="E155" s="6">
        <v>0.13303049967553537</v>
      </c>
      <c r="F155" s="7">
        <v>0.19712032910524513</v>
      </c>
      <c r="G155" s="7">
        <v>0.34774218448475475</v>
      </c>
      <c r="H155" s="7">
        <v>0.79860932268864271</v>
      </c>
      <c r="I155" s="1">
        <v>26207</v>
      </c>
      <c r="J155" s="19">
        <v>695.6</v>
      </c>
      <c r="K155" s="6">
        <v>8.5544439611424921E-3</v>
      </c>
      <c r="L155" s="6">
        <v>2.9146323420624422E-2</v>
      </c>
      <c r="M155" s="6">
        <v>0.13289902280130297</v>
      </c>
      <c r="N155" s="7">
        <v>0.19170806921363709</v>
      </c>
      <c r="O155" s="7">
        <v>0.33949547467745056</v>
      </c>
      <c r="P155" s="7">
        <v>0.78909465020576131</v>
      </c>
      <c r="Q155" s="1">
        <v>26207</v>
      </c>
      <c r="R155">
        <v>40.9</v>
      </c>
      <c r="S155" s="6">
        <v>2.4509803921568978E-3</v>
      </c>
      <c r="T155" s="6">
        <v>7.3891625615762841E-3</v>
      </c>
      <c r="U155" s="6">
        <v>3.8071065989847719E-2</v>
      </c>
      <c r="V155" s="7">
        <v>9.6514745308311042E-2</v>
      </c>
      <c r="W155" s="7">
        <v>0.21364985163204733</v>
      </c>
      <c r="X155" s="7">
        <v>0.32792207792207784</v>
      </c>
      <c r="Y155" s="1">
        <v>26207</v>
      </c>
      <c r="Z155">
        <v>40.9</v>
      </c>
      <c r="AA155" s="6">
        <v>2.4509803921568978E-3</v>
      </c>
      <c r="AB155" s="6">
        <v>9.8765432098765083E-3</v>
      </c>
      <c r="AC155" s="6">
        <v>3.8071065989847719E-2</v>
      </c>
      <c r="AD155" s="7">
        <v>9.6514745308311042E-2</v>
      </c>
      <c r="AE155" s="7">
        <v>0.21364985163204733</v>
      </c>
      <c r="AF155" s="7">
        <v>0.33008130081300807</v>
      </c>
      <c r="AG155" t="s">
        <v>24</v>
      </c>
    </row>
    <row r="156" spans="1:33" x14ac:dyDescent="0.3">
      <c r="A156" s="1">
        <v>26238</v>
      </c>
      <c r="B156" s="19">
        <v>704.6</v>
      </c>
      <c r="C156" s="6">
        <v>8.8774341351661595E-3</v>
      </c>
      <c r="D156" s="6">
        <v>3.6786344908769864E-2</v>
      </c>
      <c r="E156" s="6">
        <v>0.13443889872806311</v>
      </c>
      <c r="F156" s="7">
        <v>0.20362145541510088</v>
      </c>
      <c r="G156" s="7">
        <v>0.35188027628549495</v>
      </c>
      <c r="H156" s="7">
        <v>0.79974457215836536</v>
      </c>
      <c r="I156" s="1">
        <v>26238</v>
      </c>
      <c r="J156" s="19">
        <v>701.2</v>
      </c>
      <c r="K156" s="6">
        <v>8.0506037952846783E-3</v>
      </c>
      <c r="L156" s="6">
        <v>2.770042503297683E-2</v>
      </c>
      <c r="M156" s="6">
        <v>0.13426075703655774</v>
      </c>
      <c r="N156" s="7">
        <v>0.19904240766073888</v>
      </c>
      <c r="O156" s="7">
        <v>0.34432515337423314</v>
      </c>
      <c r="P156" s="7">
        <v>0.7874075962273771</v>
      </c>
      <c r="Q156" s="1">
        <v>26238</v>
      </c>
      <c r="R156">
        <v>40.9</v>
      </c>
      <c r="S156" s="6">
        <v>0</v>
      </c>
      <c r="T156" s="6">
        <v>4.9140049140048089E-3</v>
      </c>
      <c r="U156" s="6">
        <v>3.2828282828282755E-2</v>
      </c>
      <c r="V156" s="7">
        <v>9.0666666666666632E-2</v>
      </c>
      <c r="W156" s="7">
        <v>0.21005917159763321</v>
      </c>
      <c r="X156" s="7">
        <v>0.32792207792207784</v>
      </c>
      <c r="Y156" s="1">
        <v>26238</v>
      </c>
      <c r="Z156">
        <v>41</v>
      </c>
      <c r="AA156" s="6">
        <v>2.4449877750611594E-3</v>
      </c>
      <c r="AB156" s="6">
        <v>9.8522167487684383E-3</v>
      </c>
      <c r="AC156" s="6">
        <v>3.5353535353535318E-2</v>
      </c>
      <c r="AD156" s="7">
        <v>9.3333333333333338E-2</v>
      </c>
      <c r="AE156" s="7">
        <v>0.20943952802359886</v>
      </c>
      <c r="AF156" s="7">
        <v>0.33203378817413898</v>
      </c>
      <c r="AG156" t="s">
        <v>24</v>
      </c>
    </row>
    <row r="157" spans="1:33" x14ac:dyDescent="0.3">
      <c r="A157" s="1">
        <v>26268</v>
      </c>
      <c r="B157" s="19">
        <v>710.3</v>
      </c>
      <c r="C157" s="6">
        <v>8.0896962815781032E-3</v>
      </c>
      <c r="D157" s="6">
        <v>3.6177972283005039E-2</v>
      </c>
      <c r="E157" s="6">
        <v>0.1337589784517158</v>
      </c>
      <c r="F157" s="7">
        <v>0.20819867324374891</v>
      </c>
      <c r="G157" s="7">
        <v>0.35346798780487809</v>
      </c>
      <c r="H157" s="7">
        <v>0.80645981688708035</v>
      </c>
      <c r="I157" s="1">
        <v>26268</v>
      </c>
      <c r="J157" s="19">
        <v>711.2</v>
      </c>
      <c r="K157" s="6">
        <v>1.4261266400456359E-2</v>
      </c>
      <c r="L157" s="6">
        <v>4.0222319730876116E-2</v>
      </c>
      <c r="M157" s="6">
        <v>0.13284485504937893</v>
      </c>
      <c r="N157" s="7">
        <v>0.20521945432977465</v>
      </c>
      <c r="O157" s="7">
        <v>0.34696969696969704</v>
      </c>
      <c r="P157" s="7">
        <v>0.79414732593340087</v>
      </c>
      <c r="Q157" s="1">
        <v>26268</v>
      </c>
      <c r="R157">
        <v>41.1</v>
      </c>
      <c r="S157" s="6">
        <v>4.8899755501223188E-3</v>
      </c>
      <c r="T157" s="6">
        <v>7.3529411764706931E-3</v>
      </c>
      <c r="U157" s="6">
        <v>3.266331658291468E-2</v>
      </c>
      <c r="V157" s="7">
        <v>9.0185676392572897E-2</v>
      </c>
      <c r="W157" s="7">
        <v>0.21238938053097353</v>
      </c>
      <c r="X157" s="7">
        <v>0.33009708737864091</v>
      </c>
      <c r="Y157" s="1">
        <v>26268</v>
      </c>
      <c r="Z157">
        <v>41.1</v>
      </c>
      <c r="AA157" s="6">
        <v>2.4390243902439371E-3</v>
      </c>
      <c r="AB157" s="6">
        <v>9.8280098280097931E-3</v>
      </c>
      <c r="AC157" s="6">
        <v>3.266331658291468E-2</v>
      </c>
      <c r="AD157" s="7">
        <v>9.0185676392572897E-2</v>
      </c>
      <c r="AE157" s="7">
        <v>0.20882352941176474</v>
      </c>
      <c r="AF157" s="7">
        <v>0.33095854922279799</v>
      </c>
      <c r="AG157" t="s">
        <v>24</v>
      </c>
    </row>
    <row r="158" spans="1:33" x14ac:dyDescent="0.3">
      <c r="A158" s="1">
        <v>26299</v>
      </c>
      <c r="B158" s="19">
        <v>717.7</v>
      </c>
      <c r="C158" s="6">
        <v>1.0418133183162172E-2</v>
      </c>
      <c r="D158" s="6">
        <v>3.638989169675097E-2</v>
      </c>
      <c r="E158" s="6">
        <v>0.13398641175541171</v>
      </c>
      <c r="F158" s="7">
        <v>0.21726594301221169</v>
      </c>
      <c r="G158" s="7">
        <v>0.36082669700417153</v>
      </c>
      <c r="H158" s="7">
        <v>0.81604251012145768</v>
      </c>
      <c r="I158" s="1">
        <v>26299</v>
      </c>
      <c r="J158" s="19">
        <v>720</v>
      </c>
      <c r="K158" s="6">
        <v>1.2373453318335143E-2</v>
      </c>
      <c r="L158" s="6">
        <v>4.3932144410613244E-2</v>
      </c>
      <c r="M158" s="6">
        <v>0.13296616837136113</v>
      </c>
      <c r="N158" s="7">
        <v>0.21621621621621623</v>
      </c>
      <c r="O158" s="7">
        <v>0.35363790186125216</v>
      </c>
      <c r="P158" s="7">
        <v>0.80225281602002507</v>
      </c>
      <c r="Q158" s="1">
        <v>26299</v>
      </c>
      <c r="R158">
        <v>41.1</v>
      </c>
      <c r="S158" s="6">
        <v>0</v>
      </c>
      <c r="T158" s="6">
        <v>7.3529411764706931E-3</v>
      </c>
      <c r="U158" s="6">
        <v>3.266331658291468E-2</v>
      </c>
      <c r="V158" s="7">
        <v>8.7301587301587422E-2</v>
      </c>
      <c r="W158" s="7">
        <v>0.20527859237536655</v>
      </c>
      <c r="X158" s="7">
        <v>0.33009708737864091</v>
      </c>
      <c r="Y158" s="1">
        <v>26299</v>
      </c>
      <c r="Z158">
        <v>41.2</v>
      </c>
      <c r="AA158" s="6">
        <v>2.4330900243309346E-3</v>
      </c>
      <c r="AB158" s="6">
        <v>9.8039215686275914E-3</v>
      </c>
      <c r="AC158" s="6">
        <v>3.2581453634085322E-2</v>
      </c>
      <c r="AD158" s="7">
        <v>8.7071240105541015E-2</v>
      </c>
      <c r="AE158" s="7">
        <v>0.2082111436950147</v>
      </c>
      <c r="AF158" s="7">
        <v>0.33160956690368459</v>
      </c>
      <c r="AG158" t="s">
        <v>24</v>
      </c>
    </row>
    <row r="159" spans="1:33" x14ac:dyDescent="0.3">
      <c r="A159" s="1">
        <v>26330</v>
      </c>
      <c r="B159" s="19">
        <v>725.7</v>
      </c>
      <c r="C159" s="6">
        <v>1.1146718684687194E-2</v>
      </c>
      <c r="D159" s="6">
        <v>3.9089347079037898E-2</v>
      </c>
      <c r="E159" s="6">
        <v>0.13213728549141973</v>
      </c>
      <c r="F159" s="7">
        <v>0.23776223776223793</v>
      </c>
      <c r="G159" s="7">
        <v>0.36821266968325805</v>
      </c>
      <c r="H159" s="7">
        <v>0.8252012072434608</v>
      </c>
      <c r="I159" s="1">
        <v>26330</v>
      </c>
      <c r="J159" s="19">
        <v>722.2</v>
      </c>
      <c r="K159" s="6">
        <v>3.0555555555556186E-3</v>
      </c>
      <c r="L159" s="6">
        <v>3.8240368027602105E-2</v>
      </c>
      <c r="M159" s="6">
        <v>0.13197492163009411</v>
      </c>
      <c r="N159" s="7">
        <v>0.23791566678093945</v>
      </c>
      <c r="O159" s="7">
        <v>0.3675440257526984</v>
      </c>
      <c r="P159" s="7">
        <v>0.8163983903420523</v>
      </c>
      <c r="Q159" s="1">
        <v>26330</v>
      </c>
      <c r="R159">
        <v>41.3</v>
      </c>
      <c r="S159" s="6">
        <v>4.8661800486616965E-3</v>
      </c>
      <c r="T159" s="6">
        <v>9.779951100244464E-3</v>
      </c>
      <c r="U159" s="6">
        <v>3.5087719298245577E-2</v>
      </c>
      <c r="V159" s="7">
        <v>8.6842105263157818E-2</v>
      </c>
      <c r="W159" s="7">
        <v>0.20760233918128637</v>
      </c>
      <c r="X159" s="7">
        <v>0.33656957928802583</v>
      </c>
      <c r="Y159" s="1">
        <v>26330</v>
      </c>
      <c r="Z159">
        <v>41.4</v>
      </c>
      <c r="AA159" s="6">
        <v>4.8543689320387313E-3</v>
      </c>
      <c r="AB159" s="6">
        <v>1.2224938875305624E-2</v>
      </c>
      <c r="AC159" s="6">
        <v>3.7593984962406013E-2</v>
      </c>
      <c r="AD159" s="7">
        <v>8.6614173228346372E-2</v>
      </c>
      <c r="AE159" s="7">
        <v>0.21052631578947353</v>
      </c>
      <c r="AF159" s="7">
        <v>0.33937237140084109</v>
      </c>
      <c r="AG159" t="s">
        <v>24</v>
      </c>
    </row>
    <row r="160" spans="1:33" x14ac:dyDescent="0.3">
      <c r="A160" s="1">
        <v>26359</v>
      </c>
      <c r="B160" s="19">
        <v>733.5</v>
      </c>
      <c r="C160" s="6">
        <v>1.0748243075651032E-2</v>
      </c>
      <c r="D160" s="6">
        <v>4.1016179392563121E-2</v>
      </c>
      <c r="E160" s="6">
        <v>0.12863517464225269</v>
      </c>
      <c r="F160" s="7">
        <v>0.24893580793461614</v>
      </c>
      <c r="G160" s="7">
        <v>0.37565641410352574</v>
      </c>
      <c r="H160" s="7">
        <v>0.83466733366683332</v>
      </c>
      <c r="I160" s="1">
        <v>26359</v>
      </c>
      <c r="J160" s="19">
        <v>733.7</v>
      </c>
      <c r="K160" s="6">
        <v>1.5923566878980892E-2</v>
      </c>
      <c r="L160" s="6">
        <v>4.6349115801483168E-2</v>
      </c>
      <c r="M160" s="6">
        <v>0.12876923076923083</v>
      </c>
      <c r="N160" s="7">
        <v>0.24927634939553908</v>
      </c>
      <c r="O160" s="7">
        <v>0.38017306245297217</v>
      </c>
      <c r="P160" s="7">
        <v>0.83930809726748579</v>
      </c>
      <c r="Q160" s="1">
        <v>26359</v>
      </c>
      <c r="R160">
        <v>41.4</v>
      </c>
      <c r="S160" s="6">
        <v>2.4213075060533031E-3</v>
      </c>
      <c r="T160" s="6">
        <v>1.2224938875305624E-2</v>
      </c>
      <c r="U160" s="6">
        <v>3.4999999999999962E-2</v>
      </c>
      <c r="V160" s="7">
        <v>8.3769633507853283E-2</v>
      </c>
      <c r="W160" s="7">
        <v>0.206997084548105</v>
      </c>
      <c r="X160" s="7">
        <v>0.33980582524271846</v>
      </c>
      <c r="Y160" s="1">
        <v>26359</v>
      </c>
      <c r="Z160">
        <v>41.4</v>
      </c>
      <c r="AA160" s="6">
        <v>0</v>
      </c>
      <c r="AB160" s="6">
        <v>9.7560975609755751E-3</v>
      </c>
      <c r="AC160" s="6">
        <v>3.4999999999999962E-2</v>
      </c>
      <c r="AD160" s="7">
        <v>8.0939947780678895E-2</v>
      </c>
      <c r="AE160" s="7">
        <v>0.206997084548105</v>
      </c>
      <c r="AF160" s="7">
        <v>0.33807369101486739</v>
      </c>
      <c r="AG160" t="s">
        <v>24</v>
      </c>
    </row>
    <row r="161" spans="1:33" x14ac:dyDescent="0.3">
      <c r="A161" s="1">
        <v>26390</v>
      </c>
      <c r="B161" s="19">
        <v>738.4</v>
      </c>
      <c r="C161" s="6">
        <v>6.680299931833643E-3</v>
      </c>
      <c r="D161" s="6">
        <v>3.9560748979304554E-2</v>
      </c>
      <c r="E161" s="6">
        <v>0.12150668286755772</v>
      </c>
      <c r="F161" s="7">
        <v>0.25492861998640381</v>
      </c>
      <c r="G161" s="7">
        <v>0.3783834235579614</v>
      </c>
      <c r="H161" s="7">
        <v>0.8381877022653722</v>
      </c>
      <c r="I161" s="1">
        <v>26390</v>
      </c>
      <c r="J161" s="19">
        <v>743.8</v>
      </c>
      <c r="K161" s="6">
        <v>1.3765844350551872E-2</v>
      </c>
      <c r="L161" s="6">
        <v>4.5838020247468934E-2</v>
      </c>
      <c r="M161" s="6">
        <v>0.12102486812358697</v>
      </c>
      <c r="N161" s="7">
        <v>0.25451172204418954</v>
      </c>
      <c r="O161" s="7">
        <v>0.38536040230955482</v>
      </c>
      <c r="P161" s="7">
        <v>0.84840954274353875</v>
      </c>
      <c r="Q161" s="1">
        <v>26390</v>
      </c>
      <c r="R161">
        <v>41.5</v>
      </c>
      <c r="S161" s="6">
        <v>2.4154589371981022E-3</v>
      </c>
      <c r="T161" s="6">
        <v>9.7323600973235665E-3</v>
      </c>
      <c r="U161" s="6">
        <v>3.4912718204488741E-2</v>
      </c>
      <c r="V161" s="7">
        <v>7.792207792207792E-2</v>
      </c>
      <c r="W161" s="7">
        <v>0.20639534883720936</v>
      </c>
      <c r="X161" s="7">
        <v>0.34304207119741109</v>
      </c>
      <c r="Y161" s="1">
        <v>26390</v>
      </c>
      <c r="Z161">
        <v>41.5</v>
      </c>
      <c r="AA161" s="6">
        <v>2.4154589371981022E-3</v>
      </c>
      <c r="AB161" s="6">
        <v>9.7323600973235665E-3</v>
      </c>
      <c r="AC161" s="6">
        <v>3.4912718204488741E-2</v>
      </c>
      <c r="AD161" s="7">
        <v>7.792207792207792E-2</v>
      </c>
      <c r="AE161" s="7">
        <v>0.20639534883720936</v>
      </c>
      <c r="AF161" s="7">
        <v>0.34087237479806143</v>
      </c>
      <c r="AG161" t="s">
        <v>24</v>
      </c>
    </row>
    <row r="162" spans="1:33" x14ac:dyDescent="0.3">
      <c r="A162" s="1">
        <v>26420</v>
      </c>
      <c r="B162" s="19">
        <v>743.3</v>
      </c>
      <c r="C162" s="6">
        <v>6.635969664138648E-3</v>
      </c>
      <c r="D162" s="6">
        <v>3.5669499790998899E-2</v>
      </c>
      <c r="E162" s="6">
        <v>0.1148942552872355</v>
      </c>
      <c r="F162" s="7">
        <v>0.25663567202028731</v>
      </c>
      <c r="G162" s="7">
        <v>0.37929114863611058</v>
      </c>
      <c r="H162" s="7">
        <v>0.83894111825828788</v>
      </c>
      <c r="I162" s="1">
        <v>26420</v>
      </c>
      <c r="J162" s="19">
        <v>742.6</v>
      </c>
      <c r="K162" s="6">
        <v>-1.613336918526394E-3</v>
      </c>
      <c r="L162" s="6">
        <v>3.1388888888888918E-2</v>
      </c>
      <c r="M162" s="6">
        <v>0.11484762047740579</v>
      </c>
      <c r="N162" s="7">
        <v>0.25693974272173337</v>
      </c>
      <c r="O162" s="7">
        <v>0.38700037355248423</v>
      </c>
      <c r="P162" s="7">
        <v>0.85048592075753804</v>
      </c>
      <c r="Q162" s="1">
        <v>26420</v>
      </c>
      <c r="R162">
        <v>41.6</v>
      </c>
      <c r="S162" s="6">
        <v>2.4096385542169015E-3</v>
      </c>
      <c r="T162" s="6">
        <v>1.21654501216545E-2</v>
      </c>
      <c r="U162" s="6">
        <v>3.2258064516129142E-2</v>
      </c>
      <c r="V162" s="7">
        <v>7.7720207253886009E-2</v>
      </c>
      <c r="W162" s="7">
        <v>0.2057971014492754</v>
      </c>
      <c r="X162" s="7">
        <v>0.34627831715210367</v>
      </c>
      <c r="Y162" s="1">
        <v>26420</v>
      </c>
      <c r="Z162">
        <v>41.6</v>
      </c>
      <c r="AA162" s="6">
        <v>2.4096385542169015E-3</v>
      </c>
      <c r="AB162" s="6">
        <v>9.7087378640776344E-3</v>
      </c>
      <c r="AC162" s="6">
        <v>3.2258064516129142E-2</v>
      </c>
      <c r="AD162" s="7">
        <v>7.7720207253886009E-2</v>
      </c>
      <c r="AE162" s="7">
        <v>0.2057971014492754</v>
      </c>
      <c r="AF162" s="7">
        <v>0.34280180761781798</v>
      </c>
      <c r="AG162" t="s">
        <v>24</v>
      </c>
    </row>
    <row r="163" spans="1:33" x14ac:dyDescent="0.3">
      <c r="A163" s="1">
        <v>26451</v>
      </c>
      <c r="B163" s="19">
        <v>749.7</v>
      </c>
      <c r="C163" s="6">
        <v>8.6102515807884982E-3</v>
      </c>
      <c r="D163" s="6">
        <v>3.3071517155849522E-2</v>
      </c>
      <c r="E163" s="6">
        <v>0.11396731054977718</v>
      </c>
      <c r="F163" s="7">
        <v>0.25957661290322581</v>
      </c>
      <c r="G163" s="7">
        <v>0.38168079616660527</v>
      </c>
      <c r="H163" s="7">
        <v>0.84156226971260129</v>
      </c>
      <c r="I163" s="1">
        <v>26451</v>
      </c>
      <c r="J163" s="19">
        <v>753.2</v>
      </c>
      <c r="K163" s="6">
        <v>1.4274171828709967E-2</v>
      </c>
      <c r="L163" s="6">
        <v>4.2924397673774574E-2</v>
      </c>
      <c r="M163" s="6">
        <v>0.11436603047788145</v>
      </c>
      <c r="N163" s="7">
        <v>0.26058577405857747</v>
      </c>
      <c r="O163" s="7">
        <v>0.38915529324972331</v>
      </c>
      <c r="P163" s="7">
        <v>0.85837651122625225</v>
      </c>
      <c r="Q163" s="1">
        <v>26451</v>
      </c>
      <c r="R163">
        <v>41.7</v>
      </c>
      <c r="S163" s="6">
        <v>2.4038461538461878E-3</v>
      </c>
      <c r="T163" s="6">
        <v>9.6852300242132126E-3</v>
      </c>
      <c r="U163" s="6">
        <v>2.7093596059113333E-2</v>
      </c>
      <c r="V163" s="7">
        <v>7.4742268041237264E-2</v>
      </c>
      <c r="W163" s="7">
        <v>0.20172910662824206</v>
      </c>
      <c r="X163" s="7">
        <v>0.34516129032258075</v>
      </c>
      <c r="Y163" s="1">
        <v>26451</v>
      </c>
      <c r="Z163">
        <v>41.7</v>
      </c>
      <c r="AA163" s="6">
        <v>2.4038461538461878E-3</v>
      </c>
      <c r="AB163" s="6">
        <v>7.2463768115943062E-3</v>
      </c>
      <c r="AC163" s="6">
        <v>2.96296296296297E-2</v>
      </c>
      <c r="AD163" s="7">
        <v>7.4742268041237264E-2</v>
      </c>
      <c r="AE163" s="7">
        <v>0.20172910662824206</v>
      </c>
      <c r="AF163" s="7">
        <v>0.34472750725572399</v>
      </c>
      <c r="AG163" t="s">
        <v>24</v>
      </c>
    </row>
    <row r="164" spans="1:33" x14ac:dyDescent="0.3">
      <c r="A164" s="1">
        <v>26481</v>
      </c>
      <c r="B164" s="19">
        <v>759.5</v>
      </c>
      <c r="C164" s="6">
        <v>1.3071895424836539E-2</v>
      </c>
      <c r="D164" s="6">
        <v>3.5446489434219498E-2</v>
      </c>
      <c r="E164" s="6">
        <v>0.11756915832842844</v>
      </c>
      <c r="F164" s="7">
        <v>0.26773493573693868</v>
      </c>
      <c r="G164" s="7">
        <v>0.39204545454545447</v>
      </c>
      <c r="H164" s="7">
        <v>0.85198732016581313</v>
      </c>
      <c r="I164" s="1">
        <v>26481</v>
      </c>
      <c r="J164" s="19">
        <v>763</v>
      </c>
      <c r="K164" s="6">
        <v>1.3011152416356817E-2</v>
      </c>
      <c r="L164" s="6">
        <v>3.9934578165462656E-2</v>
      </c>
      <c r="M164" s="6">
        <v>0.11827641799794819</v>
      </c>
      <c r="N164" s="7">
        <v>0.26912840984697262</v>
      </c>
      <c r="O164" s="7">
        <v>0.396924203588429</v>
      </c>
      <c r="P164" s="7">
        <v>0.86415831908135832</v>
      </c>
      <c r="Q164" s="1">
        <v>26481</v>
      </c>
      <c r="R164">
        <v>41.9</v>
      </c>
      <c r="S164" s="6">
        <v>4.7961630695442618E-3</v>
      </c>
      <c r="T164" s="6">
        <v>1.2077294685990338E-2</v>
      </c>
      <c r="U164" s="6">
        <v>2.9484029484029377E-2</v>
      </c>
      <c r="V164" s="7">
        <v>7.4358974358974317E-2</v>
      </c>
      <c r="W164" s="7">
        <v>0.20057306590257881</v>
      </c>
      <c r="X164" s="7">
        <v>0.34726688102893882</v>
      </c>
      <c r="Y164" s="1">
        <v>26481</v>
      </c>
      <c r="Z164">
        <v>41.8</v>
      </c>
      <c r="AA164" s="6">
        <v>2.3980815347720459E-3</v>
      </c>
      <c r="AB164" s="6">
        <v>9.6618357487922371E-3</v>
      </c>
      <c r="AC164" s="6">
        <v>2.9556650246305313E-2</v>
      </c>
      <c r="AD164" s="7">
        <v>7.455012853470433E-2</v>
      </c>
      <c r="AE164" s="7">
        <v>0.19770773638968478</v>
      </c>
      <c r="AF164" s="7">
        <v>0.34751773049645385</v>
      </c>
      <c r="AG164" t="s">
        <v>24</v>
      </c>
    </row>
    <row r="165" spans="1:33" x14ac:dyDescent="0.3">
      <c r="A165" s="1">
        <v>26512</v>
      </c>
      <c r="B165" s="19">
        <v>768.7</v>
      </c>
      <c r="C165" s="6">
        <v>1.2113232389730146E-2</v>
      </c>
      <c r="D165" s="6">
        <v>4.1034669555796412E-2</v>
      </c>
      <c r="E165" s="6">
        <v>0.12137126185266235</v>
      </c>
      <c r="F165" s="7">
        <v>0.2707885600925774</v>
      </c>
      <c r="G165" s="7">
        <v>0.39916272297051342</v>
      </c>
      <c r="H165" s="7">
        <v>0.85945815191098229</v>
      </c>
      <c r="I165" s="1">
        <v>26512</v>
      </c>
      <c r="J165" s="19">
        <v>767</v>
      </c>
      <c r="K165" s="6">
        <v>5.2424639580602884E-3</v>
      </c>
      <c r="L165" s="6">
        <v>3.1191180424845453E-2</v>
      </c>
      <c r="M165" s="6">
        <v>0.12183706303934466</v>
      </c>
      <c r="N165" s="7">
        <v>0.27197346600331673</v>
      </c>
      <c r="O165" s="7">
        <v>0.40065741417092765</v>
      </c>
      <c r="P165" s="7">
        <v>0.86572610070542433</v>
      </c>
      <c r="Q165" s="1">
        <v>26512</v>
      </c>
      <c r="R165">
        <v>42</v>
      </c>
      <c r="S165" s="6">
        <v>2.386634844868769E-3</v>
      </c>
      <c r="T165" s="6">
        <v>1.2048192771084338E-2</v>
      </c>
      <c r="U165" s="6">
        <v>2.9411764705882425E-2</v>
      </c>
      <c r="V165" s="7">
        <v>7.6923076923076927E-2</v>
      </c>
      <c r="W165" s="7">
        <v>0.2</v>
      </c>
      <c r="X165" s="7">
        <v>0.35483870967741937</v>
      </c>
      <c r="Y165" s="1">
        <v>26512</v>
      </c>
      <c r="Z165">
        <v>41.9</v>
      </c>
      <c r="AA165" s="6">
        <v>2.3923444976076897E-3</v>
      </c>
      <c r="AB165" s="6">
        <v>9.638554216867436E-3</v>
      </c>
      <c r="AC165" s="6">
        <v>2.9484029484029377E-2</v>
      </c>
      <c r="AD165" s="7">
        <v>7.4358974358974317E-2</v>
      </c>
      <c r="AE165" s="7">
        <v>0.19714285714285709</v>
      </c>
      <c r="AF165" s="7">
        <v>0.34943639291465373</v>
      </c>
      <c r="AG165" t="s">
        <v>24</v>
      </c>
    </row>
    <row r="166" spans="1:33" x14ac:dyDescent="0.3">
      <c r="A166" s="1">
        <v>26543</v>
      </c>
      <c r="B166" s="19">
        <v>778.3</v>
      </c>
      <c r="C166" s="6">
        <v>1.2488617145830504E-2</v>
      </c>
      <c r="D166" s="6">
        <v>4.7087313332436438E-2</v>
      </c>
      <c r="E166" s="6">
        <v>0.12389891696750896</v>
      </c>
      <c r="F166" s="7">
        <v>0.2733965968586386</v>
      </c>
      <c r="G166" s="7">
        <v>0.40588872832369927</v>
      </c>
      <c r="H166" s="7">
        <v>0.866874550251859</v>
      </c>
      <c r="I166" s="1">
        <v>26543</v>
      </c>
      <c r="J166" s="19">
        <v>775.2</v>
      </c>
      <c r="K166" s="6">
        <v>1.0691003911342953E-2</v>
      </c>
      <c r="L166" s="6">
        <v>4.3899811473202294E-2</v>
      </c>
      <c r="M166" s="6">
        <v>0.12396694214876032</v>
      </c>
      <c r="N166" s="7">
        <v>0.27353376047313943</v>
      </c>
      <c r="O166" s="7">
        <v>0.40155487253661187</v>
      </c>
      <c r="P166" s="7">
        <v>0.86480635073370238</v>
      </c>
      <c r="Q166" s="1">
        <v>26543</v>
      </c>
      <c r="R166">
        <v>42.1</v>
      </c>
      <c r="S166" s="6">
        <v>2.380952380952415E-3</v>
      </c>
      <c r="T166" s="6">
        <v>1.2019230769230768E-2</v>
      </c>
      <c r="U166" s="6">
        <v>3.1862745098039325E-2</v>
      </c>
      <c r="V166" s="7">
        <v>7.3979591836734651E-2</v>
      </c>
      <c r="W166" s="7">
        <v>0.19943019943019943</v>
      </c>
      <c r="X166" s="7">
        <v>0.35369774919614144</v>
      </c>
      <c r="Y166" s="1">
        <v>26543</v>
      </c>
      <c r="Z166">
        <v>42.1</v>
      </c>
      <c r="AA166" s="6">
        <v>4.773269689737538E-3</v>
      </c>
      <c r="AB166" s="6">
        <v>1.2019230769230768E-2</v>
      </c>
      <c r="AC166" s="6">
        <v>3.1862745098039325E-2</v>
      </c>
      <c r="AD166" s="7">
        <v>7.3979591836734651E-2</v>
      </c>
      <c r="AE166" s="7">
        <v>0.19943019943019943</v>
      </c>
      <c r="AF166" s="7">
        <v>0.35456885456885467</v>
      </c>
      <c r="AG166" t="s">
        <v>24</v>
      </c>
    </row>
    <row r="167" spans="1:33" x14ac:dyDescent="0.3">
      <c r="A167" s="1">
        <v>26573</v>
      </c>
      <c r="B167" s="19">
        <v>786.9</v>
      </c>
      <c r="C167" s="6">
        <v>1.1049723756906106E-2</v>
      </c>
      <c r="D167" s="6">
        <v>4.9619847939175579E-2</v>
      </c>
      <c r="E167" s="6">
        <v>0.12671821305841924</v>
      </c>
      <c r="F167" s="7">
        <v>0.2766060999351071</v>
      </c>
      <c r="G167" s="7">
        <v>0.41122668579626964</v>
      </c>
      <c r="H167" s="7">
        <v>0.87759484609878291</v>
      </c>
      <c r="I167" s="1">
        <v>26573</v>
      </c>
      <c r="J167" s="19">
        <v>783.6</v>
      </c>
      <c r="K167" s="6">
        <v>1.0835913312693469E-2</v>
      </c>
      <c r="L167" s="6">
        <v>4.0361125862984563E-2</v>
      </c>
      <c r="M167" s="6">
        <v>0.12650948821161587</v>
      </c>
      <c r="N167" s="7">
        <v>0.27622149837133553</v>
      </c>
      <c r="O167" s="7">
        <v>0.4030438675022382</v>
      </c>
      <c r="P167" s="7">
        <v>0.86615860919266507</v>
      </c>
      <c r="Q167" s="1">
        <v>26573</v>
      </c>
      <c r="R167">
        <v>42.3</v>
      </c>
      <c r="S167" s="6">
        <v>4.7505938242279272E-3</v>
      </c>
      <c r="T167" s="6">
        <v>1.4388489208632955E-2</v>
      </c>
      <c r="U167" s="6">
        <v>3.4229828850855709E-2</v>
      </c>
      <c r="V167" s="7">
        <v>7.3604060913705555E-2</v>
      </c>
      <c r="W167" s="7">
        <v>0.19830028328611898</v>
      </c>
      <c r="X167" s="7">
        <v>0.36012861736334389</v>
      </c>
      <c r="Y167" s="1">
        <v>26573</v>
      </c>
      <c r="Z167">
        <v>42.2</v>
      </c>
      <c r="AA167" s="6">
        <v>2.3752969121140478E-3</v>
      </c>
      <c r="AB167" s="6">
        <v>1.1990407673860911E-2</v>
      </c>
      <c r="AC167" s="6">
        <v>3.1784841075794726E-2</v>
      </c>
      <c r="AD167" s="7">
        <v>7.1065989847715852E-2</v>
      </c>
      <c r="AE167" s="7">
        <v>0.19546742209631746</v>
      </c>
      <c r="AF167" s="7">
        <v>0.35604113110539848</v>
      </c>
      <c r="AG167" t="s">
        <v>24</v>
      </c>
    </row>
    <row r="168" spans="1:33" x14ac:dyDescent="0.3">
      <c r="A168" s="1">
        <v>26604</v>
      </c>
      <c r="B168" s="19">
        <v>793.9</v>
      </c>
      <c r="C168" s="6">
        <v>8.8956665395857164E-3</v>
      </c>
      <c r="D168" s="6">
        <v>4.5292955892034206E-2</v>
      </c>
      <c r="E168" s="6">
        <v>0.12673857507805841</v>
      </c>
      <c r="F168" s="7">
        <v>0.27821606826597961</v>
      </c>
      <c r="G168" s="7">
        <v>0.41162873399715505</v>
      </c>
      <c r="H168" s="7">
        <v>0.88127962085308054</v>
      </c>
      <c r="I168" s="1">
        <v>26604</v>
      </c>
      <c r="J168" s="19">
        <v>790.2</v>
      </c>
      <c r="K168" s="6">
        <v>8.422664624808604E-3</v>
      </c>
      <c r="L168" s="6">
        <v>3.5648754914810017E-2</v>
      </c>
      <c r="M168" s="6">
        <v>0.12692527096406159</v>
      </c>
      <c r="N168" s="7">
        <v>0.27822711096732444</v>
      </c>
      <c r="O168" s="7">
        <v>0.4048000000000001</v>
      </c>
      <c r="P168" s="7">
        <v>0.86852683849609857</v>
      </c>
      <c r="Q168" s="1">
        <v>26604</v>
      </c>
      <c r="R168">
        <v>42.4</v>
      </c>
      <c r="S168" s="6">
        <v>2.3640661938534617E-3</v>
      </c>
      <c r="T168" s="6">
        <v>1.1933174224343675E-2</v>
      </c>
      <c r="U168" s="6">
        <v>3.6674816625916873E-2</v>
      </c>
      <c r="V168" s="7">
        <v>7.0707070707070635E-2</v>
      </c>
      <c r="W168" s="7">
        <v>0.19774011299435029</v>
      </c>
      <c r="X168" s="7">
        <v>0.35897435897435898</v>
      </c>
      <c r="Y168" s="1">
        <v>26604</v>
      </c>
      <c r="Z168">
        <v>42.4</v>
      </c>
      <c r="AA168" s="6">
        <v>4.7393364928908941E-3</v>
      </c>
      <c r="AB168" s="6">
        <v>1.4354066985645968E-2</v>
      </c>
      <c r="AC168" s="6">
        <v>3.4146341463414602E-2</v>
      </c>
      <c r="AD168" s="7">
        <v>7.0707070707070635E-2</v>
      </c>
      <c r="AE168" s="7">
        <v>0.19774011299435029</v>
      </c>
      <c r="AF168" s="7">
        <v>0.35853892983018254</v>
      </c>
      <c r="AG168" t="s">
        <v>24</v>
      </c>
    </row>
    <row r="169" spans="1:33" x14ac:dyDescent="0.3">
      <c r="A169" s="1">
        <v>26634</v>
      </c>
      <c r="B169" s="19">
        <v>802.3</v>
      </c>
      <c r="C169" s="6">
        <v>1.0580677667212468E-2</v>
      </c>
      <c r="D169" s="6">
        <v>4.3710160010407062E-2</v>
      </c>
      <c r="E169" s="6">
        <v>0.12952273687174434</v>
      </c>
      <c r="F169" s="7">
        <v>0.28060654429369508</v>
      </c>
      <c r="G169" s="7">
        <v>0.41549047282992241</v>
      </c>
      <c r="H169" s="7">
        <v>0.88909818695549792</v>
      </c>
      <c r="I169" s="1">
        <v>26634</v>
      </c>
      <c r="J169" s="19">
        <v>803.1</v>
      </c>
      <c r="K169" s="6">
        <v>1.6324981017463904E-2</v>
      </c>
      <c r="L169" s="6">
        <v>4.706649282920472E-2</v>
      </c>
      <c r="M169" s="6">
        <v>0.12921822272215969</v>
      </c>
      <c r="N169" s="7">
        <v>0.27922905383880231</v>
      </c>
      <c r="O169" s="7">
        <v>0.40968931016324373</v>
      </c>
      <c r="P169" s="7">
        <v>0.87508755545178618</v>
      </c>
      <c r="Q169" s="1">
        <v>26634</v>
      </c>
      <c r="R169">
        <v>42.5</v>
      </c>
      <c r="S169" s="6">
        <v>2.3584905660377696E-3</v>
      </c>
      <c r="T169" s="6">
        <v>1.1904761904761904E-2</v>
      </c>
      <c r="U169" s="6">
        <v>3.4063260340632569E-2</v>
      </c>
      <c r="V169" s="7">
        <v>6.7839195979899569E-2</v>
      </c>
      <c r="W169" s="7">
        <v>0.19718309859154928</v>
      </c>
      <c r="X169" s="7">
        <v>0.36217948717948723</v>
      </c>
      <c r="Y169" s="1">
        <v>26634</v>
      </c>
      <c r="Z169">
        <v>42.5</v>
      </c>
      <c r="AA169" s="6">
        <v>2.3584905660377696E-3</v>
      </c>
      <c r="AB169" s="6">
        <v>1.4319809069212444E-2</v>
      </c>
      <c r="AC169" s="6">
        <v>3.4063260340632569E-2</v>
      </c>
      <c r="AD169" s="7">
        <v>6.7839195979899569E-2</v>
      </c>
      <c r="AE169" s="7">
        <v>0.19382022471910107</v>
      </c>
      <c r="AF169" s="7">
        <v>0.36</v>
      </c>
      <c r="AG169" t="s">
        <v>24</v>
      </c>
    </row>
    <row r="170" spans="1:33" x14ac:dyDescent="0.3">
      <c r="A170" s="1">
        <v>26665</v>
      </c>
      <c r="B170" s="19">
        <v>810.3</v>
      </c>
      <c r="C170" s="6">
        <v>9.9713324192945291E-3</v>
      </c>
      <c r="D170" s="6">
        <v>4.1115251188487731E-2</v>
      </c>
      <c r="E170" s="6">
        <v>0.12902326877525416</v>
      </c>
      <c r="F170" s="7">
        <v>0.28029704534681621</v>
      </c>
      <c r="G170" s="7">
        <v>0.42332689267521523</v>
      </c>
      <c r="H170" s="7">
        <v>0.89543859649122792</v>
      </c>
      <c r="I170" s="1">
        <v>26665</v>
      </c>
      <c r="J170" s="19">
        <v>812.3</v>
      </c>
      <c r="K170" s="6">
        <v>1.1455609513136511E-2</v>
      </c>
      <c r="L170" s="6">
        <v>4.7858617131062833E-2</v>
      </c>
      <c r="M170" s="6">
        <v>0.12819444444444439</v>
      </c>
      <c r="N170" s="7">
        <v>0.27820613690007862</v>
      </c>
      <c r="O170" s="7">
        <v>0.41639058413251956</v>
      </c>
      <c r="P170" s="7">
        <v>0.87901919962988651</v>
      </c>
      <c r="Q170" s="1">
        <v>26665</v>
      </c>
      <c r="R170">
        <v>42.6</v>
      </c>
      <c r="S170" s="6">
        <v>2.3529411764706219E-3</v>
      </c>
      <c r="T170" s="6">
        <v>1.1876484560570071E-2</v>
      </c>
      <c r="U170" s="6">
        <v>3.6496350364963501E-2</v>
      </c>
      <c r="V170" s="7">
        <v>7.035175879396996E-2</v>
      </c>
      <c r="W170" s="7">
        <v>0.19662921348314605</v>
      </c>
      <c r="X170" s="7">
        <v>0.36538461538461547</v>
      </c>
      <c r="Y170" s="1">
        <v>26665</v>
      </c>
      <c r="Z170">
        <v>42.7</v>
      </c>
      <c r="AA170" s="6">
        <v>4.7058823529412437E-3</v>
      </c>
      <c r="AB170" s="6">
        <v>1.4251781472684119E-2</v>
      </c>
      <c r="AC170" s="6">
        <v>3.640776699029126E-2</v>
      </c>
      <c r="AD170" s="7">
        <v>7.0175438596491335E-2</v>
      </c>
      <c r="AE170" s="7">
        <v>0.19607843137254902</v>
      </c>
      <c r="AF170" s="7">
        <v>0.3650895140664962</v>
      </c>
      <c r="AG170" t="s">
        <v>24</v>
      </c>
    </row>
    <row r="171" spans="1:33" x14ac:dyDescent="0.3">
      <c r="A171" s="1">
        <v>26696</v>
      </c>
      <c r="B171" s="19">
        <v>814.1</v>
      </c>
      <c r="C171" s="6">
        <v>4.6896211279773767E-3</v>
      </c>
      <c r="D171" s="6">
        <v>3.4566018553818842E-2</v>
      </c>
      <c r="E171" s="6">
        <v>0.12181342152404571</v>
      </c>
      <c r="F171" s="7">
        <v>0.27004680187207492</v>
      </c>
      <c r="G171" s="7">
        <v>0.42350061199510414</v>
      </c>
      <c r="H171" s="7">
        <v>0.89149628252788116</v>
      </c>
      <c r="I171" s="1">
        <v>26696</v>
      </c>
      <c r="J171" s="19">
        <v>810.1</v>
      </c>
      <c r="K171" s="6">
        <v>-2.7083589806720814E-3</v>
      </c>
      <c r="L171" s="6">
        <v>3.3818274629913221E-2</v>
      </c>
      <c r="M171" s="6">
        <v>0.12171143727499303</v>
      </c>
      <c r="N171" s="7">
        <v>0.26974921630094045</v>
      </c>
      <c r="O171" s="7">
        <v>0.42347566332806186</v>
      </c>
      <c r="P171" s="7">
        <v>0.88351546152057658</v>
      </c>
      <c r="Q171" s="1">
        <v>26696</v>
      </c>
      <c r="R171">
        <v>42.9</v>
      </c>
      <c r="S171" s="6">
        <v>7.0422535211266939E-3</v>
      </c>
      <c r="T171" s="6">
        <v>1.4184397163120602E-2</v>
      </c>
      <c r="U171" s="6">
        <v>3.8740920096852337E-2</v>
      </c>
      <c r="V171" s="7">
        <v>7.5187969924812026E-2</v>
      </c>
      <c r="W171" s="7">
        <v>0.19832402234636878</v>
      </c>
      <c r="X171" s="7">
        <v>0.375</v>
      </c>
      <c r="Y171" s="1">
        <v>26696</v>
      </c>
      <c r="Z171">
        <v>43</v>
      </c>
      <c r="AA171" s="6">
        <v>7.0257611241217131E-3</v>
      </c>
      <c r="AB171" s="6">
        <v>1.8957345971563913E-2</v>
      </c>
      <c r="AC171" s="6">
        <v>3.8647342995169115E-2</v>
      </c>
      <c r="AD171" s="7">
        <v>7.7694235588972468E-2</v>
      </c>
      <c r="AE171" s="7">
        <v>0.20111731843575428</v>
      </c>
      <c r="AF171" s="7">
        <v>0.3746803069053708</v>
      </c>
      <c r="AG171" t="s">
        <v>24</v>
      </c>
    </row>
    <row r="172" spans="1:33" x14ac:dyDescent="0.3">
      <c r="A172" s="1">
        <v>26724</v>
      </c>
      <c r="B172" s="19">
        <v>815.3</v>
      </c>
      <c r="C172" s="6">
        <v>1.4740203906153198E-3</v>
      </c>
      <c r="D172" s="6">
        <v>2.6955535961707997E-2</v>
      </c>
      <c r="E172" s="6">
        <v>0.11152010906612127</v>
      </c>
      <c r="F172" s="7">
        <v>0.25450069241421752</v>
      </c>
      <c r="G172" s="7">
        <v>0.41939415041782729</v>
      </c>
      <c r="H172" s="7">
        <v>0.88204062788550319</v>
      </c>
      <c r="I172" s="1">
        <v>26724</v>
      </c>
      <c r="J172" s="19">
        <v>815.6</v>
      </c>
      <c r="K172" s="6">
        <v>6.7892852734230342E-3</v>
      </c>
      <c r="L172" s="6">
        <v>3.214376107314601E-2</v>
      </c>
      <c r="M172" s="6">
        <v>0.11162600517922854</v>
      </c>
      <c r="N172" s="7">
        <v>0.2547692307692308</v>
      </c>
      <c r="O172" s="7">
        <v>0.42388268156424597</v>
      </c>
      <c r="P172" s="7">
        <v>0.88708931050439621</v>
      </c>
      <c r="Q172" s="1">
        <v>26724</v>
      </c>
      <c r="R172">
        <v>43.3</v>
      </c>
      <c r="S172" s="6">
        <v>9.324009324009291E-3</v>
      </c>
      <c r="T172" s="6">
        <v>2.122641509433959E-2</v>
      </c>
      <c r="U172" s="6">
        <v>4.5893719806763253E-2</v>
      </c>
      <c r="V172" s="7">
        <v>8.2499999999999934E-2</v>
      </c>
      <c r="W172" s="7">
        <v>0.19944598337950126</v>
      </c>
      <c r="X172" s="7">
        <v>0.38338658146964844</v>
      </c>
      <c r="Y172" s="1">
        <v>26724</v>
      </c>
      <c r="Z172">
        <v>43.4</v>
      </c>
      <c r="AA172" s="6">
        <v>9.3023255813953157E-3</v>
      </c>
      <c r="AB172" s="6">
        <v>2.358490566037736E-2</v>
      </c>
      <c r="AC172" s="6">
        <v>4.8309178743961352E-2</v>
      </c>
      <c r="AD172" s="7">
        <v>8.4999999999999964E-2</v>
      </c>
      <c r="AE172" s="7">
        <v>0.20221606648199436</v>
      </c>
      <c r="AF172" s="7">
        <v>0.38613861386138615</v>
      </c>
      <c r="AG172" t="s">
        <v>24</v>
      </c>
    </row>
    <row r="173" spans="1:33" x14ac:dyDescent="0.3">
      <c r="A173" s="1">
        <v>26755</v>
      </c>
      <c r="B173" s="19">
        <v>819.7</v>
      </c>
      <c r="C173" s="6">
        <v>5.3967864589722697E-3</v>
      </c>
      <c r="D173" s="6">
        <v>2.1687648011965713E-2</v>
      </c>
      <c r="E173" s="6">
        <v>0.11010292524377041</v>
      </c>
      <c r="F173" s="7">
        <v>0.24498784933171336</v>
      </c>
      <c r="G173" s="7">
        <v>0.42383185686989749</v>
      </c>
      <c r="H173" s="7">
        <v>0.88263665594855323</v>
      </c>
      <c r="I173" s="1">
        <v>26755</v>
      </c>
      <c r="J173" s="19">
        <v>825.4</v>
      </c>
      <c r="K173" s="6">
        <v>1.2015693967631136E-2</v>
      </c>
      <c r="L173" s="6">
        <v>2.7767401319885386E-2</v>
      </c>
      <c r="M173" s="6">
        <v>0.10970691045980106</v>
      </c>
      <c r="N173" s="7">
        <v>0.24400904295403161</v>
      </c>
      <c r="O173" s="7">
        <v>0.42951160374090752</v>
      </c>
      <c r="P173" s="7">
        <v>0.89225126088950024</v>
      </c>
      <c r="Q173" s="1">
        <v>26755</v>
      </c>
      <c r="R173">
        <v>43.6</v>
      </c>
      <c r="S173" s="6">
        <v>6.9284064665128013E-3</v>
      </c>
      <c r="T173" s="6">
        <v>2.5882352941176506E-2</v>
      </c>
      <c r="U173" s="6">
        <v>5.0602409638554252E-2</v>
      </c>
      <c r="V173" s="7">
        <v>8.7281795511221935E-2</v>
      </c>
      <c r="W173" s="7">
        <v>0.20110192837465579</v>
      </c>
      <c r="X173" s="7">
        <v>0.38853503184713389</v>
      </c>
      <c r="Y173" s="1">
        <v>26755</v>
      </c>
      <c r="Z173">
        <v>43.7</v>
      </c>
      <c r="AA173" s="6">
        <v>6.9124423963134625E-3</v>
      </c>
      <c r="AB173" s="6">
        <v>2.8235294117647126E-2</v>
      </c>
      <c r="AC173" s="6">
        <v>5.3012048192771152E-2</v>
      </c>
      <c r="AD173" s="7">
        <v>8.9775561097256887E-2</v>
      </c>
      <c r="AE173" s="7">
        <v>0.20385674931129494</v>
      </c>
      <c r="AF173" s="7">
        <v>0.39260675589547495</v>
      </c>
      <c r="AG173" t="s">
        <v>24</v>
      </c>
    </row>
    <row r="174" spans="1:33" x14ac:dyDescent="0.3">
      <c r="A174" s="1">
        <v>26785</v>
      </c>
      <c r="B174" s="19">
        <v>826.8</v>
      </c>
      <c r="C174" s="6">
        <v>8.6617055020128206E-3</v>
      </c>
      <c r="D174" s="6">
        <v>2.0362828582006665E-2</v>
      </c>
      <c r="E174" s="6">
        <v>0.11233687609309835</v>
      </c>
      <c r="F174" s="7">
        <v>0.24013799310034484</v>
      </c>
      <c r="G174" s="7">
        <v>0.43417172593235032</v>
      </c>
      <c r="H174" s="7">
        <v>0.89155799588194906</v>
      </c>
      <c r="I174" s="1">
        <v>26785</v>
      </c>
      <c r="J174" s="19">
        <v>825.8</v>
      </c>
      <c r="K174" s="6">
        <v>4.8461352071720048E-4</v>
      </c>
      <c r="L174" s="6">
        <v>1.6619475563215563E-2</v>
      </c>
      <c r="M174" s="6">
        <v>0.11203878265553452</v>
      </c>
      <c r="N174" s="7">
        <v>0.2397537907221137</v>
      </c>
      <c r="O174" s="7">
        <v>0.43993025283347859</v>
      </c>
      <c r="P174" s="7">
        <v>0.904081162093613</v>
      </c>
      <c r="Q174" s="1">
        <v>26785</v>
      </c>
      <c r="R174">
        <v>43.9</v>
      </c>
      <c r="S174" s="6">
        <v>6.8807339449540629E-3</v>
      </c>
      <c r="T174" s="6">
        <v>3.0516431924882563E-2</v>
      </c>
      <c r="U174" s="6">
        <v>5.5288461538461467E-2</v>
      </c>
      <c r="V174" s="7">
        <v>8.933002481389582E-2</v>
      </c>
      <c r="W174" s="7">
        <v>0.20604395604395606</v>
      </c>
      <c r="X174" s="7">
        <v>0.39808917197452232</v>
      </c>
      <c r="Y174" s="1">
        <v>26785</v>
      </c>
      <c r="Z174">
        <v>43.9</v>
      </c>
      <c r="AA174" s="6">
        <v>4.5766590389015038E-3</v>
      </c>
      <c r="AB174" s="6">
        <v>2.8103044496487019E-2</v>
      </c>
      <c r="AC174" s="6">
        <v>5.5288461538461467E-2</v>
      </c>
      <c r="AD174" s="7">
        <v>8.933002481389582E-2</v>
      </c>
      <c r="AE174" s="7">
        <v>0.20604395604395606</v>
      </c>
      <c r="AF174" s="7">
        <v>0.39453621346886908</v>
      </c>
      <c r="AG174" t="s">
        <v>24</v>
      </c>
    </row>
    <row r="175" spans="1:33" x14ac:dyDescent="0.3">
      <c r="A175" s="1">
        <v>26816</v>
      </c>
      <c r="B175" s="19">
        <v>833.3</v>
      </c>
      <c r="C175" s="6">
        <v>7.8616352201257862E-3</v>
      </c>
      <c r="D175" s="6">
        <v>2.3584326249846372E-2</v>
      </c>
      <c r="E175" s="6">
        <v>0.11151127117513659</v>
      </c>
      <c r="F175" s="7">
        <v>0.23818722139673099</v>
      </c>
      <c r="G175" s="7">
        <v>0.44044943820224713</v>
      </c>
      <c r="H175" s="7">
        <v>0.89343331061122455</v>
      </c>
      <c r="I175" s="1">
        <v>26816</v>
      </c>
      <c r="J175" s="19">
        <v>837.2</v>
      </c>
      <c r="K175" s="6">
        <v>1.3804795349963782E-2</v>
      </c>
      <c r="L175" s="6">
        <v>3.3452660165411707E-2</v>
      </c>
      <c r="M175" s="6">
        <v>0.11152416356877323</v>
      </c>
      <c r="N175" s="7">
        <v>0.23864476993638123</v>
      </c>
      <c r="O175" s="7">
        <v>0.44669085882149639</v>
      </c>
      <c r="P175" s="7">
        <v>0.90967153284671554</v>
      </c>
      <c r="Q175" s="1">
        <v>26816</v>
      </c>
      <c r="R175">
        <v>44.2</v>
      </c>
      <c r="S175" s="6">
        <v>6.833712984054767E-3</v>
      </c>
      <c r="T175" s="6">
        <v>3.0303030303030404E-2</v>
      </c>
      <c r="U175" s="6">
        <v>5.9952038369304551E-2</v>
      </c>
      <c r="V175" s="7">
        <v>8.8669950738916287E-2</v>
      </c>
      <c r="W175" s="7">
        <v>0.20765027322404375</v>
      </c>
      <c r="X175" s="7">
        <v>0.39873417721518989</v>
      </c>
      <c r="Y175" s="1">
        <v>26816</v>
      </c>
      <c r="Z175">
        <v>44.2</v>
      </c>
      <c r="AA175" s="6">
        <v>6.833712984054767E-3</v>
      </c>
      <c r="AB175" s="6">
        <v>2.7906976744186112E-2</v>
      </c>
      <c r="AC175" s="6">
        <v>5.9952038369304551E-2</v>
      </c>
      <c r="AD175" s="7">
        <v>9.1358024691358092E-2</v>
      </c>
      <c r="AE175" s="7">
        <v>0.20765027322404375</v>
      </c>
      <c r="AF175" s="7">
        <v>0.39829167984814945</v>
      </c>
      <c r="AG175" t="s">
        <v>24</v>
      </c>
    </row>
    <row r="176" spans="1:33" x14ac:dyDescent="0.3">
      <c r="A176" s="1">
        <v>26846</v>
      </c>
      <c r="B176" s="19">
        <v>836.5</v>
      </c>
      <c r="C176" s="6">
        <v>3.8401536061443003E-3</v>
      </c>
      <c r="D176" s="6">
        <v>2.6002698393229544E-2</v>
      </c>
      <c r="E176" s="6">
        <v>0.10138248847926268</v>
      </c>
      <c r="F176" s="7">
        <v>0.23087110064743963</v>
      </c>
      <c r="G176" s="7">
        <v>0.44348576358930114</v>
      </c>
      <c r="H176" s="7">
        <v>0.88868819146534217</v>
      </c>
      <c r="I176" s="1">
        <v>26846</v>
      </c>
      <c r="J176" s="19">
        <v>840.7</v>
      </c>
      <c r="K176" s="6">
        <v>4.180602006688963E-3</v>
      </c>
      <c r="L176" s="6">
        <v>3.0774889651790122E-2</v>
      </c>
      <c r="M176" s="6">
        <v>0.10183486238532116</v>
      </c>
      <c r="N176" s="7">
        <v>0.23215594313351912</v>
      </c>
      <c r="O176" s="7">
        <v>0.44798484326558735</v>
      </c>
      <c r="P176" s="7">
        <v>0.90160597149966071</v>
      </c>
      <c r="Q176" s="1">
        <v>26846</v>
      </c>
      <c r="R176">
        <v>44.3</v>
      </c>
      <c r="S176" s="6">
        <v>2.2624434389138985E-3</v>
      </c>
      <c r="T176" s="6">
        <v>2.3094688221709007E-2</v>
      </c>
      <c r="U176" s="6">
        <v>5.727923627684961E-2</v>
      </c>
      <c r="V176" s="7">
        <v>8.8452088452088309E-2</v>
      </c>
      <c r="W176" s="7">
        <v>0.20380434782608697</v>
      </c>
      <c r="X176" s="7">
        <v>0.40189873417721506</v>
      </c>
      <c r="Y176" s="1">
        <v>26846</v>
      </c>
      <c r="Z176">
        <v>44.2</v>
      </c>
      <c r="AA176" s="6">
        <v>0</v>
      </c>
      <c r="AB176" s="6">
        <v>1.8433179723502401E-2</v>
      </c>
      <c r="AC176" s="6">
        <v>5.7416267942583872E-2</v>
      </c>
      <c r="AD176" s="7">
        <v>8.8669950738916287E-2</v>
      </c>
      <c r="AE176" s="7">
        <v>0.2010869565217393</v>
      </c>
      <c r="AF176" s="7">
        <v>0.39962001266624464</v>
      </c>
      <c r="AG176" t="s">
        <v>24</v>
      </c>
    </row>
    <row r="177" spans="1:39" x14ac:dyDescent="0.3">
      <c r="A177" s="1">
        <v>26877</v>
      </c>
      <c r="B177" s="19">
        <v>838.8</v>
      </c>
      <c r="C177" s="6">
        <v>2.7495517035265446E-3</v>
      </c>
      <c r="D177" s="6">
        <v>2.3301207758936085E-2</v>
      </c>
      <c r="E177" s="6">
        <v>9.1192923116950569E-2</v>
      </c>
      <c r="F177" s="7">
        <v>0.22363238512035005</v>
      </c>
      <c r="G177" s="7">
        <v>0.44595759351835879</v>
      </c>
      <c r="H177" s="7">
        <v>0.88156123822341848</v>
      </c>
      <c r="I177" s="1">
        <v>26877</v>
      </c>
      <c r="J177" s="19">
        <v>837.4</v>
      </c>
      <c r="K177" s="6">
        <v>-3.9253003449507169E-3</v>
      </c>
      <c r="L177" s="6">
        <v>1.4538405621516841E-2</v>
      </c>
      <c r="M177" s="6">
        <v>9.1786179921773112E-2</v>
      </c>
      <c r="N177" s="7">
        <v>0.22480620155038747</v>
      </c>
      <c r="O177" s="7">
        <v>0.44778699861687415</v>
      </c>
      <c r="P177" s="7">
        <v>0.88901421159485661</v>
      </c>
      <c r="Q177" s="1">
        <v>26877</v>
      </c>
      <c r="R177">
        <v>45.1</v>
      </c>
      <c r="S177" s="6">
        <v>1.8058690744921092E-2</v>
      </c>
      <c r="T177" s="6">
        <v>3.4403669724770644E-2</v>
      </c>
      <c r="U177" s="6">
        <v>7.3809523809523839E-2</v>
      </c>
      <c r="V177" s="7">
        <v>0.10539215686274521</v>
      </c>
      <c r="W177" s="7">
        <v>0.21891891891891896</v>
      </c>
      <c r="X177" s="7">
        <v>0.42721518987341772</v>
      </c>
      <c r="Y177" s="1">
        <v>26877</v>
      </c>
      <c r="Z177">
        <v>45</v>
      </c>
      <c r="AA177" s="6">
        <v>1.8099547511312153E-2</v>
      </c>
      <c r="AB177" s="6">
        <v>2.9748283752860344E-2</v>
      </c>
      <c r="AC177" s="6">
        <v>7.3985680190930825E-2</v>
      </c>
      <c r="AD177" s="7">
        <v>0.10565110565110557</v>
      </c>
      <c r="AE177" s="7">
        <v>0.21951219512195128</v>
      </c>
      <c r="AF177" s="7">
        <v>0.42630744849445323</v>
      </c>
      <c r="AG177" t="s">
        <v>24</v>
      </c>
    </row>
    <row r="178" spans="1:39" x14ac:dyDescent="0.3">
      <c r="A178" s="1">
        <v>26908</v>
      </c>
      <c r="B178" s="19">
        <v>839.3</v>
      </c>
      <c r="C178" s="6">
        <v>5.9608965188364337E-4</v>
      </c>
      <c r="D178" s="6">
        <v>1.5118529269472667E-2</v>
      </c>
      <c r="E178" s="6">
        <v>7.8375947578054744E-2</v>
      </c>
      <c r="F178" s="7">
        <v>0.21198555956678694</v>
      </c>
      <c r="G178" s="7">
        <v>0.44184847964267293</v>
      </c>
      <c r="H178" s="7">
        <v>0.86718576195773067</v>
      </c>
      <c r="I178" s="1">
        <v>26908</v>
      </c>
      <c r="J178" s="19">
        <v>836</v>
      </c>
      <c r="K178" s="6">
        <v>-1.6718414139001402E-3</v>
      </c>
      <c r="L178" s="6">
        <v>1.2351658997335972E-2</v>
      </c>
      <c r="M178" s="6">
        <v>7.8431372549019551E-2</v>
      </c>
      <c r="N178" s="7">
        <v>0.21212121212121204</v>
      </c>
      <c r="O178" s="7">
        <v>0.43815585756064007</v>
      </c>
      <c r="P178" s="7">
        <v>0.86440677966101709</v>
      </c>
      <c r="Q178" s="1">
        <v>26908</v>
      </c>
      <c r="R178">
        <v>45.2</v>
      </c>
      <c r="S178" s="6">
        <v>2.2172949002217607E-3</v>
      </c>
      <c r="T178" s="6">
        <v>2.9612756264237001E-2</v>
      </c>
      <c r="U178" s="6">
        <v>7.3634204275534479E-2</v>
      </c>
      <c r="V178" s="7">
        <v>0.10784313725490211</v>
      </c>
      <c r="W178" s="7">
        <v>0.21832884097035044</v>
      </c>
      <c r="X178" s="7">
        <v>0.43037974683544306</v>
      </c>
      <c r="Y178" s="1">
        <v>26908</v>
      </c>
      <c r="Z178">
        <v>45.2</v>
      </c>
      <c r="AA178" s="6">
        <v>4.4444444444445078E-3</v>
      </c>
      <c r="AB178" s="6">
        <v>2.9612756264237001E-2</v>
      </c>
      <c r="AC178" s="6">
        <v>7.3634204275534479E-2</v>
      </c>
      <c r="AD178" s="7">
        <v>0.10784313725490211</v>
      </c>
      <c r="AE178" s="7">
        <v>0.21832884097035044</v>
      </c>
      <c r="AF178" s="7">
        <v>0.42947501581277675</v>
      </c>
      <c r="AG178" t="s">
        <v>24</v>
      </c>
    </row>
    <row r="179" spans="1:39" ht="15" thickBot="1" x14ac:dyDescent="0.35">
      <c r="A179" s="10">
        <v>26938</v>
      </c>
      <c r="B179" s="21">
        <v>842.6</v>
      </c>
      <c r="C179" s="11">
        <v>3.9318479685452974E-3</v>
      </c>
      <c r="D179" s="11">
        <v>1.1160446417856797E-2</v>
      </c>
      <c r="E179" s="11">
        <v>7.0784089464989264E-2</v>
      </c>
      <c r="F179" s="12">
        <v>0.20647193585337922</v>
      </c>
      <c r="G179" s="12">
        <v>0.44429208090503952</v>
      </c>
      <c r="H179" s="12">
        <v>0.86168802474591244</v>
      </c>
      <c r="I179" s="10">
        <v>26938</v>
      </c>
      <c r="J179" s="21">
        <v>839.3</v>
      </c>
      <c r="K179" s="11">
        <v>3.9473684210525771E-3</v>
      </c>
      <c r="L179" s="11">
        <v>2.5083612040132691E-3</v>
      </c>
      <c r="M179" s="11">
        <v>7.1082184788157129E-2</v>
      </c>
      <c r="N179" s="12">
        <v>0.20658424381828627</v>
      </c>
      <c r="O179" s="12">
        <v>0.43789617954428628</v>
      </c>
      <c r="P179" s="12">
        <v>0.85030864197530842</v>
      </c>
      <c r="Q179" s="10">
        <v>26938</v>
      </c>
      <c r="R179" s="9">
        <v>45.6</v>
      </c>
      <c r="S179" s="11">
        <v>8.8495575221238625E-3</v>
      </c>
      <c r="T179" s="11">
        <v>3.1674208144796344E-2</v>
      </c>
      <c r="U179" s="11">
        <v>7.8014184397163233E-2</v>
      </c>
      <c r="V179" s="12">
        <v>0.11491442542787293</v>
      </c>
      <c r="W179" s="12">
        <v>0.22252010723860602</v>
      </c>
      <c r="X179" s="12">
        <v>0.43848580441640383</v>
      </c>
      <c r="Y179" s="10">
        <v>26938</v>
      </c>
      <c r="Z179" s="9">
        <v>45.6</v>
      </c>
      <c r="AA179" s="11">
        <v>8.8495575221238625E-3</v>
      </c>
      <c r="AB179" s="11">
        <v>3.1674208144796344E-2</v>
      </c>
      <c r="AC179" s="11">
        <v>8.0568720379146877E-2</v>
      </c>
      <c r="AD179" s="12">
        <v>0.11491442542787293</v>
      </c>
      <c r="AE179" s="12">
        <v>0.22252010723860602</v>
      </c>
      <c r="AF179" s="12">
        <v>0.44075829383886267</v>
      </c>
      <c r="AG179" s="9" t="s">
        <v>24</v>
      </c>
      <c r="AH179" s="23">
        <f>AVERAGE(AA110:AA179)</f>
        <v>4.2055055989089051E-3</v>
      </c>
      <c r="AI179" s="2">
        <f>(Z179-Z110)/Z110</f>
        <v>0.33724340175953077</v>
      </c>
      <c r="AJ179" s="14">
        <f>AVERAGE(AB114:AB179)</f>
        <v>1.6693614554106728E-2</v>
      </c>
      <c r="AK179" s="14">
        <f>AVERAGE(AC122:AC179)</f>
        <v>4.8906450892586786E-2</v>
      </c>
      <c r="AL179" s="14">
        <f>AVERAGE(AD134:AD179)</f>
        <v>9.7375370154852842E-2</v>
      </c>
      <c r="AM179" s="14">
        <f>AVERAGE(AE158:AE179)</f>
        <v>0.20451707038373046</v>
      </c>
    </row>
    <row r="180" spans="1:39" x14ac:dyDescent="0.3">
      <c r="A180" s="1">
        <v>26969</v>
      </c>
      <c r="B180" s="19">
        <v>848.9</v>
      </c>
      <c r="C180" s="6">
        <v>7.4768573463089892E-3</v>
      </c>
      <c r="D180" s="6">
        <v>1.482367005379555E-2</v>
      </c>
      <c r="E180" s="6">
        <v>6.927824663055801E-2</v>
      </c>
      <c r="F180" s="7">
        <v>0.20479704797047962</v>
      </c>
      <c r="G180" s="7">
        <v>0.45011957635804578</v>
      </c>
      <c r="H180" s="7">
        <v>0.86284836515251262</v>
      </c>
      <c r="I180" s="1">
        <v>26969</v>
      </c>
      <c r="J180" s="19">
        <v>845.3</v>
      </c>
      <c r="K180" s="6">
        <v>7.1488144882640298E-3</v>
      </c>
      <c r="L180" s="6">
        <v>5.4716307838704754E-3</v>
      </c>
      <c r="M180" s="6">
        <v>6.97291824854466E-2</v>
      </c>
      <c r="N180" s="7">
        <v>0.20550484883057601</v>
      </c>
      <c r="O180" s="7">
        <v>0.44545143638850893</v>
      </c>
      <c r="P180" s="7">
        <v>0.85088679658419086</v>
      </c>
      <c r="Q180" s="1">
        <v>26969</v>
      </c>
      <c r="R180">
        <v>45.9</v>
      </c>
      <c r="S180" s="6">
        <v>6.5789473684209898E-3</v>
      </c>
      <c r="T180" s="6">
        <v>3.6117381489842018E-2</v>
      </c>
      <c r="U180" s="6">
        <v>8.2547169811320764E-2</v>
      </c>
      <c r="V180" s="7">
        <v>0.12224938875305624</v>
      </c>
      <c r="W180" s="7">
        <v>0.22399999999999995</v>
      </c>
      <c r="X180" s="7">
        <v>0.44794952681388012</v>
      </c>
      <c r="Y180" s="1">
        <v>26969</v>
      </c>
      <c r="Z180">
        <v>45.9</v>
      </c>
      <c r="AA180" s="6">
        <v>6.5789473684209898E-3</v>
      </c>
      <c r="AB180" s="6">
        <v>3.846153846153836E-2</v>
      </c>
      <c r="AC180" s="6">
        <v>8.2547169811320764E-2</v>
      </c>
      <c r="AD180" s="7">
        <v>0.11951219512195119</v>
      </c>
      <c r="AE180" s="7">
        <v>0.22399999999999995</v>
      </c>
      <c r="AF180" s="7">
        <v>0.44566929133858263</v>
      </c>
      <c r="AG180" t="s">
        <v>23</v>
      </c>
    </row>
    <row r="181" spans="1:39" x14ac:dyDescent="0.3">
      <c r="A181" s="1">
        <v>26999</v>
      </c>
      <c r="B181" s="19">
        <v>855.5</v>
      </c>
      <c r="C181" s="6">
        <v>7.7747673459771741E-3</v>
      </c>
      <c r="D181" s="6">
        <v>1.9909394372913742E-2</v>
      </c>
      <c r="E181" s="6">
        <v>6.6309360588308677E-2</v>
      </c>
      <c r="F181" s="7">
        <v>0.20442066732366612</v>
      </c>
      <c r="G181" s="7">
        <v>0.4551794522878041</v>
      </c>
      <c r="H181" s="7">
        <v>0.86302264808362372</v>
      </c>
      <c r="I181" s="1">
        <v>26999</v>
      </c>
      <c r="J181" s="19">
        <v>856.5</v>
      </c>
      <c r="K181" s="6">
        <v>1.3249733822311659E-2</v>
      </c>
      <c r="L181" s="6">
        <v>2.2808693575352309E-2</v>
      </c>
      <c r="M181" s="6">
        <v>6.6492342174075431E-2</v>
      </c>
      <c r="N181" s="7">
        <v>0.20430258717660285</v>
      </c>
      <c r="O181" s="7">
        <v>0.45144890696492113</v>
      </c>
      <c r="P181" s="7">
        <v>0.84949255020513914</v>
      </c>
      <c r="Q181" s="1">
        <v>26999</v>
      </c>
      <c r="R181">
        <v>46.2</v>
      </c>
      <c r="S181" s="6">
        <v>6.5359477124183937E-3</v>
      </c>
      <c r="T181" s="6">
        <v>2.4390243902439056E-2</v>
      </c>
      <c r="U181" s="6">
        <v>8.7058823529411827E-2</v>
      </c>
      <c r="V181" s="7">
        <v>0.12408759124087594</v>
      </c>
      <c r="W181" s="7">
        <v>0.22546419098143233</v>
      </c>
      <c r="X181" s="7">
        <v>0.45283018867924535</v>
      </c>
      <c r="Y181" s="1">
        <v>26999</v>
      </c>
      <c r="Z181">
        <v>46.3</v>
      </c>
      <c r="AA181" s="6">
        <v>8.7145969498910372E-3</v>
      </c>
      <c r="AB181" s="6">
        <v>2.8888888888888825E-2</v>
      </c>
      <c r="AC181" s="6">
        <v>8.9411764705882288E-2</v>
      </c>
      <c r="AD181" s="7">
        <v>0.12652068126520671</v>
      </c>
      <c r="AE181" s="7">
        <v>0.22811671087533139</v>
      </c>
      <c r="AF181" s="7">
        <v>0.45368916797488212</v>
      </c>
      <c r="AG181" t="s">
        <v>23</v>
      </c>
    </row>
    <row r="182" spans="1:39" x14ac:dyDescent="0.3">
      <c r="A182" s="1">
        <v>27030</v>
      </c>
      <c r="B182" s="19">
        <v>859.7</v>
      </c>
      <c r="C182" s="6">
        <v>4.9094097019287495E-3</v>
      </c>
      <c r="D182" s="6">
        <v>2.4305969260097812E-2</v>
      </c>
      <c r="E182" s="6">
        <v>6.0965074663704918E-2</v>
      </c>
      <c r="F182" s="7">
        <v>0.1978542566531977</v>
      </c>
      <c r="G182" s="7">
        <v>0.45810719131614658</v>
      </c>
      <c r="H182" s="7">
        <v>0.86082251082251093</v>
      </c>
      <c r="I182" s="1">
        <v>27030</v>
      </c>
      <c r="J182" s="19">
        <v>861.5</v>
      </c>
      <c r="K182" s="6">
        <v>5.837711617046118E-3</v>
      </c>
      <c r="L182" s="6">
        <v>3.0502392344497607E-2</v>
      </c>
      <c r="M182" s="6">
        <v>6.0568755385941211E-2</v>
      </c>
      <c r="N182" s="7">
        <v>0.19652777777777777</v>
      </c>
      <c r="O182" s="7">
        <v>0.45523648648648651</v>
      </c>
      <c r="P182" s="7">
        <v>0.84435880967672872</v>
      </c>
      <c r="Q182" s="1">
        <v>27030</v>
      </c>
      <c r="R182">
        <v>46.6</v>
      </c>
      <c r="S182" s="6">
        <v>8.6580086580086268E-3</v>
      </c>
      <c r="T182" s="6">
        <v>3.0973451327433597E-2</v>
      </c>
      <c r="U182" s="6">
        <v>9.3896713615023469E-2</v>
      </c>
      <c r="V182" s="7">
        <v>0.13381995133819952</v>
      </c>
      <c r="W182" s="7">
        <v>0.23280423280423293</v>
      </c>
      <c r="X182" s="7">
        <v>0.46540880503144655</v>
      </c>
      <c r="Y182" s="1">
        <v>27030</v>
      </c>
      <c r="Z182">
        <v>46.8</v>
      </c>
      <c r="AA182" s="6">
        <v>1.0799136069114472E-2</v>
      </c>
      <c r="AB182" s="6">
        <v>3.539823008849545E-2</v>
      </c>
      <c r="AC182" s="6">
        <v>9.6018735362997515E-2</v>
      </c>
      <c r="AD182" s="7">
        <v>0.13592233009708724</v>
      </c>
      <c r="AE182" s="7">
        <v>0.23482849604221634</v>
      </c>
      <c r="AF182" s="7">
        <v>0.4680050188205771</v>
      </c>
      <c r="AG182" t="s">
        <v>23</v>
      </c>
    </row>
    <row r="183" spans="1:39" x14ac:dyDescent="0.3">
      <c r="A183" s="1">
        <v>27061</v>
      </c>
      <c r="B183" s="19">
        <v>864.2</v>
      </c>
      <c r="C183" s="6">
        <v>5.2343840874723739E-3</v>
      </c>
      <c r="D183" s="6">
        <v>2.5634939473059604E-2</v>
      </c>
      <c r="E183" s="6">
        <v>6.1540351308193124E-2</v>
      </c>
      <c r="F183" s="7">
        <v>0.19085021358688162</v>
      </c>
      <c r="G183" s="7">
        <v>0.47398942520893761</v>
      </c>
      <c r="H183" s="7">
        <v>0.86009470512268615</v>
      </c>
      <c r="I183" s="1">
        <v>27061</v>
      </c>
      <c r="J183" s="19">
        <v>859.8</v>
      </c>
      <c r="K183" s="6">
        <v>-1.9733023795705691E-3</v>
      </c>
      <c r="L183" s="6">
        <v>2.4425116168235436E-2</v>
      </c>
      <c r="M183" s="6">
        <v>6.135045056165897E-2</v>
      </c>
      <c r="N183" s="7">
        <v>0.19052893935197993</v>
      </c>
      <c r="O183" s="7">
        <v>0.47377442577991086</v>
      </c>
      <c r="P183" s="7">
        <v>0.85421608798792314</v>
      </c>
      <c r="Q183" s="1">
        <v>27061</v>
      </c>
      <c r="R183">
        <v>47.2</v>
      </c>
      <c r="S183" s="6">
        <v>1.2875536480686725E-2</v>
      </c>
      <c r="T183" s="6">
        <v>3.5087719298245647E-2</v>
      </c>
      <c r="U183" s="6">
        <v>0.10023310023310034</v>
      </c>
      <c r="V183" s="7">
        <v>0.14285714285714302</v>
      </c>
      <c r="W183" s="7">
        <v>0.24210526315789482</v>
      </c>
      <c r="X183" s="7">
        <v>0.47500000000000009</v>
      </c>
      <c r="Y183" s="1">
        <v>27061</v>
      </c>
      <c r="Z183">
        <v>47.3</v>
      </c>
      <c r="AA183" s="6">
        <v>1.0683760683760684E-2</v>
      </c>
      <c r="AB183" s="6">
        <v>3.7280701754385873E-2</v>
      </c>
      <c r="AC183" s="6">
        <v>9.9999999999999936E-2</v>
      </c>
      <c r="AD183" s="7">
        <v>0.14251207729468596</v>
      </c>
      <c r="AE183" s="7">
        <v>0.24146981627296576</v>
      </c>
      <c r="AF183" s="7">
        <v>0.47443890274314215</v>
      </c>
      <c r="AG183" t="s">
        <v>23</v>
      </c>
    </row>
    <row r="184" spans="1:39" x14ac:dyDescent="0.3">
      <c r="A184" s="1">
        <v>27089</v>
      </c>
      <c r="B184" s="19">
        <v>870.1</v>
      </c>
      <c r="C184" s="6">
        <v>6.8271233510761135E-3</v>
      </c>
      <c r="D184" s="6">
        <v>2.4973495111320586E-2</v>
      </c>
      <c r="E184" s="6">
        <v>6.7214522261744236E-2</v>
      </c>
      <c r="F184" s="7">
        <v>0.18623040218132245</v>
      </c>
      <c r="G184" s="7">
        <v>0.48152562574493463</v>
      </c>
      <c r="H184" s="7">
        <v>0.86237157534246589</v>
      </c>
      <c r="I184" s="1">
        <v>27089</v>
      </c>
      <c r="J184" s="19">
        <v>869.9</v>
      </c>
      <c r="K184" s="6">
        <v>1.1746917887880929E-2</v>
      </c>
      <c r="L184" s="6">
        <v>2.9102093931148734E-2</v>
      </c>
      <c r="M184" s="6">
        <v>6.6576753310446241E-2</v>
      </c>
      <c r="N184" s="7">
        <v>0.18563445549952287</v>
      </c>
      <c r="O184" s="7">
        <v>0.48118508428401163</v>
      </c>
      <c r="P184" s="7">
        <v>0.86713887100236109</v>
      </c>
      <c r="Q184" s="1">
        <v>27089</v>
      </c>
      <c r="R184">
        <v>47.8</v>
      </c>
      <c r="S184" s="6">
        <v>1.271186440677954E-2</v>
      </c>
      <c r="T184" s="6">
        <v>4.1394335511982544E-2</v>
      </c>
      <c r="U184" s="6">
        <v>0.10392609699769054</v>
      </c>
      <c r="V184" s="7">
        <v>0.15458937198067629</v>
      </c>
      <c r="W184" s="7">
        <v>0.25130890052356003</v>
      </c>
      <c r="X184" s="7">
        <v>0.48909657320872257</v>
      </c>
      <c r="Y184" s="1">
        <v>27089</v>
      </c>
      <c r="Z184">
        <v>47.8</v>
      </c>
      <c r="AA184" s="6">
        <v>1.0570824524312896E-2</v>
      </c>
      <c r="AB184" s="6">
        <v>4.1394335511982544E-2</v>
      </c>
      <c r="AC184" s="6">
        <v>0.10138248847926265</v>
      </c>
      <c r="AD184" s="7">
        <v>0.15458937198067629</v>
      </c>
      <c r="AE184" s="7">
        <v>0.24804177545691908</v>
      </c>
      <c r="AF184" s="7">
        <v>0.48539465506525786</v>
      </c>
      <c r="AG184" t="s">
        <v>23</v>
      </c>
    </row>
    <row r="185" spans="1:39" x14ac:dyDescent="0.3">
      <c r="A185" s="1">
        <v>27120</v>
      </c>
      <c r="B185" s="19">
        <v>872.9</v>
      </c>
      <c r="C185" s="6">
        <v>3.2180209171359091E-3</v>
      </c>
      <c r="D185" s="6">
        <v>2.0338983050847432E-2</v>
      </c>
      <c r="E185" s="6">
        <v>6.490179333902639E-2</v>
      </c>
      <c r="F185" s="7">
        <v>0.18215059588299026</v>
      </c>
      <c r="G185" s="7">
        <v>0.48351461590754591</v>
      </c>
      <c r="H185" s="7">
        <v>0.86000426166631139</v>
      </c>
      <c r="I185" s="1">
        <v>27120</v>
      </c>
      <c r="J185" s="19">
        <v>878.6</v>
      </c>
      <c r="K185" s="6">
        <v>1.0001149557420446E-2</v>
      </c>
      <c r="L185" s="6">
        <v>2.5802685347343868E-2</v>
      </c>
      <c r="M185" s="6">
        <v>6.4453598255391376E-2</v>
      </c>
      <c r="N185" s="7">
        <v>0.18123151384780867</v>
      </c>
      <c r="O185" s="7">
        <v>0.48186878057007937</v>
      </c>
      <c r="P185" s="7">
        <v>0.86896405020208467</v>
      </c>
      <c r="Q185" s="1">
        <v>27120</v>
      </c>
      <c r="R185">
        <v>48</v>
      </c>
      <c r="S185" s="6">
        <v>4.1841004184101013E-3</v>
      </c>
      <c r="T185" s="6">
        <v>3.8961038961038898E-2</v>
      </c>
      <c r="U185" s="6">
        <v>0.10091743119266051</v>
      </c>
      <c r="V185" s="7">
        <v>0.15662650602409639</v>
      </c>
      <c r="W185" s="7">
        <v>0.24675324675324675</v>
      </c>
      <c r="X185" s="7">
        <v>0.48606811145510848</v>
      </c>
      <c r="Y185" s="1">
        <v>27120</v>
      </c>
      <c r="Z185">
        <v>48.1</v>
      </c>
      <c r="AA185" s="6">
        <v>6.276150627615152E-3</v>
      </c>
      <c r="AB185" s="6">
        <v>3.8876889848812192E-2</v>
      </c>
      <c r="AC185" s="6">
        <v>0.10068649885583521</v>
      </c>
      <c r="AD185" s="7">
        <v>0.15903614457831328</v>
      </c>
      <c r="AE185" s="7">
        <v>0.24935064935064938</v>
      </c>
      <c r="AF185" s="7">
        <v>0.49008674101610905</v>
      </c>
      <c r="AG185" t="s">
        <v>23</v>
      </c>
    </row>
    <row r="186" spans="1:39" x14ac:dyDescent="0.3">
      <c r="A186" s="1">
        <v>27150</v>
      </c>
      <c r="B186" s="19">
        <v>874.6</v>
      </c>
      <c r="C186" s="6">
        <v>1.9475312177798666E-3</v>
      </c>
      <c r="D186" s="6">
        <v>1.7331627311852945E-2</v>
      </c>
      <c r="E186" s="6">
        <v>5.781325592646356E-2</v>
      </c>
      <c r="F186" s="7">
        <v>0.17664469258711163</v>
      </c>
      <c r="G186" s="7">
        <v>0.47861369399830944</v>
      </c>
      <c r="H186" s="7">
        <v>0.8604552222931291</v>
      </c>
      <c r="I186" s="1">
        <v>27150</v>
      </c>
      <c r="J186" s="19">
        <v>873.4</v>
      </c>
      <c r="K186" s="6">
        <v>-5.9185067152288245E-3</v>
      </c>
      <c r="L186" s="6">
        <v>1.381311665699359E-2</v>
      </c>
      <c r="M186" s="6">
        <v>5.7641075320900972E-2</v>
      </c>
      <c r="N186" s="7">
        <v>0.17613789388634521</v>
      </c>
      <c r="O186" s="7">
        <v>0.47833446174678412</v>
      </c>
      <c r="P186" s="7">
        <v>0.87344487344487343</v>
      </c>
      <c r="Q186" s="1">
        <v>27150</v>
      </c>
      <c r="R186">
        <v>48.6</v>
      </c>
      <c r="S186" s="6">
        <v>1.250000000000003E-2</v>
      </c>
      <c r="T186" s="6">
        <v>4.2918454935622317E-2</v>
      </c>
      <c r="U186" s="6">
        <v>0.10706150341685657</v>
      </c>
      <c r="V186" s="7">
        <v>0.16826923076923075</v>
      </c>
      <c r="W186" s="7">
        <v>0.25906735751295334</v>
      </c>
      <c r="X186" s="7">
        <v>0.50464396284829738</v>
      </c>
      <c r="Y186" s="1">
        <v>27150</v>
      </c>
      <c r="Z186">
        <v>48.6</v>
      </c>
      <c r="AA186" s="6">
        <v>1.0395010395010394E-2</v>
      </c>
      <c r="AB186" s="6">
        <v>3.8461538461538554E-2</v>
      </c>
      <c r="AC186" s="6">
        <v>0.10706150341685657</v>
      </c>
      <c r="AD186" s="7">
        <v>0.16826923076923075</v>
      </c>
      <c r="AE186" s="7">
        <v>0.25906735751295334</v>
      </c>
      <c r="AF186" s="7">
        <v>0.50231839258114375</v>
      </c>
      <c r="AG186" t="s">
        <v>23</v>
      </c>
    </row>
    <row r="187" spans="1:39" x14ac:dyDescent="0.3">
      <c r="A187" s="1">
        <v>27181</v>
      </c>
      <c r="B187" s="19">
        <v>877.8</v>
      </c>
      <c r="C187" s="6">
        <v>3.6588154584952341E-3</v>
      </c>
      <c r="D187" s="6">
        <v>1.5737097894005909E-2</v>
      </c>
      <c r="E187" s="6">
        <v>5.3402136085443419E-2</v>
      </c>
      <c r="F187" s="7">
        <v>0.17086834733893544</v>
      </c>
      <c r="G187" s="7">
        <v>0.47479838709677402</v>
      </c>
      <c r="H187" s="7">
        <v>0.86290322580645151</v>
      </c>
      <c r="I187" s="1">
        <v>27181</v>
      </c>
      <c r="J187" s="19">
        <v>881.9</v>
      </c>
      <c r="K187" s="6">
        <v>9.7320815204946197E-3</v>
      </c>
      <c r="L187" s="6">
        <v>2.5703652012095863E-2</v>
      </c>
      <c r="M187" s="6">
        <v>5.3392259913998957E-2</v>
      </c>
      <c r="N187" s="7">
        <v>0.17087095061072746</v>
      </c>
      <c r="O187" s="7">
        <v>0.47598326359832632</v>
      </c>
      <c r="P187" s="7">
        <v>0.87798126064735926</v>
      </c>
      <c r="Q187" s="1">
        <v>27181</v>
      </c>
      <c r="R187">
        <v>49</v>
      </c>
      <c r="S187" s="6">
        <v>8.2304526748970906E-3</v>
      </c>
      <c r="T187" s="6">
        <v>3.8135593220338923E-2</v>
      </c>
      <c r="U187" s="6">
        <v>0.10859728506787324</v>
      </c>
      <c r="V187" s="7">
        <v>0.17505995203836922</v>
      </c>
      <c r="W187" s="7">
        <v>0.2628865979381444</v>
      </c>
      <c r="X187" s="7">
        <v>0.51234567901234573</v>
      </c>
      <c r="Y187" s="1">
        <v>27181</v>
      </c>
      <c r="Z187">
        <v>49</v>
      </c>
      <c r="AA187" s="6">
        <v>8.2304526748970906E-3</v>
      </c>
      <c r="AB187" s="6">
        <v>3.5940803382663908E-2</v>
      </c>
      <c r="AC187" s="6">
        <v>0.10859728506787324</v>
      </c>
      <c r="AD187" s="7">
        <v>0.17505995203836922</v>
      </c>
      <c r="AE187" s="7">
        <v>0.2628865979381444</v>
      </c>
      <c r="AF187" s="7">
        <v>0.51327980234712778</v>
      </c>
      <c r="AG187" t="s">
        <v>23</v>
      </c>
    </row>
    <row r="188" spans="1:39" x14ac:dyDescent="0.3">
      <c r="A188" s="1">
        <v>27211</v>
      </c>
      <c r="B188" s="19">
        <v>881.4</v>
      </c>
      <c r="C188" s="6">
        <v>4.1011619958988641E-3</v>
      </c>
      <c r="D188" s="6">
        <v>1.2987012987012934E-2</v>
      </c>
      <c r="E188" s="6">
        <v>5.3676031081888793E-2</v>
      </c>
      <c r="F188" s="7">
        <v>0.16050032916392359</v>
      </c>
      <c r="G188" s="7">
        <v>0.4712068102153229</v>
      </c>
      <c r="H188" s="7">
        <v>0.87173497557867918</v>
      </c>
      <c r="I188" s="1">
        <v>27211</v>
      </c>
      <c r="J188" s="19">
        <v>886</v>
      </c>
      <c r="K188" s="6">
        <v>4.6490531806327503E-3</v>
      </c>
      <c r="L188" s="6">
        <v>1.8507874468329719E-2</v>
      </c>
      <c r="M188" s="6">
        <v>5.3883668371595042E-2</v>
      </c>
      <c r="N188" s="7">
        <v>0.16120576671035386</v>
      </c>
      <c r="O188" s="7">
        <v>0.47371922821024609</v>
      </c>
      <c r="P188" s="7">
        <v>0.88390389113331913</v>
      </c>
      <c r="Q188" s="1">
        <v>27211</v>
      </c>
      <c r="R188">
        <v>49.4</v>
      </c>
      <c r="S188" s="6">
        <v>8.1632653061224202E-3</v>
      </c>
      <c r="T188" s="6">
        <v>3.3472803347280367E-2</v>
      </c>
      <c r="U188" s="6">
        <v>0.11512415349887137</v>
      </c>
      <c r="V188" s="7">
        <v>0.17899761336515513</v>
      </c>
      <c r="W188" s="7">
        <v>0.26666666666666661</v>
      </c>
      <c r="X188" s="7">
        <v>0.51999999999999991</v>
      </c>
      <c r="Y188" s="1">
        <v>27211</v>
      </c>
      <c r="Z188">
        <v>49.3</v>
      </c>
      <c r="AA188" s="6">
        <v>6.1224489795917783E-3</v>
      </c>
      <c r="AB188" s="6">
        <v>3.1380753138075312E-2</v>
      </c>
      <c r="AC188" s="6">
        <v>0.11538461538461525</v>
      </c>
      <c r="AD188" s="7">
        <v>0.17942583732057418</v>
      </c>
      <c r="AE188" s="7">
        <v>0.26735218508997427</v>
      </c>
      <c r="AF188" s="7">
        <v>0.51926040061633261</v>
      </c>
      <c r="AG188" t="s">
        <v>23</v>
      </c>
    </row>
    <row r="189" spans="1:39" x14ac:dyDescent="0.3">
      <c r="A189" s="1">
        <v>27242</v>
      </c>
      <c r="B189" s="19">
        <v>884.1</v>
      </c>
      <c r="C189" s="6">
        <v>3.0633083730429379E-3</v>
      </c>
      <c r="D189" s="6">
        <v>1.2830793905372947E-2</v>
      </c>
      <c r="E189" s="6">
        <v>5.400572246065817E-2</v>
      </c>
      <c r="F189" s="7">
        <v>0.1501235852738389</v>
      </c>
      <c r="G189" s="7">
        <v>0.4615638948586544</v>
      </c>
      <c r="H189" s="7">
        <v>0.87071519255184082</v>
      </c>
      <c r="I189" s="1">
        <v>27242</v>
      </c>
      <c r="J189" s="19">
        <v>882.9</v>
      </c>
      <c r="K189" s="6">
        <v>-3.4988713318284681E-3</v>
      </c>
      <c r="L189" s="6">
        <v>4.8941497837468179E-3</v>
      </c>
      <c r="M189" s="6">
        <v>5.4334845951755438E-2</v>
      </c>
      <c r="N189" s="7">
        <v>0.15110821382007819</v>
      </c>
      <c r="O189" s="7">
        <v>0.4641791044776119</v>
      </c>
      <c r="P189" s="7">
        <v>0.87811104020421171</v>
      </c>
      <c r="Q189" s="1">
        <v>27242</v>
      </c>
      <c r="R189">
        <v>50</v>
      </c>
      <c r="S189" s="6">
        <v>1.2145748987854281E-2</v>
      </c>
      <c r="T189" s="6">
        <v>4.1666666666666664E-2</v>
      </c>
      <c r="U189" s="6">
        <v>0.10864745011086471</v>
      </c>
      <c r="V189" s="7">
        <v>0.19047619047619047</v>
      </c>
      <c r="W189" s="7">
        <v>0.28205128205128205</v>
      </c>
      <c r="X189" s="7">
        <v>0.529051987767584</v>
      </c>
      <c r="Y189" s="1">
        <v>27242</v>
      </c>
      <c r="Z189">
        <v>49.9</v>
      </c>
      <c r="AA189" s="6">
        <v>1.2170385395537555E-2</v>
      </c>
      <c r="AB189" s="6">
        <v>3.7422037422037362E-2</v>
      </c>
      <c r="AC189" s="6">
        <v>0.10888888888888885</v>
      </c>
      <c r="AD189" s="7">
        <v>0.1909307875894988</v>
      </c>
      <c r="AE189" s="7">
        <v>0.27948717948717944</v>
      </c>
      <c r="AF189" s="7">
        <v>0.52833078101071973</v>
      </c>
      <c r="AG189" t="s">
        <v>23</v>
      </c>
    </row>
    <row r="190" spans="1:39" x14ac:dyDescent="0.3">
      <c r="A190" s="1">
        <v>27273</v>
      </c>
      <c r="B190" s="19">
        <v>887.9</v>
      </c>
      <c r="C190" s="6">
        <v>4.2981563171586405E-3</v>
      </c>
      <c r="D190" s="6">
        <v>1.5206951749371089E-2</v>
      </c>
      <c r="E190" s="6">
        <v>5.7905397354938673E-2</v>
      </c>
      <c r="F190" s="7">
        <v>0.14081973532057052</v>
      </c>
      <c r="G190" s="7">
        <v>0.4527159685863873</v>
      </c>
      <c r="H190" s="7">
        <v>0.86769036600757266</v>
      </c>
      <c r="I190" s="1">
        <v>27273</v>
      </c>
      <c r="J190" s="19">
        <v>884.7</v>
      </c>
      <c r="K190" s="6">
        <v>2.0387359836901895E-3</v>
      </c>
      <c r="L190" s="6">
        <v>1.2937943668422337E-2</v>
      </c>
      <c r="M190" s="6">
        <v>5.8253588516746467E-2</v>
      </c>
      <c r="N190" s="7">
        <v>0.14125386996904024</v>
      </c>
      <c r="O190" s="7">
        <v>0.45342533267619511</v>
      </c>
      <c r="P190" s="7">
        <v>0.86409608091024026</v>
      </c>
      <c r="Q190" s="1">
        <v>27273</v>
      </c>
      <c r="R190">
        <v>50.6</v>
      </c>
      <c r="S190" s="6">
        <v>1.2000000000000028E-2</v>
      </c>
      <c r="T190" s="6">
        <v>4.1152263374485597E-2</v>
      </c>
      <c r="U190" s="6">
        <v>0.11946902654867253</v>
      </c>
      <c r="V190" s="7">
        <v>0.20190023752969122</v>
      </c>
      <c r="W190" s="7">
        <v>0.29081632653061218</v>
      </c>
      <c r="X190" s="7">
        <v>0.54740061162079501</v>
      </c>
      <c r="Y190" s="1">
        <v>27273</v>
      </c>
      <c r="Z190">
        <v>50.6</v>
      </c>
      <c r="AA190" s="6">
        <v>1.4028056112224506E-2</v>
      </c>
      <c r="AB190" s="6">
        <v>4.1152263374485597E-2</v>
      </c>
      <c r="AC190" s="6">
        <v>0.11946902654867253</v>
      </c>
      <c r="AD190" s="7">
        <v>0.20190023752969122</v>
      </c>
      <c r="AE190" s="7">
        <v>0.29081632653061218</v>
      </c>
      <c r="AF190" s="7">
        <v>0.54503816793893134</v>
      </c>
      <c r="AG190" t="s">
        <v>23</v>
      </c>
    </row>
    <row r="191" spans="1:39" x14ac:dyDescent="0.3">
      <c r="A191" s="1">
        <v>27303</v>
      </c>
      <c r="B191" s="19">
        <v>893.3</v>
      </c>
      <c r="C191" s="6">
        <v>6.0817659646356321E-3</v>
      </c>
      <c r="D191" s="6">
        <v>1.7657780815675553E-2</v>
      </c>
      <c r="E191" s="6">
        <v>6.0170899596486985E-2</v>
      </c>
      <c r="F191" s="7">
        <v>0.13521413140170285</v>
      </c>
      <c r="G191" s="7">
        <v>0.44922128487994806</v>
      </c>
      <c r="H191" s="7">
        <v>0.87786420012612987</v>
      </c>
      <c r="I191" s="1">
        <v>27303</v>
      </c>
      <c r="J191" s="19">
        <v>890.4</v>
      </c>
      <c r="K191" s="6">
        <v>6.4428619871141988E-3</v>
      </c>
      <c r="L191" s="6">
        <v>9.6382809842385769E-3</v>
      </c>
      <c r="M191" s="6">
        <v>6.0884070058382013E-2</v>
      </c>
      <c r="N191" s="7">
        <v>0.13629402756508416</v>
      </c>
      <c r="O191" s="7">
        <v>0.45016286644951137</v>
      </c>
      <c r="P191" s="7">
        <v>0.86705808345565116</v>
      </c>
      <c r="Q191" s="1">
        <v>27303</v>
      </c>
      <c r="R191">
        <v>51.1</v>
      </c>
      <c r="S191" s="6">
        <v>9.881422924901186E-3</v>
      </c>
      <c r="T191" s="6">
        <v>4.2857142857142885E-2</v>
      </c>
      <c r="U191" s="6">
        <v>0.1206140350877193</v>
      </c>
      <c r="V191" s="7">
        <v>0.20803782505910176</v>
      </c>
      <c r="W191" s="7">
        <v>0.29695431472081224</v>
      </c>
      <c r="X191" s="7">
        <v>0.55319148936170226</v>
      </c>
      <c r="Y191" s="1">
        <v>27303</v>
      </c>
      <c r="Z191">
        <v>51</v>
      </c>
      <c r="AA191" s="6">
        <v>7.9051383399209203E-3</v>
      </c>
      <c r="AB191" s="6">
        <v>4.0816326530612242E-2</v>
      </c>
      <c r="AC191" s="6">
        <v>0.11842105263157891</v>
      </c>
      <c r="AD191" s="7">
        <v>0.2085308056872037</v>
      </c>
      <c r="AE191" s="7">
        <v>0.29441624365482238</v>
      </c>
      <c r="AF191" s="7">
        <v>0.55251141552511407</v>
      </c>
      <c r="AG191" t="s">
        <v>23</v>
      </c>
    </row>
    <row r="192" spans="1:39" x14ac:dyDescent="0.3">
      <c r="A192" s="1">
        <v>27334</v>
      </c>
      <c r="B192" s="19">
        <v>898.6</v>
      </c>
      <c r="C192" s="6">
        <v>5.9330572036270773E-3</v>
      </c>
      <c r="D192" s="6">
        <v>1.9514408894939921E-2</v>
      </c>
      <c r="E192" s="6">
        <v>5.8546354105312816E-2</v>
      </c>
      <c r="F192" s="7">
        <v>0.13188058949489867</v>
      </c>
      <c r="G192" s="7">
        <v>0.44678795685074868</v>
      </c>
      <c r="H192" s="7">
        <v>0.88267337104546406</v>
      </c>
      <c r="I192" s="1">
        <v>27334</v>
      </c>
      <c r="J192" s="19">
        <v>895.4</v>
      </c>
      <c r="K192" s="6">
        <v>5.6154537286612757E-3</v>
      </c>
      <c r="L192" s="6">
        <v>1.0609480812641058E-2</v>
      </c>
      <c r="M192" s="6">
        <v>5.9268898615876052E-2</v>
      </c>
      <c r="N192" s="7">
        <v>0.13313085294862051</v>
      </c>
      <c r="O192" s="7">
        <v>0.44839857651245535</v>
      </c>
      <c r="P192" s="7">
        <v>0.87282995189290935</v>
      </c>
      <c r="Q192" s="1">
        <v>27334</v>
      </c>
      <c r="R192">
        <v>51.5</v>
      </c>
      <c r="S192" s="6">
        <v>7.8277886497064297E-3</v>
      </c>
      <c r="T192" s="6">
        <v>4.2510121457489912E-2</v>
      </c>
      <c r="U192" s="6">
        <v>0.12200435729847497</v>
      </c>
      <c r="V192" s="7">
        <v>0.214622641509434</v>
      </c>
      <c r="W192" s="7">
        <v>0.30050505050505044</v>
      </c>
      <c r="X192" s="7">
        <v>0.56534954407294835</v>
      </c>
      <c r="Y192" s="1">
        <v>27334</v>
      </c>
      <c r="Z192">
        <v>51.5</v>
      </c>
      <c r="AA192" s="6">
        <v>9.8039215686274508E-3</v>
      </c>
      <c r="AB192" s="6">
        <v>4.4624746450304321E-2</v>
      </c>
      <c r="AC192" s="6">
        <v>0.12200435729847497</v>
      </c>
      <c r="AD192" s="7">
        <v>0.214622641509434</v>
      </c>
      <c r="AE192" s="7">
        <v>0.30050505050505044</v>
      </c>
      <c r="AF192" s="7">
        <v>0.56630170316301687</v>
      </c>
      <c r="AG192" t="s">
        <v>23</v>
      </c>
    </row>
    <row r="193" spans="1:33" x14ac:dyDescent="0.3">
      <c r="A193" s="1">
        <v>27364</v>
      </c>
      <c r="B193" s="19">
        <v>902.1</v>
      </c>
      <c r="C193" s="6">
        <v>3.894947696416648E-3</v>
      </c>
      <c r="D193" s="6">
        <v>2.0359687818120122E-2</v>
      </c>
      <c r="E193" s="6">
        <v>5.4471069549970802E-2</v>
      </c>
      <c r="F193" s="7">
        <v>0.12439237193069934</v>
      </c>
      <c r="G193" s="7">
        <v>0.43990422984836397</v>
      </c>
      <c r="H193" s="7">
        <v>0.87859225322782186</v>
      </c>
      <c r="I193" s="1">
        <v>27364</v>
      </c>
      <c r="J193" s="19">
        <v>903.5</v>
      </c>
      <c r="K193" s="6">
        <v>9.0462363189636168E-3</v>
      </c>
      <c r="L193" s="6">
        <v>2.3332200702231309E-2</v>
      </c>
      <c r="M193" s="6">
        <v>5.4874489200233509E-2</v>
      </c>
      <c r="N193" s="7">
        <v>0.12501556468683847</v>
      </c>
      <c r="O193" s="7">
        <v>0.43915259636827025</v>
      </c>
      <c r="P193" s="7">
        <v>0.86789332230721528</v>
      </c>
      <c r="Q193" s="1">
        <v>27364</v>
      </c>
      <c r="R193">
        <v>51.9</v>
      </c>
      <c r="S193" s="6">
        <v>7.7669902912621087E-3</v>
      </c>
      <c r="T193" s="6">
        <v>3.7999999999999971E-2</v>
      </c>
      <c r="U193" s="6">
        <v>0.12337662337662328</v>
      </c>
      <c r="V193" s="7">
        <v>0.22117647058823525</v>
      </c>
      <c r="W193" s="7">
        <v>0.3040201005025126</v>
      </c>
      <c r="X193" s="7">
        <v>0.57750759878419455</v>
      </c>
      <c r="Y193" s="1">
        <v>27364</v>
      </c>
      <c r="Z193">
        <v>51.9</v>
      </c>
      <c r="AA193" s="6">
        <v>7.7669902912621087E-3</v>
      </c>
      <c r="AB193" s="6">
        <v>4.0080160320641281E-2</v>
      </c>
      <c r="AC193" s="6">
        <v>0.12095032397408211</v>
      </c>
      <c r="AD193" s="7">
        <v>0.22117647058823525</v>
      </c>
      <c r="AE193" s="7">
        <v>0.3040201005025126</v>
      </c>
      <c r="AF193" s="7">
        <v>0.57654921020656125</v>
      </c>
      <c r="AG193" t="s">
        <v>23</v>
      </c>
    </row>
    <row r="194" spans="1:33" x14ac:dyDescent="0.3">
      <c r="A194" s="1">
        <v>27395</v>
      </c>
      <c r="B194" s="19">
        <v>906.3</v>
      </c>
      <c r="C194" s="6">
        <v>4.6558031260391661E-3</v>
      </c>
      <c r="D194" s="6">
        <v>2.0723054398017769E-2</v>
      </c>
      <c r="E194" s="6">
        <v>5.4204955216936031E-2</v>
      </c>
      <c r="F194" s="7">
        <v>0.11847463902258423</v>
      </c>
      <c r="G194" s="7">
        <v>0.4319797756359614</v>
      </c>
      <c r="H194" s="7">
        <v>0.88185215946843831</v>
      </c>
      <c r="I194" s="1">
        <v>27395</v>
      </c>
      <c r="J194" s="19">
        <v>908</v>
      </c>
      <c r="K194" s="6">
        <v>4.9806308799114551E-3</v>
      </c>
      <c r="L194" s="6">
        <v>2.6336611280660057E-2</v>
      </c>
      <c r="M194" s="6">
        <v>5.3975623911781775E-2</v>
      </c>
      <c r="N194" s="7">
        <v>0.11781361565923926</v>
      </c>
      <c r="O194" s="7">
        <v>0.42879622344610541</v>
      </c>
      <c r="P194" s="7">
        <v>0.86677631578947378</v>
      </c>
      <c r="Q194" s="1">
        <v>27395</v>
      </c>
      <c r="R194">
        <v>52.1</v>
      </c>
      <c r="S194" s="6">
        <v>3.8535645472062207E-3</v>
      </c>
      <c r="T194" s="6">
        <v>2.9644268774703556E-2</v>
      </c>
      <c r="U194" s="6">
        <v>0.11802575107296137</v>
      </c>
      <c r="V194" s="7">
        <v>0.22300469483568075</v>
      </c>
      <c r="W194" s="7">
        <v>0.30904522613065338</v>
      </c>
      <c r="X194" s="7">
        <v>0.58358662613981771</v>
      </c>
      <c r="Y194" s="1">
        <v>27395</v>
      </c>
      <c r="Z194">
        <v>52.3</v>
      </c>
      <c r="AA194" s="6">
        <v>7.7071290944123044E-3</v>
      </c>
      <c r="AB194" s="6">
        <v>3.3596837944663949E-2</v>
      </c>
      <c r="AC194" s="6">
        <v>0.11752136752136753</v>
      </c>
      <c r="AD194" s="7">
        <v>0.22482435597189682</v>
      </c>
      <c r="AE194" s="7">
        <v>0.31077694235588971</v>
      </c>
      <c r="AF194" s="7">
        <v>0.58966565349544076</v>
      </c>
      <c r="AG194" t="s">
        <v>23</v>
      </c>
    </row>
    <row r="195" spans="1:33" x14ac:dyDescent="0.3">
      <c r="A195" s="1">
        <v>27426</v>
      </c>
      <c r="B195" s="19">
        <v>914.1</v>
      </c>
      <c r="C195" s="6">
        <v>8.6064217146640948E-3</v>
      </c>
      <c r="D195" s="6">
        <v>2.3284450912347553E-2</v>
      </c>
      <c r="E195" s="6">
        <v>5.7741263596389696E-2</v>
      </c>
      <c r="F195" s="7">
        <v>0.12283503255128363</v>
      </c>
      <c r="G195" s="7">
        <v>0.42605304212168488</v>
      </c>
      <c r="H195" s="7">
        <v>0.88435374149659862</v>
      </c>
      <c r="I195" s="1">
        <v>27426</v>
      </c>
      <c r="J195" s="19">
        <v>908.7</v>
      </c>
      <c r="K195" s="6">
        <v>7.7092511013220869E-4</v>
      </c>
      <c r="L195" s="6">
        <v>2.0552560646900347E-2</v>
      </c>
      <c r="M195" s="6">
        <v>5.6873691556175963E-2</v>
      </c>
      <c r="N195" s="7">
        <v>0.12171336871991115</v>
      </c>
      <c r="O195" s="7">
        <v>0.42429467084639505</v>
      </c>
      <c r="P195" s="7">
        <v>0.87903225806451613</v>
      </c>
      <c r="Q195" s="1">
        <v>27426</v>
      </c>
      <c r="R195">
        <v>52.5</v>
      </c>
      <c r="S195" s="6">
        <v>7.6775431861803951E-3</v>
      </c>
      <c r="T195" s="6">
        <v>2.7397260273972573E-2</v>
      </c>
      <c r="U195" s="6">
        <v>0.11228813559322028</v>
      </c>
      <c r="V195" s="7">
        <v>0.2237762237762238</v>
      </c>
      <c r="W195" s="7">
        <v>0.31578947368421056</v>
      </c>
      <c r="X195" s="7">
        <v>0.59574468085106391</v>
      </c>
      <c r="Y195" s="1">
        <v>27426</v>
      </c>
      <c r="Z195">
        <v>52.6</v>
      </c>
      <c r="AA195" s="6">
        <v>5.7361376673040971E-3</v>
      </c>
      <c r="AB195" s="6">
        <v>3.137254901960787E-2</v>
      </c>
      <c r="AC195" s="6">
        <v>0.11205073995771681</v>
      </c>
      <c r="AD195" s="7">
        <v>0.2232558139534884</v>
      </c>
      <c r="AE195" s="7">
        <v>0.31829573934837102</v>
      </c>
      <c r="AF195" s="7">
        <v>0.59393939393939399</v>
      </c>
      <c r="AG195" t="s">
        <v>23</v>
      </c>
    </row>
    <row r="196" spans="1:33" x14ac:dyDescent="0.3">
      <c r="A196" s="1">
        <v>27454</v>
      </c>
      <c r="B196" s="19">
        <v>925</v>
      </c>
      <c r="C196" s="6">
        <v>1.1924297122853054E-2</v>
      </c>
      <c r="D196" s="6">
        <v>2.9379034052971261E-2</v>
      </c>
      <c r="E196" s="6">
        <v>6.3096195839558639E-2</v>
      </c>
      <c r="F196" s="7">
        <v>0.13455169876119227</v>
      </c>
      <c r="G196" s="7">
        <v>0.42329589167564247</v>
      </c>
      <c r="H196" s="7">
        <v>0.88891157851745972</v>
      </c>
      <c r="I196" s="1">
        <v>27454</v>
      </c>
      <c r="J196" s="19">
        <v>924.4</v>
      </c>
      <c r="K196" s="6">
        <v>1.7277429294596601E-2</v>
      </c>
      <c r="L196" s="6">
        <v>3.2387759660486931E-2</v>
      </c>
      <c r="M196" s="6">
        <v>6.2650879411426608E-2</v>
      </c>
      <c r="N196" s="7">
        <v>0.13339872486512991</v>
      </c>
      <c r="O196" s="7">
        <v>0.4221538461538461</v>
      </c>
      <c r="P196" s="7">
        <v>0.8938742061053061</v>
      </c>
      <c r="Q196" s="1">
        <v>27454</v>
      </c>
      <c r="R196">
        <v>52.7</v>
      </c>
      <c r="S196" s="6">
        <v>3.8095238095238637E-3</v>
      </c>
      <c r="T196" s="6">
        <v>2.3300970873786464E-2</v>
      </c>
      <c r="U196" s="6">
        <v>0.10251046025104615</v>
      </c>
      <c r="V196" s="7">
        <v>0.21709006928406482</v>
      </c>
      <c r="W196" s="7">
        <v>0.31750000000000006</v>
      </c>
      <c r="X196" s="7">
        <v>0.59696969696969704</v>
      </c>
      <c r="Y196" s="1">
        <v>27454</v>
      </c>
      <c r="Z196">
        <v>52.8</v>
      </c>
      <c r="AA196" s="6">
        <v>3.8022813688212117E-3</v>
      </c>
      <c r="AB196" s="6">
        <v>2.5242718446601888E-2</v>
      </c>
      <c r="AC196" s="6">
        <v>0.10460251046025106</v>
      </c>
      <c r="AD196" s="7">
        <v>0.21658986175115205</v>
      </c>
      <c r="AE196" s="7">
        <v>0.31999999999999995</v>
      </c>
      <c r="AF196" s="7">
        <v>0.59999999999999987</v>
      </c>
      <c r="AG196" t="s">
        <v>23</v>
      </c>
    </row>
    <row r="197" spans="1:33" x14ac:dyDescent="0.3">
      <c r="A197" s="1">
        <v>27485</v>
      </c>
      <c r="B197" s="19">
        <v>935.1</v>
      </c>
      <c r="C197" s="6">
        <v>1.0918918918918944E-2</v>
      </c>
      <c r="D197" s="6">
        <v>3.6581310276022613E-2</v>
      </c>
      <c r="E197" s="6">
        <v>7.1256730438767388E-2</v>
      </c>
      <c r="F197" s="7">
        <v>0.14078321337074537</v>
      </c>
      <c r="G197" s="7">
        <v>0.42026123936816534</v>
      </c>
      <c r="H197" s="7">
        <v>0.90022353180247916</v>
      </c>
      <c r="I197" s="1">
        <v>27485</v>
      </c>
      <c r="J197" s="19">
        <v>941.1</v>
      </c>
      <c r="K197" s="6">
        <v>1.8065772392903554E-2</v>
      </c>
      <c r="L197" s="6">
        <v>4.1615938018815739E-2</v>
      </c>
      <c r="M197" s="6">
        <v>7.1135898019576593E-2</v>
      </c>
      <c r="N197" s="7">
        <v>0.14017446086745827</v>
      </c>
      <c r="O197" s="7">
        <v>0.41838733986435572</v>
      </c>
      <c r="P197" s="7">
        <v>0.90931223371880721</v>
      </c>
      <c r="Q197" s="1">
        <v>27485</v>
      </c>
      <c r="R197">
        <v>52.9</v>
      </c>
      <c r="S197" s="6">
        <v>3.7950664136621581E-3</v>
      </c>
      <c r="T197" s="6">
        <v>1.926782273603083E-2</v>
      </c>
      <c r="U197" s="6">
        <v>0.1020833333333333</v>
      </c>
      <c r="V197" s="7">
        <v>0.2133027522935779</v>
      </c>
      <c r="W197" s="7">
        <v>0.31920199501246876</v>
      </c>
      <c r="X197" s="7">
        <v>0.59818731117824764</v>
      </c>
      <c r="Y197" s="1">
        <v>27485</v>
      </c>
      <c r="Z197">
        <v>53</v>
      </c>
      <c r="AA197" s="6">
        <v>3.7878787878788418E-3</v>
      </c>
      <c r="AB197" s="6">
        <v>2.1194605009633938E-2</v>
      </c>
      <c r="AC197" s="6">
        <v>0.10187110187110184</v>
      </c>
      <c r="AD197" s="7">
        <v>0.21281464530892441</v>
      </c>
      <c r="AE197" s="7">
        <v>0.32169576059850369</v>
      </c>
      <c r="AF197" s="7">
        <v>0.60120845921450139</v>
      </c>
      <c r="AG197" t="s">
        <v>23</v>
      </c>
    </row>
    <row r="198" spans="1:33" x14ac:dyDescent="0.3">
      <c r="A198" s="1">
        <v>27515</v>
      </c>
      <c r="B198" s="19">
        <v>947.9</v>
      </c>
      <c r="C198" s="6">
        <v>1.3688375574804785E-2</v>
      </c>
      <c r="D198" s="6">
        <v>4.5900915811541459E-2</v>
      </c>
      <c r="E198" s="6">
        <v>8.3809741596158185E-2</v>
      </c>
      <c r="F198" s="7">
        <v>0.14646831156265122</v>
      </c>
      <c r="G198" s="7">
        <v>0.42177891105444715</v>
      </c>
      <c r="H198" s="7">
        <v>0.90647626709573614</v>
      </c>
      <c r="I198" s="1">
        <v>27515</v>
      </c>
      <c r="J198" s="19">
        <v>946.2</v>
      </c>
      <c r="K198" s="6">
        <v>5.4191903092126476E-3</v>
      </c>
      <c r="L198" s="6">
        <v>4.2070484581497848E-2</v>
      </c>
      <c r="M198" s="6">
        <v>8.3352415846118702E-2</v>
      </c>
      <c r="N198" s="7">
        <v>0.14579801404698486</v>
      </c>
      <c r="O198" s="7">
        <v>0.42050743131661916</v>
      </c>
      <c r="P198" s="7">
        <v>0.91810257449827692</v>
      </c>
      <c r="Q198" s="1">
        <v>27515</v>
      </c>
      <c r="R198">
        <v>53.2</v>
      </c>
      <c r="S198" s="6">
        <v>5.671077504725979E-3</v>
      </c>
      <c r="T198" s="6">
        <v>2.1113243761996189E-2</v>
      </c>
      <c r="U198" s="6">
        <v>9.46502057613169E-2</v>
      </c>
      <c r="V198" s="7">
        <v>0.21184510250569485</v>
      </c>
      <c r="W198" s="7">
        <v>0.32009925558312674</v>
      </c>
      <c r="X198" s="7">
        <v>0.60240963855421681</v>
      </c>
      <c r="Y198" s="1">
        <v>27515</v>
      </c>
      <c r="Z198">
        <v>53.1</v>
      </c>
      <c r="AA198" s="6">
        <v>1.8867924528302156E-3</v>
      </c>
      <c r="AB198" s="6">
        <v>1.529636711281079E-2</v>
      </c>
      <c r="AC198" s="6">
        <v>9.2592592592592587E-2</v>
      </c>
      <c r="AD198" s="7">
        <v>0.20956719817767661</v>
      </c>
      <c r="AE198" s="7">
        <v>0.31761786600496289</v>
      </c>
      <c r="AF198" s="7">
        <v>0.60422960725075525</v>
      </c>
      <c r="AG198" t="s">
        <v>23</v>
      </c>
    </row>
    <row r="199" spans="1:33" x14ac:dyDescent="0.3">
      <c r="A199" s="1">
        <v>27546</v>
      </c>
      <c r="B199" s="19">
        <v>963</v>
      </c>
      <c r="C199" s="6">
        <v>1.5929950416710647E-2</v>
      </c>
      <c r="D199" s="6">
        <v>5.3495241220872965E-2</v>
      </c>
      <c r="E199" s="6">
        <v>9.7060833902939223E-2</v>
      </c>
      <c r="F199" s="7">
        <v>0.15564622584903404</v>
      </c>
      <c r="G199" s="7">
        <v>0.4309063893016345</v>
      </c>
      <c r="H199" s="7">
        <v>0.91832669322709159</v>
      </c>
      <c r="I199" s="1">
        <v>27546</v>
      </c>
      <c r="J199" s="19">
        <v>966.9</v>
      </c>
      <c r="K199" s="6">
        <v>2.1876981610653067E-2</v>
      </c>
      <c r="L199" s="6">
        <v>6.4047540442390152E-2</v>
      </c>
      <c r="M199" s="6">
        <v>9.6382809842385758E-2</v>
      </c>
      <c r="N199" s="7">
        <v>0.15492116579073092</v>
      </c>
      <c r="O199" s="7">
        <v>0.43053706169551709</v>
      </c>
      <c r="P199" s="7">
        <v>0.93032541425434223</v>
      </c>
      <c r="Q199" s="1">
        <v>27546</v>
      </c>
      <c r="R199">
        <v>53.6</v>
      </c>
      <c r="S199" s="6">
        <v>7.5187969924811757E-3</v>
      </c>
      <c r="T199" s="6">
        <v>2.0952380952380979E-2</v>
      </c>
      <c r="U199" s="6">
        <v>9.3877551020408193E-2</v>
      </c>
      <c r="V199" s="7">
        <v>0.21266968325791852</v>
      </c>
      <c r="W199" s="7">
        <v>0.32019704433497537</v>
      </c>
      <c r="X199" s="7">
        <v>0.60960960960960975</v>
      </c>
      <c r="Y199" s="1">
        <v>27546</v>
      </c>
      <c r="Z199">
        <v>53.5</v>
      </c>
      <c r="AA199" s="6">
        <v>7.5329566854990312E-3</v>
      </c>
      <c r="AB199" s="6">
        <v>1.711026615969579E-2</v>
      </c>
      <c r="AC199" s="6">
        <v>9.1836734693877556E-2</v>
      </c>
      <c r="AD199" s="7">
        <v>0.21040723981900444</v>
      </c>
      <c r="AE199" s="7">
        <v>0.32098765432098764</v>
      </c>
      <c r="AF199" s="7">
        <v>0.6066066066066067</v>
      </c>
      <c r="AG199" t="s">
        <v>23</v>
      </c>
    </row>
    <row r="200" spans="1:33" x14ac:dyDescent="0.3">
      <c r="A200" s="1">
        <v>27576</v>
      </c>
      <c r="B200" s="19">
        <v>975.1</v>
      </c>
      <c r="C200" s="6">
        <v>1.2564901349948103E-2</v>
      </c>
      <c r="D200" s="6">
        <v>5.4162162162162186E-2</v>
      </c>
      <c r="E200" s="6">
        <v>0.10630814613115504</v>
      </c>
      <c r="F200" s="7">
        <v>0.16569037656903768</v>
      </c>
      <c r="G200" s="7">
        <v>0.43481459682165979</v>
      </c>
      <c r="H200" s="7">
        <v>0.92593324116136677</v>
      </c>
      <c r="I200" s="1">
        <v>27576</v>
      </c>
      <c r="J200" s="19">
        <v>979.7</v>
      </c>
      <c r="K200" s="6">
        <v>1.3238183886648122E-2</v>
      </c>
      <c r="L200" s="6">
        <v>5.9822587624405094E-2</v>
      </c>
      <c r="M200" s="6">
        <v>0.10575620767494362</v>
      </c>
      <c r="N200" s="7">
        <v>0.16533840846913286</v>
      </c>
      <c r="O200" s="7">
        <v>0.43587864575699853</v>
      </c>
      <c r="P200" s="7">
        <v>0.93540102726195196</v>
      </c>
      <c r="Q200" s="1">
        <v>27576</v>
      </c>
      <c r="R200">
        <v>54.2</v>
      </c>
      <c r="S200" s="6">
        <v>1.1194029850746294E-2</v>
      </c>
      <c r="T200" s="6">
        <v>2.8462998102466792E-2</v>
      </c>
      <c r="U200" s="6">
        <v>9.7165991902834092E-2</v>
      </c>
      <c r="V200" s="7">
        <v>0.22347629796839744</v>
      </c>
      <c r="W200" s="7">
        <v>0.33169533169533166</v>
      </c>
      <c r="X200" s="7">
        <v>0.62275449101796421</v>
      </c>
      <c r="Y200" s="1">
        <v>27576</v>
      </c>
      <c r="Z200">
        <v>54</v>
      </c>
      <c r="AA200" s="6">
        <v>9.3457943925233638E-3</v>
      </c>
      <c r="AB200" s="6">
        <v>2.2727272727272783E-2</v>
      </c>
      <c r="AC200" s="6">
        <v>9.533468559837735E-2</v>
      </c>
      <c r="AD200" s="7">
        <v>0.22171945701357459</v>
      </c>
      <c r="AE200" s="7">
        <v>0.33004926108374377</v>
      </c>
      <c r="AF200" s="7">
        <v>0.61676646706586835</v>
      </c>
      <c r="AG200" t="s">
        <v>23</v>
      </c>
    </row>
    <row r="201" spans="1:33" x14ac:dyDescent="0.3">
      <c r="A201" s="1">
        <v>27607</v>
      </c>
      <c r="B201" s="19">
        <v>983.1</v>
      </c>
      <c r="C201" s="6">
        <v>8.2042867398215563E-3</v>
      </c>
      <c r="D201" s="6">
        <v>5.1331408405518128E-2</v>
      </c>
      <c r="E201" s="6">
        <v>0.11197828299966067</v>
      </c>
      <c r="F201" s="7">
        <v>0.17203147353361956</v>
      </c>
      <c r="G201" s="7">
        <v>0.4341356673960613</v>
      </c>
      <c r="H201" s="7">
        <v>0.9246280344557557</v>
      </c>
      <c r="I201" s="1">
        <v>27607</v>
      </c>
      <c r="J201" s="19">
        <v>982.4</v>
      </c>
      <c r="K201" s="6">
        <v>2.75594569766248E-3</v>
      </c>
      <c r="L201" s="6">
        <v>4.3884815641270801E-2</v>
      </c>
      <c r="M201" s="6">
        <v>0.11269679465398121</v>
      </c>
      <c r="N201" s="7">
        <v>0.17315500358251731</v>
      </c>
      <c r="O201" s="7">
        <v>0.43688752376773426</v>
      </c>
      <c r="P201" s="7">
        <v>0.93157687770349962</v>
      </c>
      <c r="Q201" s="1">
        <v>27607</v>
      </c>
      <c r="R201">
        <v>54.3</v>
      </c>
      <c r="S201" s="6">
        <v>1.8450184501843968E-3</v>
      </c>
      <c r="T201" s="6">
        <v>2.6465028355387499E-2</v>
      </c>
      <c r="U201" s="6">
        <v>8.5999999999999938E-2</v>
      </c>
      <c r="V201" s="7">
        <v>0.20399113082039902</v>
      </c>
      <c r="W201" s="7">
        <v>0.33088235294117652</v>
      </c>
      <c r="X201" s="7">
        <v>0.62089552238805956</v>
      </c>
      <c r="Y201" s="1">
        <v>27607</v>
      </c>
      <c r="Z201">
        <v>54.2</v>
      </c>
      <c r="AA201" s="6">
        <v>3.7037037037037563E-3</v>
      </c>
      <c r="AB201" s="6">
        <v>2.2641509433962318E-2</v>
      </c>
      <c r="AC201" s="6">
        <v>8.6172344689378844E-2</v>
      </c>
      <c r="AD201" s="7">
        <v>0.20444444444444451</v>
      </c>
      <c r="AE201" s="7">
        <v>0.33169533169533166</v>
      </c>
      <c r="AF201" s="7">
        <v>0.61791044776119408</v>
      </c>
      <c r="AG201" t="s">
        <v>23</v>
      </c>
    </row>
    <row r="202" spans="1:33" x14ac:dyDescent="0.3">
      <c r="A202" s="1">
        <v>27638</v>
      </c>
      <c r="B202" s="19">
        <v>991.5</v>
      </c>
      <c r="C202" s="6">
        <v>8.5444003661885645E-3</v>
      </c>
      <c r="D202" s="6">
        <v>4.5996413123747255E-2</v>
      </c>
      <c r="E202" s="6">
        <v>0.11667980628449152</v>
      </c>
      <c r="F202" s="7">
        <v>0.18134159418563095</v>
      </c>
      <c r="G202" s="7">
        <v>0.43176895306859203</v>
      </c>
      <c r="H202" s="7">
        <v>0.92636487274140256</v>
      </c>
      <c r="I202" s="1">
        <v>27638</v>
      </c>
      <c r="J202" s="19">
        <v>988.4</v>
      </c>
      <c r="K202" s="6">
        <v>6.1074918566775245E-3</v>
      </c>
      <c r="L202" s="6">
        <v>4.4599450433312121E-2</v>
      </c>
      <c r="M202" s="6">
        <v>0.11721487509890351</v>
      </c>
      <c r="N202" s="7">
        <v>0.18229665071770332</v>
      </c>
      <c r="O202" s="7">
        <v>0.4330868493547918</v>
      </c>
      <c r="P202" s="7">
        <v>0.92220925709840507</v>
      </c>
      <c r="Q202" s="1">
        <v>27638</v>
      </c>
      <c r="R202">
        <v>54.6</v>
      </c>
      <c r="S202" s="6">
        <v>5.5248618784531174E-3</v>
      </c>
      <c r="T202" s="6">
        <v>2.6315789473684181E-2</v>
      </c>
      <c r="U202" s="6">
        <v>7.9051383399209488E-2</v>
      </c>
      <c r="V202" s="7">
        <v>0.20796460176991147</v>
      </c>
      <c r="W202" s="7">
        <v>0.33823529411764719</v>
      </c>
      <c r="X202" s="7">
        <v>0.625</v>
      </c>
      <c r="Y202" s="1">
        <v>27638</v>
      </c>
      <c r="Z202">
        <v>54.6</v>
      </c>
      <c r="AA202" s="6">
        <v>7.3800738007379811E-3</v>
      </c>
      <c r="AB202" s="6">
        <v>2.8248587570621469E-2</v>
      </c>
      <c r="AC202" s="6">
        <v>7.9051383399209488E-2</v>
      </c>
      <c r="AD202" s="7">
        <v>0.20796460176991147</v>
      </c>
      <c r="AE202" s="7">
        <v>0.33823529411764719</v>
      </c>
      <c r="AF202" s="7">
        <v>0.625</v>
      </c>
      <c r="AG202" t="s">
        <v>23</v>
      </c>
    </row>
    <row r="203" spans="1:33" x14ac:dyDescent="0.3">
      <c r="A203" s="1">
        <v>27668</v>
      </c>
      <c r="B203" s="19">
        <v>997.8</v>
      </c>
      <c r="C203" s="6">
        <v>6.354009077155779E-3</v>
      </c>
      <c r="D203" s="6">
        <v>3.6137071651090293E-2</v>
      </c>
      <c r="E203" s="6">
        <v>0.11698197693943804</v>
      </c>
      <c r="F203" s="7">
        <v>0.18419178732494651</v>
      </c>
      <c r="G203" s="7">
        <v>0.42869415807560135</v>
      </c>
      <c r="H203" s="7">
        <v>0.92551138556541845</v>
      </c>
      <c r="I203" s="1">
        <v>27668</v>
      </c>
      <c r="J203" s="19">
        <v>995.6</v>
      </c>
      <c r="K203" s="6">
        <v>7.2845002023472737E-3</v>
      </c>
      <c r="L203" s="6">
        <v>2.9682490433343724E-2</v>
      </c>
      <c r="M203" s="6">
        <v>0.1181491464510333</v>
      </c>
      <c r="N203" s="7">
        <v>0.18622661741927807</v>
      </c>
      <c r="O203" s="7">
        <v>0.43128234617596317</v>
      </c>
      <c r="P203" s="7">
        <v>0.91719622568842696</v>
      </c>
      <c r="Q203" s="1">
        <v>27668</v>
      </c>
      <c r="R203">
        <v>54.9</v>
      </c>
      <c r="S203" s="6">
        <v>5.494505494505442E-3</v>
      </c>
      <c r="T203" s="6">
        <v>2.4253731343283527E-2</v>
      </c>
      <c r="U203" s="6">
        <v>7.4363992172211291E-2</v>
      </c>
      <c r="V203" s="7">
        <v>0.20394736842105257</v>
      </c>
      <c r="W203" s="7">
        <v>0.34229828850855748</v>
      </c>
      <c r="X203" s="7">
        <v>0.62908011869436187</v>
      </c>
      <c r="Y203" s="1">
        <v>27668</v>
      </c>
      <c r="Z203">
        <v>54.9</v>
      </c>
      <c r="AA203" s="6">
        <v>5.494505494505442E-3</v>
      </c>
      <c r="AB203" s="6">
        <v>2.6168224299065394E-2</v>
      </c>
      <c r="AC203" s="6">
        <v>7.6470588235294096E-2</v>
      </c>
      <c r="AD203" s="7">
        <v>0.20394736842105257</v>
      </c>
      <c r="AE203" s="7">
        <v>0.34229828850855748</v>
      </c>
      <c r="AF203" s="7">
        <v>0.62908011869436187</v>
      </c>
      <c r="AG203" t="s">
        <v>23</v>
      </c>
    </row>
    <row r="204" spans="1:33" x14ac:dyDescent="0.3">
      <c r="A204" s="1">
        <v>27699</v>
      </c>
      <c r="B204" s="19">
        <v>1006.9</v>
      </c>
      <c r="C204" s="6">
        <v>9.120064141110466E-3</v>
      </c>
      <c r="D204" s="6">
        <v>3.2612039790790644E-2</v>
      </c>
      <c r="E204" s="6">
        <v>0.12052081014912081</v>
      </c>
      <c r="F204" s="7">
        <v>0.18612321828248321</v>
      </c>
      <c r="G204" s="7">
        <v>0.42903775191598065</v>
      </c>
      <c r="H204" s="7">
        <v>0.93188795088257848</v>
      </c>
      <c r="I204" s="1">
        <v>27699</v>
      </c>
      <c r="J204" s="19">
        <v>1004.8</v>
      </c>
      <c r="K204" s="6">
        <v>9.2406588991562188E-3</v>
      </c>
      <c r="L204" s="6">
        <v>2.5620087781973978E-2</v>
      </c>
      <c r="M204" s="6">
        <v>0.12218003127094033</v>
      </c>
      <c r="N204" s="7">
        <v>0.18869040577309831</v>
      </c>
      <c r="O204" s="7">
        <v>0.43297204791785493</v>
      </c>
      <c r="P204" s="7">
        <v>0.92638036809815938</v>
      </c>
      <c r="Q204" s="1">
        <v>27699</v>
      </c>
      <c r="R204">
        <v>55.3</v>
      </c>
      <c r="S204" s="6">
        <v>7.2859744990892272E-3</v>
      </c>
      <c r="T204" s="6">
        <v>2.0295202952029415E-2</v>
      </c>
      <c r="U204" s="6">
        <v>7.3786407766990234E-2</v>
      </c>
      <c r="V204" s="7">
        <v>0.20479302832244006</v>
      </c>
      <c r="W204" s="7">
        <v>0.35207823960880191</v>
      </c>
      <c r="X204" s="7">
        <v>0.63609467455621305</v>
      </c>
      <c r="Y204" s="1">
        <v>27699</v>
      </c>
      <c r="Z204">
        <v>55.3</v>
      </c>
      <c r="AA204" s="6">
        <v>7.2859744990892272E-3</v>
      </c>
      <c r="AB204" s="6">
        <v>2.4074074074074022E-2</v>
      </c>
      <c r="AC204" s="6">
        <v>7.3786407766990234E-2</v>
      </c>
      <c r="AD204" s="7">
        <v>0.20479302832244006</v>
      </c>
      <c r="AE204" s="7">
        <v>0.34878048780487797</v>
      </c>
      <c r="AF204" s="7">
        <v>0.63126843657817111</v>
      </c>
      <c r="AG204" t="s">
        <v>23</v>
      </c>
    </row>
    <row r="205" spans="1:33" x14ac:dyDescent="0.3">
      <c r="A205" s="1">
        <v>27729</v>
      </c>
      <c r="B205" s="19">
        <v>1016.2</v>
      </c>
      <c r="C205" s="6">
        <v>9.2362697388023319E-3</v>
      </c>
      <c r="D205" s="6">
        <v>3.3669006204862191E-2</v>
      </c>
      <c r="E205" s="6">
        <v>0.12648265159073277</v>
      </c>
      <c r="F205" s="7">
        <v>0.1878433664523671</v>
      </c>
      <c r="G205" s="7">
        <v>0.43066310009855008</v>
      </c>
      <c r="H205" s="7">
        <v>0.93635670731707343</v>
      </c>
      <c r="I205" s="1">
        <v>27729</v>
      </c>
      <c r="J205" s="19">
        <v>1017.8</v>
      </c>
      <c r="K205" s="6">
        <v>1.2937898089171975E-2</v>
      </c>
      <c r="L205" s="6">
        <v>3.6034201954397369E-2</v>
      </c>
      <c r="M205" s="6">
        <v>0.12650802434975092</v>
      </c>
      <c r="N205" s="7">
        <v>0.18832457676590772</v>
      </c>
      <c r="O205" s="7">
        <v>0.43110236220472425</v>
      </c>
      <c r="P205" s="7">
        <v>0.92765151515151512</v>
      </c>
      <c r="Q205" s="1">
        <v>27729</v>
      </c>
      <c r="R205">
        <v>55.5</v>
      </c>
      <c r="S205" s="6">
        <v>3.6166365280289846E-3</v>
      </c>
      <c r="T205" s="6">
        <v>2.2099447513812209E-2</v>
      </c>
      <c r="U205" s="6">
        <v>6.9364161849711017E-2</v>
      </c>
      <c r="V205" s="7">
        <v>0.20129870129870123</v>
      </c>
      <c r="W205" s="7">
        <v>0.3503649635036496</v>
      </c>
      <c r="X205" s="7">
        <v>0.63716814159292046</v>
      </c>
      <c r="Y205" s="1">
        <v>27729</v>
      </c>
      <c r="Z205">
        <v>55.6</v>
      </c>
      <c r="AA205" s="6">
        <v>5.4249547920434769E-3</v>
      </c>
      <c r="AB205" s="6">
        <v>2.5830258302582999E-2</v>
      </c>
      <c r="AC205" s="6">
        <v>7.1290944123314118E-2</v>
      </c>
      <c r="AD205" s="7">
        <v>0.20086393088552926</v>
      </c>
      <c r="AE205" s="7">
        <v>0.35279805352798055</v>
      </c>
      <c r="AF205" s="7">
        <v>0.6352941176470589</v>
      </c>
      <c r="AG205" t="s">
        <v>23</v>
      </c>
    </row>
    <row r="206" spans="1:33" x14ac:dyDescent="0.3">
      <c r="A206" s="1">
        <v>27760</v>
      </c>
      <c r="B206" s="19">
        <v>1026.5999999999999</v>
      </c>
      <c r="C206" s="6">
        <v>1.0234205864987073E-2</v>
      </c>
      <c r="D206" s="6">
        <v>3.540090771558236E-2</v>
      </c>
      <c r="E206" s="6">
        <v>0.13273750413770272</v>
      </c>
      <c r="F206" s="7">
        <v>0.19413748982203077</v>
      </c>
      <c r="G206" s="7">
        <v>0.4304026752124841</v>
      </c>
      <c r="H206" s="7">
        <v>0.94653014789533552</v>
      </c>
      <c r="I206" s="1">
        <v>27760</v>
      </c>
      <c r="J206" s="19">
        <v>1028.3</v>
      </c>
      <c r="K206" s="6">
        <v>1.0316368638239341E-2</v>
      </c>
      <c r="L206" s="6">
        <v>4.0368271954674198E-2</v>
      </c>
      <c r="M206" s="6">
        <v>0.13248898678414092</v>
      </c>
      <c r="N206" s="7">
        <v>0.19361578641903651</v>
      </c>
      <c r="O206" s="7">
        <v>0.42819444444444438</v>
      </c>
      <c r="P206" s="7">
        <v>0.93325813122767443</v>
      </c>
      <c r="Q206" s="1">
        <v>27760</v>
      </c>
      <c r="R206">
        <v>55.6</v>
      </c>
      <c r="S206" s="6">
        <v>1.8018018018018274E-3</v>
      </c>
      <c r="T206" s="6">
        <v>1.8315018315018316E-2</v>
      </c>
      <c r="U206" s="6">
        <v>6.71785028790787E-2</v>
      </c>
      <c r="V206" s="7">
        <v>0.19313304721030042</v>
      </c>
      <c r="W206" s="7">
        <v>0.35279805352798055</v>
      </c>
      <c r="X206" s="7">
        <v>0.63049853372434017</v>
      </c>
      <c r="Y206" s="1">
        <v>27760</v>
      </c>
      <c r="Z206">
        <v>55.8</v>
      </c>
      <c r="AA206" s="6">
        <v>3.5971223021581968E-3</v>
      </c>
      <c r="AB206" s="6">
        <v>2.19780219780219E-2</v>
      </c>
      <c r="AC206" s="6">
        <v>6.6921606118546847E-2</v>
      </c>
      <c r="AD206" s="7">
        <v>0.19230769230769232</v>
      </c>
      <c r="AE206" s="7">
        <v>0.35436893203883479</v>
      </c>
      <c r="AF206" s="7">
        <v>0.63636363636363624</v>
      </c>
      <c r="AG206" t="s">
        <v>23</v>
      </c>
    </row>
    <row r="207" spans="1:33" x14ac:dyDescent="0.3">
      <c r="A207" s="1">
        <v>27791</v>
      </c>
      <c r="B207" s="19">
        <v>1040.3</v>
      </c>
      <c r="C207" s="6">
        <v>1.3345022404052257E-2</v>
      </c>
      <c r="D207" s="6">
        <v>4.2593706153537782E-2</v>
      </c>
      <c r="E207" s="6">
        <v>0.13805929329395025</v>
      </c>
      <c r="F207" s="7">
        <v>0.20377227493635722</v>
      </c>
      <c r="G207" s="7">
        <v>0.43351247071792737</v>
      </c>
      <c r="H207" s="7">
        <v>0.96134992458521873</v>
      </c>
      <c r="I207" s="1">
        <v>27791</v>
      </c>
      <c r="J207" s="19">
        <v>1034.2</v>
      </c>
      <c r="K207" s="6">
        <v>5.7376252066518437E-3</v>
      </c>
      <c r="L207" s="6">
        <v>3.8770590598634011E-2</v>
      </c>
      <c r="M207" s="6">
        <v>0.13810938703642567</v>
      </c>
      <c r="N207" s="7">
        <v>0.20283786927192382</v>
      </c>
      <c r="O207" s="7">
        <v>0.43201329271669897</v>
      </c>
      <c r="P207" s="7">
        <v>0.95834122325317173</v>
      </c>
      <c r="Q207" s="1">
        <v>27791</v>
      </c>
      <c r="R207">
        <v>55.8</v>
      </c>
      <c r="S207" s="6">
        <v>3.5971223021581968E-3</v>
      </c>
      <c r="T207" s="6">
        <v>1.6393442622950793E-2</v>
      </c>
      <c r="U207" s="6">
        <v>6.2857142857142806E-2</v>
      </c>
      <c r="V207" s="7">
        <v>0.18220338983050835</v>
      </c>
      <c r="W207" s="7">
        <v>0.35108958837772397</v>
      </c>
      <c r="X207" s="7">
        <v>0.6315789473684208</v>
      </c>
      <c r="Y207" s="1">
        <v>27791</v>
      </c>
      <c r="Z207">
        <v>55.9</v>
      </c>
      <c r="AA207" s="6">
        <v>1.7921146953405274E-3</v>
      </c>
      <c r="AB207" s="6">
        <v>1.8214936247723135E-2</v>
      </c>
      <c r="AC207" s="6">
        <v>6.273764258555127E-2</v>
      </c>
      <c r="AD207" s="7">
        <v>0.18181818181818185</v>
      </c>
      <c r="AE207" s="7">
        <v>0.35024154589371981</v>
      </c>
      <c r="AF207" s="7">
        <v>0.63450292397660801</v>
      </c>
      <c r="AG207" t="s">
        <v>23</v>
      </c>
    </row>
    <row r="208" spans="1:33" x14ac:dyDescent="0.3">
      <c r="A208" s="1">
        <v>27820</v>
      </c>
      <c r="B208" s="19">
        <v>1050</v>
      </c>
      <c r="C208" s="6">
        <v>9.3242333942132518E-3</v>
      </c>
      <c r="D208" s="6">
        <v>4.2804647929287939E-2</v>
      </c>
      <c r="E208" s="6">
        <v>0.13513513513513514</v>
      </c>
      <c r="F208" s="7">
        <v>0.20675784392598548</v>
      </c>
      <c r="G208" s="7">
        <v>0.43149284253578735</v>
      </c>
      <c r="H208" s="7">
        <v>0.96924231057764421</v>
      </c>
      <c r="I208" s="1">
        <v>27820</v>
      </c>
      <c r="J208" s="19">
        <v>1047.7</v>
      </c>
      <c r="K208" s="6">
        <v>1.3053567975246566E-2</v>
      </c>
      <c r="L208" s="6">
        <v>4.2695063694267607E-2</v>
      </c>
      <c r="M208" s="6">
        <v>0.13338381652964093</v>
      </c>
      <c r="N208" s="7">
        <v>0.20439130934590191</v>
      </c>
      <c r="O208" s="7">
        <v>0.42796783426468582</v>
      </c>
      <c r="P208" s="7">
        <v>0.97084273890142969</v>
      </c>
      <c r="Q208" s="1">
        <v>27820</v>
      </c>
      <c r="R208">
        <v>55.9</v>
      </c>
      <c r="S208" s="6">
        <v>1.7921146953405274E-3</v>
      </c>
      <c r="T208" s="6">
        <v>1.0849909584086825E-2</v>
      </c>
      <c r="U208" s="6">
        <v>6.0721062618595743E-2</v>
      </c>
      <c r="V208" s="7">
        <v>0.16945606694560675</v>
      </c>
      <c r="W208" s="7">
        <v>0.35024154589371981</v>
      </c>
      <c r="X208" s="7">
        <v>0.62973760932944611</v>
      </c>
      <c r="Y208" s="1">
        <v>27820</v>
      </c>
      <c r="Z208">
        <v>56</v>
      </c>
      <c r="AA208" s="6">
        <v>1.7889087656529771E-3</v>
      </c>
      <c r="AB208" s="6">
        <v>1.2658227848101318E-2</v>
      </c>
      <c r="AC208" s="6">
        <v>6.0606060606060663E-2</v>
      </c>
      <c r="AD208" s="7">
        <v>0.17154811715481177</v>
      </c>
      <c r="AE208" s="7">
        <v>0.35265700483091794</v>
      </c>
      <c r="AF208" s="7">
        <v>0.63265306122448994</v>
      </c>
      <c r="AG208" t="s">
        <v>23</v>
      </c>
    </row>
    <row r="209" spans="1:38" x14ac:dyDescent="0.3">
      <c r="A209" s="1">
        <v>27851</v>
      </c>
      <c r="B209" s="19">
        <v>1060.8</v>
      </c>
      <c r="C209" s="6">
        <v>1.0285714285714242E-2</v>
      </c>
      <c r="D209" s="6">
        <v>4.3888998228695048E-2</v>
      </c>
      <c r="E209" s="6">
        <v>0.13442412576195051</v>
      </c>
      <c r="F209" s="7">
        <v>0.21525947989460417</v>
      </c>
      <c r="G209" s="7">
        <v>0.43661971830985913</v>
      </c>
      <c r="H209" s="7">
        <v>0.98021280567481772</v>
      </c>
      <c r="I209" s="1">
        <v>27851</v>
      </c>
      <c r="J209" s="19">
        <v>1066.9000000000001</v>
      </c>
      <c r="K209" s="6">
        <v>1.8325856638350714E-2</v>
      </c>
      <c r="L209" s="6">
        <v>4.8241304775005052E-2</v>
      </c>
      <c r="M209" s="6">
        <v>0.13367336096057811</v>
      </c>
      <c r="N209" s="7">
        <v>0.21431823355338045</v>
      </c>
      <c r="O209" s="7">
        <v>0.43439096531325644</v>
      </c>
      <c r="P209" s="7">
        <v>0.98714844477556363</v>
      </c>
      <c r="Q209" s="1">
        <v>27851</v>
      </c>
      <c r="R209">
        <v>56.1</v>
      </c>
      <c r="S209" s="6">
        <v>3.5778175313059542E-3</v>
      </c>
      <c r="T209" s="6">
        <v>1.0810810810810836E-2</v>
      </c>
      <c r="U209" s="6">
        <v>6.0491493383742968E-2</v>
      </c>
      <c r="V209" s="7">
        <v>0.16875000000000004</v>
      </c>
      <c r="W209" s="7">
        <v>0.35180722891566268</v>
      </c>
      <c r="X209" s="7">
        <v>0.63081395348837221</v>
      </c>
      <c r="Y209" s="1">
        <v>27851</v>
      </c>
      <c r="Z209">
        <v>56.1</v>
      </c>
      <c r="AA209" s="6">
        <v>1.785714285714311E-3</v>
      </c>
      <c r="AB209" s="6">
        <v>8.9928057553956831E-3</v>
      </c>
      <c r="AC209" s="6">
        <v>5.8490566037735878E-2</v>
      </c>
      <c r="AD209" s="7">
        <v>0.1663201663201663</v>
      </c>
      <c r="AE209" s="7">
        <v>0.35180722891566268</v>
      </c>
      <c r="AF209" s="7">
        <v>0.63081395348837221</v>
      </c>
      <c r="AG209" t="s">
        <v>23</v>
      </c>
    </row>
    <row r="210" spans="1:38" x14ac:dyDescent="0.3">
      <c r="A210" s="1">
        <v>27881</v>
      </c>
      <c r="B210" s="19">
        <v>1072.0999999999999</v>
      </c>
      <c r="C210" s="6">
        <v>1.0652337858220168E-2</v>
      </c>
      <c r="D210" s="6">
        <v>4.4321059809078515E-2</v>
      </c>
      <c r="E210" s="6">
        <v>0.13102647958645419</v>
      </c>
      <c r="F210" s="7">
        <v>0.22581751657900742</v>
      </c>
      <c r="G210" s="7">
        <v>0.44235167496300282</v>
      </c>
      <c r="H210" s="7">
        <v>0.9894228984969381</v>
      </c>
      <c r="I210" s="1">
        <v>27881</v>
      </c>
      <c r="J210" s="19">
        <v>1070.3</v>
      </c>
      <c r="K210" s="6">
        <v>3.1868028868683694E-3</v>
      </c>
      <c r="L210" s="6">
        <v>4.084411164057182E-2</v>
      </c>
      <c r="M210" s="6">
        <v>0.13115620376241799</v>
      </c>
      <c r="N210" s="7">
        <v>0.22544080604534003</v>
      </c>
      <c r="O210" s="7">
        <v>0.44128736870455149</v>
      </c>
      <c r="P210" s="7">
        <v>0.99906611878968998</v>
      </c>
      <c r="Q210" s="1">
        <v>27881</v>
      </c>
      <c r="R210">
        <v>56.5</v>
      </c>
      <c r="S210" s="6">
        <v>7.1301247771835751E-3</v>
      </c>
      <c r="T210" s="6">
        <v>1.6187050359712206E-2</v>
      </c>
      <c r="U210" s="6">
        <v>6.2030075187969866E-2</v>
      </c>
      <c r="V210" s="7">
        <v>0.16255144032921806</v>
      </c>
      <c r="W210" s="7">
        <v>0.35817307692307687</v>
      </c>
      <c r="X210" s="7">
        <v>0.6376811594202898</v>
      </c>
      <c r="Y210" s="1">
        <v>27881</v>
      </c>
      <c r="Z210">
        <v>56.4</v>
      </c>
      <c r="AA210" s="6">
        <v>5.3475935828876499E-3</v>
      </c>
      <c r="AB210" s="6">
        <v>1.0752688172043038E-2</v>
      </c>
      <c r="AC210" s="6">
        <v>6.2146892655367179E-2</v>
      </c>
      <c r="AD210" s="7">
        <v>0.16049382716049376</v>
      </c>
      <c r="AE210" s="7">
        <v>0.35576923076923067</v>
      </c>
      <c r="AF210" s="7">
        <v>0.63478260869565217</v>
      </c>
      <c r="AG210" t="s">
        <v>23</v>
      </c>
    </row>
    <row r="211" spans="1:38" x14ac:dyDescent="0.3">
      <c r="A211" s="1">
        <v>27912</v>
      </c>
      <c r="B211" s="19">
        <v>1077.5999999999999</v>
      </c>
      <c r="C211" s="6">
        <v>5.1301184590989649E-3</v>
      </c>
      <c r="D211" s="6">
        <v>3.5855041814861058E-2</v>
      </c>
      <c r="E211" s="6">
        <v>0.11900311526479741</v>
      </c>
      <c r="F211" s="7">
        <v>0.22761449077238546</v>
      </c>
      <c r="G211" s="7">
        <v>0.43737494997999177</v>
      </c>
      <c r="H211" s="7">
        <v>0.98599336527828951</v>
      </c>
      <c r="I211" s="1">
        <v>27912</v>
      </c>
      <c r="J211" s="19">
        <v>1080.8</v>
      </c>
      <c r="K211" s="6">
        <v>9.8103335513407466E-3</v>
      </c>
      <c r="L211" s="6">
        <v>4.5058982788628799E-2</v>
      </c>
      <c r="M211" s="6">
        <v>0.11779915192884474</v>
      </c>
      <c r="N211" s="7">
        <v>0.22553577503118266</v>
      </c>
      <c r="O211" s="7">
        <v>0.43494423791821546</v>
      </c>
      <c r="P211" s="7">
        <v>0.9933603836222793</v>
      </c>
      <c r="Q211" s="1">
        <v>27912</v>
      </c>
      <c r="R211">
        <v>56.8</v>
      </c>
      <c r="S211" s="6">
        <v>5.3097345132742859E-3</v>
      </c>
      <c r="T211" s="6">
        <v>1.7921146953405021E-2</v>
      </c>
      <c r="U211" s="6">
        <v>5.9701492537313348E-2</v>
      </c>
      <c r="V211" s="7">
        <v>0.15918367346938769</v>
      </c>
      <c r="W211" s="7">
        <v>0.36211031175059938</v>
      </c>
      <c r="X211" s="7">
        <v>0.636887608069164</v>
      </c>
      <c r="Y211" s="1">
        <v>27912</v>
      </c>
      <c r="Z211">
        <v>56.7</v>
      </c>
      <c r="AA211" s="6">
        <v>5.3191489361702881E-3</v>
      </c>
      <c r="AB211" s="6">
        <v>1.431127012522369E-2</v>
      </c>
      <c r="AC211" s="6">
        <v>5.9813084112149584E-2</v>
      </c>
      <c r="AD211" s="7">
        <v>0.1571428571428572</v>
      </c>
      <c r="AE211" s="7">
        <v>0.35971223021582732</v>
      </c>
      <c r="AF211" s="7">
        <v>0.63400576368876072</v>
      </c>
      <c r="AG211" t="s">
        <v>23</v>
      </c>
    </row>
    <row r="212" spans="1:38" x14ac:dyDescent="0.3">
      <c r="A212" s="1">
        <v>27942</v>
      </c>
      <c r="B212" s="19">
        <v>1086.3</v>
      </c>
      <c r="C212" s="6">
        <v>8.0734966592428039E-3</v>
      </c>
      <c r="D212" s="6">
        <v>3.4571428571428531E-2</v>
      </c>
      <c r="E212" s="6">
        <v>0.11403958568351957</v>
      </c>
      <c r="F212" s="7">
        <v>0.23247106875425458</v>
      </c>
      <c r="G212" s="7">
        <v>0.43028308097432516</v>
      </c>
      <c r="H212" s="7">
        <v>0.99101906158357755</v>
      </c>
      <c r="I212" s="1">
        <v>27942</v>
      </c>
      <c r="J212" s="19">
        <v>1091.5999999999999</v>
      </c>
      <c r="K212" s="6">
        <v>9.9925980754995876E-3</v>
      </c>
      <c r="L212" s="6">
        <v>4.1901307626228748E-2</v>
      </c>
      <c r="M212" s="6">
        <v>0.11421863835868108</v>
      </c>
      <c r="N212" s="7">
        <v>0.23205417607223466</v>
      </c>
      <c r="O212" s="7">
        <v>0.43066841415465257</v>
      </c>
      <c r="P212" s="7">
        <v>0.99853533504210878</v>
      </c>
      <c r="Q212" s="1">
        <v>27942</v>
      </c>
      <c r="R212">
        <v>57.1</v>
      </c>
      <c r="S212" s="6">
        <v>5.2816901408451458E-3</v>
      </c>
      <c r="T212" s="6">
        <v>2.1466905187835471E-2</v>
      </c>
      <c r="U212" s="6">
        <v>5.3505535055350523E-2</v>
      </c>
      <c r="V212" s="7">
        <v>0.15587044534412961</v>
      </c>
      <c r="W212" s="7">
        <v>0.36276849642004783</v>
      </c>
      <c r="X212" s="7">
        <v>0.63610315186246424</v>
      </c>
      <c r="Y212" s="1">
        <v>27942</v>
      </c>
      <c r="Z212">
        <v>57</v>
      </c>
      <c r="AA212" s="6">
        <v>5.2910052910052404E-3</v>
      </c>
      <c r="AB212" s="6">
        <v>1.7857142857142856E-2</v>
      </c>
      <c r="AC212" s="6">
        <v>5.5555555555555552E-2</v>
      </c>
      <c r="AD212" s="7">
        <v>0.15618661257606498</v>
      </c>
      <c r="AE212" s="7">
        <v>0.3636363636363637</v>
      </c>
      <c r="AF212" s="7">
        <v>0.63323782234957027</v>
      </c>
      <c r="AG212" t="s">
        <v>23</v>
      </c>
    </row>
    <row r="213" spans="1:38" x14ac:dyDescent="0.3">
      <c r="A213" s="1">
        <v>27973</v>
      </c>
      <c r="B213" s="19">
        <v>1098.7</v>
      </c>
      <c r="C213" s="6">
        <v>1.1414894596336272E-2</v>
      </c>
      <c r="D213" s="6">
        <v>3.5727752639517434E-2</v>
      </c>
      <c r="E213" s="6">
        <v>0.11758722408707153</v>
      </c>
      <c r="F213" s="7">
        <v>0.24273272254269881</v>
      </c>
      <c r="G213" s="7">
        <v>0.42929621438792764</v>
      </c>
      <c r="H213" s="7">
        <v>0.99981798325445959</v>
      </c>
      <c r="I213" s="1">
        <v>27973</v>
      </c>
      <c r="J213" s="19">
        <v>1097.3</v>
      </c>
      <c r="K213" s="6">
        <v>5.2216929278124276E-3</v>
      </c>
      <c r="L213" s="6">
        <v>2.8493766988471142E-2</v>
      </c>
      <c r="M213" s="6">
        <v>0.11695846905537458</v>
      </c>
      <c r="N213" s="7">
        <v>0.24283610827953334</v>
      </c>
      <c r="O213" s="7">
        <v>0.43063885267275093</v>
      </c>
      <c r="P213" s="7">
        <v>1.0038349159970781</v>
      </c>
      <c r="Q213" s="1">
        <v>27973</v>
      </c>
      <c r="R213">
        <v>57.4</v>
      </c>
      <c r="S213" s="6">
        <v>5.2539404553414559E-3</v>
      </c>
      <c r="T213" s="6">
        <v>2.3172905525846652E-2</v>
      </c>
      <c r="U213" s="6">
        <v>5.7090239410681427E-2</v>
      </c>
      <c r="V213" s="7">
        <v>0.14799999999999996</v>
      </c>
      <c r="W213" s="7">
        <v>0.36666666666666664</v>
      </c>
      <c r="X213" s="7">
        <v>0.64</v>
      </c>
      <c r="Y213" s="1">
        <v>27973</v>
      </c>
      <c r="Z213">
        <v>57.3</v>
      </c>
      <c r="AA213" s="6">
        <v>5.2631578947367925E-3</v>
      </c>
      <c r="AB213" s="6">
        <v>2.1390374331550725E-2</v>
      </c>
      <c r="AC213" s="6">
        <v>5.7195571955719449E-2</v>
      </c>
      <c r="AD213" s="7">
        <v>0.14829659318637273</v>
      </c>
      <c r="AE213" s="7">
        <v>0.36754176610978517</v>
      </c>
      <c r="AF213" s="7">
        <v>0.63714285714285701</v>
      </c>
      <c r="AG213" t="s">
        <v>23</v>
      </c>
    </row>
    <row r="214" spans="1:38" x14ac:dyDescent="0.3">
      <c r="A214" s="1">
        <v>28004</v>
      </c>
      <c r="B214" s="19">
        <v>1110.8</v>
      </c>
      <c r="C214" s="6">
        <v>1.1013015381814789E-2</v>
      </c>
      <c r="D214" s="6">
        <v>3.6097378975841851E-2</v>
      </c>
      <c r="E214" s="6">
        <v>0.12032274331820469</v>
      </c>
      <c r="F214" s="7">
        <v>0.25104178398468296</v>
      </c>
      <c r="G214" s="7">
        <v>0.42721315688038036</v>
      </c>
      <c r="H214" s="7">
        <v>1.0065028901734103</v>
      </c>
      <c r="I214" s="1">
        <v>28004</v>
      </c>
      <c r="J214" s="19">
        <v>1108.4000000000001</v>
      </c>
      <c r="K214" s="6">
        <v>1.0115738631185762E-2</v>
      </c>
      <c r="L214" s="6">
        <v>3.5597496029150834E-2</v>
      </c>
      <c r="M214" s="6">
        <v>0.12140833670578725</v>
      </c>
      <c r="N214" s="7">
        <v>0.25285407482762523</v>
      </c>
      <c r="O214" s="7">
        <v>0.42982456140350883</v>
      </c>
      <c r="P214" s="7">
        <v>1.0039775809076117</v>
      </c>
      <c r="Q214" s="1">
        <v>28004</v>
      </c>
      <c r="R214">
        <v>57.6</v>
      </c>
      <c r="S214" s="6">
        <v>3.4843205574913386E-3</v>
      </c>
      <c r="T214" s="6">
        <v>1.946902654867259E-2</v>
      </c>
      <c r="U214" s="6">
        <v>5.4945054945054944E-2</v>
      </c>
      <c r="V214" s="7">
        <v>0.13833992094861661</v>
      </c>
      <c r="W214" s="7">
        <v>0.36817102137767221</v>
      </c>
      <c r="X214" s="7">
        <v>0.64102564102564097</v>
      </c>
      <c r="Y214" s="1">
        <v>28004</v>
      </c>
      <c r="Z214">
        <v>57.6</v>
      </c>
      <c r="AA214" s="6">
        <v>5.2356020942409126E-3</v>
      </c>
      <c r="AB214" s="6">
        <v>2.1276595744680903E-2</v>
      </c>
      <c r="AC214" s="6">
        <v>5.4945054945054944E-2</v>
      </c>
      <c r="AD214" s="7">
        <v>0.13833992094861661</v>
      </c>
      <c r="AE214" s="7">
        <v>0.36817102137767221</v>
      </c>
      <c r="AF214" s="7">
        <v>0.64102564102564097</v>
      </c>
      <c r="AG214" t="s">
        <v>23</v>
      </c>
    </row>
    <row r="215" spans="1:38" x14ac:dyDescent="0.3">
      <c r="A215" s="1">
        <v>28034</v>
      </c>
      <c r="B215" s="19">
        <v>1125</v>
      </c>
      <c r="C215" s="6">
        <v>1.2783579402232667E-2</v>
      </c>
      <c r="D215" s="6">
        <v>4.3986636971046857E-2</v>
      </c>
      <c r="E215" s="6">
        <v>0.12748045700541197</v>
      </c>
      <c r="F215" s="7">
        <v>0.25937534982648613</v>
      </c>
      <c r="G215" s="7">
        <v>0.42966069386199013</v>
      </c>
      <c r="H215" s="7">
        <v>1.0175753228120517</v>
      </c>
      <c r="I215" s="1">
        <v>28034</v>
      </c>
      <c r="J215" s="19">
        <v>1125.0999999999999</v>
      </c>
      <c r="K215" s="6">
        <v>1.5066762901479444E-2</v>
      </c>
      <c r="L215" s="6">
        <v>4.0988156920799365E-2</v>
      </c>
      <c r="M215" s="6">
        <v>0.13007231820008025</v>
      </c>
      <c r="N215" s="7">
        <v>0.26358939802336023</v>
      </c>
      <c r="O215" s="7">
        <v>0.43580908626850418</v>
      </c>
      <c r="P215" s="7">
        <v>1.0145031333930168</v>
      </c>
      <c r="Q215" s="1">
        <v>28034</v>
      </c>
      <c r="R215">
        <v>57.9</v>
      </c>
      <c r="S215" s="6">
        <v>5.2083333333332836E-3</v>
      </c>
      <c r="T215" s="6">
        <v>1.9366197183098618E-2</v>
      </c>
      <c r="U215" s="6">
        <v>5.4644808743169397E-2</v>
      </c>
      <c r="V215" s="7">
        <v>0.13307240704500972</v>
      </c>
      <c r="W215" s="7">
        <v>0.36879432624113478</v>
      </c>
      <c r="X215" s="7">
        <v>0.64022662889518422</v>
      </c>
      <c r="Y215" s="1">
        <v>28034</v>
      </c>
      <c r="Z215">
        <v>57.9</v>
      </c>
      <c r="AA215" s="6">
        <v>5.2083333333332836E-3</v>
      </c>
      <c r="AB215" s="6">
        <v>2.1164021164021087E-2</v>
      </c>
      <c r="AC215" s="6">
        <v>5.4644808743169397E-2</v>
      </c>
      <c r="AD215" s="7">
        <v>0.13529411764705879</v>
      </c>
      <c r="AE215" s="7">
        <v>0.37203791469194303</v>
      </c>
      <c r="AF215" s="7">
        <v>0.64022662889518422</v>
      </c>
      <c r="AG215" t="s">
        <v>23</v>
      </c>
    </row>
    <row r="216" spans="1:38" x14ac:dyDescent="0.3">
      <c r="A216" s="1">
        <v>28065</v>
      </c>
      <c r="B216" s="19">
        <v>1138.2</v>
      </c>
      <c r="C216" s="6">
        <v>1.1733333333333373E-2</v>
      </c>
      <c r="D216" s="6">
        <v>4.7776857221762031E-2</v>
      </c>
      <c r="E216" s="6">
        <v>0.13040023835534817</v>
      </c>
      <c r="F216" s="7">
        <v>0.266636990874694</v>
      </c>
      <c r="G216" s="7">
        <v>0.43368182390729321</v>
      </c>
      <c r="H216" s="7">
        <v>1.0238264580369845</v>
      </c>
      <c r="I216" s="1">
        <v>28065</v>
      </c>
      <c r="J216" s="19">
        <v>1135</v>
      </c>
      <c r="K216" s="6">
        <v>8.7992178473025439E-3</v>
      </c>
      <c r="L216" s="6">
        <v>3.9758153169659305E-2</v>
      </c>
      <c r="M216" s="6">
        <v>0.12957802547770705</v>
      </c>
      <c r="N216" s="7">
        <v>0.26758990395354038</v>
      </c>
      <c r="O216" s="7">
        <v>0.43634522905593515</v>
      </c>
      <c r="P216" s="7">
        <v>1.0177777777777777</v>
      </c>
      <c r="Q216" s="1">
        <v>28065</v>
      </c>
      <c r="R216">
        <v>58</v>
      </c>
      <c r="S216" s="6">
        <v>1.7271157167530471E-3</v>
      </c>
      <c r="T216" s="6">
        <v>1.5761821366024494E-2</v>
      </c>
      <c r="U216" s="6">
        <v>4.8824593128390652E-2</v>
      </c>
      <c r="V216" s="7">
        <v>0.12621359223300971</v>
      </c>
      <c r="W216" s="7">
        <v>0.36792452830188682</v>
      </c>
      <c r="X216" s="7">
        <v>0.63841807909604531</v>
      </c>
      <c r="Y216" s="1">
        <v>28065</v>
      </c>
      <c r="Z216">
        <v>58.1</v>
      </c>
      <c r="AA216" s="6">
        <v>3.4542314335060942E-3</v>
      </c>
      <c r="AB216" s="6">
        <v>1.9298245614035113E-2</v>
      </c>
      <c r="AC216" s="6">
        <v>5.0632911392405146E-2</v>
      </c>
      <c r="AD216" s="7">
        <v>0.12815533980582527</v>
      </c>
      <c r="AE216" s="7">
        <v>0.37028301886792458</v>
      </c>
      <c r="AF216" s="7">
        <v>0.64124293785310749</v>
      </c>
      <c r="AG216" t="s">
        <v>23</v>
      </c>
    </row>
    <row r="217" spans="1:38" ht="15" thickBot="1" x14ac:dyDescent="0.35">
      <c r="A217" s="10">
        <v>28095</v>
      </c>
      <c r="B217" s="21">
        <v>1152</v>
      </c>
      <c r="C217" s="11">
        <v>1.2124406958355257E-2</v>
      </c>
      <c r="D217" s="11">
        <v>4.8511877673614229E-2</v>
      </c>
      <c r="E217" s="11">
        <v>0.1336351111985829</v>
      </c>
      <c r="F217" s="12">
        <v>0.27702028599933487</v>
      </c>
      <c r="G217" s="12">
        <v>0.43587186837841213</v>
      </c>
      <c r="H217" s="12">
        <v>1.0324629498941427</v>
      </c>
      <c r="I217" s="10">
        <v>28095</v>
      </c>
      <c r="J217" s="21">
        <v>1153.5</v>
      </c>
      <c r="K217" s="11">
        <v>1.6299559471365639E-2</v>
      </c>
      <c r="L217" s="11">
        <v>5.1216622619156153E-2</v>
      </c>
      <c r="M217" s="11">
        <v>0.13332678325800751</v>
      </c>
      <c r="N217" s="12">
        <v>0.27670171555063644</v>
      </c>
      <c r="O217" s="12">
        <v>0.43630930145685465</v>
      </c>
      <c r="P217" s="12">
        <v>1.024749868351764</v>
      </c>
      <c r="Q217" s="10">
        <v>28095</v>
      </c>
      <c r="R217" s="9">
        <v>58.2</v>
      </c>
      <c r="S217" s="11">
        <v>3.4482758620690145E-3</v>
      </c>
      <c r="T217" s="11">
        <v>1.3937282229965231E-2</v>
      </c>
      <c r="U217" s="11">
        <v>4.86486486486487E-2</v>
      </c>
      <c r="V217" s="12">
        <v>0.12138728323699431</v>
      </c>
      <c r="W217" s="12">
        <v>0.36941176470588244</v>
      </c>
      <c r="X217" s="12">
        <v>0.6394366197183099</v>
      </c>
      <c r="Y217" s="10">
        <v>28095</v>
      </c>
      <c r="Z217" s="9">
        <v>58.4</v>
      </c>
      <c r="AA217" s="11">
        <v>5.1635111876075241E-3</v>
      </c>
      <c r="AB217" s="11">
        <v>1.9197207678883096E-2</v>
      </c>
      <c r="AC217" s="11">
        <v>5.0359712230215778E-2</v>
      </c>
      <c r="AD217" s="12">
        <v>0.12524084778420039</v>
      </c>
      <c r="AE217" s="12">
        <v>0.3741176470588235</v>
      </c>
      <c r="AF217" s="12">
        <v>0.64044943820224709</v>
      </c>
      <c r="AG217" s="9" t="s">
        <v>23</v>
      </c>
      <c r="AH217" s="23">
        <f>AVERAGE(AA180:AA217)</f>
        <v>6.5363275400497295E-3</v>
      </c>
      <c r="AI217" s="2">
        <f>(Z217-Z180)/Z180</f>
        <v>0.27233115468409586</v>
      </c>
      <c r="AJ217" s="14">
        <f>AVERAGE(AB184:AB217)</f>
        <v>2.6198372413487325E-2</v>
      </c>
      <c r="AK217" s="14">
        <f>AVERAGE(AC192:AC217)</f>
        <v>7.8445598043060033E-2</v>
      </c>
      <c r="AL217" s="14">
        <f>AVERAGE(AD204:AD217)</f>
        <v>0.16191437379002224</v>
      </c>
    </row>
    <row r="218" spans="1:38" x14ac:dyDescent="0.3">
      <c r="A218" s="1">
        <v>28126</v>
      </c>
      <c r="B218" s="19">
        <v>1165.2</v>
      </c>
      <c r="C218" s="6">
        <v>1.1458333333333372E-2</v>
      </c>
      <c r="D218" s="6">
        <v>4.8973712639539153E-2</v>
      </c>
      <c r="E218" s="6">
        <v>0.1350087668030393</v>
      </c>
      <c r="F218" s="7">
        <v>0.28566699768288656</v>
      </c>
      <c r="G218" s="7">
        <v>0.43798593113661621</v>
      </c>
      <c r="H218" s="7">
        <v>1.046724047075356</v>
      </c>
      <c r="I218" s="1">
        <v>28126</v>
      </c>
      <c r="J218" s="19">
        <v>1167.5</v>
      </c>
      <c r="K218" s="6">
        <v>1.2136974425661032E-2</v>
      </c>
      <c r="L218" s="6">
        <v>5.3320101046553506E-2</v>
      </c>
      <c r="M218" s="6">
        <v>0.13536905572303806</v>
      </c>
      <c r="N218" s="7">
        <v>0.28579295154185019</v>
      </c>
      <c r="O218" s="7">
        <v>0.4372768681521606</v>
      </c>
      <c r="P218" s="7">
        <v>1.0357454228421969</v>
      </c>
      <c r="Q218" s="1">
        <v>28126</v>
      </c>
      <c r="R218">
        <v>58.5</v>
      </c>
      <c r="S218" s="6">
        <v>5.1546391752576833E-3</v>
      </c>
      <c r="T218" s="6">
        <v>1.5624999999999976E-2</v>
      </c>
      <c r="U218" s="6">
        <v>5.2158273381294938E-2</v>
      </c>
      <c r="V218" s="7">
        <v>0.12284069097888672</v>
      </c>
      <c r="W218" s="7">
        <v>0.37323943661971826</v>
      </c>
      <c r="X218" s="7">
        <v>0.6432584269662921</v>
      </c>
      <c r="Y218" s="1">
        <v>28126</v>
      </c>
      <c r="Z218">
        <v>58.7</v>
      </c>
      <c r="AA218" s="6">
        <v>5.1369863013699365E-3</v>
      </c>
      <c r="AB218" s="6">
        <v>1.9097222222222248E-2</v>
      </c>
      <c r="AC218" s="6">
        <v>5.1971326164874654E-2</v>
      </c>
      <c r="AD218" s="7">
        <v>0.12237093690248578</v>
      </c>
      <c r="AE218" s="7">
        <v>0.37470725995316156</v>
      </c>
      <c r="AF218" s="7">
        <v>0.64425770308123242</v>
      </c>
      <c r="AG218" t="s">
        <v>22</v>
      </c>
    </row>
    <row r="219" spans="1:38" x14ac:dyDescent="0.3">
      <c r="A219" s="1">
        <v>28157</v>
      </c>
      <c r="B219" s="19">
        <v>1177.5999999999999</v>
      </c>
      <c r="C219" s="6">
        <v>1.0641949879848836E-2</v>
      </c>
      <c r="D219" s="6">
        <v>4.6755555555555474E-2</v>
      </c>
      <c r="E219" s="6">
        <v>0.13198115928097659</v>
      </c>
      <c r="F219" s="7">
        <v>0.28826167815337478</v>
      </c>
      <c r="G219" s="7">
        <v>0.44650534332391584</v>
      </c>
      <c r="H219" s="7">
        <v>1.0591012414757823</v>
      </c>
      <c r="I219" s="1">
        <v>28157</v>
      </c>
      <c r="J219" s="19">
        <v>1169.9000000000001</v>
      </c>
      <c r="K219" s="6">
        <v>2.0556745182013629E-3</v>
      </c>
      <c r="L219" s="6">
        <v>3.9818682783752724E-2</v>
      </c>
      <c r="M219" s="6">
        <v>0.13121253142525627</v>
      </c>
      <c r="N219" s="7">
        <v>0.28744360074832181</v>
      </c>
      <c r="O219" s="7">
        <v>0.44414269843229237</v>
      </c>
      <c r="P219" s="7">
        <v>1.0557019855912846</v>
      </c>
      <c r="Q219" s="1">
        <v>28157</v>
      </c>
      <c r="R219">
        <v>59.1</v>
      </c>
      <c r="S219" s="6">
        <v>1.0256410256410281E-2</v>
      </c>
      <c r="T219" s="6">
        <v>2.0725388601036319E-2</v>
      </c>
      <c r="U219" s="6">
        <v>5.9139784946236638E-2</v>
      </c>
      <c r="V219" s="7">
        <v>0.12571428571428575</v>
      </c>
      <c r="W219" s="7">
        <v>0.37762237762237771</v>
      </c>
      <c r="X219" s="7">
        <v>0.65083798882681576</v>
      </c>
      <c r="Y219" s="1">
        <v>28157</v>
      </c>
      <c r="Z219">
        <v>59.3</v>
      </c>
      <c r="AA219" s="6">
        <v>1.022146507666089E-2</v>
      </c>
      <c r="AB219" s="6">
        <v>2.4179620034542292E-2</v>
      </c>
      <c r="AC219" s="6">
        <v>6.0822898032200333E-2</v>
      </c>
      <c r="AD219" s="7">
        <v>0.12737642585551323</v>
      </c>
      <c r="AE219" s="7">
        <v>0.37906976744186038</v>
      </c>
      <c r="AF219" s="7">
        <v>0.65642458100558665</v>
      </c>
      <c r="AG219" t="s">
        <v>22</v>
      </c>
    </row>
    <row r="220" spans="1:38" x14ac:dyDescent="0.3">
      <c r="A220" s="1">
        <v>28185</v>
      </c>
      <c r="B220" s="19">
        <v>1188.5</v>
      </c>
      <c r="C220" s="6">
        <v>9.2561141304348601E-3</v>
      </c>
      <c r="D220" s="6">
        <v>4.4192584782990645E-2</v>
      </c>
      <c r="E220" s="6">
        <v>0.13190476190476191</v>
      </c>
      <c r="F220" s="7">
        <v>0.28486486486486484</v>
      </c>
      <c r="G220" s="7">
        <v>0.45774561511100215</v>
      </c>
      <c r="H220" s="7">
        <v>1.0691155988857939</v>
      </c>
      <c r="I220" s="1">
        <v>28185</v>
      </c>
      <c r="J220" s="19">
        <v>1185.3</v>
      </c>
      <c r="K220" s="6">
        <v>1.316351824942291E-2</v>
      </c>
      <c r="L220" s="6">
        <v>4.4317180616740046E-2</v>
      </c>
      <c r="M220" s="6">
        <v>0.13133530590817974</v>
      </c>
      <c r="N220" s="7">
        <v>0.28223712678494156</v>
      </c>
      <c r="O220" s="7">
        <v>0.45328592447278065</v>
      </c>
      <c r="P220" s="7">
        <v>1.0693086592178771</v>
      </c>
      <c r="Q220" s="1">
        <v>28185</v>
      </c>
      <c r="R220">
        <v>59.5</v>
      </c>
      <c r="S220" s="6">
        <v>6.768189509306236E-3</v>
      </c>
      <c r="T220" s="6">
        <v>2.5862068965517241E-2</v>
      </c>
      <c r="U220" s="6">
        <v>6.4400715563506294E-2</v>
      </c>
      <c r="V220" s="7">
        <v>0.12903225806451607</v>
      </c>
      <c r="W220" s="7">
        <v>0.37413394919168602</v>
      </c>
      <c r="X220" s="7">
        <v>0.64819944598337942</v>
      </c>
      <c r="Y220" s="1">
        <v>28185</v>
      </c>
      <c r="Z220">
        <v>59.6</v>
      </c>
      <c r="AA220" s="6">
        <v>5.0590219224284022E-3</v>
      </c>
      <c r="AB220" s="6">
        <v>2.5817555938037865E-2</v>
      </c>
      <c r="AC220" s="6">
        <v>6.4285714285714307E-2</v>
      </c>
      <c r="AD220" s="7">
        <v>0.12878787878787887</v>
      </c>
      <c r="AE220" s="7">
        <v>0.37327188940092176</v>
      </c>
      <c r="AF220" s="7">
        <v>0.65096952908587258</v>
      </c>
      <c r="AG220" t="s">
        <v>22</v>
      </c>
    </row>
    <row r="221" spans="1:38" x14ac:dyDescent="0.3">
      <c r="A221" s="1">
        <v>28216</v>
      </c>
      <c r="B221" s="19">
        <v>1199.5999999999999</v>
      </c>
      <c r="C221" s="6">
        <v>9.3395035759359767E-3</v>
      </c>
      <c r="D221" s="6">
        <v>4.1319444444444367E-2</v>
      </c>
      <c r="E221" s="6">
        <v>0.13084464555052785</v>
      </c>
      <c r="F221" s="7">
        <v>0.28285744840124039</v>
      </c>
      <c r="G221" s="7">
        <v>0.46346224228376215</v>
      </c>
      <c r="H221" s="7">
        <v>1.083724161889873</v>
      </c>
      <c r="I221" s="1">
        <v>28216</v>
      </c>
      <c r="J221" s="19">
        <v>1206.5999999999999</v>
      </c>
      <c r="K221" s="6">
        <v>1.7970134143254834E-2</v>
      </c>
      <c r="L221" s="6">
        <v>4.6033810143042836E-2</v>
      </c>
      <c r="M221" s="6">
        <v>0.13094010685162602</v>
      </c>
      <c r="N221" s="7">
        <v>0.28211667197959822</v>
      </c>
      <c r="O221" s="7">
        <v>0.46183668524351823</v>
      </c>
      <c r="P221" s="7">
        <v>1.089712504329754</v>
      </c>
      <c r="Q221" s="1">
        <v>28216</v>
      </c>
      <c r="R221">
        <v>60</v>
      </c>
      <c r="S221" s="6">
        <v>8.4033613445378148E-3</v>
      </c>
      <c r="T221" s="6">
        <v>3.0927835051546341E-2</v>
      </c>
      <c r="U221" s="6">
        <v>6.9518716577540079E-2</v>
      </c>
      <c r="V221" s="7">
        <v>0.13421550094517962</v>
      </c>
      <c r="W221" s="7">
        <v>0.37614678899082565</v>
      </c>
      <c r="X221" s="7">
        <v>0.65289256198347123</v>
      </c>
      <c r="Y221" s="1">
        <v>28216</v>
      </c>
      <c r="Z221">
        <v>60</v>
      </c>
      <c r="AA221" s="6">
        <v>6.7114093959731299E-3</v>
      </c>
      <c r="AB221" s="6">
        <v>2.7397260273972629E-2</v>
      </c>
      <c r="AC221" s="6">
        <v>6.9518716577540079E-2</v>
      </c>
      <c r="AD221" s="7">
        <v>0.13207547169811321</v>
      </c>
      <c r="AE221" s="7">
        <v>0.37299771167048046</v>
      </c>
      <c r="AF221" s="7">
        <v>0.65289256198347123</v>
      </c>
      <c r="AG221" t="s">
        <v>22</v>
      </c>
    </row>
    <row r="222" spans="1:38" x14ac:dyDescent="0.3">
      <c r="A222" s="1">
        <v>28246</v>
      </c>
      <c r="B222" s="19">
        <v>1209</v>
      </c>
      <c r="C222" s="6">
        <v>7.8359453151051108E-3</v>
      </c>
      <c r="D222" s="6">
        <v>3.7590113285272876E-2</v>
      </c>
      <c r="E222" s="6">
        <v>0.12769331219102706</v>
      </c>
      <c r="F222" s="7">
        <v>0.2754509969406056</v>
      </c>
      <c r="G222" s="7">
        <v>0.46226415094339629</v>
      </c>
      <c r="H222" s="7">
        <v>1.0971379011274935</v>
      </c>
      <c r="I222" s="1">
        <v>28246</v>
      </c>
      <c r="J222" s="19">
        <v>1205.5</v>
      </c>
      <c r="K222" s="6">
        <v>-9.1165257749039382E-4</v>
      </c>
      <c r="L222" s="6">
        <v>3.2548179871520345E-2</v>
      </c>
      <c r="M222" s="6">
        <v>0.12631972344202566</v>
      </c>
      <c r="N222" s="7">
        <v>0.27404354259141822</v>
      </c>
      <c r="O222" s="7">
        <v>0.4597965609106322</v>
      </c>
      <c r="P222" s="7">
        <v>1.102005231037489</v>
      </c>
      <c r="Q222" s="1">
        <v>28246</v>
      </c>
      <c r="R222">
        <v>60.3</v>
      </c>
      <c r="S222" s="6">
        <v>4.9999999999999524E-3</v>
      </c>
      <c r="T222" s="6">
        <v>3.0769230769230722E-2</v>
      </c>
      <c r="U222" s="6">
        <v>6.7256637168141536E-2</v>
      </c>
      <c r="V222" s="7">
        <v>0.13345864661654125</v>
      </c>
      <c r="W222" s="7">
        <v>0.37357630979498857</v>
      </c>
      <c r="X222" s="7">
        <v>0.65659340659340659</v>
      </c>
      <c r="Y222" s="1">
        <v>28246</v>
      </c>
      <c r="Z222">
        <v>60.2</v>
      </c>
      <c r="AA222" s="6">
        <v>3.3333333333333808E-3</v>
      </c>
      <c r="AB222" s="6">
        <v>2.5553662691652469E-2</v>
      </c>
      <c r="AC222" s="6">
        <v>6.7375886524822778E-2</v>
      </c>
      <c r="AD222" s="7">
        <v>0.13370998116760832</v>
      </c>
      <c r="AE222" s="7">
        <v>0.37129840546697052</v>
      </c>
      <c r="AF222" s="7">
        <v>0.65384615384615397</v>
      </c>
      <c r="AG222" t="s">
        <v>22</v>
      </c>
    </row>
    <row r="223" spans="1:38" x14ac:dyDescent="0.3">
      <c r="A223" s="1">
        <v>28277</v>
      </c>
      <c r="B223" s="19">
        <v>1217.8</v>
      </c>
      <c r="C223" s="6">
        <v>7.2787427626136931E-3</v>
      </c>
      <c r="D223" s="6">
        <v>3.4137228260869609E-2</v>
      </c>
      <c r="E223" s="6">
        <v>0.1301039346696363</v>
      </c>
      <c r="F223" s="7">
        <v>0.2645898234683281</v>
      </c>
      <c r="G223" s="7">
        <v>0.46141845673826953</v>
      </c>
      <c r="H223" s="7">
        <v>1.1050993949870354</v>
      </c>
      <c r="I223" s="1">
        <v>28277</v>
      </c>
      <c r="J223" s="19">
        <v>1219.8</v>
      </c>
      <c r="K223" s="6">
        <v>1.1862297801741977E-2</v>
      </c>
      <c r="L223" s="6">
        <v>4.2653218223779689E-2</v>
      </c>
      <c r="M223" s="6">
        <v>0.12860843819393042</v>
      </c>
      <c r="N223" s="7">
        <v>0.26155755507291339</v>
      </c>
      <c r="O223" s="7">
        <v>0.45699952221691337</v>
      </c>
      <c r="P223" s="7">
        <v>1.1078278900984964</v>
      </c>
      <c r="Q223" s="1">
        <v>28277</v>
      </c>
      <c r="R223">
        <v>60.7</v>
      </c>
      <c r="S223" s="6">
        <v>6.6334991708126984E-3</v>
      </c>
      <c r="T223" s="6">
        <v>2.7072758037225066E-2</v>
      </c>
      <c r="U223" s="6">
        <v>6.8661971830986018E-2</v>
      </c>
      <c r="V223" s="7">
        <v>0.1324626865671642</v>
      </c>
      <c r="W223" s="7">
        <v>0.37330316742081443</v>
      </c>
      <c r="X223" s="7">
        <v>0.65846994535519132</v>
      </c>
      <c r="Y223" s="1">
        <v>28277</v>
      </c>
      <c r="Z223">
        <v>60.5</v>
      </c>
      <c r="AA223" s="6">
        <v>4.9833887043188897E-3</v>
      </c>
      <c r="AB223" s="6">
        <v>2.023608768971337E-2</v>
      </c>
      <c r="AC223" s="6">
        <v>6.7019400352733627E-2</v>
      </c>
      <c r="AD223" s="7">
        <v>0.13084112149532709</v>
      </c>
      <c r="AE223" s="7">
        <v>0.36877828054298634</v>
      </c>
      <c r="AF223" s="7">
        <v>0.65300546448087426</v>
      </c>
      <c r="AG223" t="s">
        <v>22</v>
      </c>
    </row>
    <row r="224" spans="1:38" x14ac:dyDescent="0.3">
      <c r="A224" s="1">
        <v>28307</v>
      </c>
      <c r="B224" s="19">
        <v>1226.7</v>
      </c>
      <c r="C224" s="6">
        <v>7.3082607981606925E-3</v>
      </c>
      <c r="D224" s="6">
        <v>3.2141354648716911E-2</v>
      </c>
      <c r="E224" s="6">
        <v>0.1292460646230324</v>
      </c>
      <c r="F224" s="7">
        <v>0.25802481796738796</v>
      </c>
      <c r="G224" s="7">
        <v>0.4664674237895996</v>
      </c>
      <c r="H224" s="7">
        <v>1.1168248490077655</v>
      </c>
      <c r="I224" s="1">
        <v>28307</v>
      </c>
      <c r="J224" s="19">
        <v>1232.9000000000001</v>
      </c>
      <c r="K224" s="6">
        <v>1.0739465486145383E-2</v>
      </c>
      <c r="L224" s="6">
        <v>4.0158609634691755E-2</v>
      </c>
      <c r="M224" s="6">
        <v>0.12944301942103353</v>
      </c>
      <c r="N224" s="7">
        <v>0.25844646320302139</v>
      </c>
      <c r="O224" s="7">
        <v>0.46651599857261811</v>
      </c>
      <c r="P224" s="7">
        <v>1.1234929383396488</v>
      </c>
      <c r="Q224" s="1">
        <v>28307</v>
      </c>
      <c r="R224">
        <v>61</v>
      </c>
      <c r="S224" s="6">
        <v>4.9423393739702988E-3</v>
      </c>
      <c r="T224" s="6">
        <v>2.5210084033613446E-2</v>
      </c>
      <c r="U224" s="6">
        <v>6.8301225919439559E-2</v>
      </c>
      <c r="V224" s="7">
        <v>0.12546125461254606</v>
      </c>
      <c r="W224" s="7">
        <v>0.37697516930022584</v>
      </c>
      <c r="X224" s="7">
        <v>0.65760869565217406</v>
      </c>
      <c r="Y224" s="1">
        <v>28307</v>
      </c>
      <c r="Z224">
        <v>60.8</v>
      </c>
      <c r="AA224" s="6">
        <v>4.9586776859503658E-3</v>
      </c>
      <c r="AB224" s="6">
        <v>2.0134228187919392E-2</v>
      </c>
      <c r="AC224" s="6">
        <v>6.666666666666661E-2</v>
      </c>
      <c r="AD224" s="7">
        <v>0.12592592592592589</v>
      </c>
      <c r="AE224" s="7">
        <v>0.37556561085972834</v>
      </c>
      <c r="AF224" s="7">
        <v>0.65217391304347827</v>
      </c>
      <c r="AG224" t="s">
        <v>22</v>
      </c>
    </row>
    <row r="225" spans="1:33" x14ac:dyDescent="0.3">
      <c r="A225" s="1">
        <v>28338</v>
      </c>
      <c r="B225" s="19">
        <v>1237</v>
      </c>
      <c r="C225" s="6">
        <v>8.3965109643759309E-3</v>
      </c>
      <c r="D225" s="6">
        <v>3.1177059019673301E-2</v>
      </c>
      <c r="E225" s="6">
        <v>0.12587603531446251</v>
      </c>
      <c r="F225" s="7">
        <v>0.25826467297324784</v>
      </c>
      <c r="G225" s="7">
        <v>0.4747257987601336</v>
      </c>
      <c r="H225" s="7">
        <v>1.1323909670746422</v>
      </c>
      <c r="I225" s="1">
        <v>28338</v>
      </c>
      <c r="J225" s="19">
        <v>1235.3</v>
      </c>
      <c r="K225" s="6">
        <v>1.9466298969907237E-3</v>
      </c>
      <c r="L225" s="6">
        <v>2.3785844521796825E-2</v>
      </c>
      <c r="M225" s="6">
        <v>0.125763237036362</v>
      </c>
      <c r="N225" s="7">
        <v>0.25743078175895762</v>
      </c>
      <c r="O225" s="7">
        <v>0.47516121327919753</v>
      </c>
      <c r="P225" s="7">
        <v>1.1357192254495159</v>
      </c>
      <c r="Q225" s="1">
        <v>28338</v>
      </c>
      <c r="R225">
        <v>61.2</v>
      </c>
      <c r="S225" s="6">
        <v>3.2786885245902103E-3</v>
      </c>
      <c r="T225" s="6">
        <v>2.0000000000000049E-2</v>
      </c>
      <c r="U225" s="6">
        <v>6.6202090592334575E-2</v>
      </c>
      <c r="V225" s="7">
        <v>0.12707182320442001</v>
      </c>
      <c r="W225" s="7">
        <v>0.35698447893569846</v>
      </c>
      <c r="X225" s="7">
        <v>0.65405405405405415</v>
      </c>
      <c r="Y225" s="1">
        <v>28338</v>
      </c>
      <c r="Z225">
        <v>61.1</v>
      </c>
      <c r="AA225" s="6">
        <v>4.9342105263158595E-3</v>
      </c>
      <c r="AB225" s="6">
        <v>1.8333333333333358E-2</v>
      </c>
      <c r="AC225" s="6">
        <v>6.6317626527050685E-2</v>
      </c>
      <c r="AD225" s="7">
        <v>0.1273062730627306</v>
      </c>
      <c r="AE225" s="7">
        <v>0.35777777777777781</v>
      </c>
      <c r="AF225" s="7">
        <v>0.65582655826558278</v>
      </c>
      <c r="AG225" t="s">
        <v>22</v>
      </c>
    </row>
    <row r="226" spans="1:33" x14ac:dyDescent="0.3">
      <c r="A226" s="1">
        <v>28369</v>
      </c>
      <c r="B226" s="19">
        <v>1246.2</v>
      </c>
      <c r="C226" s="6">
        <v>7.4373484236055342E-3</v>
      </c>
      <c r="D226" s="6">
        <v>3.0769230769230806E-2</v>
      </c>
      <c r="E226" s="6">
        <v>0.1218941303564999</v>
      </c>
      <c r="F226" s="7">
        <v>0.25688350983358554</v>
      </c>
      <c r="G226" s="7">
        <v>0.48480876921243909</v>
      </c>
      <c r="H226" s="7">
        <v>1.1408692664490638</v>
      </c>
      <c r="I226" s="1">
        <v>28369</v>
      </c>
      <c r="J226" s="19">
        <v>1244.7</v>
      </c>
      <c r="K226" s="6">
        <v>7.6094875738687701E-3</v>
      </c>
      <c r="L226" s="6">
        <v>3.2517627540439686E-2</v>
      </c>
      <c r="M226" s="6">
        <v>0.12297004691447126</v>
      </c>
      <c r="N226" s="7">
        <v>0.25930797248077708</v>
      </c>
      <c r="O226" s="7">
        <v>0.48887559808612446</v>
      </c>
      <c r="P226" s="7">
        <v>1.1412351625666612</v>
      </c>
      <c r="Q226" s="1">
        <v>28369</v>
      </c>
      <c r="R226">
        <v>61.4</v>
      </c>
      <c r="S226" s="6">
        <v>3.2679738562090806E-3</v>
      </c>
      <c r="T226" s="6">
        <v>1.8242122719734685E-2</v>
      </c>
      <c r="U226" s="6">
        <v>6.5972222222222168E-2</v>
      </c>
      <c r="V226" s="7">
        <v>0.12454212454212449</v>
      </c>
      <c r="W226" s="7">
        <v>0.35840707964601759</v>
      </c>
      <c r="X226" s="7">
        <v>0.65498652291105108</v>
      </c>
      <c r="Y226" s="1">
        <v>28369</v>
      </c>
      <c r="Z226">
        <v>61.3</v>
      </c>
      <c r="AA226" s="6">
        <v>3.2733224222585228E-3</v>
      </c>
      <c r="AB226" s="6">
        <v>1.827242524916934E-2</v>
      </c>
      <c r="AC226" s="6">
        <v>6.4236111111111036E-2</v>
      </c>
      <c r="AD226" s="7">
        <v>0.12271062271062264</v>
      </c>
      <c r="AE226" s="7">
        <v>0.35619469026548656</v>
      </c>
      <c r="AF226" s="7">
        <v>0.65229110512129362</v>
      </c>
      <c r="AG226" t="s">
        <v>22</v>
      </c>
    </row>
    <row r="227" spans="1:33" x14ac:dyDescent="0.3">
      <c r="A227" s="1">
        <v>28399</v>
      </c>
      <c r="B227" s="19">
        <v>1254</v>
      </c>
      <c r="C227" s="6">
        <v>6.2590274434279848E-3</v>
      </c>
      <c r="D227" s="6">
        <v>2.9725734931844348E-2</v>
      </c>
      <c r="E227" s="6">
        <v>0.11466666666666667</v>
      </c>
      <c r="F227" s="7">
        <v>0.25676488274203252</v>
      </c>
      <c r="G227" s="7">
        <v>0.4882506527415143</v>
      </c>
      <c r="H227" s="7">
        <v>1.149468632156325</v>
      </c>
      <c r="I227" s="1">
        <v>28399</v>
      </c>
      <c r="J227" s="19">
        <v>1255.9000000000001</v>
      </c>
      <c r="K227" s="6">
        <v>8.9981521651804012E-3</v>
      </c>
      <c r="L227" s="6">
        <v>2.9595015576324102E-2</v>
      </c>
      <c r="M227" s="6">
        <v>0.11625633277042058</v>
      </c>
      <c r="N227" s="7">
        <v>0.26145038167938939</v>
      </c>
      <c r="O227" s="7">
        <v>0.4963660193017993</v>
      </c>
      <c r="P227" s="7">
        <v>1.1516189823539489</v>
      </c>
      <c r="Q227" s="1">
        <v>28399</v>
      </c>
      <c r="R227">
        <v>61.6</v>
      </c>
      <c r="S227" s="6">
        <v>3.2573289902280596E-3</v>
      </c>
      <c r="T227" s="6">
        <v>1.4827018121911013E-2</v>
      </c>
      <c r="U227" s="6">
        <v>6.3903281519861882E-2</v>
      </c>
      <c r="V227" s="7">
        <v>0.12204007285974505</v>
      </c>
      <c r="W227" s="7">
        <v>0.35087719298245612</v>
      </c>
      <c r="X227" s="7">
        <v>0.65147453083109941</v>
      </c>
      <c r="Y227" s="1">
        <v>28399</v>
      </c>
      <c r="Z227">
        <v>61.6</v>
      </c>
      <c r="AA227" s="6">
        <v>4.893964110929923E-3</v>
      </c>
      <c r="AB227" s="6">
        <v>1.8181818181818205E-2</v>
      </c>
      <c r="AC227" s="6">
        <v>6.3903281519861882E-2</v>
      </c>
      <c r="AD227" s="7">
        <v>0.12204007285974505</v>
      </c>
      <c r="AE227" s="7">
        <v>0.35087719298245612</v>
      </c>
      <c r="AF227" s="7">
        <v>0.65147453083109941</v>
      </c>
      <c r="AG227" t="s">
        <v>22</v>
      </c>
    </row>
    <row r="228" spans="1:33" x14ac:dyDescent="0.3">
      <c r="A228" s="1">
        <v>28430</v>
      </c>
      <c r="B228" s="19">
        <v>1262.4000000000001</v>
      </c>
      <c r="C228" s="6">
        <v>6.6985645933015084E-3</v>
      </c>
      <c r="D228" s="6">
        <v>2.9102470041574992E-2</v>
      </c>
      <c r="E228" s="6">
        <v>0.10911966262519772</v>
      </c>
      <c r="F228" s="7">
        <v>0.25374913099612684</v>
      </c>
      <c r="G228" s="7">
        <v>0.48710095417599258</v>
      </c>
      <c r="H228" s="7">
        <v>1.1564742056713362</v>
      </c>
      <c r="I228" s="1">
        <v>28430</v>
      </c>
      <c r="J228" s="19">
        <v>1260.2</v>
      </c>
      <c r="K228" s="6">
        <v>3.4238394776653826E-3</v>
      </c>
      <c r="L228" s="6">
        <v>2.2142915078270705E-2</v>
      </c>
      <c r="M228" s="6">
        <v>0.1103083700440529</v>
      </c>
      <c r="N228" s="7">
        <v>0.2541799363057326</v>
      </c>
      <c r="O228" s="7">
        <v>0.49083165739973988</v>
      </c>
      <c r="P228" s="7">
        <v>1.1549247606019155</v>
      </c>
      <c r="Q228" s="1">
        <v>28430</v>
      </c>
      <c r="R228">
        <v>61.9</v>
      </c>
      <c r="S228" s="6">
        <v>4.870129870129824E-3</v>
      </c>
      <c r="T228" s="6">
        <v>1.4754098360655714E-2</v>
      </c>
      <c r="U228" s="6">
        <v>6.7241379310344809E-2</v>
      </c>
      <c r="V228" s="7">
        <v>0.11934900542495483</v>
      </c>
      <c r="W228" s="7">
        <v>0.34858387799564272</v>
      </c>
      <c r="X228" s="7">
        <v>0.65066666666666662</v>
      </c>
      <c r="Y228" s="1">
        <v>28430</v>
      </c>
      <c r="Z228">
        <v>62</v>
      </c>
      <c r="AA228" s="6">
        <v>6.4935064935064705E-3</v>
      </c>
      <c r="AB228" s="6">
        <v>1.9736842105263205E-2</v>
      </c>
      <c r="AC228" s="6">
        <v>6.7125645438898429E-2</v>
      </c>
      <c r="AD228" s="7">
        <v>0.12115732368896931</v>
      </c>
      <c r="AE228" s="7">
        <v>0.35076252723311552</v>
      </c>
      <c r="AF228" s="7">
        <v>0.65333333333333332</v>
      </c>
      <c r="AG228" t="s">
        <v>22</v>
      </c>
    </row>
    <row r="229" spans="1:33" x14ac:dyDescent="0.3">
      <c r="A229" s="1">
        <v>28460</v>
      </c>
      <c r="B229" s="19">
        <v>1270.3</v>
      </c>
      <c r="C229" s="6">
        <v>6.2579214195182696E-3</v>
      </c>
      <c r="D229" s="6">
        <v>2.6919967663702471E-2</v>
      </c>
      <c r="E229" s="6">
        <v>0.10269097222222218</v>
      </c>
      <c r="F229" s="7">
        <v>0.25004920291281235</v>
      </c>
      <c r="G229" s="7">
        <v>0.48486265341905316</v>
      </c>
      <c r="H229" s="7">
        <v>1.1607416227249532</v>
      </c>
      <c r="I229" s="1">
        <v>28460</v>
      </c>
      <c r="J229" s="19">
        <v>1273</v>
      </c>
      <c r="K229" s="6">
        <v>1.015711791779079E-2</v>
      </c>
      <c r="L229" s="6">
        <v>3.0518902290941511E-2</v>
      </c>
      <c r="M229" s="6">
        <v>0.1035977459904638</v>
      </c>
      <c r="N229" s="7">
        <v>0.25073688347416001</v>
      </c>
      <c r="O229" s="7">
        <v>0.48628137769994162</v>
      </c>
      <c r="P229" s="7">
        <v>1.1572614811048973</v>
      </c>
      <c r="Q229" s="1">
        <v>28460</v>
      </c>
      <c r="R229">
        <v>62.1</v>
      </c>
      <c r="S229" s="6">
        <v>3.2310177705977845E-3</v>
      </c>
      <c r="T229" s="6">
        <v>1.4705882352941152E-2</v>
      </c>
      <c r="U229" s="6">
        <v>6.7010309278350486E-2</v>
      </c>
      <c r="V229" s="7">
        <v>0.11891891891891894</v>
      </c>
      <c r="W229" s="7">
        <v>0.3441558441558441</v>
      </c>
      <c r="X229" s="7">
        <v>0.64721485411140578</v>
      </c>
      <c r="Y229" s="1">
        <v>28460</v>
      </c>
      <c r="Z229">
        <v>62.3</v>
      </c>
      <c r="AA229" s="6">
        <v>4.8387096774193091E-3</v>
      </c>
      <c r="AB229" s="6">
        <v>1.9639934533551485E-2</v>
      </c>
      <c r="AC229" s="6">
        <v>6.6780821917808195E-2</v>
      </c>
      <c r="AD229" s="7">
        <v>0.12050359712230208</v>
      </c>
      <c r="AE229" s="7">
        <v>0.3455723542116631</v>
      </c>
      <c r="AF229" s="7">
        <v>0.65251989389920406</v>
      </c>
      <c r="AG229" t="s">
        <v>22</v>
      </c>
    </row>
    <row r="230" spans="1:33" x14ac:dyDescent="0.3">
      <c r="A230" s="1">
        <v>28491</v>
      </c>
      <c r="B230" s="19">
        <v>1279.7</v>
      </c>
      <c r="C230" s="6">
        <v>7.3998268125640334E-3</v>
      </c>
      <c r="D230" s="6">
        <v>2.6881720430107527E-2</v>
      </c>
      <c r="E230" s="6">
        <v>9.8266392035702019E-2</v>
      </c>
      <c r="F230" s="7">
        <v>0.24654198324566545</v>
      </c>
      <c r="G230" s="7">
        <v>0.48854251483075489</v>
      </c>
      <c r="H230" s="7">
        <v>1.1704545454545454</v>
      </c>
      <c r="I230" s="1">
        <v>28491</v>
      </c>
      <c r="J230" s="19">
        <v>1282.3</v>
      </c>
      <c r="K230" s="6">
        <v>7.3055773762764767E-3</v>
      </c>
      <c r="L230" s="6">
        <v>3.0208082268819721E-2</v>
      </c>
      <c r="M230" s="6">
        <v>9.8329764453961424E-2</v>
      </c>
      <c r="N230" s="7">
        <v>0.24700962754060099</v>
      </c>
      <c r="O230" s="7">
        <v>0.48845037724898427</v>
      </c>
      <c r="P230" s="7">
        <v>1.1660472972972973</v>
      </c>
      <c r="Q230" s="1">
        <v>28491</v>
      </c>
      <c r="R230">
        <v>62.5</v>
      </c>
      <c r="S230" s="6">
        <v>6.4412238325281569E-3</v>
      </c>
      <c r="T230" s="6">
        <v>1.7915309446254093E-2</v>
      </c>
      <c r="U230" s="6">
        <v>6.8376068376068383E-2</v>
      </c>
      <c r="V230" s="7">
        <v>0.12410071942446041</v>
      </c>
      <c r="W230" s="7">
        <v>0.34120171673819738</v>
      </c>
      <c r="X230" s="7">
        <v>0.6534391534391536</v>
      </c>
      <c r="Y230" s="1">
        <v>28491</v>
      </c>
      <c r="Z230">
        <v>62.7</v>
      </c>
      <c r="AA230" s="6">
        <v>6.4205457463885349E-3</v>
      </c>
      <c r="AB230" s="6">
        <v>2.283849918433941E-2</v>
      </c>
      <c r="AC230" s="6">
        <v>6.8143100511073251E-2</v>
      </c>
      <c r="AD230" s="7">
        <v>0.12365591397849474</v>
      </c>
      <c r="AE230" s="7">
        <v>0.33974358974358987</v>
      </c>
      <c r="AF230" s="7">
        <v>0.65435356200527717</v>
      </c>
      <c r="AG230" t="s">
        <v>22</v>
      </c>
    </row>
    <row r="231" spans="1:33" x14ac:dyDescent="0.3">
      <c r="A231" s="1">
        <v>28522</v>
      </c>
      <c r="B231" s="19">
        <v>1285.5</v>
      </c>
      <c r="C231" s="6">
        <v>4.5323122606860623E-3</v>
      </c>
      <c r="D231" s="6">
        <v>2.5119617224880382E-2</v>
      </c>
      <c r="E231" s="6">
        <v>9.162703804347834E-2</v>
      </c>
      <c r="F231" s="7">
        <v>0.23570124002691537</v>
      </c>
      <c r="G231" s="7">
        <v>0.48750289284887749</v>
      </c>
      <c r="H231" s="7">
        <v>1.1925635340269489</v>
      </c>
      <c r="I231" s="1">
        <v>28522</v>
      </c>
      <c r="J231" s="19">
        <v>1276.8</v>
      </c>
      <c r="K231" s="6">
        <v>-4.289167901427123E-3</v>
      </c>
      <c r="L231" s="6">
        <v>1.664145234493181E-2</v>
      </c>
      <c r="M231" s="6">
        <v>9.1375331224890888E-2</v>
      </c>
      <c r="N231" s="7">
        <v>0.23457745116998638</v>
      </c>
      <c r="O231" s="7">
        <v>0.484996510816469</v>
      </c>
      <c r="P231" s="7">
        <v>1.1885498800137126</v>
      </c>
      <c r="Q231" s="1">
        <v>28522</v>
      </c>
      <c r="R231">
        <v>62.9</v>
      </c>
      <c r="S231" s="6">
        <v>6.3999999999999769E-3</v>
      </c>
      <c r="T231" s="6">
        <v>2.1103896103896059E-2</v>
      </c>
      <c r="U231" s="6">
        <v>6.4297800338409428E-2</v>
      </c>
      <c r="V231" s="7">
        <v>0.12724014336917566</v>
      </c>
      <c r="W231" s="7">
        <v>0.33262711864406769</v>
      </c>
      <c r="X231" s="7">
        <v>0.65526315789473677</v>
      </c>
      <c r="Y231" s="1">
        <v>28522</v>
      </c>
      <c r="Z231">
        <v>63</v>
      </c>
      <c r="AA231" s="6">
        <v>4.7846889952152657E-3</v>
      </c>
      <c r="AB231" s="6">
        <v>2.2727272727272704E-2</v>
      </c>
      <c r="AC231" s="6">
        <v>6.239460370994946E-2</v>
      </c>
      <c r="AD231" s="7">
        <v>0.1270125223613596</v>
      </c>
      <c r="AE231" s="7">
        <v>0.33192389006342504</v>
      </c>
      <c r="AF231" s="7">
        <v>0.65354330708661412</v>
      </c>
      <c r="AG231" t="s">
        <v>22</v>
      </c>
    </row>
    <row r="232" spans="1:33" x14ac:dyDescent="0.3">
      <c r="A232" s="1">
        <v>28550</v>
      </c>
      <c r="B232" s="19">
        <v>1292.2</v>
      </c>
      <c r="C232" s="6">
        <v>5.2119797744068809E-3</v>
      </c>
      <c r="D232" s="6">
        <v>2.3605830164765487E-2</v>
      </c>
      <c r="E232" s="6">
        <v>8.7252839713925154E-2</v>
      </c>
      <c r="F232" s="7">
        <v>0.23066666666666671</v>
      </c>
      <c r="G232" s="7">
        <v>0.48511665325824621</v>
      </c>
      <c r="H232" s="7">
        <v>1.2002383790226463</v>
      </c>
      <c r="I232" s="1">
        <v>28550</v>
      </c>
      <c r="J232" s="19">
        <v>1288.2</v>
      </c>
      <c r="K232" s="6">
        <v>8.9285714285715009E-3</v>
      </c>
      <c r="L232" s="6">
        <v>2.2218695445167434E-2</v>
      </c>
      <c r="M232" s="6">
        <v>8.6813464945583479E-2</v>
      </c>
      <c r="N232" s="7">
        <v>0.22955044382934045</v>
      </c>
      <c r="O232" s="7">
        <v>0.48085986895045418</v>
      </c>
      <c r="P232" s="7">
        <v>1.1934275498041889</v>
      </c>
      <c r="Q232" s="1">
        <v>28550</v>
      </c>
      <c r="R232">
        <v>63.4</v>
      </c>
      <c r="S232" s="6">
        <v>7.9491255961844191E-3</v>
      </c>
      <c r="T232" s="6">
        <v>2.4232633279483037E-2</v>
      </c>
      <c r="U232" s="6">
        <v>6.5546218487394933E-2</v>
      </c>
      <c r="V232" s="7">
        <v>0.13416815742397137</v>
      </c>
      <c r="W232" s="7">
        <v>0.32635983263598334</v>
      </c>
      <c r="X232" s="7">
        <v>0.65968586387434536</v>
      </c>
      <c r="Y232" s="1">
        <v>28550</v>
      </c>
      <c r="Z232">
        <v>63.4</v>
      </c>
      <c r="AA232" s="6">
        <v>6.3492063492063266E-3</v>
      </c>
      <c r="AB232" s="6">
        <v>2.25806451612903E-2</v>
      </c>
      <c r="AC232" s="6">
        <v>6.3758389261744916E-2</v>
      </c>
      <c r="AD232" s="7">
        <v>0.13214285714285712</v>
      </c>
      <c r="AE232" s="7">
        <v>0.32635983263598334</v>
      </c>
      <c r="AF232" s="7">
        <v>0.65535248041775462</v>
      </c>
      <c r="AG232" t="s">
        <v>22</v>
      </c>
    </row>
    <row r="233" spans="1:33" x14ac:dyDescent="0.3">
      <c r="A233" s="1">
        <v>28581</v>
      </c>
      <c r="B233" s="19">
        <v>1300.4000000000001</v>
      </c>
      <c r="C233" s="6">
        <v>6.3457669091472255E-3</v>
      </c>
      <c r="D233" s="6">
        <v>2.3695190112571943E-2</v>
      </c>
      <c r="E233" s="6">
        <v>8.4028009336445636E-2</v>
      </c>
      <c r="F233" s="7">
        <v>0.22586726998491718</v>
      </c>
      <c r="G233" s="7">
        <v>0.48974682094168875</v>
      </c>
      <c r="H233" s="7">
        <v>1.210061182868797</v>
      </c>
      <c r="I233" s="1">
        <v>28581</v>
      </c>
      <c r="J233" s="19">
        <v>1307.4000000000001</v>
      </c>
      <c r="K233" s="6">
        <v>1.4904517931998172E-2</v>
      </c>
      <c r="L233" s="6">
        <v>2.7022780832678783E-2</v>
      </c>
      <c r="M233" s="6">
        <v>8.3540527100944964E-2</v>
      </c>
      <c r="N233" s="7">
        <v>0.22541943949760987</v>
      </c>
      <c r="O233" s="7">
        <v>0.48804916913271118</v>
      </c>
      <c r="P233" s="7">
        <v>1.2050936076910106</v>
      </c>
      <c r="Q233" s="1">
        <v>28581</v>
      </c>
      <c r="R233">
        <v>63.9</v>
      </c>
      <c r="S233" s="6">
        <v>7.8864353312302835E-3</v>
      </c>
      <c r="T233" s="6">
        <v>2.8985507246376767E-2</v>
      </c>
      <c r="U233" s="6">
        <v>6.4999999999999974E-2</v>
      </c>
      <c r="V233" s="7">
        <v>0.13903743315508016</v>
      </c>
      <c r="W233" s="7">
        <v>0.33124999999999999</v>
      </c>
      <c r="X233" s="7">
        <v>0.65974025974025974</v>
      </c>
      <c r="Y233" s="1">
        <v>28581</v>
      </c>
      <c r="Z233">
        <v>63.9</v>
      </c>
      <c r="AA233" s="6">
        <v>7.8864353312302835E-3</v>
      </c>
      <c r="AB233" s="6">
        <v>2.5682182985553796E-2</v>
      </c>
      <c r="AC233" s="6">
        <v>6.4999999999999974E-2</v>
      </c>
      <c r="AD233" s="7">
        <v>0.13903743315508016</v>
      </c>
      <c r="AE233" s="7">
        <v>0.32848232848232839</v>
      </c>
      <c r="AF233" s="7">
        <v>0.65974025974025974</v>
      </c>
      <c r="AG233" t="s">
        <v>22</v>
      </c>
    </row>
    <row r="234" spans="1:33" x14ac:dyDescent="0.3">
      <c r="A234" s="1">
        <v>28611</v>
      </c>
      <c r="B234" s="19">
        <v>1310.5</v>
      </c>
      <c r="C234" s="6">
        <v>7.7668409720085419E-3</v>
      </c>
      <c r="D234" s="6">
        <v>2.4068140970539935E-2</v>
      </c>
      <c r="E234" s="6">
        <v>8.3953680727874277E-2</v>
      </c>
      <c r="F234" s="7">
        <v>0.2223673164816716</v>
      </c>
      <c r="G234" s="7">
        <v>0.49839926823690828</v>
      </c>
      <c r="H234" s="7">
        <v>1.2155536770921387</v>
      </c>
      <c r="I234" s="1">
        <v>28611</v>
      </c>
      <c r="J234" s="19">
        <v>1304.8</v>
      </c>
      <c r="K234" s="6">
        <v>-1.9886798225486738E-3</v>
      </c>
      <c r="L234" s="6">
        <v>1.7546595960383687E-2</v>
      </c>
      <c r="M234" s="6">
        <v>8.237245956034836E-2</v>
      </c>
      <c r="N234" s="7">
        <v>0.21909744931327665</v>
      </c>
      <c r="O234" s="7">
        <v>0.49393176093427982</v>
      </c>
      <c r="P234" s="7">
        <v>1.2085308056872039</v>
      </c>
      <c r="Q234" s="1">
        <v>28611</v>
      </c>
      <c r="R234">
        <v>64.5</v>
      </c>
      <c r="S234" s="6">
        <v>9.3896713615023702E-3</v>
      </c>
      <c r="T234" s="6">
        <v>3.2000000000000001E-2</v>
      </c>
      <c r="U234" s="6">
        <v>6.9651741293532382E-2</v>
      </c>
      <c r="V234" s="7">
        <v>0.1415929203539823</v>
      </c>
      <c r="W234" s="7">
        <v>0.32716049382716045</v>
      </c>
      <c r="X234" s="7">
        <v>0.67098445595854916</v>
      </c>
      <c r="Y234" s="1">
        <v>28611</v>
      </c>
      <c r="Z234">
        <v>64.5</v>
      </c>
      <c r="AA234" s="6">
        <v>9.3896713615023702E-3</v>
      </c>
      <c r="AB234" s="6">
        <v>2.8708133971291818E-2</v>
      </c>
      <c r="AC234" s="6">
        <v>7.1428571428571383E-2</v>
      </c>
      <c r="AD234" s="7">
        <v>0.14361702127659579</v>
      </c>
      <c r="AE234" s="7">
        <v>0.32716049382716045</v>
      </c>
      <c r="AF234" s="7">
        <v>0.67098445595854916</v>
      </c>
      <c r="AG234" t="s">
        <v>22</v>
      </c>
    </row>
    <row r="235" spans="1:33" x14ac:dyDescent="0.3">
      <c r="A235" s="1">
        <v>28642</v>
      </c>
      <c r="B235" s="19">
        <v>1318.5</v>
      </c>
      <c r="C235" s="6">
        <v>6.1045402518122857E-3</v>
      </c>
      <c r="D235" s="6">
        <v>2.5670945157526253E-2</v>
      </c>
      <c r="E235" s="6">
        <v>8.2690096896042078E-2</v>
      </c>
      <c r="F235" s="7">
        <v>0.22355233853006692</v>
      </c>
      <c r="G235" s="7">
        <v>0.50205058099794952</v>
      </c>
      <c r="H235" s="7">
        <v>1.2152217741935483</v>
      </c>
      <c r="I235" s="1">
        <v>28642</v>
      </c>
      <c r="J235" s="19">
        <v>1319</v>
      </c>
      <c r="K235" s="6">
        <v>1.0882893930104266E-2</v>
      </c>
      <c r="L235" s="6">
        <v>3.3051378446115325E-2</v>
      </c>
      <c r="M235" s="6">
        <v>8.1324807345466515E-2</v>
      </c>
      <c r="N235" s="7">
        <v>0.22039230199851967</v>
      </c>
      <c r="O235" s="7">
        <v>0.4956344256718449</v>
      </c>
      <c r="P235" s="7">
        <v>1.207531380753138</v>
      </c>
      <c r="Q235" s="1">
        <v>28642</v>
      </c>
      <c r="R235">
        <v>65.2</v>
      </c>
      <c r="S235" s="6">
        <v>1.0852713178294617E-2</v>
      </c>
      <c r="T235" s="6">
        <v>3.6565977742448401E-2</v>
      </c>
      <c r="U235" s="6">
        <v>7.4135090609555185E-2</v>
      </c>
      <c r="V235" s="7">
        <v>0.14788732394366208</v>
      </c>
      <c r="W235" s="7">
        <v>0.33061224489795926</v>
      </c>
      <c r="X235" s="7">
        <v>0.68041237113402087</v>
      </c>
      <c r="Y235" s="1">
        <v>28642</v>
      </c>
      <c r="Z235">
        <v>65</v>
      </c>
      <c r="AA235" s="6">
        <v>7.7519379844961239E-3</v>
      </c>
      <c r="AB235" s="6">
        <v>3.1746031746031744E-2</v>
      </c>
      <c r="AC235" s="6">
        <v>7.43801652892562E-2</v>
      </c>
      <c r="AD235" s="7">
        <v>0.14638447971781299</v>
      </c>
      <c r="AE235" s="7">
        <v>0.32653061224489793</v>
      </c>
      <c r="AF235" s="7">
        <v>0.67525773195876304</v>
      </c>
      <c r="AG235" t="s">
        <v>22</v>
      </c>
    </row>
    <row r="236" spans="1:33" x14ac:dyDescent="0.3">
      <c r="A236" s="1">
        <v>28672</v>
      </c>
      <c r="B236" s="19">
        <v>1324.1</v>
      </c>
      <c r="C236" s="6">
        <v>4.2472506636328476E-3</v>
      </c>
      <c r="D236" s="6">
        <v>2.4686581024609088E-2</v>
      </c>
      <c r="E236" s="6">
        <v>7.9400016303904669E-2</v>
      </c>
      <c r="F236" s="7">
        <v>0.21890822056522136</v>
      </c>
      <c r="G236" s="7">
        <v>0.50226911731336499</v>
      </c>
      <c r="H236" s="7">
        <v>1.2101485561675844</v>
      </c>
      <c r="I236" s="1">
        <v>28672</v>
      </c>
      <c r="J236" s="19">
        <v>1330.1</v>
      </c>
      <c r="K236" s="6">
        <v>8.4154662623198706E-3</v>
      </c>
      <c r="L236" s="6">
        <v>3.252600527868333E-2</v>
      </c>
      <c r="M236" s="6">
        <v>7.883851082812865E-2</v>
      </c>
      <c r="N236" s="7">
        <v>0.21848662513741299</v>
      </c>
      <c r="O236" s="7">
        <v>0.50124153498871327</v>
      </c>
      <c r="P236" s="7">
        <v>1.2124085163007317</v>
      </c>
      <c r="Q236" s="1">
        <v>28672</v>
      </c>
      <c r="R236">
        <v>65.7</v>
      </c>
      <c r="S236" s="6">
        <v>7.6687116564417178E-3</v>
      </c>
      <c r="T236" s="6">
        <v>3.6277602523659372E-2</v>
      </c>
      <c r="U236" s="6">
        <v>7.7049180327868894E-2</v>
      </c>
      <c r="V236" s="7">
        <v>0.15061295971978986</v>
      </c>
      <c r="W236" s="7">
        <v>0.3299595141700406</v>
      </c>
      <c r="X236" s="7">
        <v>0.68461538461538474</v>
      </c>
      <c r="Y236" s="1">
        <v>28672</v>
      </c>
      <c r="Z236">
        <v>65.5</v>
      </c>
      <c r="AA236" s="6">
        <v>7.6923076923076927E-3</v>
      </c>
      <c r="AB236" s="6">
        <v>3.3123028391167215E-2</v>
      </c>
      <c r="AC236" s="6">
        <v>7.7302631578947414E-2</v>
      </c>
      <c r="AD236" s="7">
        <v>0.14912280701754385</v>
      </c>
      <c r="AE236" s="7">
        <v>0.32860040567951326</v>
      </c>
      <c r="AF236" s="7">
        <v>0.68380462724935742</v>
      </c>
      <c r="AG236" t="s">
        <v>22</v>
      </c>
    </row>
    <row r="237" spans="1:33" x14ac:dyDescent="0.3">
      <c r="A237" s="1">
        <v>28703</v>
      </c>
      <c r="B237" s="19">
        <v>1333.5</v>
      </c>
      <c r="C237" s="6">
        <v>7.0991616947361164E-3</v>
      </c>
      <c r="D237" s="6">
        <v>2.5453706551830133E-2</v>
      </c>
      <c r="E237" s="6">
        <v>7.8011317704122882E-2</v>
      </c>
      <c r="F237" s="7">
        <v>0.21370710840083731</v>
      </c>
      <c r="G237" s="7">
        <v>0.50831353919239897</v>
      </c>
      <c r="H237" s="7">
        <v>1.2044966110100843</v>
      </c>
      <c r="I237" s="1">
        <v>28703</v>
      </c>
      <c r="J237" s="19">
        <v>1331.4</v>
      </c>
      <c r="K237" s="6">
        <v>9.7737012254731363E-4</v>
      </c>
      <c r="L237" s="6">
        <v>1.8357044515832949E-2</v>
      </c>
      <c r="M237" s="6">
        <v>7.7794867643487531E-2</v>
      </c>
      <c r="N237" s="7">
        <v>0.21334183905950985</v>
      </c>
      <c r="O237" s="7">
        <v>0.50798504926945309</v>
      </c>
      <c r="P237" s="7">
        <v>1.2079601990049753</v>
      </c>
      <c r="Q237" s="1">
        <v>28703</v>
      </c>
      <c r="R237">
        <v>66</v>
      </c>
      <c r="S237" s="6">
        <v>4.5662100456620568E-3</v>
      </c>
      <c r="T237" s="6">
        <v>3.2863849765258239E-2</v>
      </c>
      <c r="U237" s="6">
        <v>7.8431372549019551E-2</v>
      </c>
      <c r="V237" s="7">
        <v>0.14982578397212545</v>
      </c>
      <c r="W237" s="7">
        <v>0.32</v>
      </c>
      <c r="X237" s="7">
        <v>0.69230769230769229</v>
      </c>
      <c r="Y237" s="1">
        <v>28703</v>
      </c>
      <c r="Z237">
        <v>65.900000000000006</v>
      </c>
      <c r="AA237" s="6">
        <v>6.1068702290077203E-3</v>
      </c>
      <c r="AB237" s="6">
        <v>3.129890453834127E-2</v>
      </c>
      <c r="AC237" s="6">
        <v>7.8559738134206289E-2</v>
      </c>
      <c r="AD237" s="7">
        <v>0.15008726003490416</v>
      </c>
      <c r="AE237" s="7">
        <v>0.32064128256513041</v>
      </c>
      <c r="AF237" s="7">
        <v>0.68974358974358985</v>
      </c>
      <c r="AG237" t="s">
        <v>22</v>
      </c>
    </row>
    <row r="238" spans="1:33" x14ac:dyDescent="0.3">
      <c r="A238" s="1">
        <v>28734</v>
      </c>
      <c r="B238" s="19">
        <v>1345</v>
      </c>
      <c r="C238" s="6">
        <v>8.6239220097487808E-3</v>
      </c>
      <c r="D238" s="6">
        <v>2.6325829835940482E-2</v>
      </c>
      <c r="E238" s="6">
        <v>7.9281014283421561E-2</v>
      </c>
      <c r="F238" s="7">
        <v>0.2108390349297804</v>
      </c>
      <c r="G238" s="7">
        <v>0.51481022637684426</v>
      </c>
      <c r="H238" s="7">
        <v>1.2005890052356019</v>
      </c>
      <c r="I238" s="1">
        <v>28734</v>
      </c>
      <c r="J238" s="19">
        <v>1344.7</v>
      </c>
      <c r="K238" s="6">
        <v>9.9894847528916586E-3</v>
      </c>
      <c r="L238" s="6">
        <v>3.0579399141630971E-2</v>
      </c>
      <c r="M238" s="6">
        <v>8.034064433196754E-2</v>
      </c>
      <c r="N238" s="7">
        <v>0.21319018404907969</v>
      </c>
      <c r="O238" s="7">
        <v>0.51995026562676616</v>
      </c>
      <c r="P238" s="7">
        <v>1.2091342204698536</v>
      </c>
      <c r="Q238" s="1">
        <v>28734</v>
      </c>
      <c r="R238">
        <v>66.5</v>
      </c>
      <c r="S238" s="6">
        <v>7.575757575757576E-3</v>
      </c>
      <c r="T238" s="6">
        <v>3.1007751937984496E-2</v>
      </c>
      <c r="U238" s="6">
        <v>8.3061889250814355E-2</v>
      </c>
      <c r="V238" s="7">
        <v>0.15451388888888887</v>
      </c>
      <c r="W238" s="7">
        <v>0.31422924901185767</v>
      </c>
      <c r="X238" s="7">
        <v>0.69642857142857129</v>
      </c>
      <c r="Y238" s="1">
        <v>28734</v>
      </c>
      <c r="Z238">
        <v>66.5</v>
      </c>
      <c r="AA238" s="6">
        <v>9.1047040971167573E-3</v>
      </c>
      <c r="AB238" s="6">
        <v>3.1007751937984496E-2</v>
      </c>
      <c r="AC238" s="6">
        <v>8.4828711256117503E-2</v>
      </c>
      <c r="AD238" s="7">
        <v>0.15451388888888887</v>
      </c>
      <c r="AE238" s="7">
        <v>0.31422924901185767</v>
      </c>
      <c r="AF238" s="7">
        <v>0.69642857142857129</v>
      </c>
      <c r="AG238" t="s">
        <v>22</v>
      </c>
    </row>
    <row r="239" spans="1:33" x14ac:dyDescent="0.3">
      <c r="A239" s="1">
        <v>28764</v>
      </c>
      <c r="B239" s="19">
        <v>1352.3</v>
      </c>
      <c r="C239" s="6">
        <v>5.4275092936802638E-3</v>
      </c>
      <c r="D239" s="6">
        <v>2.5635191505498638E-2</v>
      </c>
      <c r="E239" s="6">
        <v>7.8389154704944147E-2</v>
      </c>
      <c r="F239" s="7">
        <v>0.20204444444444442</v>
      </c>
      <c r="G239" s="7">
        <v>0.51382514272920632</v>
      </c>
      <c r="H239" s="7">
        <v>1.1938676184295911</v>
      </c>
      <c r="I239" s="1">
        <v>28764</v>
      </c>
      <c r="J239" s="19">
        <v>1355.3</v>
      </c>
      <c r="K239" s="6">
        <v>7.8827991373539887E-3</v>
      </c>
      <c r="L239" s="6">
        <v>2.7520849128127335E-2</v>
      </c>
      <c r="M239" s="6">
        <v>7.9146428855800505E-2</v>
      </c>
      <c r="N239" s="7">
        <v>0.20460403519687145</v>
      </c>
      <c r="O239" s="7">
        <v>0.52212488769092547</v>
      </c>
      <c r="P239" s="7">
        <v>1.2073289902280129</v>
      </c>
      <c r="Q239" s="1">
        <v>28764</v>
      </c>
      <c r="R239">
        <v>67.099999999999994</v>
      </c>
      <c r="S239" s="6">
        <v>9.0225563909773574E-3</v>
      </c>
      <c r="T239" s="6">
        <v>2.9141104294478394E-2</v>
      </c>
      <c r="U239" s="6">
        <v>8.9285714285714163E-2</v>
      </c>
      <c r="V239" s="7">
        <v>0.158894645941278</v>
      </c>
      <c r="W239" s="7">
        <v>0.31311154598825819</v>
      </c>
      <c r="X239" s="7">
        <v>0.70304568527918776</v>
      </c>
      <c r="Y239" s="1">
        <v>28764</v>
      </c>
      <c r="Z239">
        <v>67.099999999999994</v>
      </c>
      <c r="AA239" s="6">
        <v>9.0225563909773574E-3</v>
      </c>
      <c r="AB239" s="6">
        <v>3.2307692307692218E-2</v>
      </c>
      <c r="AC239" s="6">
        <v>8.9285714285714163E-2</v>
      </c>
      <c r="AD239" s="7">
        <v>0.158894645941278</v>
      </c>
      <c r="AE239" s="7">
        <v>0.3156862745098038</v>
      </c>
      <c r="AF239" s="7">
        <v>0.70304568527918776</v>
      </c>
      <c r="AG239" t="s">
        <v>22</v>
      </c>
    </row>
    <row r="240" spans="1:33" x14ac:dyDescent="0.3">
      <c r="A240" s="1">
        <v>28795</v>
      </c>
      <c r="B240" s="19">
        <v>1359.1</v>
      </c>
      <c r="C240" s="6">
        <v>5.0284700140501033E-3</v>
      </c>
      <c r="D240" s="6">
        <v>2.64330488633789E-2</v>
      </c>
      <c r="E240" s="6">
        <v>7.6600126742712146E-2</v>
      </c>
      <c r="F240" s="7">
        <v>0.19407836935512199</v>
      </c>
      <c r="G240" s="7">
        <v>0.51246383262853312</v>
      </c>
      <c r="H240" s="7">
        <v>1.1882144582192882</v>
      </c>
      <c r="I240" s="1">
        <v>28795</v>
      </c>
      <c r="J240" s="19">
        <v>1358.1</v>
      </c>
      <c r="K240" s="6">
        <v>2.0659632553677817E-3</v>
      </c>
      <c r="L240" s="6">
        <v>2.1051048793323812E-2</v>
      </c>
      <c r="M240" s="6">
        <v>7.7686081574353166E-2</v>
      </c>
      <c r="N240" s="7">
        <v>0.1965638766519823</v>
      </c>
      <c r="O240" s="7">
        <v>0.5167522894795622</v>
      </c>
      <c r="P240" s="7">
        <v>1.1968618570042056</v>
      </c>
      <c r="Q240" s="1">
        <v>28795</v>
      </c>
      <c r="R240">
        <v>67.400000000000006</v>
      </c>
      <c r="S240" s="6">
        <v>4.4709388971685754E-3</v>
      </c>
      <c r="T240" s="6">
        <v>2.5875190258751946E-2</v>
      </c>
      <c r="U240" s="6">
        <v>8.8852988691437915E-2</v>
      </c>
      <c r="V240" s="7">
        <v>0.16206896551724148</v>
      </c>
      <c r="W240" s="7">
        <v>0.30873786407767001</v>
      </c>
      <c r="X240" s="7">
        <v>0.7020202020202021</v>
      </c>
      <c r="Y240" s="1">
        <v>28795</v>
      </c>
      <c r="Z240">
        <v>67.5</v>
      </c>
      <c r="AA240" s="6">
        <v>5.9612518628912921E-3</v>
      </c>
      <c r="AB240" s="6">
        <v>3.0534351145038167E-2</v>
      </c>
      <c r="AC240" s="6">
        <v>8.8709677419354843E-2</v>
      </c>
      <c r="AD240" s="7">
        <v>0.16179001721170394</v>
      </c>
      <c r="AE240" s="7">
        <v>0.31067961165048541</v>
      </c>
      <c r="AF240" s="7">
        <v>0.70454545454545447</v>
      </c>
      <c r="AG240" t="s">
        <v>22</v>
      </c>
    </row>
    <row r="241" spans="1:33" x14ac:dyDescent="0.3">
      <c r="A241" s="1">
        <v>28825</v>
      </c>
      <c r="B241" s="19">
        <v>1366</v>
      </c>
      <c r="C241" s="6">
        <v>5.0768891177986105E-3</v>
      </c>
      <c r="D241" s="6">
        <v>2.4371953505811773E-2</v>
      </c>
      <c r="E241" s="6">
        <v>7.5336534676848033E-2</v>
      </c>
      <c r="F241" s="7">
        <v>0.1857638888888889</v>
      </c>
      <c r="G241" s="7">
        <v>0.51424454051657242</v>
      </c>
      <c r="H241" s="7">
        <v>1.180367118914605</v>
      </c>
      <c r="I241" s="1">
        <v>28825</v>
      </c>
      <c r="J241" s="19">
        <v>1370.8</v>
      </c>
      <c r="K241" s="6">
        <v>9.3512996097489479E-3</v>
      </c>
      <c r="L241" s="6">
        <v>2.9592909719092581E-2</v>
      </c>
      <c r="M241" s="6">
        <v>7.6826394344069099E-2</v>
      </c>
      <c r="N241" s="7">
        <v>0.18838318162115297</v>
      </c>
      <c r="O241" s="7">
        <v>0.51721084670724948</v>
      </c>
      <c r="P241" s="7">
        <v>1.1834979292768399</v>
      </c>
      <c r="Q241" s="1">
        <v>28825</v>
      </c>
      <c r="R241">
        <v>67.7</v>
      </c>
      <c r="S241" s="6">
        <v>4.4510385756676134E-3</v>
      </c>
      <c r="T241" s="6">
        <v>2.5757575757575802E-2</v>
      </c>
      <c r="U241" s="6">
        <v>9.0177133655394551E-2</v>
      </c>
      <c r="V241" s="7">
        <v>0.16323024054982818</v>
      </c>
      <c r="W241" s="7">
        <v>0.3044315992292872</v>
      </c>
      <c r="X241" s="7">
        <v>0.70100502512562834</v>
      </c>
      <c r="Y241" s="1">
        <v>28825</v>
      </c>
      <c r="Z241">
        <v>67.900000000000006</v>
      </c>
      <c r="AA241" s="6">
        <v>5.9259259259260098E-3</v>
      </c>
      <c r="AB241" s="6">
        <v>3.0349013657056143E-2</v>
      </c>
      <c r="AC241" s="6">
        <v>8.9887640449438339E-2</v>
      </c>
      <c r="AD241" s="7">
        <v>0.16267123287671245</v>
      </c>
      <c r="AE241" s="7">
        <v>0.3082851637764934</v>
      </c>
      <c r="AF241" s="7">
        <v>0.70603015075376907</v>
      </c>
      <c r="AG241" t="s">
        <v>22</v>
      </c>
    </row>
    <row r="242" spans="1:33" x14ac:dyDescent="0.3">
      <c r="A242" s="1">
        <v>28856</v>
      </c>
      <c r="B242" s="19">
        <v>1371.6</v>
      </c>
      <c r="C242" s="6">
        <v>4.099560761346932E-3</v>
      </c>
      <c r="D242" s="6">
        <v>1.9776951672862385E-2</v>
      </c>
      <c r="E242" s="6">
        <v>7.181370633742272E-2</v>
      </c>
      <c r="F242" s="7">
        <v>0.17713697219361471</v>
      </c>
      <c r="G242" s="7">
        <v>0.51340615690168812</v>
      </c>
      <c r="H242" s="7">
        <v>1.1671670090061621</v>
      </c>
      <c r="I242" s="1">
        <v>28856</v>
      </c>
      <c r="J242" s="19">
        <v>1375.2</v>
      </c>
      <c r="K242" s="6">
        <v>3.2098044937263577E-3</v>
      </c>
      <c r="L242" s="6">
        <v>2.2681639027292332E-2</v>
      </c>
      <c r="M242" s="6">
        <v>7.2447945098650934E-2</v>
      </c>
      <c r="N242" s="7">
        <v>0.17790149892933624</v>
      </c>
      <c r="O242" s="7">
        <v>0.51453744493392073</v>
      </c>
      <c r="P242" s="7">
        <v>1.1639653815892999</v>
      </c>
      <c r="Q242" s="1">
        <v>28856</v>
      </c>
      <c r="R242">
        <v>68.3</v>
      </c>
      <c r="S242" s="6">
        <v>8.8626292466764296E-3</v>
      </c>
      <c r="T242" s="6">
        <v>2.7067669172932289E-2</v>
      </c>
      <c r="U242" s="6">
        <v>9.2799999999999952E-2</v>
      </c>
      <c r="V242" s="7">
        <v>0.16752136752136748</v>
      </c>
      <c r="W242" s="7">
        <v>0.31094049904030702</v>
      </c>
      <c r="X242" s="7">
        <v>0.7160804020100503</v>
      </c>
      <c r="Y242" s="1">
        <v>28856</v>
      </c>
      <c r="Z242">
        <v>68.5</v>
      </c>
      <c r="AA242" s="6">
        <v>8.836524300441741E-3</v>
      </c>
      <c r="AB242" s="6">
        <v>3.007518796992481E-2</v>
      </c>
      <c r="AC242" s="6">
        <v>9.2503987240829297E-2</v>
      </c>
      <c r="AD242" s="7">
        <v>0.16695059625212941</v>
      </c>
      <c r="AE242" s="7">
        <v>0.30975143403441691</v>
      </c>
      <c r="AF242" s="7">
        <v>0.71679197994987476</v>
      </c>
      <c r="AG242" t="s">
        <v>22</v>
      </c>
    </row>
    <row r="243" spans="1:33" x14ac:dyDescent="0.3">
      <c r="A243" s="1">
        <v>28887</v>
      </c>
      <c r="B243" s="19">
        <v>1377.8</v>
      </c>
      <c r="C243" s="6">
        <v>4.5202682997958921E-3</v>
      </c>
      <c r="D243" s="6">
        <v>1.8856762552688013E-2</v>
      </c>
      <c r="E243" s="6">
        <v>7.1800855698171878E-2</v>
      </c>
      <c r="F243" s="7">
        <v>0.17000679347826092</v>
      </c>
      <c r="G243" s="7">
        <v>0.5072749152171534</v>
      </c>
      <c r="H243" s="7">
        <v>1.1494539781591262</v>
      </c>
      <c r="I243" s="1">
        <v>28887</v>
      </c>
      <c r="J243" s="19">
        <v>1369.3</v>
      </c>
      <c r="K243" s="6">
        <v>-4.2902850494474188E-3</v>
      </c>
      <c r="L243" s="6">
        <v>1.0329816276839076E-2</v>
      </c>
      <c r="M243" s="6">
        <v>7.2446741854636593E-2</v>
      </c>
      <c r="N243" s="7">
        <v>0.17044191811265907</v>
      </c>
      <c r="O243" s="7">
        <v>0.50687795752173426</v>
      </c>
      <c r="P243" s="7">
        <v>1.1462382445141066</v>
      </c>
      <c r="Q243" s="1">
        <v>28887</v>
      </c>
      <c r="R243">
        <v>69.099999999999994</v>
      </c>
      <c r="S243" s="6">
        <v>1.1713030746705669E-2</v>
      </c>
      <c r="T243" s="6">
        <v>2.9806259314456039E-2</v>
      </c>
      <c r="U243" s="6">
        <v>9.8569157392686735E-2</v>
      </c>
      <c r="V243" s="7">
        <v>0.1692047377326564</v>
      </c>
      <c r="W243" s="7">
        <v>0.31619047619047608</v>
      </c>
      <c r="X243" s="7">
        <v>0.73182957393483705</v>
      </c>
      <c r="Y243" s="1">
        <v>28887</v>
      </c>
      <c r="Z243">
        <v>69.2</v>
      </c>
      <c r="AA243" s="6">
        <v>1.0218978102189823E-2</v>
      </c>
      <c r="AB243" s="6">
        <v>3.1296572280178965E-2</v>
      </c>
      <c r="AC243" s="6">
        <v>9.8412698412698452E-2</v>
      </c>
      <c r="AD243" s="7">
        <v>0.166947723440135</v>
      </c>
      <c r="AE243" s="7">
        <v>0.31558935361216733</v>
      </c>
      <c r="AF243" s="7">
        <v>0.73433583959899762</v>
      </c>
      <c r="AG243" t="s">
        <v>22</v>
      </c>
    </row>
    <row r="244" spans="1:33" x14ac:dyDescent="0.3">
      <c r="A244" s="1">
        <v>28915</v>
      </c>
      <c r="B244" s="19">
        <v>1387.8</v>
      </c>
      <c r="C244" s="6">
        <v>7.2579474524604448E-3</v>
      </c>
      <c r="D244" s="6">
        <v>2.1116915605915713E-2</v>
      </c>
      <c r="E244" s="6">
        <v>7.3982355672496447E-2</v>
      </c>
      <c r="F244" s="7">
        <v>0.16769036600757253</v>
      </c>
      <c r="G244" s="7">
        <v>0.50032432432432428</v>
      </c>
      <c r="H244" s="7">
        <v>1.1354054469918449</v>
      </c>
      <c r="I244" s="1">
        <v>28915</v>
      </c>
      <c r="J244" s="19">
        <v>1384</v>
      </c>
      <c r="K244" s="6">
        <v>1.0735412254436607E-2</v>
      </c>
      <c r="L244" s="6">
        <v>1.9070760621456514E-2</v>
      </c>
      <c r="M244" s="6">
        <v>7.4367334264865664E-2</v>
      </c>
      <c r="N244" s="7">
        <v>0.16763688517674855</v>
      </c>
      <c r="O244" s="7">
        <v>0.49718736477715281</v>
      </c>
      <c r="P244" s="7">
        <v>1.1292307692307693</v>
      </c>
      <c r="Q244" s="1">
        <v>28915</v>
      </c>
      <c r="R244">
        <v>69.8</v>
      </c>
      <c r="S244" s="6">
        <v>1.0130246020260534E-2</v>
      </c>
      <c r="T244" s="6">
        <v>3.5608308605341116E-2</v>
      </c>
      <c r="U244" s="6">
        <v>0.10094637223974762</v>
      </c>
      <c r="V244" s="7">
        <v>0.17310924369747893</v>
      </c>
      <c r="W244" s="7">
        <v>0.32447817836812132</v>
      </c>
      <c r="X244" s="7">
        <v>0.74499999999999988</v>
      </c>
      <c r="Y244" s="1">
        <v>28915</v>
      </c>
      <c r="Z244">
        <v>69.900000000000006</v>
      </c>
      <c r="AA244" s="6">
        <v>1.0115606936416225E-2</v>
      </c>
      <c r="AB244" s="6">
        <v>3.5555555555555639E-2</v>
      </c>
      <c r="AC244" s="6">
        <v>0.1025236593059938</v>
      </c>
      <c r="AD244" s="7">
        <v>0.17281879194630878</v>
      </c>
      <c r="AE244" s="7">
        <v>0.32386363636363652</v>
      </c>
      <c r="AF244" s="7">
        <v>0.74750000000000016</v>
      </c>
      <c r="AG244" t="s">
        <v>22</v>
      </c>
    </row>
    <row r="245" spans="1:33" x14ac:dyDescent="0.3">
      <c r="A245" s="1">
        <v>28946</v>
      </c>
      <c r="B245" s="19">
        <v>1402.1</v>
      </c>
      <c r="C245" s="6">
        <v>1.0304078397463579E-2</v>
      </c>
      <c r="D245" s="6">
        <v>2.6427525622254693E-2</v>
      </c>
      <c r="E245" s="6">
        <v>7.8206705629037074E-2</v>
      </c>
      <c r="F245" s="7">
        <v>0.1688062687562521</v>
      </c>
      <c r="G245" s="7">
        <v>0.49941182761201997</v>
      </c>
      <c r="H245" s="7">
        <v>1.1295565006075334</v>
      </c>
      <c r="I245" s="1">
        <v>28946</v>
      </c>
      <c r="J245" s="19">
        <v>1408.4</v>
      </c>
      <c r="K245" s="6">
        <v>1.7630057803468272E-2</v>
      </c>
      <c r="L245" s="6">
        <v>2.7429238400933861E-2</v>
      </c>
      <c r="M245" s="6">
        <v>7.7252562337463665E-2</v>
      </c>
      <c r="N245" s="7">
        <v>0.16724680921597895</v>
      </c>
      <c r="O245" s="7">
        <v>0.49654659441079596</v>
      </c>
      <c r="P245" s="7">
        <v>1.1226827430293898</v>
      </c>
      <c r="Q245" s="1">
        <v>28946</v>
      </c>
      <c r="R245">
        <v>70.599999999999994</v>
      </c>
      <c r="S245" s="6">
        <v>1.1461318051575891E-2</v>
      </c>
      <c r="T245" s="6">
        <v>4.2836041358936358E-2</v>
      </c>
      <c r="U245" s="6">
        <v>0.10485133020344281</v>
      </c>
      <c r="V245" s="7">
        <v>0.17666666666666658</v>
      </c>
      <c r="W245" s="7">
        <v>0.3345935727788279</v>
      </c>
      <c r="X245" s="7">
        <v>0.76059850374064819</v>
      </c>
      <c r="Y245" s="1">
        <v>28946</v>
      </c>
      <c r="Z245">
        <v>70.599999999999994</v>
      </c>
      <c r="AA245" s="6">
        <v>1.0014306151645044E-2</v>
      </c>
      <c r="AB245" s="6">
        <v>3.9764359351988049E-2</v>
      </c>
      <c r="AC245" s="6">
        <v>0.10485133020344281</v>
      </c>
      <c r="AD245" s="7">
        <v>0.17666666666666658</v>
      </c>
      <c r="AE245" s="7">
        <v>0.33207547169811308</v>
      </c>
      <c r="AF245" s="7">
        <v>0.76059850374064819</v>
      </c>
      <c r="AG245" t="s">
        <v>22</v>
      </c>
    </row>
    <row r="246" spans="1:33" x14ac:dyDescent="0.3">
      <c r="A246" s="1">
        <v>28976</v>
      </c>
      <c r="B246" s="19">
        <v>1410.2</v>
      </c>
      <c r="C246" s="6">
        <v>5.7770487126454157E-3</v>
      </c>
      <c r="D246" s="6">
        <v>2.8142315543890448E-2</v>
      </c>
      <c r="E246" s="6">
        <v>7.6077832888210642E-2</v>
      </c>
      <c r="F246" s="7">
        <v>0.16641852770885032</v>
      </c>
      <c r="G246" s="7">
        <v>0.48770967401624654</v>
      </c>
      <c r="H246" s="7">
        <v>1.1151942402879855</v>
      </c>
      <c r="I246" s="1">
        <v>28976</v>
      </c>
      <c r="J246" s="19">
        <v>1402.7</v>
      </c>
      <c r="K246" s="6">
        <v>-4.0471456972451325E-3</v>
      </c>
      <c r="L246" s="6">
        <v>1.9997091332169866E-2</v>
      </c>
      <c r="M246" s="6">
        <v>7.5030656039239807E-2</v>
      </c>
      <c r="N246" s="7">
        <v>0.16358357527996686</v>
      </c>
      <c r="O246" s="7">
        <v>0.48245614035087719</v>
      </c>
      <c r="P246" s="7">
        <v>1.1058399639693739</v>
      </c>
      <c r="Q246" s="1">
        <v>28976</v>
      </c>
      <c r="R246">
        <v>71.5</v>
      </c>
      <c r="S246" s="6">
        <v>1.274787535410773E-2</v>
      </c>
      <c r="T246" s="6">
        <v>4.6852122986822883E-2</v>
      </c>
      <c r="U246" s="6">
        <v>0.10852713178294573</v>
      </c>
      <c r="V246" s="7">
        <v>0.18573797678275294</v>
      </c>
      <c r="W246" s="7">
        <v>0.34398496240601495</v>
      </c>
      <c r="X246" s="7">
        <v>0.77419354838709686</v>
      </c>
      <c r="Y246" s="1">
        <v>28976</v>
      </c>
      <c r="Z246">
        <v>71.400000000000006</v>
      </c>
      <c r="AA246" s="6">
        <v>1.1331444759206961E-2</v>
      </c>
      <c r="AB246" s="6">
        <v>4.2335766423357749E-2</v>
      </c>
      <c r="AC246" s="6">
        <v>0.10697674418604659</v>
      </c>
      <c r="AD246" s="7">
        <v>0.186046511627907</v>
      </c>
      <c r="AE246" s="7">
        <v>0.34463276836158196</v>
      </c>
      <c r="AF246" s="7">
        <v>0.77171215880893329</v>
      </c>
      <c r="AG246" t="s">
        <v>22</v>
      </c>
    </row>
    <row r="247" spans="1:33" x14ac:dyDescent="0.3">
      <c r="A247" s="1">
        <v>29007</v>
      </c>
      <c r="B247" s="19">
        <v>1423</v>
      </c>
      <c r="C247" s="6">
        <v>9.0767267054318208E-3</v>
      </c>
      <c r="D247" s="6">
        <v>3.2805922485121243E-2</v>
      </c>
      <c r="E247" s="6">
        <v>7.9256731133864236E-2</v>
      </c>
      <c r="F247" s="7">
        <v>0.16850057480702912</v>
      </c>
      <c r="G247" s="7">
        <v>0.47767393561786087</v>
      </c>
      <c r="H247" s="7">
        <v>1.1144130757800892</v>
      </c>
      <c r="I247" s="1">
        <v>29007</v>
      </c>
      <c r="J247" s="19">
        <v>1422.5</v>
      </c>
      <c r="K247" s="6">
        <v>1.4115634134169783E-2</v>
      </c>
      <c r="L247" s="6">
        <v>3.8851968158913348E-2</v>
      </c>
      <c r="M247" s="6">
        <v>7.8468536770280511E-2</v>
      </c>
      <c r="N247" s="7">
        <v>0.16617478275127073</v>
      </c>
      <c r="O247" s="7">
        <v>0.47119660771537908</v>
      </c>
      <c r="P247" s="7">
        <v>1.1046012723775707</v>
      </c>
      <c r="Q247" s="1">
        <v>29007</v>
      </c>
      <c r="R247">
        <v>72.3</v>
      </c>
      <c r="S247" s="6">
        <v>1.1188811188811149E-2</v>
      </c>
      <c r="T247" s="6">
        <v>4.6309696092619437E-2</v>
      </c>
      <c r="U247" s="6">
        <v>0.10889570552147231</v>
      </c>
      <c r="V247" s="7">
        <v>0.19110378912685327</v>
      </c>
      <c r="W247" s="7">
        <v>0.3488805970149253</v>
      </c>
      <c r="X247" s="7">
        <v>0.78078817733990136</v>
      </c>
      <c r="Y247" s="1">
        <v>29007</v>
      </c>
      <c r="Z247">
        <v>72.2</v>
      </c>
      <c r="AA247" s="6">
        <v>1.1204481792717045E-2</v>
      </c>
      <c r="AB247" s="6">
        <v>4.3352601156069363E-2</v>
      </c>
      <c r="AC247" s="6">
        <v>0.11076923076923081</v>
      </c>
      <c r="AD247" s="7">
        <v>0.19338842975206616</v>
      </c>
      <c r="AE247" s="7">
        <v>0.34953271028037386</v>
      </c>
      <c r="AF247" s="7">
        <v>0.78271604938271611</v>
      </c>
      <c r="AG247" t="s">
        <v>22</v>
      </c>
    </row>
    <row r="248" spans="1:33" x14ac:dyDescent="0.3">
      <c r="A248" s="1">
        <v>29037</v>
      </c>
      <c r="B248" s="19">
        <v>1434.8</v>
      </c>
      <c r="C248" s="6">
        <v>8.292340126493292E-3</v>
      </c>
      <c r="D248" s="6">
        <v>3.3866551376279003E-2</v>
      </c>
      <c r="E248" s="6">
        <v>8.3603957405029877E-2</v>
      </c>
      <c r="F248" s="7">
        <v>0.16964212928996486</v>
      </c>
      <c r="G248" s="7">
        <v>0.47143882678699611</v>
      </c>
      <c r="H248" s="7">
        <v>1.11124190700412</v>
      </c>
      <c r="I248" s="1">
        <v>29037</v>
      </c>
      <c r="J248" s="19">
        <v>1439.3</v>
      </c>
      <c r="K248" s="6">
        <v>1.1810193321616839E-2</v>
      </c>
      <c r="L248" s="6">
        <v>3.99566473988439E-2</v>
      </c>
      <c r="M248" s="6">
        <v>8.2099090293962895E-2</v>
      </c>
      <c r="N248" s="7">
        <v>0.16741017114121165</v>
      </c>
      <c r="O248" s="7">
        <v>0.46912320097989169</v>
      </c>
      <c r="P248" s="7">
        <v>1.1094826322731937</v>
      </c>
      <c r="Q248" s="1">
        <v>29037</v>
      </c>
      <c r="R248">
        <v>73.099999999999994</v>
      </c>
      <c r="S248" s="6">
        <v>1.1065006915629283E-2</v>
      </c>
      <c r="T248" s="6">
        <v>4.7277936962750677E-2</v>
      </c>
      <c r="U248" s="6">
        <v>0.11263318112633168</v>
      </c>
      <c r="V248" s="7">
        <v>0.19836065573770484</v>
      </c>
      <c r="W248" s="7">
        <v>0.34870848708487068</v>
      </c>
      <c r="X248" s="7">
        <v>0.79606879606879577</v>
      </c>
      <c r="Y248" s="1">
        <v>29037</v>
      </c>
      <c r="Z248">
        <v>73</v>
      </c>
      <c r="AA248" s="6">
        <v>1.1080332409972259E-2</v>
      </c>
      <c r="AB248" s="6">
        <v>4.4349070100142975E-2</v>
      </c>
      <c r="AC248" s="6">
        <v>0.11450381679389313</v>
      </c>
      <c r="AD248" s="7">
        <v>0.20065789473684217</v>
      </c>
      <c r="AE248" s="7">
        <v>0.35185185185185186</v>
      </c>
      <c r="AF248" s="7">
        <v>0.79802955665024622</v>
      </c>
      <c r="AG248" t="s">
        <v>22</v>
      </c>
    </row>
    <row r="249" spans="1:33" x14ac:dyDescent="0.3">
      <c r="A249" s="1">
        <v>29068</v>
      </c>
      <c r="B249" s="19">
        <v>1446.6</v>
      </c>
      <c r="C249" s="6">
        <v>8.224142737663755E-3</v>
      </c>
      <c r="D249" s="6">
        <v>3.1738107125026747E-2</v>
      </c>
      <c r="E249" s="6">
        <v>8.4814398200224905E-2</v>
      </c>
      <c r="F249" s="7">
        <v>0.1694421988682295</v>
      </c>
      <c r="G249" s="7">
        <v>0.47146780592004872</v>
      </c>
      <c r="H249" s="7">
        <v>1.1102844638949672</v>
      </c>
      <c r="I249" s="1">
        <v>29068</v>
      </c>
      <c r="J249" s="19">
        <v>1444.3</v>
      </c>
      <c r="K249" s="6">
        <v>3.4739109289237827E-3</v>
      </c>
      <c r="L249" s="6">
        <v>2.5489917637034835E-2</v>
      </c>
      <c r="M249" s="6">
        <v>8.4797957037704569E-2</v>
      </c>
      <c r="N249" s="7">
        <v>0.16918967052537845</v>
      </c>
      <c r="O249" s="7">
        <v>0.47017508143322473</v>
      </c>
      <c r="P249" s="7">
        <v>1.1124762322656134</v>
      </c>
      <c r="Q249" s="1">
        <v>29068</v>
      </c>
      <c r="R249">
        <v>73.8</v>
      </c>
      <c r="S249" s="6">
        <v>9.5759233926128989E-3</v>
      </c>
      <c r="T249" s="6">
        <v>4.5325779036827239E-2</v>
      </c>
      <c r="U249" s="6">
        <v>0.11818181818181814</v>
      </c>
      <c r="V249" s="7">
        <v>0.20588235294117638</v>
      </c>
      <c r="W249" s="7">
        <v>0.35911602209944754</v>
      </c>
      <c r="X249" s="7">
        <v>0.80882352941176472</v>
      </c>
      <c r="Y249" s="1">
        <v>29068</v>
      </c>
      <c r="Z249">
        <v>73.7</v>
      </c>
      <c r="AA249" s="6">
        <v>9.5890410958904496E-3</v>
      </c>
      <c r="AB249" s="6">
        <v>4.3909348441926468E-2</v>
      </c>
      <c r="AC249" s="6">
        <v>0.11836115326251892</v>
      </c>
      <c r="AD249" s="7">
        <v>0.20621931260229134</v>
      </c>
      <c r="AE249" s="7">
        <v>0.35977859778597782</v>
      </c>
      <c r="AF249" s="7">
        <v>0.81081081081081074</v>
      </c>
      <c r="AG249" t="s">
        <v>22</v>
      </c>
    </row>
    <row r="250" spans="1:33" x14ac:dyDescent="0.3">
      <c r="A250" s="1">
        <v>29099</v>
      </c>
      <c r="B250" s="19">
        <v>1454.1</v>
      </c>
      <c r="C250" s="6">
        <v>5.1845707175445874E-3</v>
      </c>
      <c r="D250" s="6">
        <v>3.1130336122535712E-2</v>
      </c>
      <c r="E250" s="6">
        <v>8.111524163568766E-2</v>
      </c>
      <c r="F250" s="7">
        <v>0.16682715454983138</v>
      </c>
      <c r="G250" s="7">
        <v>0.46656580937972758</v>
      </c>
      <c r="H250" s="7">
        <v>1.0997833935018049</v>
      </c>
      <c r="I250" s="1">
        <v>29099</v>
      </c>
      <c r="J250" s="19">
        <v>1454.5</v>
      </c>
      <c r="K250" s="6">
        <v>7.0622446860070937E-3</v>
      </c>
      <c r="L250" s="6">
        <v>3.6928780209595745E-2</v>
      </c>
      <c r="M250" s="6">
        <v>8.1653900498252358E-2</v>
      </c>
      <c r="N250" s="7">
        <v>0.16855467180846787</v>
      </c>
      <c r="O250" s="7">
        <v>0.47157021448806152</v>
      </c>
      <c r="P250" s="7">
        <v>1.1088879222850514</v>
      </c>
      <c r="Q250" s="1">
        <v>29099</v>
      </c>
      <c r="R250">
        <v>74.599999999999994</v>
      </c>
      <c r="S250" s="6">
        <v>1.0840108401083973E-2</v>
      </c>
      <c r="T250" s="6">
        <v>4.3356643356643278E-2</v>
      </c>
      <c r="U250" s="6">
        <v>0.1218045112781954</v>
      </c>
      <c r="V250" s="7">
        <v>0.21498371335504879</v>
      </c>
      <c r="W250" s="7">
        <v>0.36630036630036616</v>
      </c>
      <c r="X250" s="7">
        <v>0.82843137254901955</v>
      </c>
      <c r="Y250" s="1">
        <v>29099</v>
      </c>
      <c r="Z250">
        <v>74.400000000000006</v>
      </c>
      <c r="AA250" s="6">
        <v>9.4979647218453572E-3</v>
      </c>
      <c r="AB250" s="6">
        <v>4.2016806722689072E-2</v>
      </c>
      <c r="AC250" s="6">
        <v>0.1187969924812031</v>
      </c>
      <c r="AD250" s="7">
        <v>0.21370309951060373</v>
      </c>
      <c r="AE250" s="7">
        <v>0.36263736263736268</v>
      </c>
      <c r="AF250" s="7">
        <v>0.82352941176470618</v>
      </c>
      <c r="AG250" t="s">
        <v>22</v>
      </c>
    </row>
    <row r="251" spans="1:33" x14ac:dyDescent="0.3">
      <c r="A251" s="1">
        <v>29129</v>
      </c>
      <c r="B251" s="19">
        <v>1460.4</v>
      </c>
      <c r="C251" s="6">
        <v>4.3325768516609461E-3</v>
      </c>
      <c r="D251" s="6">
        <v>2.6282501756851786E-2</v>
      </c>
      <c r="E251" s="6">
        <v>7.9937883605708901E-2</v>
      </c>
      <c r="F251" s="7">
        <v>0.16459330143540676</v>
      </c>
      <c r="G251" s="7">
        <v>0.46361996392062554</v>
      </c>
      <c r="H251" s="7">
        <v>1.0910652920962201</v>
      </c>
      <c r="I251" s="1">
        <v>29129</v>
      </c>
      <c r="J251" s="19">
        <v>1463.6</v>
      </c>
      <c r="K251" s="6">
        <v>6.2564455139222479E-3</v>
      </c>
      <c r="L251" s="6">
        <v>2.8892794376098353E-2</v>
      </c>
      <c r="M251" s="6">
        <v>7.990850734154796E-2</v>
      </c>
      <c r="N251" s="7">
        <v>0.16537940918862951</v>
      </c>
      <c r="O251" s="7">
        <v>0.47006830052229798</v>
      </c>
      <c r="P251" s="7">
        <v>1.1040828062104655</v>
      </c>
      <c r="Q251" s="1">
        <v>29129</v>
      </c>
      <c r="R251">
        <v>75.2</v>
      </c>
      <c r="S251" s="6">
        <v>8.042895442359364E-3</v>
      </c>
      <c r="T251" s="6">
        <v>4.0110650069156373E-2</v>
      </c>
      <c r="U251" s="6">
        <v>0.12071535022354708</v>
      </c>
      <c r="V251" s="7">
        <v>0.2207792207792208</v>
      </c>
      <c r="W251" s="7">
        <v>0.3697632058287797</v>
      </c>
      <c r="X251" s="7">
        <v>0.83863080684596591</v>
      </c>
      <c r="Y251" s="1">
        <v>29129</v>
      </c>
      <c r="Z251">
        <v>75.2</v>
      </c>
      <c r="AA251" s="6">
        <v>1.0752688172042972E-2</v>
      </c>
      <c r="AB251" s="6">
        <v>4.1551246537396121E-2</v>
      </c>
      <c r="AC251" s="6">
        <v>0.12071535022354708</v>
      </c>
      <c r="AD251" s="7">
        <v>0.2207792207792208</v>
      </c>
      <c r="AE251" s="7">
        <v>0.3697632058287797</v>
      </c>
      <c r="AF251" s="7">
        <v>0.83863080684596591</v>
      </c>
      <c r="AG251" t="s">
        <v>22</v>
      </c>
    </row>
    <row r="252" spans="1:33" x14ac:dyDescent="0.3">
      <c r="A252" s="1">
        <v>29160</v>
      </c>
      <c r="B252" s="19">
        <v>1465.9</v>
      </c>
      <c r="C252" s="6">
        <v>3.7660914817858118E-3</v>
      </c>
      <c r="D252" s="6">
        <v>2.1675494842486855E-2</v>
      </c>
      <c r="E252" s="6">
        <v>7.858141417114281E-2</v>
      </c>
      <c r="F252" s="7">
        <v>0.16120088719898604</v>
      </c>
      <c r="G252" s="7">
        <v>0.45585460323766025</v>
      </c>
      <c r="H252" s="7">
        <v>1.080471189327278</v>
      </c>
      <c r="I252" s="1">
        <v>29160</v>
      </c>
      <c r="J252" s="19">
        <v>1466.4</v>
      </c>
      <c r="K252" s="6">
        <v>1.9130910084723845E-3</v>
      </c>
      <c r="L252" s="6">
        <v>1.8828597234766997E-2</v>
      </c>
      <c r="M252" s="6">
        <v>7.9743759664236941E-2</v>
      </c>
      <c r="N252" s="7">
        <v>0.16362482145691162</v>
      </c>
      <c r="O252" s="7">
        <v>0.45939490445859887</v>
      </c>
      <c r="P252" s="7">
        <v>1.0912721049629206</v>
      </c>
      <c r="Q252" s="1">
        <v>29160</v>
      </c>
      <c r="R252">
        <v>75.900000000000006</v>
      </c>
      <c r="S252" s="6">
        <v>9.3085106382979101E-3</v>
      </c>
      <c r="T252" s="6">
        <v>3.8303693570451595E-2</v>
      </c>
      <c r="U252" s="6">
        <v>0.12611275964391691</v>
      </c>
      <c r="V252" s="7">
        <v>0.22617124394184179</v>
      </c>
      <c r="W252" s="7">
        <v>0.3725135623869803</v>
      </c>
      <c r="X252" s="7">
        <v>0.85574572127139381</v>
      </c>
      <c r="Y252" s="1">
        <v>29160</v>
      </c>
      <c r="Z252">
        <v>76</v>
      </c>
      <c r="AA252" s="6">
        <v>1.0638297872340387E-2</v>
      </c>
      <c r="AB252" s="6">
        <v>4.1095890410958902E-2</v>
      </c>
      <c r="AC252" s="6">
        <v>0.12592592592592591</v>
      </c>
      <c r="AD252" s="7">
        <v>0.22580645161290322</v>
      </c>
      <c r="AE252" s="7">
        <v>0.37432188065099464</v>
      </c>
      <c r="AF252" s="7">
        <v>0.85365853658536583</v>
      </c>
      <c r="AG252" t="s">
        <v>22</v>
      </c>
    </row>
    <row r="253" spans="1:33" x14ac:dyDescent="0.3">
      <c r="A253" s="1">
        <v>29190</v>
      </c>
      <c r="B253" s="19">
        <v>1473.7</v>
      </c>
      <c r="C253" s="6">
        <v>5.3209632307796946E-3</v>
      </c>
      <c r="D253" s="6">
        <v>1.873358219272787E-2</v>
      </c>
      <c r="E253" s="6">
        <v>7.884333821376284E-2</v>
      </c>
      <c r="F253" s="7">
        <v>0.16011965677399048</v>
      </c>
      <c r="G253" s="7">
        <v>0.45020665223381223</v>
      </c>
      <c r="H253" s="7">
        <v>1.0747571448683657</v>
      </c>
      <c r="I253" s="1">
        <v>29190</v>
      </c>
      <c r="J253" s="19">
        <v>1479</v>
      </c>
      <c r="K253" s="6">
        <v>8.5924713584287424E-3</v>
      </c>
      <c r="L253" s="6">
        <v>2.4025479471024059E-2</v>
      </c>
      <c r="M253" s="6">
        <v>7.8932010504814742E-2</v>
      </c>
      <c r="N253" s="7">
        <v>0.16182246661429694</v>
      </c>
      <c r="O253" s="7">
        <v>0.45313421104342705</v>
      </c>
      <c r="P253" s="7">
        <v>1.0795838020247468</v>
      </c>
      <c r="Q253" s="1">
        <v>29190</v>
      </c>
      <c r="R253">
        <v>76.7</v>
      </c>
      <c r="S253" s="6">
        <v>1.0540184453227894E-2</v>
      </c>
      <c r="T253" s="6">
        <v>3.9295392953929621E-2</v>
      </c>
      <c r="U253" s="6">
        <v>0.13293943870014771</v>
      </c>
      <c r="V253" s="7">
        <v>0.2351046698872786</v>
      </c>
      <c r="W253" s="7">
        <v>0.38198198198198202</v>
      </c>
      <c r="X253" s="7">
        <v>0.86618004866180054</v>
      </c>
      <c r="Y253" s="1">
        <v>29190</v>
      </c>
      <c r="Z253">
        <v>76.900000000000006</v>
      </c>
      <c r="AA253" s="6">
        <v>1.184210526315797E-2</v>
      </c>
      <c r="AB253" s="6">
        <v>4.3419267299864353E-2</v>
      </c>
      <c r="AC253" s="6">
        <v>0.13254786450662739</v>
      </c>
      <c r="AD253" s="7">
        <v>0.23434991974317831</v>
      </c>
      <c r="AE253" s="7">
        <v>0.38309352517985618</v>
      </c>
      <c r="AF253" s="7">
        <v>0.87104622871046233</v>
      </c>
      <c r="AG253" t="s">
        <v>22</v>
      </c>
    </row>
    <row r="254" spans="1:33" x14ac:dyDescent="0.3">
      <c r="A254" s="1">
        <v>29221</v>
      </c>
      <c r="B254" s="19">
        <v>1482.7</v>
      </c>
      <c r="C254" s="6">
        <v>6.1070774241704555E-3</v>
      </c>
      <c r="D254" s="6">
        <v>1.9668523485317474E-2</v>
      </c>
      <c r="E254" s="6">
        <v>8.1000291630212995E-2</v>
      </c>
      <c r="F254" s="7">
        <v>0.15863092912401344</v>
      </c>
      <c r="G254" s="7">
        <v>0.44428209624001574</v>
      </c>
      <c r="H254" s="7">
        <v>1.065904974223213</v>
      </c>
      <c r="I254" s="1">
        <v>29221</v>
      </c>
      <c r="J254" s="19">
        <v>1486.2</v>
      </c>
      <c r="K254" s="6">
        <v>4.8681541582150413E-3</v>
      </c>
      <c r="L254" s="6">
        <v>2.1794431075971156E-2</v>
      </c>
      <c r="M254" s="6">
        <v>8.0715532286212907E-2</v>
      </c>
      <c r="N254" s="7">
        <v>0.1590111518365438</v>
      </c>
      <c r="O254" s="7">
        <v>0.44529806476709144</v>
      </c>
      <c r="P254" s="7">
        <v>1.0641666666666667</v>
      </c>
      <c r="Q254" s="1">
        <v>29221</v>
      </c>
      <c r="R254">
        <v>77.8</v>
      </c>
      <c r="S254" s="6">
        <v>1.4341590612776978E-2</v>
      </c>
      <c r="T254" s="6">
        <v>4.2895442359249372E-2</v>
      </c>
      <c r="U254" s="6">
        <v>0.13909224011713031</v>
      </c>
      <c r="V254" s="7">
        <v>0.24479999999999996</v>
      </c>
      <c r="W254" s="7">
        <v>0.39928057553956825</v>
      </c>
      <c r="X254" s="7">
        <v>0.8929440389294403</v>
      </c>
      <c r="Y254" s="1">
        <v>29221</v>
      </c>
      <c r="Z254">
        <v>78</v>
      </c>
      <c r="AA254" s="6">
        <v>1.4304291287386141E-2</v>
      </c>
      <c r="AB254" s="6">
        <v>4.8387096774193471E-2</v>
      </c>
      <c r="AC254" s="6">
        <v>0.13868613138686131</v>
      </c>
      <c r="AD254" s="7">
        <v>0.2440191387559808</v>
      </c>
      <c r="AE254" s="7">
        <v>0.39784946236559149</v>
      </c>
      <c r="AF254" s="7">
        <v>0.89320388349514546</v>
      </c>
      <c r="AG254" t="s">
        <v>22</v>
      </c>
    </row>
    <row r="255" spans="1:33" x14ac:dyDescent="0.3">
      <c r="A255" s="1">
        <v>29252</v>
      </c>
      <c r="B255" s="19">
        <v>1494.6</v>
      </c>
      <c r="C255" s="6">
        <v>8.0258986983205386E-3</v>
      </c>
      <c r="D255" s="6">
        <v>2.3418241577649834E-2</v>
      </c>
      <c r="E255" s="6">
        <v>8.4772826244737962E-2</v>
      </c>
      <c r="F255" s="7">
        <v>0.16266044340723446</v>
      </c>
      <c r="G255" s="7">
        <v>0.43670095164856287</v>
      </c>
      <c r="H255" s="7">
        <v>1.0595287308805288</v>
      </c>
      <c r="I255" s="1">
        <v>29252</v>
      </c>
      <c r="J255" s="19">
        <v>1486.3</v>
      </c>
      <c r="K255" s="6">
        <v>6.7285695061168781E-5</v>
      </c>
      <c r="L255" s="6">
        <v>1.5509702104400142E-2</v>
      </c>
      <c r="M255" s="6">
        <v>8.5445117943474772E-2</v>
      </c>
      <c r="N255" s="7">
        <v>0.16408208020050125</v>
      </c>
      <c r="O255" s="7">
        <v>0.4371494875265905</v>
      </c>
      <c r="P255" s="7">
        <v>1.0580171697590692</v>
      </c>
      <c r="Q255" s="1">
        <v>29252</v>
      </c>
      <c r="R255">
        <v>78.900000000000006</v>
      </c>
      <c r="S255" s="6">
        <v>1.4138817480719905E-2</v>
      </c>
      <c r="T255" s="6">
        <v>4.9202127659574504E-2</v>
      </c>
      <c r="U255" s="6">
        <v>0.14182344428364707</v>
      </c>
      <c r="V255" s="7">
        <v>0.25437201907790152</v>
      </c>
      <c r="W255" s="7">
        <v>0.4139784946236561</v>
      </c>
      <c r="X255" s="7">
        <v>0.91041162227602934</v>
      </c>
      <c r="Y255" s="1">
        <v>29252</v>
      </c>
      <c r="Z255">
        <v>79</v>
      </c>
      <c r="AA255" s="6">
        <v>1.282051282051282E-2</v>
      </c>
      <c r="AB255" s="6">
        <v>5.0531914893616983E-2</v>
      </c>
      <c r="AC255" s="6">
        <v>0.14161849710982655</v>
      </c>
      <c r="AD255" s="7">
        <v>0.25396825396825395</v>
      </c>
      <c r="AE255" s="7">
        <v>0.41323792486583188</v>
      </c>
      <c r="AF255" s="7">
        <v>0.90821256038647347</v>
      </c>
      <c r="AG255" t="s">
        <v>22</v>
      </c>
    </row>
    <row r="256" spans="1:33" x14ac:dyDescent="0.3">
      <c r="A256" s="1">
        <v>29281</v>
      </c>
      <c r="B256" s="19">
        <v>1499.8</v>
      </c>
      <c r="C256" s="6">
        <v>3.479191756991868E-3</v>
      </c>
      <c r="D256" s="6">
        <v>2.3125724810696406E-2</v>
      </c>
      <c r="E256" s="6">
        <v>8.0703271364749973E-2</v>
      </c>
      <c r="F256" s="7">
        <v>0.16065624516328733</v>
      </c>
      <c r="G256" s="7">
        <v>0.42838095238095236</v>
      </c>
      <c r="H256" s="7">
        <v>1.0447171097477845</v>
      </c>
      <c r="I256" s="1">
        <v>29281</v>
      </c>
      <c r="J256" s="19">
        <v>1497.2</v>
      </c>
      <c r="K256" s="6">
        <v>7.3336473121174001E-3</v>
      </c>
      <c r="L256" s="6">
        <v>2.1003818876159271E-2</v>
      </c>
      <c r="M256" s="6">
        <v>8.1791907514450896E-2</v>
      </c>
      <c r="N256" s="7">
        <v>0.1622418879056047</v>
      </c>
      <c r="O256" s="7">
        <v>0.42903502911138686</v>
      </c>
      <c r="P256" s="7">
        <v>1.0406160556085593</v>
      </c>
      <c r="Q256" s="1">
        <v>29281</v>
      </c>
      <c r="R256">
        <v>80.099999999999994</v>
      </c>
      <c r="S256" s="6">
        <v>1.5209125475285025E-2</v>
      </c>
      <c r="T256" s="6">
        <v>5.5335968379446487E-2</v>
      </c>
      <c r="U256" s="6">
        <v>0.14756446991404007</v>
      </c>
      <c r="V256" s="7">
        <v>0.2634069400630914</v>
      </c>
      <c r="W256" s="7">
        <v>0.43291592128801426</v>
      </c>
      <c r="X256" s="7">
        <v>0.93478260869565211</v>
      </c>
      <c r="Y256" s="1">
        <v>29281</v>
      </c>
      <c r="Z256">
        <v>80.099999999999994</v>
      </c>
      <c r="AA256" s="6">
        <v>1.3924050632911321E-2</v>
      </c>
      <c r="AB256" s="6">
        <v>5.3947368421052556E-2</v>
      </c>
      <c r="AC256" s="6">
        <v>0.14592274678111569</v>
      </c>
      <c r="AD256" s="7">
        <v>0.2634069400630914</v>
      </c>
      <c r="AE256" s="7">
        <v>0.43035714285714277</v>
      </c>
      <c r="AF256" s="7">
        <v>0.93478260869565211</v>
      </c>
      <c r="AG256" t="s">
        <v>22</v>
      </c>
    </row>
    <row r="257" spans="1:38" x14ac:dyDescent="0.3">
      <c r="A257" s="1">
        <v>29312</v>
      </c>
      <c r="B257" s="19">
        <v>1502.2</v>
      </c>
      <c r="C257" s="6">
        <v>1.6002133617816316E-3</v>
      </c>
      <c r="D257" s="6">
        <v>1.9339078509873108E-2</v>
      </c>
      <c r="E257" s="6">
        <v>7.1392910634049025E-2</v>
      </c>
      <c r="F257" s="7">
        <v>0.15518302060904332</v>
      </c>
      <c r="G257" s="7">
        <v>0.41610105580693824</v>
      </c>
      <c r="H257" s="7">
        <v>1.0343986998916577</v>
      </c>
      <c r="I257" s="1">
        <v>29312</v>
      </c>
      <c r="J257" s="19">
        <v>1507.7</v>
      </c>
      <c r="K257" s="6">
        <v>7.0130911033929998E-3</v>
      </c>
      <c r="L257" s="6">
        <v>1.9405003380662641E-2</v>
      </c>
      <c r="M257" s="6">
        <v>7.0505538199375134E-2</v>
      </c>
      <c r="N257" s="7">
        <v>0.15320483402172247</v>
      </c>
      <c r="O257" s="7">
        <v>0.41315962133283335</v>
      </c>
      <c r="P257" s="7">
        <v>1.0270233933853188</v>
      </c>
      <c r="Q257" s="1">
        <v>29312</v>
      </c>
      <c r="R257">
        <v>81</v>
      </c>
      <c r="S257" s="6">
        <v>1.1235955056179848E-2</v>
      </c>
      <c r="T257" s="6">
        <v>5.6062581486310263E-2</v>
      </c>
      <c r="U257" s="6">
        <v>0.14730878186968849</v>
      </c>
      <c r="V257" s="7">
        <v>0.26760563380281693</v>
      </c>
      <c r="W257" s="7">
        <v>0.44385026737967909</v>
      </c>
      <c r="X257" s="7">
        <v>0.95180722891566261</v>
      </c>
      <c r="Y257" s="1">
        <v>29312</v>
      </c>
      <c r="Z257">
        <v>80.900000000000006</v>
      </c>
      <c r="AA257" s="6">
        <v>9.9875156054932759E-3</v>
      </c>
      <c r="AB257" s="6">
        <v>5.2015604681404419E-2</v>
      </c>
      <c r="AC257" s="6">
        <v>0.1458923512747877</v>
      </c>
      <c r="AD257" s="7">
        <v>0.26604068857589996</v>
      </c>
      <c r="AE257" s="7">
        <v>0.44206773618538331</v>
      </c>
      <c r="AF257" s="7">
        <v>0.94939759036144589</v>
      </c>
      <c r="AG257" t="s">
        <v>22</v>
      </c>
    </row>
    <row r="258" spans="1:38" x14ac:dyDescent="0.3">
      <c r="A258" s="1">
        <v>29342</v>
      </c>
      <c r="B258" s="19">
        <v>1512.3</v>
      </c>
      <c r="C258" s="6">
        <v>6.7234722407135596E-3</v>
      </c>
      <c r="D258" s="6">
        <v>1.996357995548655E-2</v>
      </c>
      <c r="E258" s="6">
        <v>7.2401077861296209E-2</v>
      </c>
      <c r="F258" s="7">
        <v>0.15398702785196486</v>
      </c>
      <c r="G258" s="7">
        <v>0.41059602649006632</v>
      </c>
      <c r="H258" s="7">
        <v>1.0345755415041034</v>
      </c>
      <c r="I258" s="1">
        <v>29342</v>
      </c>
      <c r="J258" s="19">
        <v>1504.2</v>
      </c>
      <c r="K258" s="6">
        <v>-2.321416727465676E-3</v>
      </c>
      <c r="L258" s="6">
        <v>1.2111425111021397E-2</v>
      </c>
      <c r="M258" s="6">
        <v>7.2360447707991729E-2</v>
      </c>
      <c r="N258" s="7">
        <v>0.15282035561005525</v>
      </c>
      <c r="O258" s="7">
        <v>0.40540035504064292</v>
      </c>
      <c r="P258" s="7">
        <v>1.0255857796929706</v>
      </c>
      <c r="Q258" s="1">
        <v>29342</v>
      </c>
      <c r="R258">
        <v>81.8</v>
      </c>
      <c r="S258" s="6">
        <v>9.8765432098765083E-3</v>
      </c>
      <c r="T258" s="6">
        <v>5.1413881748071981E-2</v>
      </c>
      <c r="U258" s="6">
        <v>0.14405594405594402</v>
      </c>
      <c r="V258" s="7">
        <v>0.26821705426356585</v>
      </c>
      <c r="W258" s="7">
        <v>0.44778761061946898</v>
      </c>
      <c r="X258" s="7">
        <v>0.96634615384615374</v>
      </c>
      <c r="Y258" s="1">
        <v>29342</v>
      </c>
      <c r="Z258">
        <v>81.7</v>
      </c>
      <c r="AA258" s="6">
        <v>9.8887515451173934E-3</v>
      </c>
      <c r="AB258" s="6">
        <v>4.7435897435897476E-2</v>
      </c>
      <c r="AC258" s="6">
        <v>0.14425770308123245</v>
      </c>
      <c r="AD258" s="7">
        <v>0.26666666666666672</v>
      </c>
      <c r="AE258" s="7">
        <v>0.44858156028368801</v>
      </c>
      <c r="AF258" s="7">
        <v>0.96394230769230771</v>
      </c>
      <c r="AG258" t="s">
        <v>22</v>
      </c>
    </row>
    <row r="259" spans="1:38" x14ac:dyDescent="0.3">
      <c r="A259" s="1">
        <v>29373</v>
      </c>
      <c r="B259" s="19">
        <v>1529.2</v>
      </c>
      <c r="C259" s="6">
        <v>1.1175031409112008E-2</v>
      </c>
      <c r="D259" s="6">
        <v>2.3150006690753473E-2</v>
      </c>
      <c r="E259" s="6">
        <v>7.4631061138439952E-2</v>
      </c>
      <c r="F259" s="7">
        <v>0.15980280621918849</v>
      </c>
      <c r="G259" s="7">
        <v>0.41907943578322215</v>
      </c>
      <c r="H259" s="7">
        <v>1.0397492330265439</v>
      </c>
      <c r="I259" s="1">
        <v>29373</v>
      </c>
      <c r="J259" s="19">
        <v>1527.4</v>
      </c>
      <c r="K259" s="6">
        <v>1.5423480920090443E-2</v>
      </c>
      <c r="L259" s="6">
        <v>2.7652560048442534E-2</v>
      </c>
      <c r="M259" s="6">
        <v>7.3743409490333978E-2</v>
      </c>
      <c r="N259" s="7">
        <v>0.15799848369977262</v>
      </c>
      <c r="O259" s="7">
        <v>0.41321243523316076</v>
      </c>
      <c r="P259" s="7">
        <v>1.0278810408921932</v>
      </c>
      <c r="Q259" s="1">
        <v>29373</v>
      </c>
      <c r="R259">
        <v>82.7</v>
      </c>
      <c r="S259" s="6">
        <v>1.1002444987775131E-2</v>
      </c>
      <c r="T259" s="6">
        <v>4.8162230671736334E-2</v>
      </c>
      <c r="U259" s="6">
        <v>0.14384508990318126</v>
      </c>
      <c r="V259" s="7">
        <v>0.26840490797546013</v>
      </c>
      <c r="W259" s="7">
        <v>0.45598591549295786</v>
      </c>
      <c r="X259" s="7">
        <v>0.98321342925659461</v>
      </c>
      <c r="Y259" s="1">
        <v>29373</v>
      </c>
      <c r="Z259">
        <v>82.5</v>
      </c>
      <c r="AA259" s="6">
        <v>9.7919216646266474E-3</v>
      </c>
      <c r="AB259" s="6">
        <v>4.4303797468354431E-2</v>
      </c>
      <c r="AC259" s="6">
        <v>0.14265927977839329</v>
      </c>
      <c r="AD259" s="7">
        <v>0.26923076923076922</v>
      </c>
      <c r="AE259" s="7">
        <v>0.45502645502645495</v>
      </c>
      <c r="AF259" s="7">
        <v>0.97841726618705027</v>
      </c>
      <c r="AG259" t="s">
        <v>22</v>
      </c>
    </row>
    <row r="260" spans="1:38" x14ac:dyDescent="0.3">
      <c r="A260" s="1">
        <v>29403</v>
      </c>
      <c r="B260" s="19">
        <v>1545.5</v>
      </c>
      <c r="C260" s="6">
        <v>1.0659168192518935E-2</v>
      </c>
      <c r="D260" s="6">
        <v>3.0470729430590777E-2</v>
      </c>
      <c r="E260" s="6">
        <v>7.7153610259269617E-2</v>
      </c>
      <c r="F260" s="7">
        <v>0.16720791481005975</v>
      </c>
      <c r="G260" s="7">
        <v>0.42271932247077243</v>
      </c>
      <c r="H260" s="7">
        <v>1.0348913759052007</v>
      </c>
      <c r="I260" s="1">
        <v>29403</v>
      </c>
      <c r="J260" s="19">
        <v>1549.1</v>
      </c>
      <c r="K260" s="6">
        <v>1.4207149404216196E-2</v>
      </c>
      <c r="L260" s="6">
        <v>3.4664707453913882E-2</v>
      </c>
      <c r="M260" s="6">
        <v>7.6287083999166228E-2</v>
      </c>
      <c r="N260" s="7">
        <v>0.16464927449063982</v>
      </c>
      <c r="O260" s="7">
        <v>0.41910956394283622</v>
      </c>
      <c r="P260" s="7">
        <v>1.0302752293577981</v>
      </c>
      <c r="Q260" s="1">
        <v>29403</v>
      </c>
      <c r="R260">
        <v>82.7</v>
      </c>
      <c r="S260" s="6">
        <v>0</v>
      </c>
      <c r="T260" s="6">
        <v>3.2459425717852791E-2</v>
      </c>
      <c r="U260" s="6">
        <v>0.13132694938440506</v>
      </c>
      <c r="V260" s="7">
        <v>0.25875190258751901</v>
      </c>
      <c r="W260" s="7">
        <v>0.44833625218914186</v>
      </c>
      <c r="X260" s="7">
        <v>0.97374701670644404</v>
      </c>
      <c r="Y260" s="1">
        <v>29403</v>
      </c>
      <c r="Z260">
        <v>82.6</v>
      </c>
      <c r="AA260" s="6">
        <v>1.2121212121211432E-3</v>
      </c>
      <c r="AB260" s="6">
        <v>3.1210986267166046E-2</v>
      </c>
      <c r="AC260" s="6">
        <v>0.13150684931506842</v>
      </c>
      <c r="AD260" s="7">
        <v>0.26106870229007623</v>
      </c>
      <c r="AE260" s="7">
        <v>0.44912280701754376</v>
      </c>
      <c r="AF260" s="7">
        <v>0.97607655502392343</v>
      </c>
      <c r="AG260" t="s">
        <v>22</v>
      </c>
    </row>
    <row r="261" spans="1:38" x14ac:dyDescent="0.3">
      <c r="A261" s="1">
        <v>29434</v>
      </c>
      <c r="B261" s="19">
        <v>1561.5</v>
      </c>
      <c r="C261" s="6">
        <v>1.0352636687156261E-2</v>
      </c>
      <c r="D261" s="6">
        <v>3.9475436027160131E-2</v>
      </c>
      <c r="E261" s="6">
        <v>7.9427623392783142E-2</v>
      </c>
      <c r="F261" s="7">
        <v>0.17097862767154107</v>
      </c>
      <c r="G261" s="7">
        <v>0.42122508419040677</v>
      </c>
      <c r="H261" s="7">
        <v>1.0313516326265122</v>
      </c>
      <c r="I261" s="1">
        <v>29434</v>
      </c>
      <c r="J261" s="19">
        <v>1560.7</v>
      </c>
      <c r="K261" s="6">
        <v>7.4882189658512276E-3</v>
      </c>
      <c r="L261" s="6">
        <v>3.515288187305167E-2</v>
      </c>
      <c r="M261" s="6">
        <v>8.0592674652080656E-2</v>
      </c>
      <c r="N261" s="7">
        <v>0.17222472585248605</v>
      </c>
      <c r="O261" s="7">
        <v>0.42230930465688521</v>
      </c>
      <c r="P261" s="7">
        <v>1.0348109517601043</v>
      </c>
      <c r="Q261" s="1">
        <v>29434</v>
      </c>
      <c r="R261">
        <v>83.3</v>
      </c>
      <c r="S261" s="6">
        <v>7.2551390568318533E-3</v>
      </c>
      <c r="T261" s="6">
        <v>2.8395061728395028E-2</v>
      </c>
      <c r="U261" s="6">
        <v>0.12872628726287264</v>
      </c>
      <c r="V261" s="7">
        <v>0.26212121212121209</v>
      </c>
      <c r="W261" s="7">
        <v>0.45121951219512196</v>
      </c>
      <c r="X261" s="7">
        <v>0.98333333333333328</v>
      </c>
      <c r="Y261" s="1">
        <v>29434</v>
      </c>
      <c r="Z261">
        <v>83.2</v>
      </c>
      <c r="AA261" s="6">
        <v>7.2639225181599099E-3</v>
      </c>
      <c r="AB261" s="6">
        <v>2.8430160692212571E-2</v>
      </c>
      <c r="AC261" s="6">
        <v>0.12890094979647218</v>
      </c>
      <c r="AD261" s="7">
        <v>0.26251896813353559</v>
      </c>
      <c r="AE261" s="7">
        <v>0.45200698080279245</v>
      </c>
      <c r="AF261" s="7">
        <v>0.98568019093078774</v>
      </c>
      <c r="AG261" t="s">
        <v>22</v>
      </c>
    </row>
    <row r="262" spans="1:38" x14ac:dyDescent="0.3">
      <c r="A262" s="1">
        <v>29465</v>
      </c>
      <c r="B262" s="19">
        <v>1574</v>
      </c>
      <c r="C262" s="6">
        <v>8.0051232788984957E-3</v>
      </c>
      <c r="D262" s="6">
        <v>4.079878331018981E-2</v>
      </c>
      <c r="E262" s="6">
        <v>8.2456502303830614E-2</v>
      </c>
      <c r="F262" s="7">
        <v>0.17026022304832714</v>
      </c>
      <c r="G262" s="7">
        <v>0.41699675909254597</v>
      </c>
      <c r="H262" s="7">
        <v>1.0223564178337403</v>
      </c>
      <c r="I262" s="1">
        <v>29465</v>
      </c>
      <c r="J262" s="19">
        <v>1573.1</v>
      </c>
      <c r="K262" s="6">
        <v>7.945152816043995E-3</v>
      </c>
      <c r="L262" s="6">
        <v>4.5805079111820142E-2</v>
      </c>
      <c r="M262" s="6">
        <v>8.1540048126503895E-2</v>
      </c>
      <c r="N262" s="7">
        <v>0.1698520116011005</v>
      </c>
      <c r="O262" s="7">
        <v>0.41925297726452526</v>
      </c>
      <c r="P262" s="7">
        <v>1.0292827657378738</v>
      </c>
      <c r="Q262" s="1">
        <v>29465</v>
      </c>
      <c r="R262">
        <v>84</v>
      </c>
      <c r="S262" s="6">
        <v>8.4033613445378495E-3</v>
      </c>
      <c r="T262" s="6">
        <v>2.6894865525672409E-2</v>
      </c>
      <c r="U262" s="6">
        <v>0.12600536193029499</v>
      </c>
      <c r="V262" s="7">
        <v>0.26315789473684209</v>
      </c>
      <c r="W262" s="7">
        <v>0.45833333333333331</v>
      </c>
      <c r="X262" s="7">
        <v>0.99524940617577196</v>
      </c>
      <c r="Y262" s="1">
        <v>29465</v>
      </c>
      <c r="Z262">
        <v>83.9</v>
      </c>
      <c r="AA262" s="6">
        <v>8.4134615384615728E-3</v>
      </c>
      <c r="AB262" s="6">
        <v>2.6927784577723411E-2</v>
      </c>
      <c r="AC262" s="6">
        <v>0.12768817204301075</v>
      </c>
      <c r="AD262" s="7">
        <v>0.26165413533834597</v>
      </c>
      <c r="AE262" s="7">
        <v>0.45659722222222227</v>
      </c>
      <c r="AF262" s="7">
        <v>0.99287410926365804</v>
      </c>
      <c r="AG262" t="s">
        <v>22</v>
      </c>
    </row>
    <row r="263" spans="1:38" x14ac:dyDescent="0.3">
      <c r="A263" s="1">
        <v>29495</v>
      </c>
      <c r="B263" s="19">
        <v>1584.8</v>
      </c>
      <c r="C263" s="6">
        <v>6.8614993646759562E-3</v>
      </c>
      <c r="D263" s="6">
        <v>3.6358880460371376E-2</v>
      </c>
      <c r="E263" s="6">
        <v>8.5182141878937176E-2</v>
      </c>
      <c r="F263" s="7">
        <v>0.17192930562744954</v>
      </c>
      <c r="G263" s="7">
        <v>0.40871111111111108</v>
      </c>
      <c r="H263" s="7">
        <v>1.0139789045622061</v>
      </c>
      <c r="I263" s="1">
        <v>29495</v>
      </c>
      <c r="J263" s="19">
        <v>1588.5</v>
      </c>
      <c r="K263" s="6">
        <v>9.7895874388151376E-3</v>
      </c>
      <c r="L263" s="6">
        <v>4.0002618829383205E-2</v>
      </c>
      <c r="M263" s="6">
        <v>8.5337523913637678E-2</v>
      </c>
      <c r="N263" s="7">
        <v>0.17206522541134808</v>
      </c>
      <c r="O263" s="7">
        <v>0.41187450004444059</v>
      </c>
      <c r="P263" s="7">
        <v>1.0271822358346094</v>
      </c>
      <c r="Q263" s="1">
        <v>29495</v>
      </c>
      <c r="R263">
        <v>84.8</v>
      </c>
      <c r="S263" s="6">
        <v>9.52380952380949E-3</v>
      </c>
      <c r="T263" s="6">
        <v>2.5392986698911661E-2</v>
      </c>
      <c r="U263" s="6">
        <v>0.12765957446808501</v>
      </c>
      <c r="V263" s="7">
        <v>0.26378539493293596</v>
      </c>
      <c r="W263" s="7">
        <v>0.46459412780656301</v>
      </c>
      <c r="X263" s="7">
        <v>1.0047281323877069</v>
      </c>
      <c r="Y263" s="1">
        <v>29495</v>
      </c>
      <c r="Z263">
        <v>84.7</v>
      </c>
      <c r="AA263" s="6">
        <v>9.5351609058402509E-3</v>
      </c>
      <c r="AB263" s="6">
        <v>2.66666666666667E-2</v>
      </c>
      <c r="AC263" s="6">
        <v>0.12632978723404256</v>
      </c>
      <c r="AD263" s="7">
        <v>0.26229508196721324</v>
      </c>
      <c r="AE263" s="7">
        <v>0.46286701208981013</v>
      </c>
      <c r="AF263" s="7">
        <v>1.0071090047393365</v>
      </c>
      <c r="AG263" t="s">
        <v>22</v>
      </c>
    </row>
    <row r="264" spans="1:38" x14ac:dyDescent="0.3">
      <c r="A264" s="1">
        <v>29526</v>
      </c>
      <c r="B264" s="19">
        <v>1595.8</v>
      </c>
      <c r="C264" s="6">
        <v>6.9409389197375064E-3</v>
      </c>
      <c r="D264" s="6">
        <v>3.2546101585247462E-2</v>
      </c>
      <c r="E264" s="6">
        <v>8.8614503035677639E-2</v>
      </c>
      <c r="F264" s="7">
        <v>0.17415937017143704</v>
      </c>
      <c r="G264" s="7">
        <v>0.40203830609734659</v>
      </c>
      <c r="H264" s="7">
        <v>1.0100768358735357</v>
      </c>
      <c r="I264" s="1">
        <v>29526</v>
      </c>
      <c r="J264" s="19">
        <v>1599</v>
      </c>
      <c r="K264" s="6">
        <v>6.6100094428706326E-3</v>
      </c>
      <c r="L264" s="6">
        <v>3.2212252275514879E-2</v>
      </c>
      <c r="M264" s="6">
        <v>9.0425531914893553E-2</v>
      </c>
      <c r="N264" s="7">
        <v>0.17738016346366256</v>
      </c>
      <c r="O264" s="7">
        <v>0.40881057268722465</v>
      </c>
      <c r="P264" s="7">
        <v>1.0235383447228548</v>
      </c>
      <c r="Q264" s="1">
        <v>29526</v>
      </c>
      <c r="R264">
        <v>85.5</v>
      </c>
      <c r="S264" s="6">
        <v>8.2547169811321101E-3</v>
      </c>
      <c r="T264" s="6">
        <v>3.3857315598548939E-2</v>
      </c>
      <c r="U264" s="6">
        <v>0.12648221343873509</v>
      </c>
      <c r="V264" s="7">
        <v>0.26854599406528179</v>
      </c>
      <c r="W264" s="7">
        <v>0.47413793103448276</v>
      </c>
      <c r="X264" s="7">
        <v>1.0165094339622642</v>
      </c>
      <c r="Y264" s="1">
        <v>29526</v>
      </c>
      <c r="Z264">
        <v>85.6</v>
      </c>
      <c r="AA264" s="6">
        <v>1.0625737898465069E-2</v>
      </c>
      <c r="AB264" s="6">
        <v>3.6319612590799036E-2</v>
      </c>
      <c r="AC264" s="6">
        <v>0.12631578947368413</v>
      </c>
      <c r="AD264" s="7">
        <v>0.26814814814814808</v>
      </c>
      <c r="AE264" s="7">
        <v>0.47332185886402739</v>
      </c>
      <c r="AF264" s="7">
        <v>1.0188679245283019</v>
      </c>
      <c r="AG264" t="s">
        <v>22</v>
      </c>
    </row>
    <row r="265" spans="1:38" ht="15" thickBot="1" x14ac:dyDescent="0.35">
      <c r="A265" s="10">
        <v>29556</v>
      </c>
      <c r="B265" s="21">
        <v>1599.8</v>
      </c>
      <c r="C265" s="11">
        <v>2.5065797719012409E-3</v>
      </c>
      <c r="D265" s="11">
        <v>2.4527697726544961E-2</v>
      </c>
      <c r="E265" s="11">
        <v>8.5566940354210433E-2</v>
      </c>
      <c r="F265" s="12">
        <v>0.17115666178623715</v>
      </c>
      <c r="G265" s="12">
        <v>0.38871527777777776</v>
      </c>
      <c r="H265" s="12">
        <v>0.99401720054842335</v>
      </c>
      <c r="I265" s="10">
        <v>29556</v>
      </c>
      <c r="J265" s="21">
        <v>1604.8</v>
      </c>
      <c r="K265" s="11">
        <v>3.6272670419011596E-3</v>
      </c>
      <c r="L265" s="11">
        <v>2.8256551547382526E-2</v>
      </c>
      <c r="M265" s="11">
        <v>8.5057471264367787E-2</v>
      </c>
      <c r="N265" s="12">
        <v>0.17070323898453457</v>
      </c>
      <c r="O265" s="12">
        <v>0.39124403987863021</v>
      </c>
      <c r="P265" s="12">
        <v>0.99825675507408784</v>
      </c>
      <c r="Q265" s="10">
        <v>29556</v>
      </c>
      <c r="R265" s="9">
        <v>86.3</v>
      </c>
      <c r="S265" s="11">
        <v>9.3567251461987976E-3</v>
      </c>
      <c r="T265" s="11">
        <v>3.601440576230492E-2</v>
      </c>
      <c r="U265" s="11">
        <v>0.12516297262059967</v>
      </c>
      <c r="V265" s="12">
        <v>0.27474150664697183</v>
      </c>
      <c r="W265" s="12">
        <v>0.48281786941580745</v>
      </c>
      <c r="X265" s="12">
        <v>1.0305882352941176</v>
      </c>
      <c r="Y265" s="10">
        <v>29556</v>
      </c>
      <c r="Z265" s="9">
        <v>86.4</v>
      </c>
      <c r="AA265" s="11">
        <v>9.3457943925234974E-3</v>
      </c>
      <c r="AB265" s="11">
        <v>3.8461538461538491E-2</v>
      </c>
      <c r="AC265" s="11">
        <v>0.1235370611183355</v>
      </c>
      <c r="AD265" s="12">
        <v>0.27245949926362295</v>
      </c>
      <c r="AE265" s="12">
        <v>0.47945205479452069</v>
      </c>
      <c r="AF265" s="12">
        <v>1.0329411764705885</v>
      </c>
      <c r="AG265" s="9" t="s">
        <v>22</v>
      </c>
      <c r="AH265" s="23">
        <f>AVERAGE(AA218:AA265)</f>
        <v>8.1972731503378339E-3</v>
      </c>
      <c r="AI265" s="2">
        <f>(Z265-Z218)/Z218</f>
        <v>0.47189097103918232</v>
      </c>
      <c r="AJ265" s="14">
        <f>AVERAGE(AB222:AB265)</f>
        <v>3.3326180475139959E-2</v>
      </c>
      <c r="AK265" s="14">
        <f>AVERAGE(AC230:AC265)</f>
        <v>0.1078856393063656</v>
      </c>
      <c r="AL265" s="14">
        <f>AVERAGE(AD242:AD265)</f>
        <v>0.22982548379466064</v>
      </c>
    </row>
    <row r="266" spans="1:38" x14ac:dyDescent="0.3">
      <c r="A266" s="1">
        <v>29587</v>
      </c>
      <c r="B266" s="19">
        <v>1606.9</v>
      </c>
      <c r="C266" s="6">
        <v>4.4380547568446914E-3</v>
      </c>
      <c r="D266" s="6">
        <v>2.0902160101651902E-2</v>
      </c>
      <c r="E266" s="6">
        <v>8.3766102380791824E-2</v>
      </c>
      <c r="F266" s="7">
        <v>0.17155147273257523</v>
      </c>
      <c r="G266" s="7">
        <v>0.37907655338139379</v>
      </c>
      <c r="H266" s="7">
        <v>0.98309268172281894</v>
      </c>
      <c r="I266" s="1">
        <v>29587</v>
      </c>
      <c r="J266" s="19">
        <v>1610.6</v>
      </c>
      <c r="K266" s="6">
        <v>3.6141575274177187E-3</v>
      </c>
      <c r="L266" s="6">
        <v>2.3838281101010744E-2</v>
      </c>
      <c r="M266" s="6">
        <v>8.3703404656170002E-2</v>
      </c>
      <c r="N266" s="7">
        <v>0.17117510180337395</v>
      </c>
      <c r="O266" s="7">
        <v>0.37952890792291211</v>
      </c>
      <c r="P266" s="7">
        <v>0.98276498830481351</v>
      </c>
      <c r="Q266" s="1">
        <v>29587</v>
      </c>
      <c r="R266">
        <v>87</v>
      </c>
      <c r="S266" s="6">
        <v>8.1112398609502062E-3</v>
      </c>
      <c r="T266" s="6">
        <v>3.5714285714285712E-2</v>
      </c>
      <c r="U266" s="6">
        <v>0.1182519280205656</v>
      </c>
      <c r="V266" s="7">
        <v>0.27379209370424601</v>
      </c>
      <c r="W266" s="7">
        <v>0.48717948717948717</v>
      </c>
      <c r="X266" s="7">
        <v>1.0422535211267605</v>
      </c>
      <c r="Y266" s="1">
        <v>29587</v>
      </c>
      <c r="Z266">
        <v>87.2</v>
      </c>
      <c r="AA266" s="6">
        <v>9.2592592592592258E-3</v>
      </c>
      <c r="AB266" s="6">
        <v>3.9332538736591142E-2</v>
      </c>
      <c r="AC266" s="6">
        <v>0.11794871794871799</v>
      </c>
      <c r="AD266" s="7">
        <v>0.27299270072992704</v>
      </c>
      <c r="AE266" s="7">
        <v>0.48551959114139692</v>
      </c>
      <c r="AF266" s="7">
        <v>1.0421545667447305</v>
      </c>
      <c r="AG266" t="s">
        <v>21</v>
      </c>
    </row>
    <row r="267" spans="1:38" x14ac:dyDescent="0.3">
      <c r="A267" s="1">
        <v>29618</v>
      </c>
      <c r="B267" s="19">
        <v>1618.7</v>
      </c>
      <c r="C267" s="6">
        <v>7.3433318812620284E-3</v>
      </c>
      <c r="D267" s="6">
        <v>2.1390711761736556E-2</v>
      </c>
      <c r="E267" s="6">
        <v>8.3032249431286065E-2</v>
      </c>
      <c r="F267" s="7">
        <v>0.17484395412977216</v>
      </c>
      <c r="G267" s="7">
        <v>0.37457540760869579</v>
      </c>
      <c r="H267" s="7">
        <v>0.98833067190762802</v>
      </c>
      <c r="I267" s="1">
        <v>29618</v>
      </c>
      <c r="J267" s="19">
        <v>1610.5</v>
      </c>
      <c r="K267" s="6">
        <v>-6.2088662610150917E-5</v>
      </c>
      <c r="L267" s="6">
        <v>1.3849543594586088E-2</v>
      </c>
      <c r="M267" s="6">
        <v>8.3563210657337045E-2</v>
      </c>
      <c r="N267" s="7">
        <v>0.17614839699116341</v>
      </c>
      <c r="O267" s="7">
        <v>0.37661338575946651</v>
      </c>
      <c r="P267" s="7">
        <v>0.98802616960869027</v>
      </c>
      <c r="Q267" s="1">
        <v>29618</v>
      </c>
      <c r="R267">
        <v>87.9</v>
      </c>
      <c r="S267" s="6">
        <v>1.0344827586206962E-2</v>
      </c>
      <c r="T267" s="6">
        <v>3.6556603773585009E-2</v>
      </c>
      <c r="U267" s="6">
        <v>0.11406844106463877</v>
      </c>
      <c r="V267" s="7">
        <v>0.27206946454413911</v>
      </c>
      <c r="W267" s="7">
        <v>0.48730964467005083</v>
      </c>
      <c r="X267" s="7">
        <v>1.0489510489510492</v>
      </c>
      <c r="Y267" s="1">
        <v>29618</v>
      </c>
      <c r="Z267">
        <v>88</v>
      </c>
      <c r="AA267" s="6">
        <v>9.1743119266054721E-3</v>
      </c>
      <c r="AB267" s="6">
        <v>3.8961038961038925E-2</v>
      </c>
      <c r="AC267" s="6">
        <v>0.11392405063291139</v>
      </c>
      <c r="AD267" s="7">
        <v>0.27167630057803466</v>
      </c>
      <c r="AE267" s="7">
        <v>0.48397976391231035</v>
      </c>
      <c r="AF267" s="7">
        <v>1.0465116279069768</v>
      </c>
      <c r="AG267" t="s">
        <v>21</v>
      </c>
    </row>
    <row r="268" spans="1:38" x14ac:dyDescent="0.3">
      <c r="A268" s="1">
        <v>29646</v>
      </c>
      <c r="B268" s="19">
        <v>1636.6</v>
      </c>
      <c r="C268" s="6">
        <v>1.1058256625687195E-2</v>
      </c>
      <c r="D268" s="6">
        <v>2.5567113673392629E-2</v>
      </c>
      <c r="E268" s="6">
        <v>9.1212161621549506E-2</v>
      </c>
      <c r="F268" s="7">
        <v>0.17927655281740881</v>
      </c>
      <c r="G268" s="7">
        <v>0.37702986958350854</v>
      </c>
      <c r="H268" s="7">
        <v>1.0073592542622347</v>
      </c>
      <c r="I268" s="1">
        <v>29646</v>
      </c>
      <c r="J268" s="19">
        <v>1633.2</v>
      </c>
      <c r="K268" s="6">
        <v>1.4095001552312974E-2</v>
      </c>
      <c r="L268" s="6">
        <v>2.1388367729831173E-2</v>
      </c>
      <c r="M268" s="6">
        <v>9.0836227624899804E-2</v>
      </c>
      <c r="N268" s="7">
        <v>0.18005780346820813</v>
      </c>
      <c r="O268" s="7">
        <v>0.37787901797013423</v>
      </c>
      <c r="P268" s="7">
        <v>1.0024521824423738</v>
      </c>
      <c r="Q268" s="1">
        <v>29646</v>
      </c>
      <c r="R268">
        <v>88.5</v>
      </c>
      <c r="S268" s="6">
        <v>6.825938566552836E-3</v>
      </c>
      <c r="T268" s="6">
        <v>3.5087719298245612E-2</v>
      </c>
      <c r="U268" s="6">
        <v>0.10486891385767798</v>
      </c>
      <c r="V268" s="7">
        <v>0.26790830945558747</v>
      </c>
      <c r="W268" s="7">
        <v>0.48739495798319327</v>
      </c>
      <c r="X268" s="7">
        <v>1.0438799076212473</v>
      </c>
      <c r="Y268" s="1">
        <v>29646</v>
      </c>
      <c r="Z268">
        <v>88.6</v>
      </c>
      <c r="AA268" s="6">
        <v>6.8181818181817537E-3</v>
      </c>
      <c r="AB268" s="6">
        <v>3.5046728971962621E-2</v>
      </c>
      <c r="AC268" s="6">
        <v>0.10611735330836455</v>
      </c>
      <c r="AD268" s="7">
        <v>0.26752503576537895</v>
      </c>
      <c r="AE268" s="7">
        <v>0.48657718120805354</v>
      </c>
      <c r="AF268" s="7">
        <v>1.0414746543778801</v>
      </c>
      <c r="AG268" t="s">
        <v>21</v>
      </c>
    </row>
    <row r="269" spans="1:38" x14ac:dyDescent="0.3">
      <c r="A269" s="1">
        <v>29677</v>
      </c>
      <c r="B269" s="19">
        <v>1659.2</v>
      </c>
      <c r="C269" s="6">
        <v>1.3809116460955725E-2</v>
      </c>
      <c r="D269" s="6">
        <v>3.71296412051507E-2</v>
      </c>
      <c r="E269" s="6">
        <v>0.10451338037544934</v>
      </c>
      <c r="F269" s="7">
        <v>0.18336780543470518</v>
      </c>
      <c r="G269" s="7">
        <v>0.38312770923641226</v>
      </c>
      <c r="H269" s="7">
        <v>1.0241551787239234</v>
      </c>
      <c r="I269" s="1">
        <v>29677</v>
      </c>
      <c r="J269" s="19">
        <v>1664.5</v>
      </c>
      <c r="K269" s="6">
        <v>1.9164829782022993E-2</v>
      </c>
      <c r="L269" s="6">
        <v>3.7200897308075805E-2</v>
      </c>
      <c r="M269" s="6">
        <v>0.10399946939046226</v>
      </c>
      <c r="N269" s="7">
        <v>0.18183754615166139</v>
      </c>
      <c r="O269" s="7">
        <v>0.37949610475716899</v>
      </c>
      <c r="P269" s="7">
        <v>1.0165980130845651</v>
      </c>
      <c r="Q269" s="1">
        <v>29677</v>
      </c>
      <c r="R269">
        <v>89.1</v>
      </c>
      <c r="S269" s="6">
        <v>6.7796610169490882E-3</v>
      </c>
      <c r="T269" s="6">
        <v>3.2444959443800665E-2</v>
      </c>
      <c r="U269" s="6">
        <v>9.9999999999999936E-2</v>
      </c>
      <c r="V269" s="7">
        <v>0.26203966005665724</v>
      </c>
      <c r="W269" s="7">
        <v>0.48499999999999993</v>
      </c>
      <c r="X269" s="7">
        <v>1.0435779816513759</v>
      </c>
      <c r="Y269" s="1">
        <v>29677</v>
      </c>
      <c r="Z269">
        <v>89.1</v>
      </c>
      <c r="AA269" s="6">
        <v>5.6433408577878106E-3</v>
      </c>
      <c r="AB269" s="6">
        <v>3.1249999999999865E-2</v>
      </c>
      <c r="AC269" s="6">
        <v>0.10135970333745351</v>
      </c>
      <c r="AD269" s="7">
        <v>0.26203966005665724</v>
      </c>
      <c r="AE269" s="7">
        <v>0.48499999999999993</v>
      </c>
      <c r="AF269" s="7">
        <v>1.0389016018306634</v>
      </c>
      <c r="AG269" t="s">
        <v>21</v>
      </c>
    </row>
    <row r="270" spans="1:38" x14ac:dyDescent="0.3">
      <c r="A270" s="1">
        <v>29707</v>
      </c>
      <c r="B270" s="19">
        <v>1664.2</v>
      </c>
      <c r="C270" s="6">
        <v>3.0135004821600772E-3</v>
      </c>
      <c r="D270" s="6">
        <v>3.565872176239962E-2</v>
      </c>
      <c r="E270" s="6">
        <v>0.10044303378959207</v>
      </c>
      <c r="F270" s="7">
        <v>0.18011629556091335</v>
      </c>
      <c r="G270" s="7">
        <v>0.37650951199338301</v>
      </c>
      <c r="H270" s="7">
        <v>1.012820512820513</v>
      </c>
      <c r="I270" s="1">
        <v>29707</v>
      </c>
      <c r="J270" s="19">
        <v>1655.4</v>
      </c>
      <c r="K270" s="6">
        <v>-5.4671072394111798E-3</v>
      </c>
      <c r="L270" s="6">
        <v>2.7815720849373018E-2</v>
      </c>
      <c r="M270" s="6">
        <v>0.10051854806541687</v>
      </c>
      <c r="N270" s="7">
        <v>0.18015256291437945</v>
      </c>
      <c r="O270" s="7">
        <v>0.37320613853172963</v>
      </c>
      <c r="P270" s="7">
        <v>1.0046015984499881</v>
      </c>
      <c r="Q270" s="1">
        <v>29707</v>
      </c>
      <c r="R270">
        <v>89.8</v>
      </c>
      <c r="S270" s="6">
        <v>7.8563411896745549E-3</v>
      </c>
      <c r="T270" s="6">
        <v>3.2183908045976976E-2</v>
      </c>
      <c r="U270" s="6">
        <v>9.7799511002444994E-2</v>
      </c>
      <c r="V270" s="7">
        <v>0.25594405594405589</v>
      </c>
      <c r="W270" s="7">
        <v>0.48922056384742957</v>
      </c>
      <c r="X270" s="7">
        <v>1.0455580865603644</v>
      </c>
      <c r="Y270" s="1">
        <v>29707</v>
      </c>
      <c r="Z270">
        <v>89.7</v>
      </c>
      <c r="AA270" s="6">
        <v>6.73400673400683E-3</v>
      </c>
      <c r="AB270" s="6">
        <v>2.86697247706422E-2</v>
      </c>
      <c r="AC270" s="6">
        <v>9.7919216646266821E-2</v>
      </c>
      <c r="AD270" s="7">
        <v>0.25630252100840328</v>
      </c>
      <c r="AE270" s="7">
        <v>0.49003322259136212</v>
      </c>
      <c r="AF270" s="7">
        <v>1.0432801822323463</v>
      </c>
      <c r="AG270" t="s">
        <v>21</v>
      </c>
    </row>
    <row r="271" spans="1:38" x14ac:dyDescent="0.3">
      <c r="A271" s="1">
        <v>29738</v>
      </c>
      <c r="B271" s="19">
        <v>1670.3</v>
      </c>
      <c r="C271" s="6">
        <v>3.6654248287464903E-3</v>
      </c>
      <c r="D271" s="6">
        <v>3.1877432507567742E-2</v>
      </c>
      <c r="E271" s="6">
        <v>9.2270468218676363E-2</v>
      </c>
      <c r="F271" s="7">
        <v>0.17378777231201684</v>
      </c>
      <c r="G271" s="7">
        <v>0.3715716866480539</v>
      </c>
      <c r="H271" s="7">
        <v>1.0044401776071044</v>
      </c>
      <c r="I271" s="1">
        <v>29738</v>
      </c>
      <c r="J271" s="19">
        <v>1667.1</v>
      </c>
      <c r="K271" s="6">
        <v>7.0677781805000709E-3</v>
      </c>
      <c r="L271" s="6">
        <v>3.5144365104004913E-2</v>
      </c>
      <c r="M271" s="6">
        <v>9.1462616210553752E-2</v>
      </c>
      <c r="N271" s="7">
        <v>0.17195079086115986</v>
      </c>
      <c r="O271" s="7">
        <v>0.36669945892769307</v>
      </c>
      <c r="P271" s="7">
        <v>0.99128045867176284</v>
      </c>
      <c r="Q271" s="1">
        <v>29738</v>
      </c>
      <c r="R271">
        <v>90.6</v>
      </c>
      <c r="S271" s="6">
        <v>8.9086859688195675E-3</v>
      </c>
      <c r="T271" s="6">
        <v>3.0716723549487922E-2</v>
      </c>
      <c r="U271" s="6">
        <v>9.5525997581620212E-2</v>
      </c>
      <c r="V271" s="7">
        <v>0.25311203319502074</v>
      </c>
      <c r="W271" s="7">
        <v>0.49258649093904433</v>
      </c>
      <c r="X271" s="7">
        <v>1.0497737556561084</v>
      </c>
      <c r="Y271" s="1">
        <v>29738</v>
      </c>
      <c r="Z271">
        <v>90.5</v>
      </c>
      <c r="AA271" s="6">
        <v>8.9186176142697568E-3</v>
      </c>
      <c r="AB271" s="6">
        <v>2.8409090909090908E-2</v>
      </c>
      <c r="AC271" s="6">
        <v>9.696969696969697E-2</v>
      </c>
      <c r="AD271" s="7">
        <v>0.25346260387811631</v>
      </c>
      <c r="AE271" s="7">
        <v>0.49586776859504134</v>
      </c>
      <c r="AF271" s="7">
        <v>1.0475113122171944</v>
      </c>
      <c r="AG271" t="s">
        <v>21</v>
      </c>
    </row>
    <row r="272" spans="1:38" x14ac:dyDescent="0.3">
      <c r="A272" s="1">
        <v>29768</v>
      </c>
      <c r="B272" s="19">
        <v>1681.9</v>
      </c>
      <c r="C272" s="6">
        <v>6.9448602047537189E-3</v>
      </c>
      <c r="D272" s="6">
        <v>2.7679335207136859E-2</v>
      </c>
      <c r="E272" s="6">
        <v>8.8256227758007177E-2</v>
      </c>
      <c r="F272" s="7">
        <v>0.17221912461667141</v>
      </c>
      <c r="G272" s="7">
        <v>0.37107687291106223</v>
      </c>
      <c r="H272" s="7">
        <v>1.0106395696353856</v>
      </c>
      <c r="I272" s="1">
        <v>29768</v>
      </c>
      <c r="J272" s="19">
        <v>1685.1</v>
      </c>
      <c r="K272" s="6">
        <v>1.0797192729890229E-2</v>
      </c>
      <c r="L272" s="6">
        <v>3.1778104335047672E-2</v>
      </c>
      <c r="M272" s="6">
        <v>8.7792912013427163E-2</v>
      </c>
      <c r="N272" s="7">
        <v>0.1707774612658931</v>
      </c>
      <c r="O272" s="7">
        <v>0.36677751642468959</v>
      </c>
      <c r="P272" s="7">
        <v>1.0044010943261565</v>
      </c>
      <c r="Q272" s="1">
        <v>29768</v>
      </c>
      <c r="R272">
        <v>91.6</v>
      </c>
      <c r="S272" s="6">
        <v>1.1037527593818985E-2</v>
      </c>
      <c r="T272" s="6">
        <v>3.502824858757056E-2</v>
      </c>
      <c r="U272" s="6">
        <v>0.10761789600967341</v>
      </c>
      <c r="V272" s="7">
        <v>0.25307797537619703</v>
      </c>
      <c r="W272" s="7">
        <v>0.50163934426229495</v>
      </c>
      <c r="X272" s="7">
        <v>1.0677200902934538</v>
      </c>
      <c r="Y272" s="1">
        <v>29768</v>
      </c>
      <c r="Z272">
        <v>91.5</v>
      </c>
      <c r="AA272" s="6">
        <v>1.1049723756906077E-2</v>
      </c>
      <c r="AB272" s="6">
        <v>3.2731376975169368E-2</v>
      </c>
      <c r="AC272" s="6">
        <v>0.10774818401937053</v>
      </c>
      <c r="AD272" s="7">
        <v>0.25342465753424659</v>
      </c>
      <c r="AE272" s="7">
        <v>0.50493421052631582</v>
      </c>
      <c r="AF272" s="7">
        <v>1.0701357466063348</v>
      </c>
      <c r="AG272" t="s">
        <v>21</v>
      </c>
    </row>
    <row r="273" spans="1:33" x14ac:dyDescent="0.3">
      <c r="A273" s="1">
        <v>29799</v>
      </c>
      <c r="B273" s="19">
        <v>1694.3</v>
      </c>
      <c r="C273" s="6">
        <v>7.3726143052499334E-3</v>
      </c>
      <c r="D273" s="6">
        <v>2.1154773384763684E-2</v>
      </c>
      <c r="E273" s="6">
        <v>8.504642971501758E-2</v>
      </c>
      <c r="F273" s="7">
        <v>0.17122908889810595</v>
      </c>
      <c r="G273" s="7">
        <v>0.36968472109943407</v>
      </c>
      <c r="H273" s="7">
        <v>1.0199093943729138</v>
      </c>
      <c r="I273" s="1">
        <v>29799</v>
      </c>
      <c r="J273" s="19">
        <v>1694.6</v>
      </c>
      <c r="K273" s="6">
        <v>5.6376476173520861E-3</v>
      </c>
      <c r="L273" s="6">
        <v>1.8083508561129415E-2</v>
      </c>
      <c r="M273" s="6">
        <v>8.5794835650669476E-2</v>
      </c>
      <c r="N273" s="7">
        <v>0.17330194557917328</v>
      </c>
      <c r="O273" s="7">
        <v>0.37181251517849911</v>
      </c>
      <c r="P273" s="7">
        <v>1.0236446142823024</v>
      </c>
      <c r="Q273" s="1">
        <v>29799</v>
      </c>
      <c r="R273">
        <v>92.3</v>
      </c>
      <c r="S273" s="6">
        <v>7.6419213973799444E-3</v>
      </c>
      <c r="T273" s="6">
        <v>3.5914702581369279E-2</v>
      </c>
      <c r="U273" s="6">
        <v>0.10804321728691477</v>
      </c>
      <c r="V273" s="7">
        <v>0.25067750677506778</v>
      </c>
      <c r="W273" s="7">
        <v>0.50816993464052274</v>
      </c>
      <c r="X273" s="7">
        <v>1.0465631929046562</v>
      </c>
      <c r="Y273" s="1">
        <v>29799</v>
      </c>
      <c r="Z273">
        <v>92.2</v>
      </c>
      <c r="AA273" s="6">
        <v>7.6502732240437471E-3</v>
      </c>
      <c r="AB273" s="6">
        <v>3.4792368125701557E-2</v>
      </c>
      <c r="AC273" s="6">
        <v>0.10817307692307691</v>
      </c>
      <c r="AD273" s="7">
        <v>0.25101763907734054</v>
      </c>
      <c r="AE273" s="7">
        <v>0.50900163666121112</v>
      </c>
      <c r="AF273" s="7">
        <v>1.048888888888889</v>
      </c>
      <c r="AG273" t="s">
        <v>21</v>
      </c>
    </row>
    <row r="274" spans="1:33" x14ac:dyDescent="0.3">
      <c r="A274" s="1">
        <v>29830</v>
      </c>
      <c r="B274" s="19">
        <v>1706</v>
      </c>
      <c r="C274" s="6">
        <v>6.9055066989317394E-3</v>
      </c>
      <c r="D274" s="6">
        <v>2.5117173416656625E-2</v>
      </c>
      <c r="E274" s="6">
        <v>8.3862770012706478E-2</v>
      </c>
      <c r="F274" s="7">
        <v>0.17323430300529544</v>
      </c>
      <c r="G274" s="7">
        <v>0.36896164339592358</v>
      </c>
      <c r="H274" s="7">
        <v>1.0326462528297391</v>
      </c>
      <c r="I274" s="1">
        <v>29830</v>
      </c>
      <c r="J274" s="19">
        <v>1706.4</v>
      </c>
      <c r="K274" s="6">
        <v>6.9632951729022676E-3</v>
      </c>
      <c r="L274" s="6">
        <v>3.0808263863718738E-2</v>
      </c>
      <c r="M274" s="6">
        <v>8.4737143220392969E-2</v>
      </c>
      <c r="N274" s="7">
        <v>0.17318666208319017</v>
      </c>
      <c r="O274" s="7">
        <v>0.37093275488069416</v>
      </c>
      <c r="P274" s="7">
        <v>1.0411483253588518</v>
      </c>
      <c r="Q274" s="1">
        <v>29830</v>
      </c>
      <c r="R274">
        <v>93.2</v>
      </c>
      <c r="S274" s="6">
        <v>9.7508125677140383E-3</v>
      </c>
      <c r="T274" s="6">
        <v>3.7861915367483359E-2</v>
      </c>
      <c r="U274" s="6">
        <v>0.10952380952380955</v>
      </c>
      <c r="V274" s="7">
        <v>0.24932975871313687</v>
      </c>
      <c r="W274" s="7">
        <v>0.51791530944625419</v>
      </c>
      <c r="X274" s="7">
        <v>1.0619469026548671</v>
      </c>
      <c r="Y274" s="1">
        <v>29830</v>
      </c>
      <c r="Z274">
        <v>93.1</v>
      </c>
      <c r="AA274" s="6">
        <v>9.7613882863339628E-3</v>
      </c>
      <c r="AB274" s="6">
        <v>3.7904124860646503E-2</v>
      </c>
      <c r="AC274" s="6">
        <v>0.10965435041716315</v>
      </c>
      <c r="AD274" s="7">
        <v>0.25134408602150521</v>
      </c>
      <c r="AE274" s="7">
        <v>0.51876019575856447</v>
      </c>
      <c r="AF274" s="7">
        <v>1.0597345132743361</v>
      </c>
      <c r="AG274" t="s">
        <v>21</v>
      </c>
    </row>
    <row r="275" spans="1:33" x14ac:dyDescent="0.3">
      <c r="A275" s="1">
        <v>29860</v>
      </c>
      <c r="B275" s="19">
        <v>1721.8</v>
      </c>
      <c r="C275" s="6">
        <v>9.2614302461898907E-3</v>
      </c>
      <c r="D275" s="6">
        <v>3.08327845297252E-2</v>
      </c>
      <c r="E275" s="6">
        <v>8.6446239273094402E-2</v>
      </c>
      <c r="F275" s="7">
        <v>0.17899205697069287</v>
      </c>
      <c r="G275" s="7">
        <v>0.3730462519936204</v>
      </c>
      <c r="H275" s="7">
        <v>1.0434369807737953</v>
      </c>
      <c r="I275" s="1">
        <v>29860</v>
      </c>
      <c r="J275" s="19">
        <v>1726.4</v>
      </c>
      <c r="K275" s="6">
        <v>1.1720581340834505E-2</v>
      </c>
      <c r="L275" s="6">
        <v>3.5570751604582916E-2</v>
      </c>
      <c r="M275" s="6">
        <v>8.6811457349701027E-2</v>
      </c>
      <c r="N275" s="7">
        <v>0.17955725608089657</v>
      </c>
      <c r="O275" s="7">
        <v>0.37463173819571621</v>
      </c>
      <c r="P275" s="7">
        <v>1.0569522220898371</v>
      </c>
      <c r="Q275" s="1">
        <v>29860</v>
      </c>
      <c r="R275">
        <v>93.4</v>
      </c>
      <c r="S275" s="6">
        <v>2.1459227467811462E-3</v>
      </c>
      <c r="T275" s="6">
        <v>3.0905077262693283E-2</v>
      </c>
      <c r="U275" s="6">
        <v>0.10141509433962274</v>
      </c>
      <c r="V275" s="7">
        <v>0.24202127659574471</v>
      </c>
      <c r="W275" s="7">
        <v>0.51623376623376627</v>
      </c>
      <c r="X275" s="7">
        <v>1.0482456140350878</v>
      </c>
      <c r="Y275" s="1">
        <v>29860</v>
      </c>
      <c r="Z275">
        <v>93.4</v>
      </c>
      <c r="AA275" s="6">
        <v>3.2223415682063523E-3</v>
      </c>
      <c r="AB275" s="6">
        <v>3.2044198895027687E-2</v>
      </c>
      <c r="AC275" s="6">
        <v>0.10271546635183001</v>
      </c>
      <c r="AD275" s="7">
        <v>0.24202127659574471</v>
      </c>
      <c r="AE275" s="7">
        <v>0.51623376623376627</v>
      </c>
      <c r="AF275" s="7">
        <v>1.0482456140350878</v>
      </c>
      <c r="AG275" t="s">
        <v>21</v>
      </c>
    </row>
    <row r="276" spans="1:33" x14ac:dyDescent="0.3">
      <c r="A276" s="1">
        <v>29891</v>
      </c>
      <c r="B276" s="19">
        <v>1736.1</v>
      </c>
      <c r="C276" s="6">
        <v>8.3052619351840842E-3</v>
      </c>
      <c r="D276" s="6">
        <v>3.2225459301979793E-2</v>
      </c>
      <c r="E276" s="6">
        <v>8.7918285499435991E-2</v>
      </c>
      <c r="F276" s="7">
        <v>0.18432362371239497</v>
      </c>
      <c r="G276" s="7">
        <v>0.37523764258555115</v>
      </c>
      <c r="H276" s="7">
        <v>1.0451172105077158</v>
      </c>
      <c r="I276" s="1">
        <v>29891</v>
      </c>
      <c r="J276" s="19">
        <v>1741</v>
      </c>
      <c r="K276" s="6">
        <v>8.4569045412418373E-3</v>
      </c>
      <c r="L276" s="6">
        <v>3.3173105453682329E-2</v>
      </c>
      <c r="M276" s="6">
        <v>8.8805503439649783E-2</v>
      </c>
      <c r="N276" s="7">
        <v>0.18726132024004358</v>
      </c>
      <c r="O276" s="7">
        <v>0.3815267417870179</v>
      </c>
      <c r="P276" s="7">
        <v>1.0596238022004023</v>
      </c>
      <c r="Q276" s="1">
        <v>29891</v>
      </c>
      <c r="R276">
        <v>93.7</v>
      </c>
      <c r="S276" s="6">
        <v>3.2119914346894767E-3</v>
      </c>
      <c r="T276" s="6">
        <v>2.2925764192139833E-2</v>
      </c>
      <c r="U276" s="6">
        <v>9.5906432748538051E-2</v>
      </c>
      <c r="V276" s="7">
        <v>0.23451910408432142</v>
      </c>
      <c r="W276" s="7">
        <v>0.51373182552504049</v>
      </c>
      <c r="X276" s="7">
        <v>1.0413943355119828</v>
      </c>
      <c r="Y276" s="1">
        <v>29891</v>
      </c>
      <c r="Z276">
        <v>93.8</v>
      </c>
      <c r="AA276" s="6">
        <v>4.282655246252585E-3</v>
      </c>
      <c r="AB276" s="6">
        <v>2.5136612021857893E-2</v>
      </c>
      <c r="AC276" s="6">
        <v>9.5794392523364524E-2</v>
      </c>
      <c r="AD276" s="7">
        <v>0.23421052631578942</v>
      </c>
      <c r="AE276" s="7">
        <v>0.51290322580645153</v>
      </c>
      <c r="AF276" s="7">
        <v>1.0435729847494553</v>
      </c>
      <c r="AG276" t="s">
        <v>21</v>
      </c>
    </row>
    <row r="277" spans="1:33" x14ac:dyDescent="0.3">
      <c r="A277" s="1">
        <v>29921</v>
      </c>
      <c r="B277" s="19">
        <v>1755.5</v>
      </c>
      <c r="C277" s="6">
        <v>1.1174471516617759E-2</v>
      </c>
      <c r="D277" s="6">
        <v>3.612111196364283E-2</v>
      </c>
      <c r="E277" s="6">
        <v>9.7324665583197925E-2</v>
      </c>
      <c r="F277" s="7">
        <v>0.19121937979235934</v>
      </c>
      <c r="G277" s="7">
        <v>0.38195701802723769</v>
      </c>
      <c r="H277" s="7">
        <v>1.0520163646990064</v>
      </c>
      <c r="I277" s="1">
        <v>29921</v>
      </c>
      <c r="J277" s="19">
        <v>1760.3</v>
      </c>
      <c r="K277" s="6">
        <v>1.1085582998276826E-2</v>
      </c>
      <c r="L277" s="6">
        <v>3.8770211259294259E-2</v>
      </c>
      <c r="M277" s="6">
        <v>9.6896809571286144E-2</v>
      </c>
      <c r="N277" s="7">
        <v>0.19019607843137251</v>
      </c>
      <c r="O277" s="7">
        <v>0.38279654359780041</v>
      </c>
      <c r="P277" s="7">
        <v>1.0552247518972562</v>
      </c>
      <c r="Q277" s="1">
        <v>29921</v>
      </c>
      <c r="R277">
        <v>94</v>
      </c>
      <c r="S277" s="6">
        <v>3.2017075773745694E-3</v>
      </c>
      <c r="T277" s="6">
        <v>1.8418201516793097E-2</v>
      </c>
      <c r="U277" s="6">
        <v>8.9223638470451949E-2</v>
      </c>
      <c r="V277" s="7">
        <v>0.22555410691003908</v>
      </c>
      <c r="W277" s="7">
        <v>0.51368760064412233</v>
      </c>
      <c r="X277" s="7">
        <v>1.0346320346320346</v>
      </c>
      <c r="Y277" s="1">
        <v>29921</v>
      </c>
      <c r="Z277">
        <v>94.1</v>
      </c>
      <c r="AA277" s="6">
        <v>3.1982942430703321E-3</v>
      </c>
      <c r="AB277" s="6">
        <v>2.0607375271149583E-2</v>
      </c>
      <c r="AC277" s="6">
        <v>8.9120370370370239E-2</v>
      </c>
      <c r="AD277" s="7">
        <v>0.22366710013003885</v>
      </c>
      <c r="AE277" s="7">
        <v>0.5104333868378812</v>
      </c>
      <c r="AF277" s="7">
        <v>1.0323974082073435</v>
      </c>
      <c r="AG277" t="s">
        <v>21</v>
      </c>
    </row>
    <row r="278" spans="1:33" x14ac:dyDescent="0.3">
      <c r="A278" s="1">
        <v>29952</v>
      </c>
      <c r="B278" s="19">
        <v>1770.4</v>
      </c>
      <c r="C278" s="6">
        <v>8.4876103674167425E-3</v>
      </c>
      <c r="D278" s="6">
        <v>3.7749120750293137E-2</v>
      </c>
      <c r="E278" s="6">
        <v>0.10174870869375816</v>
      </c>
      <c r="F278" s="7">
        <v>0.19403790382410468</v>
      </c>
      <c r="G278" s="7">
        <v>0.38344924591701179</v>
      </c>
      <c r="H278" s="7">
        <v>1.0593230196580203</v>
      </c>
      <c r="I278" s="1">
        <v>29952</v>
      </c>
      <c r="J278" s="19">
        <v>1772.8</v>
      </c>
      <c r="K278" s="6">
        <v>7.1010623189229106E-3</v>
      </c>
      <c r="L278" s="6">
        <v>3.8912330051570479E-2</v>
      </c>
      <c r="M278" s="6">
        <v>0.1007078107537564</v>
      </c>
      <c r="N278" s="7">
        <v>0.19284080204548507</v>
      </c>
      <c r="O278" s="7">
        <v>0.38251579193636437</v>
      </c>
      <c r="P278" s="7">
        <v>1.0578061520603599</v>
      </c>
      <c r="Q278" s="1">
        <v>29952</v>
      </c>
      <c r="R278">
        <v>94.3</v>
      </c>
      <c r="S278" s="6">
        <v>3.1914893617020976E-3</v>
      </c>
      <c r="T278" s="6">
        <v>1.1802575107296076E-2</v>
      </c>
      <c r="U278" s="6">
        <v>8.3908045977011458E-2</v>
      </c>
      <c r="V278" s="7">
        <v>0.21208226221079693</v>
      </c>
      <c r="W278" s="7">
        <v>0.50879999999999992</v>
      </c>
      <c r="X278" s="7">
        <v>1.0236051502145922</v>
      </c>
      <c r="Y278" s="1">
        <v>29952</v>
      </c>
      <c r="Z278">
        <v>94.4</v>
      </c>
      <c r="AA278" s="6">
        <v>3.188097768331683E-3</v>
      </c>
      <c r="AB278" s="6">
        <v>1.3963480128893785E-2</v>
      </c>
      <c r="AC278" s="6">
        <v>8.2568807339449574E-2</v>
      </c>
      <c r="AD278" s="7">
        <v>0.21025641025641034</v>
      </c>
      <c r="AE278" s="7">
        <v>0.50558213716108458</v>
      </c>
      <c r="AF278" s="7">
        <v>1.0170940170940173</v>
      </c>
      <c r="AG278" t="s">
        <v>21</v>
      </c>
    </row>
    <row r="279" spans="1:33" x14ac:dyDescent="0.3">
      <c r="A279" s="1">
        <v>29983</v>
      </c>
      <c r="B279" s="19">
        <v>1774.5</v>
      </c>
      <c r="C279" s="6">
        <v>2.3158608224129627E-3</v>
      </c>
      <c r="D279" s="6">
        <v>3.0607503775119088E-2</v>
      </c>
      <c r="E279" s="6">
        <v>9.6250077222462441E-2</v>
      </c>
      <c r="F279" s="7">
        <v>0.18727418707346455</v>
      </c>
      <c r="G279" s="7">
        <v>0.38039673278879815</v>
      </c>
      <c r="H279" s="7">
        <v>1.0533441333024762</v>
      </c>
      <c r="I279" s="1">
        <v>29983</v>
      </c>
      <c r="J279" s="19">
        <v>1765.3</v>
      </c>
      <c r="K279" s="6">
        <v>-4.2305956678700364E-3</v>
      </c>
      <c r="L279" s="6">
        <v>2.2532437442075916E-2</v>
      </c>
      <c r="M279" s="6">
        <v>9.6119217634275042E-2</v>
      </c>
      <c r="N279" s="7">
        <v>0.18771445872300344</v>
      </c>
      <c r="O279" s="7">
        <v>0.38259711779448624</v>
      </c>
      <c r="P279" s="7">
        <v>1.0531518957897186</v>
      </c>
      <c r="Q279" s="1">
        <v>29983</v>
      </c>
      <c r="R279">
        <v>94.6</v>
      </c>
      <c r="S279" s="6">
        <v>3.181336161187669E-3</v>
      </c>
      <c r="T279" s="6">
        <v>1.2847965738757907E-2</v>
      </c>
      <c r="U279" s="6">
        <v>7.6222980659840595E-2</v>
      </c>
      <c r="V279" s="7">
        <v>0.19898605830164751</v>
      </c>
      <c r="W279" s="7">
        <v>0.50397456279809216</v>
      </c>
      <c r="X279" s="7">
        <v>1.004237288135593</v>
      </c>
      <c r="Y279" s="1">
        <v>29983</v>
      </c>
      <c r="Z279">
        <v>94.7</v>
      </c>
      <c r="AA279" s="6">
        <v>3.1779661016948851E-3</v>
      </c>
      <c r="AB279" s="6">
        <v>1.3918629550321167E-2</v>
      </c>
      <c r="AC279" s="6">
        <v>7.6136363636363669E-2</v>
      </c>
      <c r="AD279" s="7">
        <v>0.19873417721518991</v>
      </c>
      <c r="AE279" s="7">
        <v>0.50317460317460327</v>
      </c>
      <c r="AF279" s="7">
        <v>1.0021141649048628</v>
      </c>
      <c r="AG279" t="s">
        <v>21</v>
      </c>
    </row>
    <row r="280" spans="1:33" x14ac:dyDescent="0.3">
      <c r="A280" s="1">
        <v>30011</v>
      </c>
      <c r="B280" s="19">
        <v>1786.5</v>
      </c>
      <c r="C280" s="6">
        <v>6.762468300929839E-3</v>
      </c>
      <c r="D280" s="6">
        <v>2.9030585795749148E-2</v>
      </c>
      <c r="E280" s="6">
        <v>9.1592325552975737E-2</v>
      </c>
      <c r="F280" s="7">
        <v>0.19115882117615685</v>
      </c>
      <c r="G280" s="7">
        <v>0.38252592477944586</v>
      </c>
      <c r="H280" s="7">
        <v>1.0532122744512125</v>
      </c>
      <c r="I280" s="1">
        <v>30011</v>
      </c>
      <c r="J280" s="19">
        <v>1781.7</v>
      </c>
      <c r="K280" s="6">
        <v>9.290205630771025E-3</v>
      </c>
      <c r="L280" s="6">
        <v>2.3377369327972457E-2</v>
      </c>
      <c r="M280" s="6">
        <v>9.0925789860396761E-2</v>
      </c>
      <c r="N280" s="7">
        <v>0.19002137323002938</v>
      </c>
      <c r="O280" s="7">
        <v>0.38309268747088959</v>
      </c>
      <c r="P280" s="7">
        <v>1.048166455914473</v>
      </c>
      <c r="Q280" s="1">
        <v>30011</v>
      </c>
      <c r="R280">
        <v>94.5</v>
      </c>
      <c r="S280" s="6">
        <v>-1.0570824524312296E-3</v>
      </c>
      <c r="T280" s="6">
        <v>8.5378868729989021E-3</v>
      </c>
      <c r="U280" s="6">
        <v>6.7796610169491525E-2</v>
      </c>
      <c r="V280" s="7">
        <v>0.17977528089887648</v>
      </c>
      <c r="W280" s="7">
        <v>0.49053627760252372</v>
      </c>
      <c r="X280" s="7">
        <v>0.9769874476987449</v>
      </c>
      <c r="Y280" s="1">
        <v>30011</v>
      </c>
      <c r="Z280">
        <v>94.7</v>
      </c>
      <c r="AA280" s="6">
        <v>0</v>
      </c>
      <c r="AB280" s="6">
        <v>9.5948827292111488E-3</v>
      </c>
      <c r="AC280" s="6">
        <v>6.8848758465011387E-2</v>
      </c>
      <c r="AD280" s="7">
        <v>0.1822721598002498</v>
      </c>
      <c r="AE280" s="7">
        <v>0.49369085173501587</v>
      </c>
      <c r="AF280" s="7">
        <v>0.98117154811715501</v>
      </c>
      <c r="AG280" t="s">
        <v>21</v>
      </c>
    </row>
    <row r="281" spans="1:33" x14ac:dyDescent="0.3">
      <c r="A281" s="1">
        <v>30042</v>
      </c>
      <c r="B281" s="19">
        <v>1803.9</v>
      </c>
      <c r="C281" s="6">
        <v>9.7397145256087822E-3</v>
      </c>
      <c r="D281" s="6">
        <v>2.7570492737111985E-2</v>
      </c>
      <c r="E281" s="6">
        <v>8.7210703953712651E-2</v>
      </c>
      <c r="F281" s="7">
        <v>0.20083876980428708</v>
      </c>
      <c r="G281" s="7">
        <v>0.387188557366964</v>
      </c>
      <c r="H281" s="7">
        <v>1.0665597433841221</v>
      </c>
      <c r="I281" s="1">
        <v>30042</v>
      </c>
      <c r="J281" s="19">
        <v>1807.9</v>
      </c>
      <c r="K281" s="6">
        <v>1.4705056968064234E-2</v>
      </c>
      <c r="L281" s="6">
        <v>2.7040845310458524E-2</v>
      </c>
      <c r="M281" s="6">
        <v>8.6151997596875987E-2</v>
      </c>
      <c r="N281" s="7">
        <v>0.19911122902434172</v>
      </c>
      <c r="O281" s="7">
        <v>0.38282086584059966</v>
      </c>
      <c r="P281" s="7">
        <v>1.0577054404734807</v>
      </c>
      <c r="Q281" s="1">
        <v>30042</v>
      </c>
      <c r="R281">
        <v>94.9</v>
      </c>
      <c r="S281" s="6">
        <v>4.2328042328042929E-3</v>
      </c>
      <c r="T281" s="6">
        <v>9.5744680851064436E-3</v>
      </c>
      <c r="U281" s="6">
        <v>6.5095398428731896E-2</v>
      </c>
      <c r="V281" s="7">
        <v>0.171604938271605</v>
      </c>
      <c r="W281" s="7">
        <v>0.48513302034428807</v>
      </c>
      <c r="X281" s="7">
        <v>0.97708333333333341</v>
      </c>
      <c r="Y281" s="1">
        <v>30042</v>
      </c>
      <c r="Z281">
        <v>95</v>
      </c>
      <c r="AA281" s="6">
        <v>3.167898627243898E-3</v>
      </c>
      <c r="AB281" s="6">
        <v>9.564293304994748E-3</v>
      </c>
      <c r="AC281" s="6">
        <v>6.6217732884399624E-2</v>
      </c>
      <c r="AD281" s="7">
        <v>0.1742892459826946</v>
      </c>
      <c r="AE281" s="7">
        <v>0.48669796557120504</v>
      </c>
      <c r="AF281" s="7">
        <v>0.97505197505197494</v>
      </c>
      <c r="AG281" t="s">
        <v>21</v>
      </c>
    </row>
    <row r="282" spans="1:33" x14ac:dyDescent="0.3">
      <c r="A282" s="1">
        <v>30072</v>
      </c>
      <c r="B282" s="19">
        <v>1815.4</v>
      </c>
      <c r="C282" s="6">
        <v>6.3750762237374577E-3</v>
      </c>
      <c r="D282" s="6">
        <v>2.5417984636240395E-2</v>
      </c>
      <c r="E282" s="6">
        <v>9.0854464607619298E-2</v>
      </c>
      <c r="F282" s="7">
        <v>0.20042319645572979</v>
      </c>
      <c r="G282" s="7">
        <v>0.38527279664250291</v>
      </c>
      <c r="H282" s="7">
        <v>1.0756917447976218</v>
      </c>
      <c r="I282" s="1">
        <v>30072</v>
      </c>
      <c r="J282" s="19">
        <v>1804.9</v>
      </c>
      <c r="K282" s="6">
        <v>-1.6593838154765196E-3</v>
      </c>
      <c r="L282" s="6">
        <v>1.8106949458483831E-2</v>
      </c>
      <c r="M282" s="6">
        <v>9.0310498973057859E-2</v>
      </c>
      <c r="N282" s="7">
        <v>0.19990692727030981</v>
      </c>
      <c r="O282" s="7">
        <v>0.38327713059472729</v>
      </c>
      <c r="P282" s="7">
        <v>1.0665216395694987</v>
      </c>
      <c r="Q282" s="1">
        <v>30072</v>
      </c>
      <c r="R282">
        <v>95.8</v>
      </c>
      <c r="S282" s="6">
        <v>9.4836670179135035E-3</v>
      </c>
      <c r="T282" s="6">
        <v>1.5906680805938496E-2</v>
      </c>
      <c r="U282" s="6">
        <v>6.6815144766147E-2</v>
      </c>
      <c r="V282" s="7">
        <v>0.17114914425427874</v>
      </c>
      <c r="W282" s="7">
        <v>0.48527131782945732</v>
      </c>
      <c r="X282" s="7">
        <v>0.97119341563785999</v>
      </c>
      <c r="Y282" s="1">
        <v>30072</v>
      </c>
      <c r="Z282">
        <v>95.9</v>
      </c>
      <c r="AA282" s="6">
        <v>9.4736842105263754E-3</v>
      </c>
      <c r="AB282" s="6">
        <v>1.5889830508474576E-2</v>
      </c>
      <c r="AC282" s="6">
        <v>6.9119286510590891E-2</v>
      </c>
      <c r="AD282" s="7">
        <v>0.17380660954712365</v>
      </c>
      <c r="AE282" s="7">
        <v>0.48682170542635667</v>
      </c>
      <c r="AF282" s="7">
        <v>0.97325102880658443</v>
      </c>
      <c r="AG282" t="s">
        <v>21</v>
      </c>
    </row>
    <row r="283" spans="1:33" x14ac:dyDescent="0.3">
      <c r="A283" s="1">
        <v>30103</v>
      </c>
      <c r="B283" s="19">
        <v>1826</v>
      </c>
      <c r="C283" s="6">
        <v>5.8389335683595401E-3</v>
      </c>
      <c r="D283" s="6">
        <v>2.9022259791490562E-2</v>
      </c>
      <c r="E283" s="6">
        <v>9.3216787403460483E-2</v>
      </c>
      <c r="F283" s="7">
        <v>0.19408841224169496</v>
      </c>
      <c r="G283" s="7">
        <v>0.38490709139173301</v>
      </c>
      <c r="H283" s="7">
        <v>1.080200501253133</v>
      </c>
      <c r="I283" s="1">
        <v>30103</v>
      </c>
      <c r="J283" s="19">
        <v>1822.7</v>
      </c>
      <c r="K283" s="6">
        <v>9.8620422184054254E-3</v>
      </c>
      <c r="L283" s="6">
        <v>3.2515719707698461E-2</v>
      </c>
      <c r="M283" s="6">
        <v>9.333573270949562E-2</v>
      </c>
      <c r="N283" s="7">
        <v>0.19333507921958881</v>
      </c>
      <c r="O283" s="7">
        <v>0.38188021228203189</v>
      </c>
      <c r="P283" s="7">
        <v>1.0667876176437239</v>
      </c>
      <c r="Q283" s="1">
        <v>30103</v>
      </c>
      <c r="R283">
        <v>97</v>
      </c>
      <c r="S283" s="6">
        <v>1.2526096033402953E-2</v>
      </c>
      <c r="T283" s="6">
        <v>2.5369978858351013E-2</v>
      </c>
      <c r="U283" s="6">
        <v>7.064017660044157E-2</v>
      </c>
      <c r="V283" s="7">
        <v>0.17291414752116077</v>
      </c>
      <c r="W283" s="7">
        <v>0.48773006134969321</v>
      </c>
      <c r="X283" s="7">
        <v>0.97959183673469385</v>
      </c>
      <c r="Y283" s="1">
        <v>30103</v>
      </c>
      <c r="Z283">
        <v>97</v>
      </c>
      <c r="AA283" s="6">
        <v>1.1470281543274185E-2</v>
      </c>
      <c r="AB283" s="6">
        <v>2.4287222808870086E-2</v>
      </c>
      <c r="AC283" s="6">
        <v>7.18232044198895E-2</v>
      </c>
      <c r="AD283" s="7">
        <v>0.17575757575757575</v>
      </c>
      <c r="AE283" s="7">
        <v>0.49230769230769234</v>
      </c>
      <c r="AF283" s="7">
        <v>0.97959183673469385</v>
      </c>
      <c r="AG283" t="s">
        <v>21</v>
      </c>
    </row>
    <row r="284" spans="1:33" x14ac:dyDescent="0.3">
      <c r="A284" s="1">
        <v>30133</v>
      </c>
      <c r="B284" s="19">
        <v>1831.5</v>
      </c>
      <c r="C284" s="6">
        <v>3.0120481927710845E-3</v>
      </c>
      <c r="D284" s="6">
        <v>2.5188916876574308E-2</v>
      </c>
      <c r="E284" s="6">
        <v>8.8947024198822708E-2</v>
      </c>
      <c r="F284" s="7">
        <v>0.18505338078291814</v>
      </c>
      <c r="G284" s="7">
        <v>0.3832036855222416</v>
      </c>
      <c r="H284" s="7">
        <v>1.0779441797140912</v>
      </c>
      <c r="I284" s="1">
        <v>30133</v>
      </c>
      <c r="J284" s="19">
        <v>1835</v>
      </c>
      <c r="K284" s="6">
        <v>6.7482306468425709E-3</v>
      </c>
      <c r="L284" s="6">
        <v>2.9915249480832885E-2</v>
      </c>
      <c r="M284" s="6">
        <v>8.8956145035902975E-2</v>
      </c>
      <c r="N284" s="7">
        <v>0.18455877606352084</v>
      </c>
      <c r="O284" s="7">
        <v>0.37959551913389983</v>
      </c>
      <c r="P284" s="7">
        <v>1.0711060948081264</v>
      </c>
      <c r="Q284" s="1">
        <v>30133</v>
      </c>
      <c r="R284">
        <v>97.5</v>
      </c>
      <c r="S284" s="6">
        <v>5.1546391752577319E-3</v>
      </c>
      <c r="T284" s="6">
        <v>3.1746031746031744E-2</v>
      </c>
      <c r="U284" s="6">
        <v>6.4410480349345045E-2</v>
      </c>
      <c r="V284" s="7">
        <v>0.1789600967351874</v>
      </c>
      <c r="W284" s="7">
        <v>0.48401826484018257</v>
      </c>
      <c r="X284" s="7">
        <v>0.97368421052631582</v>
      </c>
      <c r="Y284" s="1">
        <v>30133</v>
      </c>
      <c r="Z284">
        <v>97.5</v>
      </c>
      <c r="AA284" s="6">
        <v>5.1546391752577319E-3</v>
      </c>
      <c r="AB284" s="6">
        <v>2.9567053854276631E-2</v>
      </c>
      <c r="AC284" s="6">
        <v>6.5573770491803282E-2</v>
      </c>
      <c r="AD284" s="7">
        <v>0.1803874092009686</v>
      </c>
      <c r="AE284" s="7">
        <v>0.48854961832061067</v>
      </c>
      <c r="AF284" s="7">
        <v>0.977687626774848</v>
      </c>
      <c r="AG284" t="s">
        <v>21</v>
      </c>
    </row>
    <row r="285" spans="1:33" x14ac:dyDescent="0.3">
      <c r="A285" s="1">
        <v>30164</v>
      </c>
      <c r="B285" s="19">
        <v>1845.2</v>
      </c>
      <c r="C285" s="6">
        <v>7.4802074802075048E-3</v>
      </c>
      <c r="D285" s="6">
        <v>2.2894838960031017E-2</v>
      </c>
      <c r="E285" s="6">
        <v>8.906332998878598E-2</v>
      </c>
      <c r="F285" s="7">
        <v>0.18168427793788028</v>
      </c>
      <c r="G285" s="7">
        <v>0.38372703412073494</v>
      </c>
      <c r="H285" s="7">
        <v>1.0870942201108471</v>
      </c>
      <c r="I285" s="1">
        <v>30164</v>
      </c>
      <c r="J285" s="19">
        <v>1845.9</v>
      </c>
      <c r="K285" s="6">
        <v>5.9400544959128561E-3</v>
      </c>
      <c r="L285" s="6">
        <v>2.1018861662702584E-2</v>
      </c>
      <c r="M285" s="6">
        <v>8.9283606750855768E-2</v>
      </c>
      <c r="N285" s="7">
        <v>0.18273851476901393</v>
      </c>
      <c r="O285" s="7">
        <v>0.3864353312302839</v>
      </c>
      <c r="P285" s="7">
        <v>1.0907237512742101</v>
      </c>
      <c r="Q285" s="1">
        <v>30164</v>
      </c>
      <c r="R285">
        <v>97.7</v>
      </c>
      <c r="S285" s="6">
        <v>2.0512820512820803E-3</v>
      </c>
      <c r="T285" s="6">
        <v>2.9504741833508926E-2</v>
      </c>
      <c r="U285" s="6">
        <v>5.8504875406283921E-2</v>
      </c>
      <c r="V285" s="7">
        <v>0.17286914765906369</v>
      </c>
      <c r="W285" s="7">
        <v>0.48030303030303034</v>
      </c>
      <c r="X285" s="7">
        <v>0.95400000000000007</v>
      </c>
      <c r="Y285" s="1">
        <v>30164</v>
      </c>
      <c r="Z285">
        <v>97.7</v>
      </c>
      <c r="AA285" s="6">
        <v>2.0512820512820803E-3</v>
      </c>
      <c r="AB285" s="6">
        <v>2.8421052631578979E-2</v>
      </c>
      <c r="AC285" s="6">
        <v>5.9652928416485895E-2</v>
      </c>
      <c r="AD285" s="7">
        <v>0.17427884615384615</v>
      </c>
      <c r="AE285" s="7">
        <v>0.48254931714719262</v>
      </c>
      <c r="AF285" s="7">
        <v>0.95791583166332672</v>
      </c>
      <c r="AG285" t="s">
        <v>21</v>
      </c>
    </row>
    <row r="286" spans="1:33" x14ac:dyDescent="0.3">
      <c r="A286" s="1">
        <v>30195</v>
      </c>
      <c r="B286" s="19">
        <v>1858.4</v>
      </c>
      <c r="C286" s="6">
        <v>7.1536960763061161E-3</v>
      </c>
      <c r="D286" s="6">
        <v>2.3686239947119089E-2</v>
      </c>
      <c r="E286" s="6">
        <v>8.9331770222743315E-2</v>
      </c>
      <c r="F286" s="7">
        <v>0.18068614993646764</v>
      </c>
      <c r="G286" s="7">
        <v>0.38171003717472124</v>
      </c>
      <c r="H286" s="7">
        <v>1.0930284941997974</v>
      </c>
      <c r="I286" s="1">
        <v>30195</v>
      </c>
      <c r="J286" s="19">
        <v>1859</v>
      </c>
      <c r="K286" s="6">
        <v>7.0968091445906649E-3</v>
      </c>
      <c r="L286" s="6">
        <v>2.9973959776164832E-2</v>
      </c>
      <c r="M286" s="6">
        <v>8.9428035630567212E-2</v>
      </c>
      <c r="N286" s="7">
        <v>0.18174305511410596</v>
      </c>
      <c r="O286" s="7">
        <v>0.38246449022086704</v>
      </c>
      <c r="P286" s="7">
        <v>1.1012772691307786</v>
      </c>
      <c r="Q286" s="1">
        <v>30195</v>
      </c>
      <c r="R286">
        <v>97.9</v>
      </c>
      <c r="S286" s="6">
        <v>2.0470829068577568E-3</v>
      </c>
      <c r="T286" s="6">
        <v>2.1920668058455203E-2</v>
      </c>
      <c r="U286" s="6">
        <v>5.042918454935625E-2</v>
      </c>
      <c r="V286" s="7">
        <v>0.16547619047619055</v>
      </c>
      <c r="W286" s="7">
        <v>0.47218045112781964</v>
      </c>
      <c r="X286" s="7">
        <v>0.93478260869565222</v>
      </c>
      <c r="Y286" s="1">
        <v>30195</v>
      </c>
      <c r="Z286">
        <v>97.7</v>
      </c>
      <c r="AA286" s="6">
        <v>0</v>
      </c>
      <c r="AB286" s="6">
        <v>1.8769551616266915E-2</v>
      </c>
      <c r="AC286" s="6">
        <v>4.9409237379162287E-2</v>
      </c>
      <c r="AD286" s="7">
        <v>0.16448152562574489</v>
      </c>
      <c r="AE286" s="7">
        <v>0.46917293233082713</v>
      </c>
      <c r="AF286" s="7">
        <v>0.93083003952569165</v>
      </c>
      <c r="AG286" t="s">
        <v>21</v>
      </c>
    </row>
    <row r="287" spans="1:33" x14ac:dyDescent="0.3">
      <c r="A287" s="1">
        <v>30225</v>
      </c>
      <c r="B287" s="19">
        <v>1869.7</v>
      </c>
      <c r="C287" s="6">
        <v>6.08049935428323E-3</v>
      </c>
      <c r="D287" s="6">
        <v>2.3932092004381185E-2</v>
      </c>
      <c r="E287" s="6">
        <v>8.589847833662452E-2</v>
      </c>
      <c r="F287" s="7">
        <v>0.17977031802120147</v>
      </c>
      <c r="G287" s="7">
        <v>0.38260740959846196</v>
      </c>
      <c r="H287" s="7">
        <v>1.09302585917385</v>
      </c>
      <c r="I287" s="1">
        <v>30225</v>
      </c>
      <c r="J287" s="19">
        <v>1875.6</v>
      </c>
      <c r="K287" s="6">
        <v>8.9295320064550349E-3</v>
      </c>
      <c r="L287" s="6">
        <v>2.9022878147802633E-2</v>
      </c>
      <c r="M287" s="6">
        <v>8.642261353104716E-2</v>
      </c>
      <c r="N287" s="7">
        <v>0.18073654390934837</v>
      </c>
      <c r="O287" s="7">
        <v>0.38390024348852653</v>
      </c>
      <c r="P287" s="7">
        <v>1.1064690026954178</v>
      </c>
      <c r="Q287" s="1">
        <v>30225</v>
      </c>
      <c r="R287">
        <v>98.2</v>
      </c>
      <c r="S287" s="6">
        <v>3.0643513789580914E-3</v>
      </c>
      <c r="T287" s="6">
        <v>1.2371134020618586E-2</v>
      </c>
      <c r="U287" s="6">
        <v>5.1391862955032085E-2</v>
      </c>
      <c r="V287" s="7">
        <v>0.15801886792452838</v>
      </c>
      <c r="W287" s="7">
        <v>0.4634873323397915</v>
      </c>
      <c r="X287" s="7">
        <v>0.92172211350293543</v>
      </c>
      <c r="Y287" s="1">
        <v>30225</v>
      </c>
      <c r="Z287">
        <v>98.1</v>
      </c>
      <c r="AA287" s="6">
        <v>4.094165813715368E-3</v>
      </c>
      <c r="AB287" s="6">
        <v>1.1340206185566951E-2</v>
      </c>
      <c r="AC287" s="6">
        <v>5.0321199143468824E-2</v>
      </c>
      <c r="AD287" s="7">
        <v>0.15820543093270356</v>
      </c>
      <c r="AE287" s="7">
        <v>0.46199701937406862</v>
      </c>
      <c r="AF287" s="7">
        <v>0.92352941176470582</v>
      </c>
      <c r="AG287" t="s">
        <v>21</v>
      </c>
    </row>
    <row r="288" spans="1:33" x14ac:dyDescent="0.3">
      <c r="A288" s="1">
        <v>30256</v>
      </c>
      <c r="B288" s="19">
        <v>1883.7</v>
      </c>
      <c r="C288" s="6">
        <v>7.4878322725570948E-3</v>
      </c>
      <c r="D288" s="6">
        <v>2.8501228501228527E-2</v>
      </c>
      <c r="E288" s="6">
        <v>8.5018144116122421E-2</v>
      </c>
      <c r="F288" s="7">
        <v>0.18041107908259185</v>
      </c>
      <c r="G288" s="7">
        <v>0.3859907291590024</v>
      </c>
      <c r="H288" s="7">
        <v>1.0962608502114399</v>
      </c>
      <c r="I288" s="1">
        <v>30256</v>
      </c>
      <c r="J288" s="19">
        <v>1890.1</v>
      </c>
      <c r="K288" s="6">
        <v>7.7308594583066752E-3</v>
      </c>
      <c r="L288" s="6">
        <v>3.002724795640322E-2</v>
      </c>
      <c r="M288" s="6">
        <v>8.5640436530729419E-2</v>
      </c>
      <c r="N288" s="7">
        <v>0.18205128205128199</v>
      </c>
      <c r="O288" s="7">
        <v>0.39172373168397029</v>
      </c>
      <c r="P288" s="7">
        <v>1.1109001563547019</v>
      </c>
      <c r="Q288" s="1">
        <v>30256</v>
      </c>
      <c r="R288">
        <v>98</v>
      </c>
      <c r="S288" s="6">
        <v>-2.0366598778004362E-3</v>
      </c>
      <c r="T288" s="6">
        <v>5.1282051282051282E-3</v>
      </c>
      <c r="U288" s="6">
        <v>4.5891141942369235E-2</v>
      </c>
      <c r="V288" s="7">
        <v>0.14619883040935672</v>
      </c>
      <c r="W288" s="7">
        <v>0.45400593471810075</v>
      </c>
      <c r="X288" s="7">
        <v>0.90291262135922334</v>
      </c>
      <c r="Y288" s="1">
        <v>30256</v>
      </c>
      <c r="Z288">
        <v>98</v>
      </c>
      <c r="AA288" s="6">
        <v>-1.0193679918449982E-3</v>
      </c>
      <c r="AB288" s="6">
        <v>5.1282051282051282E-3</v>
      </c>
      <c r="AC288" s="6">
        <v>4.4776119402985107E-2</v>
      </c>
      <c r="AD288" s="7">
        <v>0.14485981308411222</v>
      </c>
      <c r="AE288" s="7">
        <v>0.45185185185185184</v>
      </c>
      <c r="AF288" s="7">
        <v>0.90291262135922334</v>
      </c>
      <c r="AG288" t="s">
        <v>21</v>
      </c>
    </row>
    <row r="289" spans="1:33" x14ac:dyDescent="0.3">
      <c r="A289" s="1">
        <v>30286</v>
      </c>
      <c r="B289" s="19">
        <v>1905.9</v>
      </c>
      <c r="C289" s="6">
        <v>1.1785316133142244E-2</v>
      </c>
      <c r="D289" s="6">
        <v>3.2896163017559099E-2</v>
      </c>
      <c r="E289" s="6">
        <v>8.5673597265736312E-2</v>
      </c>
      <c r="F289" s="7">
        <v>0.19133641705213161</v>
      </c>
      <c r="G289" s="7">
        <v>0.39524158125915088</v>
      </c>
      <c r="H289" s="7">
        <v>1.1127369471233788</v>
      </c>
      <c r="I289" s="1">
        <v>30286</v>
      </c>
      <c r="J289" s="19">
        <v>1913.8</v>
      </c>
      <c r="K289" s="6">
        <v>1.2539019099518569E-2</v>
      </c>
      <c r="L289" s="6">
        <v>3.6784224497535004E-2</v>
      </c>
      <c r="M289" s="6">
        <v>8.7201045276373346E-2</v>
      </c>
      <c r="N289" s="7">
        <v>0.19254735792622135</v>
      </c>
      <c r="O289" s="7">
        <v>0.3961190545666764</v>
      </c>
      <c r="P289" s="7">
        <v>1.1182069728832318</v>
      </c>
      <c r="Q289" s="1">
        <v>30286</v>
      </c>
      <c r="R289">
        <v>97.6</v>
      </c>
      <c r="S289" s="6">
        <v>-4.0816326530612821E-3</v>
      </c>
      <c r="T289" s="6">
        <v>-1.0235414534289511E-3</v>
      </c>
      <c r="U289" s="6">
        <v>3.8297872340425469E-2</v>
      </c>
      <c r="V289" s="7">
        <v>0.13093858632676705</v>
      </c>
      <c r="W289" s="7">
        <v>0.44165435745937948</v>
      </c>
      <c r="X289" s="7">
        <v>0.88053949903660877</v>
      </c>
      <c r="Y289" s="1">
        <v>30286</v>
      </c>
      <c r="Z289">
        <v>97.7</v>
      </c>
      <c r="AA289" s="6">
        <v>-3.0612244897958892E-3</v>
      </c>
      <c r="AB289" s="6">
        <v>0</v>
      </c>
      <c r="AC289" s="6">
        <v>3.8257173219978839E-2</v>
      </c>
      <c r="AD289" s="7">
        <v>0.13078703703703701</v>
      </c>
      <c r="AE289" s="7">
        <v>0.43888070692194397</v>
      </c>
      <c r="AF289" s="7">
        <v>0.8824662813102121</v>
      </c>
      <c r="AG289" t="s">
        <v>21</v>
      </c>
    </row>
    <row r="290" spans="1:33" x14ac:dyDescent="0.3">
      <c r="A290" s="1">
        <v>30317</v>
      </c>
      <c r="B290" s="19">
        <v>1959.4</v>
      </c>
      <c r="C290" s="6">
        <v>2.8070727740175244E-2</v>
      </c>
      <c r="D290" s="6">
        <v>5.434782608695652E-2</v>
      </c>
      <c r="E290" s="6">
        <v>0.10675553547220966</v>
      </c>
      <c r="F290" s="7">
        <v>0.21936648204617584</v>
      </c>
      <c r="G290" s="7">
        <v>0.42855059784193661</v>
      </c>
      <c r="H290" s="7">
        <v>1.1619772702195743</v>
      </c>
      <c r="I290" s="1">
        <v>30317</v>
      </c>
      <c r="J290" s="19">
        <v>1963.9</v>
      </c>
      <c r="K290" s="6">
        <v>2.6178284042219741E-2</v>
      </c>
      <c r="L290" s="6">
        <v>5.6428187197418017E-2</v>
      </c>
      <c r="M290" s="6">
        <v>0.10779557761732859</v>
      </c>
      <c r="N290" s="7">
        <v>0.2193592450018628</v>
      </c>
      <c r="O290" s="7">
        <v>0.42808318789994182</v>
      </c>
      <c r="P290" s="7">
        <v>1.1628854625550662</v>
      </c>
      <c r="Q290" s="1">
        <v>30317</v>
      </c>
      <c r="R290">
        <v>97.8</v>
      </c>
      <c r="S290" s="6">
        <v>2.0491803278688816E-3</v>
      </c>
      <c r="T290" s="6">
        <v>-1.0214504596527938E-3</v>
      </c>
      <c r="U290" s="6">
        <v>3.7115588547189819E-2</v>
      </c>
      <c r="V290" s="7">
        <v>0.12413793103448273</v>
      </c>
      <c r="W290" s="7">
        <v>0.4319180087847731</v>
      </c>
      <c r="X290" s="7">
        <v>0.87715930902111316</v>
      </c>
      <c r="Y290" s="1">
        <v>30317</v>
      </c>
      <c r="Z290">
        <v>97.9</v>
      </c>
      <c r="AA290" s="6">
        <v>2.0470829068577568E-3</v>
      </c>
      <c r="AB290" s="6">
        <v>2.0470829068577568E-3</v>
      </c>
      <c r="AC290" s="6">
        <v>3.7076271186440676E-2</v>
      </c>
      <c r="AD290" s="7">
        <v>0.12270642201834865</v>
      </c>
      <c r="AE290" s="7">
        <v>0.4291970802919709</v>
      </c>
      <c r="AF290" s="7">
        <v>0.87189292543021057</v>
      </c>
      <c r="AG290" t="s">
        <v>21</v>
      </c>
    </row>
    <row r="291" spans="1:33" x14ac:dyDescent="0.3">
      <c r="A291" s="1">
        <v>30348</v>
      </c>
      <c r="B291" s="19">
        <v>1996.8</v>
      </c>
      <c r="C291" s="6">
        <v>1.9087475757884997E-2</v>
      </c>
      <c r="D291" s="6">
        <v>6.797882013157186E-2</v>
      </c>
      <c r="E291" s="6">
        <v>0.12527472527472525</v>
      </c>
      <c r="F291" s="7">
        <v>0.23358250447890275</v>
      </c>
      <c r="G291" s="7">
        <v>0.44926694730730149</v>
      </c>
      <c r="H291" s="7">
        <v>1.1844437151296354</v>
      </c>
      <c r="I291" s="1">
        <v>30348</v>
      </c>
      <c r="J291" s="19">
        <v>1985.8</v>
      </c>
      <c r="K291" s="6">
        <v>1.1151280615102533E-2</v>
      </c>
      <c r="L291" s="6">
        <v>5.8754531883130762E-2</v>
      </c>
      <c r="M291" s="6">
        <v>0.12490794765762193</v>
      </c>
      <c r="N291" s="7">
        <v>0.23303321949705058</v>
      </c>
      <c r="O291" s="7">
        <v>0.45023004454830939</v>
      </c>
      <c r="P291" s="7">
        <v>1.18531968746561</v>
      </c>
      <c r="Q291" s="1">
        <v>30348</v>
      </c>
      <c r="R291">
        <v>97.9</v>
      </c>
      <c r="S291" s="6">
        <v>1.0224948875256496E-3</v>
      </c>
      <c r="T291" s="6">
        <v>-3.0549898167005819E-3</v>
      </c>
      <c r="U291" s="6">
        <v>3.4883720930232683E-2</v>
      </c>
      <c r="V291" s="7">
        <v>0.11376564277588168</v>
      </c>
      <c r="W291" s="7">
        <v>0.41678726483357476</v>
      </c>
      <c r="X291" s="7">
        <v>0.86476190476190484</v>
      </c>
      <c r="Y291" s="1">
        <v>30348</v>
      </c>
      <c r="Z291">
        <v>98</v>
      </c>
      <c r="AA291" s="6">
        <v>1.0214504596526488E-3</v>
      </c>
      <c r="AB291" s="6">
        <v>-1.0193679918449982E-3</v>
      </c>
      <c r="AC291" s="6">
        <v>3.4846884899683177E-2</v>
      </c>
      <c r="AD291" s="7">
        <v>0.11363636363636363</v>
      </c>
      <c r="AE291" s="7">
        <v>0.41618497109826585</v>
      </c>
      <c r="AF291" s="7">
        <v>0.8631178707224334</v>
      </c>
      <c r="AG291" t="s">
        <v>21</v>
      </c>
    </row>
    <row r="292" spans="1:33" x14ac:dyDescent="0.3">
      <c r="A292" s="1">
        <v>30376</v>
      </c>
      <c r="B292" s="19">
        <v>2015.2</v>
      </c>
      <c r="C292" s="6">
        <v>9.2147435897436351E-3</v>
      </c>
      <c r="D292" s="6">
        <v>6.9809417635504592E-2</v>
      </c>
      <c r="E292" s="6">
        <v>0.12801567310383433</v>
      </c>
      <c r="F292" s="7">
        <v>0.2313332518636198</v>
      </c>
      <c r="G292" s="7">
        <v>0.45208243262717979</v>
      </c>
      <c r="H292" s="7">
        <v>1.1785945945945946</v>
      </c>
      <c r="I292" s="1">
        <v>30376</v>
      </c>
      <c r="J292" s="19">
        <v>2009.6</v>
      </c>
      <c r="K292" s="6">
        <v>1.1985094168597017E-2</v>
      </c>
      <c r="L292" s="6">
        <v>6.3224168033437389E-2</v>
      </c>
      <c r="M292" s="6">
        <v>0.127911545153505</v>
      </c>
      <c r="N292" s="7">
        <v>0.23046779328924802</v>
      </c>
      <c r="O292" s="7">
        <v>0.45202312138728318</v>
      </c>
      <c r="P292" s="7">
        <v>1.1739506707053222</v>
      </c>
      <c r="Q292" s="1">
        <v>30376</v>
      </c>
      <c r="R292">
        <v>97.9</v>
      </c>
      <c r="S292" s="6">
        <v>0</v>
      </c>
      <c r="T292" s="6">
        <v>-1.0204081632652481E-3</v>
      </c>
      <c r="U292" s="6">
        <v>3.5978835978836041E-2</v>
      </c>
      <c r="V292" s="7">
        <v>0.10621468926553679</v>
      </c>
      <c r="W292" s="7">
        <v>0.40257879656160472</v>
      </c>
      <c r="X292" s="7">
        <v>0.85768500948766602</v>
      </c>
      <c r="Y292" s="1">
        <v>30376</v>
      </c>
      <c r="Z292">
        <v>98.1</v>
      </c>
      <c r="AA292" s="6">
        <v>1.0204081632652481E-3</v>
      </c>
      <c r="AB292" s="6">
        <v>1.0204081632652481E-3</v>
      </c>
      <c r="AC292" s="6">
        <v>3.5902851108764428E-2</v>
      </c>
      <c r="AD292" s="7">
        <v>0.1072234762979684</v>
      </c>
      <c r="AE292" s="7">
        <v>0.40343347639484961</v>
      </c>
      <c r="AF292" s="7">
        <v>0.85795454545454541</v>
      </c>
      <c r="AG292" t="s">
        <v>21</v>
      </c>
    </row>
    <row r="293" spans="1:33" x14ac:dyDescent="0.3">
      <c r="A293" s="1">
        <v>30407</v>
      </c>
      <c r="B293" s="19">
        <v>2028.6</v>
      </c>
      <c r="C293" s="6">
        <v>6.6494640730447915E-3</v>
      </c>
      <c r="D293" s="6">
        <v>6.4379033527467239E-2</v>
      </c>
      <c r="E293" s="6">
        <v>0.12456344586728743</v>
      </c>
      <c r="F293" s="7">
        <v>0.22263741562198641</v>
      </c>
      <c r="G293" s="7">
        <v>0.44682975536694958</v>
      </c>
      <c r="H293" s="7">
        <v>1.1693936477382099</v>
      </c>
      <c r="I293" s="1">
        <v>30407</v>
      </c>
      <c r="J293" s="19">
        <v>2033.7</v>
      </c>
      <c r="K293" s="6">
        <v>1.1992436305732553E-2</v>
      </c>
      <c r="L293" s="6">
        <v>6.2650224683875058E-2</v>
      </c>
      <c r="M293" s="6">
        <v>0.12489628851153269</v>
      </c>
      <c r="N293" s="7">
        <v>0.22180835085611297</v>
      </c>
      <c r="O293" s="7">
        <v>0.44397898324339669</v>
      </c>
      <c r="P293" s="7">
        <v>1.1609818297736689</v>
      </c>
      <c r="Q293" s="1">
        <v>30407</v>
      </c>
      <c r="R293">
        <v>98.6</v>
      </c>
      <c r="S293" s="6">
        <v>7.1501532175688312E-3</v>
      </c>
      <c r="T293" s="6">
        <v>1.0245901639344263E-2</v>
      </c>
      <c r="U293" s="6">
        <v>3.8988408851422428E-2</v>
      </c>
      <c r="V293" s="7">
        <v>0.10662177328843996</v>
      </c>
      <c r="W293" s="7">
        <v>0.39660056657223797</v>
      </c>
      <c r="X293" s="7">
        <v>0.86389413988657837</v>
      </c>
      <c r="Y293" s="1">
        <v>30407</v>
      </c>
      <c r="Z293">
        <v>98.8</v>
      </c>
      <c r="AA293" s="6">
        <v>7.1355759429154219E-3</v>
      </c>
      <c r="AB293" s="6">
        <v>1.1258955987717444E-2</v>
      </c>
      <c r="AC293" s="6">
        <v>3.9999999999999973E-2</v>
      </c>
      <c r="AD293" s="7">
        <v>0.10886644219977558</v>
      </c>
      <c r="AE293" s="7">
        <v>0.39943342776203972</v>
      </c>
      <c r="AF293" s="7">
        <v>0.86415094339622633</v>
      </c>
      <c r="AG293" t="s">
        <v>21</v>
      </c>
    </row>
    <row r="294" spans="1:33" x14ac:dyDescent="0.3">
      <c r="A294" s="1">
        <v>30437</v>
      </c>
      <c r="B294" s="19">
        <v>2043.1</v>
      </c>
      <c r="C294" s="6">
        <v>7.1477866508922409E-3</v>
      </c>
      <c r="D294" s="6">
        <v>4.2717158313769425E-2</v>
      </c>
      <c r="E294" s="6">
        <v>0.12542690316183749</v>
      </c>
      <c r="F294" s="7">
        <v>0.22767696190361728</v>
      </c>
      <c r="G294" s="7">
        <v>0.44880158842717333</v>
      </c>
      <c r="H294" s="7">
        <v>1.1553961388332101</v>
      </c>
      <c r="I294" s="1">
        <v>30437</v>
      </c>
      <c r="J294" s="19">
        <v>2031.7</v>
      </c>
      <c r="K294" s="6">
        <v>-9.8342921768205735E-4</v>
      </c>
      <c r="L294" s="6">
        <v>3.4523142726208031E-2</v>
      </c>
      <c r="M294" s="6">
        <v>0.12565793118732338</v>
      </c>
      <c r="N294" s="7">
        <v>0.22731666062583059</v>
      </c>
      <c r="O294" s="7">
        <v>0.44842090254509159</v>
      </c>
      <c r="P294" s="7">
        <v>1.1472204607905305</v>
      </c>
      <c r="Q294" s="1">
        <v>30437</v>
      </c>
      <c r="R294">
        <v>99.2</v>
      </c>
      <c r="S294" s="6">
        <v>6.0851926977688493E-3</v>
      </c>
      <c r="T294" s="6">
        <v>1.4314928425357932E-2</v>
      </c>
      <c r="U294" s="6">
        <v>3.5490605427975011E-2</v>
      </c>
      <c r="V294" s="7">
        <v>0.10467706013363036</v>
      </c>
      <c r="W294" s="7">
        <v>0.38741258741258744</v>
      </c>
      <c r="X294" s="7">
        <v>0.86466165413533835</v>
      </c>
      <c r="Y294" s="1">
        <v>30437</v>
      </c>
      <c r="Z294">
        <v>99.2</v>
      </c>
      <c r="AA294" s="6">
        <v>4.0485829959514743E-3</v>
      </c>
      <c r="AB294" s="6">
        <v>1.3278855975485159E-2</v>
      </c>
      <c r="AC294" s="6">
        <v>3.4410844629822697E-2</v>
      </c>
      <c r="AD294" s="7">
        <v>0.10590858416945373</v>
      </c>
      <c r="AE294" s="7">
        <v>0.38935574229691872</v>
      </c>
      <c r="AF294" s="7">
        <v>0.86817325800376643</v>
      </c>
      <c r="AG294" t="s">
        <v>21</v>
      </c>
    </row>
    <row r="295" spans="1:33" x14ac:dyDescent="0.3">
      <c r="A295" s="1">
        <v>30468</v>
      </c>
      <c r="B295" s="19">
        <v>2053.5</v>
      </c>
      <c r="C295" s="6">
        <v>5.0903039498801286E-3</v>
      </c>
      <c r="D295" s="6">
        <v>2.8395432692307716E-2</v>
      </c>
      <c r="E295" s="6">
        <v>0.12458926615553122</v>
      </c>
      <c r="F295" s="7">
        <v>0.229419864694965</v>
      </c>
      <c r="G295" s="7">
        <v>0.44307800421644411</v>
      </c>
      <c r="H295" s="7">
        <v>1.132398753894081</v>
      </c>
      <c r="I295" s="1">
        <v>30468</v>
      </c>
      <c r="J295" s="19">
        <v>2051.8000000000002</v>
      </c>
      <c r="K295" s="6">
        <v>9.8931928926515415E-3</v>
      </c>
      <c r="L295" s="6">
        <v>3.3235975425521314E-2</v>
      </c>
      <c r="M295" s="6">
        <v>0.12569265375541785</v>
      </c>
      <c r="N295" s="7">
        <v>0.23076000239937633</v>
      </c>
      <c r="O295" s="7">
        <v>0.4423901581722321</v>
      </c>
      <c r="P295" s="7">
        <v>1.1220395077050369</v>
      </c>
      <c r="Q295" s="1">
        <v>30468</v>
      </c>
      <c r="R295">
        <v>99.5</v>
      </c>
      <c r="S295" s="6">
        <v>3.0241935483870681E-3</v>
      </c>
      <c r="T295" s="6">
        <v>1.6343207354443251E-2</v>
      </c>
      <c r="U295" s="6">
        <v>2.5773195876288658E-2</v>
      </c>
      <c r="V295" s="7">
        <v>9.8233995584989034E-2</v>
      </c>
      <c r="W295" s="7">
        <v>0.37621023513139701</v>
      </c>
      <c r="X295" s="7">
        <v>0.85634328358208955</v>
      </c>
      <c r="Y295" s="1">
        <v>30468</v>
      </c>
      <c r="Z295">
        <v>99.4</v>
      </c>
      <c r="AA295" s="6">
        <v>2.0161290322580931E-3</v>
      </c>
      <c r="AB295" s="6">
        <v>1.4285714285714344E-2</v>
      </c>
      <c r="AC295" s="6">
        <v>2.4742268041237171E-2</v>
      </c>
      <c r="AD295" s="7">
        <v>9.8342541436464148E-2</v>
      </c>
      <c r="AE295" s="7">
        <v>0.37673130193905818</v>
      </c>
      <c r="AF295" s="7">
        <v>0.85794392523364493</v>
      </c>
      <c r="AG295" t="s">
        <v>21</v>
      </c>
    </row>
    <row r="296" spans="1:33" x14ac:dyDescent="0.3">
      <c r="A296" s="1">
        <v>30498</v>
      </c>
      <c r="B296" s="19">
        <v>2064.8000000000002</v>
      </c>
      <c r="C296" s="6">
        <v>5.5028000973947801E-3</v>
      </c>
      <c r="D296" s="6">
        <v>2.4612941643509398E-2</v>
      </c>
      <c r="E296" s="6">
        <v>0.12738192738192747</v>
      </c>
      <c r="F296" s="7">
        <v>0.22765919495808315</v>
      </c>
      <c r="G296" s="7">
        <v>0.43908558684137178</v>
      </c>
      <c r="H296" s="7">
        <v>1.1175264075479441</v>
      </c>
      <c r="I296" s="1">
        <v>30498</v>
      </c>
      <c r="J296" s="19">
        <v>2069.6999999999998</v>
      </c>
      <c r="K296" s="6">
        <v>8.7240471780873543E-3</v>
      </c>
      <c r="L296" s="6">
        <v>2.9906449044585944E-2</v>
      </c>
      <c r="M296" s="6">
        <v>0.12790190735694812</v>
      </c>
      <c r="N296" s="7">
        <v>0.2282357130140644</v>
      </c>
      <c r="O296" s="7">
        <v>0.43799068991871043</v>
      </c>
      <c r="P296" s="7">
        <v>1.1125854853526587</v>
      </c>
      <c r="Q296" s="1">
        <v>30498</v>
      </c>
      <c r="R296">
        <v>99.9</v>
      </c>
      <c r="S296" s="6">
        <v>4.0201005025126196E-3</v>
      </c>
      <c r="T296" s="6">
        <v>2.0429009193054137E-2</v>
      </c>
      <c r="U296" s="6">
        <v>2.4615384615384674E-2</v>
      </c>
      <c r="V296" s="7">
        <v>9.0611353711790521E-2</v>
      </c>
      <c r="W296" s="7">
        <v>0.36662106703146391</v>
      </c>
      <c r="X296" s="7">
        <v>0.84317343173431736</v>
      </c>
      <c r="Y296" s="1">
        <v>30498</v>
      </c>
      <c r="Z296">
        <v>99.8</v>
      </c>
      <c r="AA296" s="6">
        <v>4.0241448692152054E-3</v>
      </c>
      <c r="AB296" s="6">
        <v>1.7329255861365984E-2</v>
      </c>
      <c r="AC296" s="6">
        <v>2.3589743589743559E-2</v>
      </c>
      <c r="AD296" s="7">
        <v>9.0710382513661175E-2</v>
      </c>
      <c r="AE296" s="7">
        <v>0.36712328767123281</v>
      </c>
      <c r="AF296" s="7">
        <v>0.8481481481481481</v>
      </c>
      <c r="AG296" t="s">
        <v>21</v>
      </c>
    </row>
    <row r="297" spans="1:33" x14ac:dyDescent="0.3">
      <c r="A297" s="1">
        <v>30529</v>
      </c>
      <c r="B297" s="19">
        <v>2074</v>
      </c>
      <c r="C297" s="6">
        <v>4.4556373498643052E-3</v>
      </c>
      <c r="D297" s="6">
        <v>2.2379966479345408E-2</v>
      </c>
      <c r="E297" s="6">
        <v>0.12399739865597223</v>
      </c>
      <c r="F297" s="7">
        <v>0.2241043498790061</v>
      </c>
      <c r="G297" s="7">
        <v>0.43370662242499664</v>
      </c>
      <c r="H297" s="7">
        <v>1.1096531380327537</v>
      </c>
      <c r="I297" s="1">
        <v>30529</v>
      </c>
      <c r="J297" s="19">
        <v>2072.5</v>
      </c>
      <c r="K297" s="6">
        <v>1.3528530704933963E-3</v>
      </c>
      <c r="L297" s="6">
        <v>1.9078526823031891E-2</v>
      </c>
      <c r="M297" s="6">
        <v>0.12275854596673703</v>
      </c>
      <c r="N297" s="7">
        <v>0.2230024784609938</v>
      </c>
      <c r="O297" s="7">
        <v>0.43495118742643502</v>
      </c>
      <c r="P297" s="7">
        <v>1.1096294788273615</v>
      </c>
      <c r="Q297" s="1">
        <v>30529</v>
      </c>
      <c r="R297">
        <v>100.2</v>
      </c>
      <c r="S297" s="6">
        <v>3.0030030030029744E-3</v>
      </c>
      <c r="T297" s="6">
        <v>1.6227180527383454E-2</v>
      </c>
      <c r="U297" s="6">
        <v>2.5588536335721595E-2</v>
      </c>
      <c r="V297" s="7">
        <v>8.5590465872156074E-2</v>
      </c>
      <c r="W297" s="7">
        <v>0.35772357723577247</v>
      </c>
      <c r="X297" s="7">
        <v>0.84530386740331509</v>
      </c>
      <c r="Y297" s="1">
        <v>30529</v>
      </c>
      <c r="Z297">
        <v>100.1</v>
      </c>
      <c r="AA297" s="6">
        <v>3.006012024048068E-3</v>
      </c>
      <c r="AB297" s="6">
        <v>1.3157894736842077E-2</v>
      </c>
      <c r="AC297" s="6">
        <v>2.4564994882292645E-2</v>
      </c>
      <c r="AD297" s="7">
        <v>8.5683297180043291E-2</v>
      </c>
      <c r="AE297" s="7">
        <v>0.35820895522388047</v>
      </c>
      <c r="AF297" s="7">
        <v>0.8468634686346862</v>
      </c>
      <c r="AG297" t="s">
        <v>21</v>
      </c>
    </row>
    <row r="298" spans="1:33" x14ac:dyDescent="0.3">
      <c r="A298" s="1">
        <v>30560</v>
      </c>
      <c r="B298" s="19">
        <v>2083.1999999999998</v>
      </c>
      <c r="C298" s="6">
        <v>4.4358727097395462E-3</v>
      </c>
      <c r="D298" s="6">
        <v>1.9627037345210666E-2</v>
      </c>
      <c r="E298" s="6">
        <v>0.12096427034007734</v>
      </c>
      <c r="F298" s="7">
        <v>0.22110199296600225</v>
      </c>
      <c r="G298" s="7">
        <v>0.43263874561584481</v>
      </c>
      <c r="H298" s="7">
        <v>1.1010590015128592</v>
      </c>
      <c r="I298" s="1">
        <v>30560</v>
      </c>
      <c r="J298" s="19">
        <v>2081.1</v>
      </c>
      <c r="K298" s="6">
        <v>4.1495778045837917E-3</v>
      </c>
      <c r="L298" s="6">
        <v>2.4314613377959277E-2</v>
      </c>
      <c r="M298" s="6">
        <v>0.11947283485745019</v>
      </c>
      <c r="N298" s="7">
        <v>0.21958509142053434</v>
      </c>
      <c r="O298" s="7">
        <v>0.43080096253007899</v>
      </c>
      <c r="P298" s="7">
        <v>1.1055240793201131</v>
      </c>
      <c r="Q298" s="1">
        <v>30560</v>
      </c>
      <c r="R298">
        <v>100.7</v>
      </c>
      <c r="S298" s="6">
        <v>4.9900199600798403E-3</v>
      </c>
      <c r="T298" s="6">
        <v>1.5120967741935483E-2</v>
      </c>
      <c r="U298" s="6">
        <v>2.8600612870275762E-2</v>
      </c>
      <c r="V298" s="7">
        <v>8.0472103004291848E-2</v>
      </c>
      <c r="W298" s="7">
        <v>0.34986595174262747</v>
      </c>
      <c r="X298" s="7">
        <v>0.84432234432234432</v>
      </c>
      <c r="Y298" s="1">
        <v>30560</v>
      </c>
      <c r="Z298">
        <v>100.4</v>
      </c>
      <c r="AA298" s="6">
        <v>2.9970029970031106E-3</v>
      </c>
      <c r="AB298" s="6">
        <v>1.2096774193548416E-2</v>
      </c>
      <c r="AC298" s="6">
        <v>2.7635619242579353E-2</v>
      </c>
      <c r="AD298" s="7">
        <v>7.8410311493018386E-2</v>
      </c>
      <c r="AE298" s="7">
        <v>0.34946236559139782</v>
      </c>
      <c r="AF298" s="7">
        <v>0.83882783882783885</v>
      </c>
      <c r="AG298" t="s">
        <v>21</v>
      </c>
    </row>
    <row r="299" spans="1:33" x14ac:dyDescent="0.3">
      <c r="A299" s="1">
        <v>30590</v>
      </c>
      <c r="B299" s="19">
        <v>2099.1999999999998</v>
      </c>
      <c r="C299" s="6">
        <v>7.6804915514592943E-3</v>
      </c>
      <c r="D299" s="6">
        <v>2.2254687119551895E-2</v>
      </c>
      <c r="E299" s="6">
        <v>0.12274696475370368</v>
      </c>
      <c r="F299" s="7">
        <v>0.21918922058311063</v>
      </c>
      <c r="G299" s="7">
        <v>0.43741440701177736</v>
      </c>
      <c r="H299" s="7">
        <v>1.1038284225295649</v>
      </c>
      <c r="I299" s="1">
        <v>30590</v>
      </c>
      <c r="J299" s="19">
        <v>2102.1</v>
      </c>
      <c r="K299" s="6">
        <v>1.0090817356205853E-2</v>
      </c>
      <c r="L299" s="6">
        <v>2.4515059947363155E-2</v>
      </c>
      <c r="M299" s="6">
        <v>0.1207613563659629</v>
      </c>
      <c r="N299" s="7">
        <v>0.21762048192771072</v>
      </c>
      <c r="O299" s="7">
        <v>0.43625307461054935</v>
      </c>
      <c r="P299" s="7">
        <v>1.1113901165126556</v>
      </c>
      <c r="Q299" s="1">
        <v>30590</v>
      </c>
      <c r="R299">
        <v>101</v>
      </c>
      <c r="S299" s="6">
        <v>2.979145978152901E-3</v>
      </c>
      <c r="T299" s="6">
        <v>1.507537688442211E-2</v>
      </c>
      <c r="U299" s="6">
        <v>2.8513238289205673E-2</v>
      </c>
      <c r="V299" s="7">
        <v>8.1370449678800791E-2</v>
      </c>
      <c r="W299" s="7">
        <v>0.34308510638297868</v>
      </c>
      <c r="X299" s="7">
        <v>0.83970856102003644</v>
      </c>
      <c r="Y299" s="1">
        <v>30590</v>
      </c>
      <c r="Z299">
        <v>100.8</v>
      </c>
      <c r="AA299" s="6">
        <v>3.9840637450198352E-3</v>
      </c>
      <c r="AB299" s="6">
        <v>1.4084507042253435E-2</v>
      </c>
      <c r="AC299" s="6">
        <v>2.7522935779816543E-2</v>
      </c>
      <c r="AD299" s="7">
        <v>7.9229122055674422E-2</v>
      </c>
      <c r="AE299" s="7">
        <v>0.34042553191489355</v>
      </c>
      <c r="AF299" s="7">
        <v>0.83606557377049184</v>
      </c>
      <c r="AG299" t="s">
        <v>21</v>
      </c>
    </row>
    <row r="300" spans="1:33" x14ac:dyDescent="0.3">
      <c r="A300" s="1">
        <v>30621</v>
      </c>
      <c r="B300" s="19">
        <v>2112.3000000000002</v>
      </c>
      <c r="C300" s="6">
        <v>6.2404725609757836E-3</v>
      </c>
      <c r="D300" s="6">
        <v>2.3004649360712899E-2</v>
      </c>
      <c r="E300" s="6">
        <v>0.12135690396559969</v>
      </c>
      <c r="F300" s="7">
        <v>0.21669258683255591</v>
      </c>
      <c r="G300" s="7">
        <v>0.44095777338154041</v>
      </c>
      <c r="H300" s="7">
        <v>1.0978250074486047</v>
      </c>
      <c r="I300" s="1">
        <v>30621</v>
      </c>
      <c r="J300" s="19">
        <v>2117.6</v>
      </c>
      <c r="K300" s="6">
        <v>7.3735788021502312E-3</v>
      </c>
      <c r="L300" s="6">
        <v>2.3143450741653426E-2</v>
      </c>
      <c r="M300" s="6">
        <v>0.12036400190466114</v>
      </c>
      <c r="N300" s="7">
        <v>0.21631246410109128</v>
      </c>
      <c r="O300" s="7">
        <v>0.44408074195308223</v>
      </c>
      <c r="P300" s="7">
        <v>1.1074840764331211</v>
      </c>
      <c r="Q300" s="1">
        <v>30621</v>
      </c>
      <c r="R300">
        <v>101.2</v>
      </c>
      <c r="S300" s="6">
        <v>1.9801980198020084E-3</v>
      </c>
      <c r="T300" s="6">
        <v>1.3013013013012983E-2</v>
      </c>
      <c r="U300" s="6">
        <v>3.2653061224489827E-2</v>
      </c>
      <c r="V300" s="7">
        <v>8.0042689434364989E-2</v>
      </c>
      <c r="W300" s="7">
        <v>0.33333333333333326</v>
      </c>
      <c r="X300" s="7">
        <v>0.83001808318264025</v>
      </c>
      <c r="Y300" s="1">
        <v>30621</v>
      </c>
      <c r="Z300">
        <v>101.1</v>
      </c>
      <c r="AA300" s="6">
        <v>2.9761904761904483E-3</v>
      </c>
      <c r="AB300" s="6">
        <v>1.3026052104208388E-2</v>
      </c>
      <c r="AC300" s="6">
        <v>3.1632653061224432E-2</v>
      </c>
      <c r="AD300" s="7">
        <v>7.782515991471213E-2</v>
      </c>
      <c r="AE300" s="7">
        <v>0.33026315789473676</v>
      </c>
      <c r="AF300" s="7">
        <v>0.82820976491862563</v>
      </c>
      <c r="AG300" t="s">
        <v>21</v>
      </c>
    </row>
    <row r="301" spans="1:33" x14ac:dyDescent="0.3">
      <c r="A301" s="1">
        <v>30651</v>
      </c>
      <c r="B301" s="19">
        <v>2123.5</v>
      </c>
      <c r="C301" s="6">
        <v>5.3022771386639286E-3</v>
      </c>
      <c r="D301" s="6">
        <v>2.3866923818707812E-2</v>
      </c>
      <c r="E301" s="6">
        <v>0.11417178236003982</v>
      </c>
      <c r="F301" s="7">
        <v>0.20962688692680148</v>
      </c>
      <c r="G301" s="7">
        <v>0.44093099002510683</v>
      </c>
      <c r="H301" s="7">
        <v>1.089647707144263</v>
      </c>
      <c r="I301" s="1">
        <v>30651</v>
      </c>
      <c r="J301" s="19">
        <v>2134</v>
      </c>
      <c r="K301" s="6">
        <v>7.7446165470344214E-3</v>
      </c>
      <c r="L301" s="6">
        <v>2.9674306393244872E-2</v>
      </c>
      <c r="M301" s="6">
        <v>0.1150590448322709</v>
      </c>
      <c r="N301" s="7">
        <v>0.21229335908651936</v>
      </c>
      <c r="O301" s="7">
        <v>0.44286680189317107</v>
      </c>
      <c r="P301" s="7">
        <v>1.0966791118097858</v>
      </c>
      <c r="Q301" s="1">
        <v>30651</v>
      </c>
      <c r="R301">
        <v>101.3</v>
      </c>
      <c r="S301" s="6">
        <v>9.8814229249006235E-4</v>
      </c>
      <c r="T301" s="6">
        <v>1.0978043912175592E-2</v>
      </c>
      <c r="U301" s="6">
        <v>3.7909836065573799E-2</v>
      </c>
      <c r="V301" s="7">
        <v>7.765957446808508E-2</v>
      </c>
      <c r="W301" s="7">
        <v>0.32073011734028672</v>
      </c>
      <c r="X301" s="7">
        <v>0.82522522522522512</v>
      </c>
      <c r="Y301" s="1">
        <v>30651</v>
      </c>
      <c r="Z301">
        <v>101.4</v>
      </c>
      <c r="AA301" s="6">
        <v>2.9673590504452163E-3</v>
      </c>
      <c r="AB301" s="6">
        <v>1.2987012987013101E-2</v>
      </c>
      <c r="AC301" s="6">
        <v>3.7871033776867992E-2</v>
      </c>
      <c r="AD301" s="7">
        <v>7.7577045696068145E-2</v>
      </c>
      <c r="AE301" s="7">
        <v>0.31859557867360205</v>
      </c>
      <c r="AF301" s="7">
        <v>0.8237410071942447</v>
      </c>
      <c r="AG301" t="s">
        <v>21</v>
      </c>
    </row>
    <row r="302" spans="1:33" x14ac:dyDescent="0.3">
      <c r="A302" s="1">
        <v>30682</v>
      </c>
      <c r="B302" s="19">
        <v>2138.1999999999998</v>
      </c>
      <c r="C302" s="6">
        <v>6.9225335530962179E-3</v>
      </c>
      <c r="D302" s="6">
        <v>2.6401689708141322E-2</v>
      </c>
      <c r="E302" s="6">
        <v>9.1252424211493169E-2</v>
      </c>
      <c r="F302" s="7">
        <v>0.20774966109353801</v>
      </c>
      <c r="G302" s="7">
        <v>0.44209887367640099</v>
      </c>
      <c r="H302" s="7">
        <v>1.0827975842587181</v>
      </c>
      <c r="I302" s="1">
        <v>30682</v>
      </c>
      <c r="J302" s="19">
        <v>2145</v>
      </c>
      <c r="K302" s="6">
        <v>5.1546391752577319E-3</v>
      </c>
      <c r="L302" s="6">
        <v>3.0704915669597856E-2</v>
      </c>
      <c r="M302" s="6">
        <v>9.2214471205254805E-2</v>
      </c>
      <c r="N302" s="7">
        <v>0.20995036101083037</v>
      </c>
      <c r="O302" s="7">
        <v>0.44327815906338308</v>
      </c>
      <c r="P302" s="7">
        <v>1.0859671302149179</v>
      </c>
      <c r="Q302" s="1">
        <v>30682</v>
      </c>
      <c r="R302">
        <v>101.9</v>
      </c>
      <c r="S302" s="6">
        <v>5.9230009871669154E-3</v>
      </c>
      <c r="T302" s="6">
        <v>1.1916583912611746E-2</v>
      </c>
      <c r="U302" s="6">
        <v>4.1922290388548146E-2</v>
      </c>
      <c r="V302" s="7">
        <v>8.0593849416755126E-2</v>
      </c>
      <c r="W302" s="7">
        <v>0.30976863753213379</v>
      </c>
      <c r="X302" s="7">
        <v>0.83273381294964033</v>
      </c>
      <c r="Y302" s="1">
        <v>30682</v>
      </c>
      <c r="Z302">
        <v>102.1</v>
      </c>
      <c r="AA302" s="6">
        <v>6.9033530571990988E-3</v>
      </c>
      <c r="AB302" s="6">
        <v>1.6932270916334546E-2</v>
      </c>
      <c r="AC302" s="6">
        <v>4.2900919305413572E-2</v>
      </c>
      <c r="AD302" s="7">
        <v>8.1567796610169371E-2</v>
      </c>
      <c r="AE302" s="7">
        <v>0.30897435897435888</v>
      </c>
      <c r="AF302" s="7">
        <v>0.82974910394265233</v>
      </c>
      <c r="AG302" t="s">
        <v>21</v>
      </c>
    </row>
    <row r="303" spans="1:33" x14ac:dyDescent="0.3">
      <c r="A303" s="1">
        <v>30713</v>
      </c>
      <c r="B303" s="19">
        <v>2158.1999999999998</v>
      </c>
      <c r="C303" s="6">
        <v>9.3536619586568146E-3</v>
      </c>
      <c r="D303" s="6">
        <v>2.8105945121951224E-2</v>
      </c>
      <c r="E303" s="6">
        <v>8.0829326923076858E-2</v>
      </c>
      <c r="F303" s="7">
        <v>0.2162299239222315</v>
      </c>
      <c r="G303" s="7">
        <v>0.44399839421918907</v>
      </c>
      <c r="H303" s="7">
        <v>1.0745938671537056</v>
      </c>
      <c r="I303" s="1">
        <v>30713</v>
      </c>
      <c r="J303" s="19">
        <v>2147.6999999999998</v>
      </c>
      <c r="K303" s="6">
        <v>1.258741258741174E-3</v>
      </c>
      <c r="L303" s="6">
        <v>2.1692593121164509E-2</v>
      </c>
      <c r="M303" s="6">
        <v>8.1528854869573911E-2</v>
      </c>
      <c r="N303" s="7">
        <v>0.21662040446383043</v>
      </c>
      <c r="O303" s="7">
        <v>0.44499764515911988</v>
      </c>
      <c r="P303" s="7">
        <v>1.0766776252175592</v>
      </c>
      <c r="Q303" s="1">
        <v>30713</v>
      </c>
      <c r="R303">
        <v>102.4</v>
      </c>
      <c r="S303" s="6">
        <v>4.9067713444553478E-3</v>
      </c>
      <c r="T303" s="6">
        <v>1.3861386138613917E-2</v>
      </c>
      <c r="U303" s="6">
        <v>4.5965270684371805E-2</v>
      </c>
      <c r="V303" s="7">
        <v>8.2452431289640721E-2</v>
      </c>
      <c r="W303" s="7">
        <v>0.29784537389100124</v>
      </c>
      <c r="X303" s="7">
        <v>0.83512544802867406</v>
      </c>
      <c r="Y303" s="1">
        <v>30713</v>
      </c>
      <c r="Z303">
        <v>102.6</v>
      </c>
      <c r="AA303" s="6">
        <v>4.8971596474045058E-3</v>
      </c>
      <c r="AB303" s="6">
        <v>1.7857142857142828E-2</v>
      </c>
      <c r="AC303" s="6">
        <v>4.6938775510204027E-2</v>
      </c>
      <c r="AD303" s="7">
        <v>8.3421330517423356E-2</v>
      </c>
      <c r="AE303" s="7">
        <v>0.2987341772151898</v>
      </c>
      <c r="AF303" s="7">
        <v>0.83542039355992836</v>
      </c>
      <c r="AG303" t="s">
        <v>21</v>
      </c>
    </row>
    <row r="304" spans="1:33" x14ac:dyDescent="0.3">
      <c r="A304" s="1">
        <v>30742</v>
      </c>
      <c r="B304" s="19">
        <v>2175.1999999999998</v>
      </c>
      <c r="C304" s="6">
        <v>7.87693448243907E-3</v>
      </c>
      <c r="D304" s="6">
        <v>2.9777967144818271E-2</v>
      </c>
      <c r="E304" s="6">
        <v>7.9396585946804168E-2</v>
      </c>
      <c r="F304" s="7">
        <v>0.21757626644276509</v>
      </c>
      <c r="G304" s="7">
        <v>0.45032671022803034</v>
      </c>
      <c r="H304" s="7">
        <v>1.0716190476190475</v>
      </c>
      <c r="I304" s="1">
        <v>30742</v>
      </c>
      <c r="J304" s="19">
        <v>2169</v>
      </c>
      <c r="K304" s="6">
        <v>9.9175862550636412E-3</v>
      </c>
      <c r="L304" s="6">
        <v>2.4272761616924866E-2</v>
      </c>
      <c r="M304" s="6">
        <v>7.9319267515923622E-2</v>
      </c>
      <c r="N304" s="7">
        <v>0.21737666273783463</v>
      </c>
      <c r="O304" s="7">
        <v>0.44870424792946828</v>
      </c>
      <c r="P304" s="7">
        <v>1.0702491171136774</v>
      </c>
      <c r="Q304" s="1">
        <v>30742</v>
      </c>
      <c r="R304">
        <v>102.6</v>
      </c>
      <c r="S304" s="6">
        <v>1.953124999999889E-3</v>
      </c>
      <c r="T304" s="6">
        <v>1.3833992094861575E-2</v>
      </c>
      <c r="U304" s="6">
        <v>4.8008171603677104E-2</v>
      </c>
      <c r="V304" s="7">
        <v>8.571428571428566E-2</v>
      </c>
      <c r="W304" s="7">
        <v>0.2808988764044944</v>
      </c>
      <c r="X304" s="7">
        <v>0.83542039355992836</v>
      </c>
      <c r="Y304" s="1">
        <v>30742</v>
      </c>
      <c r="Z304">
        <v>102.9</v>
      </c>
      <c r="AA304" s="6">
        <v>2.9239766081872454E-3</v>
      </c>
      <c r="AB304" s="6">
        <v>1.7804154302670738E-2</v>
      </c>
      <c r="AC304" s="6">
        <v>4.8929663608562809E-2</v>
      </c>
      <c r="AD304" s="7">
        <v>8.6589229144667393E-2</v>
      </c>
      <c r="AE304" s="7">
        <v>0.28464419475655445</v>
      </c>
      <c r="AF304" s="7">
        <v>0.83750000000000013</v>
      </c>
      <c r="AG304" t="s">
        <v>21</v>
      </c>
    </row>
    <row r="305" spans="1:33" x14ac:dyDescent="0.3">
      <c r="A305" s="1">
        <v>30773</v>
      </c>
      <c r="B305" s="19">
        <v>2191.6999999999998</v>
      </c>
      <c r="C305" s="6">
        <v>7.5855093784479594E-3</v>
      </c>
      <c r="D305" s="6">
        <v>3.2116788321167801E-2</v>
      </c>
      <c r="E305" s="6">
        <v>8.0400276052449926E-2</v>
      </c>
      <c r="F305" s="7">
        <v>0.21497865735351168</v>
      </c>
      <c r="G305" s="7">
        <v>0.45899347623485537</v>
      </c>
      <c r="H305" s="7">
        <v>1.0660822021116139</v>
      </c>
      <c r="I305" s="1">
        <v>30773</v>
      </c>
      <c r="J305" s="19">
        <v>2196</v>
      </c>
      <c r="K305" s="6">
        <v>1.2448132780082987E-2</v>
      </c>
      <c r="L305" s="6">
        <v>2.9053420805998126E-2</v>
      </c>
      <c r="M305" s="6">
        <v>7.9805281014898935E-2</v>
      </c>
      <c r="N305" s="7">
        <v>0.21466895292881238</v>
      </c>
      <c r="O305" s="7">
        <v>0.45652318100417849</v>
      </c>
      <c r="P305" s="7">
        <v>1.0582997469303588</v>
      </c>
      <c r="Q305" s="1">
        <v>30773</v>
      </c>
      <c r="R305">
        <v>103.1</v>
      </c>
      <c r="S305" s="6">
        <v>4.8732943469785581E-3</v>
      </c>
      <c r="T305" s="6">
        <v>1.7769002961500465E-2</v>
      </c>
      <c r="U305" s="6">
        <v>4.5638945233265719E-2</v>
      </c>
      <c r="V305" s="7">
        <v>8.6406743940990391E-2</v>
      </c>
      <c r="W305" s="7">
        <v>0.27283950617283942</v>
      </c>
      <c r="X305" s="7">
        <v>0.83778966131907295</v>
      </c>
      <c r="Y305" s="1">
        <v>30773</v>
      </c>
      <c r="Z305">
        <v>103.3</v>
      </c>
      <c r="AA305" s="6">
        <v>3.8872691933915593E-3</v>
      </c>
      <c r="AB305" s="6">
        <v>1.8737672583826345E-2</v>
      </c>
      <c r="AC305" s="6">
        <v>4.5546558704453441E-2</v>
      </c>
      <c r="AD305" s="7">
        <v>8.7368421052631554E-2</v>
      </c>
      <c r="AE305" s="7">
        <v>0.27688504326328789</v>
      </c>
      <c r="AF305" s="7">
        <v>0.84135472370766484</v>
      </c>
      <c r="AG305" t="s">
        <v>21</v>
      </c>
    </row>
    <row r="306" spans="1:33" x14ac:dyDescent="0.3">
      <c r="A306" s="1">
        <v>30803</v>
      </c>
      <c r="B306" s="19">
        <v>2204.1</v>
      </c>
      <c r="C306" s="6">
        <v>5.6577086280056995E-3</v>
      </c>
      <c r="D306" s="6">
        <v>3.0820316153774247E-2</v>
      </c>
      <c r="E306" s="6">
        <v>7.8801820762566685E-2</v>
      </c>
      <c r="F306" s="7">
        <v>0.21411259226616713</v>
      </c>
      <c r="G306" s="7">
        <v>0.45744891886530448</v>
      </c>
      <c r="H306" s="7">
        <v>1.0558716537636414</v>
      </c>
      <c r="I306" s="1">
        <v>30803</v>
      </c>
      <c r="J306" s="19">
        <v>2191.4</v>
      </c>
      <c r="K306" s="6">
        <v>-2.0947176684881189E-3</v>
      </c>
      <c r="L306" s="6">
        <v>2.1631701631701673E-2</v>
      </c>
      <c r="M306" s="6">
        <v>7.8604124624698554E-2</v>
      </c>
      <c r="N306" s="7">
        <v>0.21413928749515207</v>
      </c>
      <c r="O306" s="7">
        <v>0.45685414173647121</v>
      </c>
      <c r="P306" s="7">
        <v>1.0474633280388679</v>
      </c>
      <c r="Q306" s="1">
        <v>30803</v>
      </c>
      <c r="R306">
        <v>103.4</v>
      </c>
      <c r="S306" s="6">
        <v>2.9097963142581122E-3</v>
      </c>
      <c r="T306" s="6">
        <v>1.4720314033366044E-2</v>
      </c>
      <c r="U306" s="6">
        <v>4.233870967741938E-2</v>
      </c>
      <c r="V306" s="7">
        <v>7.9331941544885265E-2</v>
      </c>
      <c r="W306" s="7">
        <v>0.26405867970660157</v>
      </c>
      <c r="X306" s="7">
        <v>0.83008849557522135</v>
      </c>
      <c r="Y306" s="1">
        <v>30803</v>
      </c>
      <c r="Z306">
        <v>103.5</v>
      </c>
      <c r="AA306" s="6">
        <v>1.9361084220716636E-3</v>
      </c>
      <c r="AB306" s="6">
        <v>1.3712047012732672E-2</v>
      </c>
      <c r="AC306" s="6">
        <v>4.3346774193548356E-2</v>
      </c>
      <c r="AD306" s="7">
        <v>7.9249217935349253E-2</v>
      </c>
      <c r="AE306" s="7">
        <v>0.26682986536107706</v>
      </c>
      <c r="AF306" s="7">
        <v>0.83510638297872342</v>
      </c>
      <c r="AG306" t="s">
        <v>21</v>
      </c>
    </row>
    <row r="307" spans="1:33" x14ac:dyDescent="0.3">
      <c r="A307" s="1">
        <v>30834</v>
      </c>
      <c r="B307" s="19">
        <v>2215.1</v>
      </c>
      <c r="C307" s="6">
        <v>4.9906991515811447E-3</v>
      </c>
      <c r="D307" s="6">
        <v>2.6364563061810814E-2</v>
      </c>
      <c r="E307" s="6">
        <v>7.8694911127343517E-2</v>
      </c>
      <c r="F307" s="7">
        <v>0.2130887185104052</v>
      </c>
      <c r="G307" s="7">
        <v>0.44853518179440222</v>
      </c>
      <c r="H307" s="7">
        <v>1.0555864884929473</v>
      </c>
      <c r="I307" s="1">
        <v>30834</v>
      </c>
      <c r="J307" s="19">
        <v>2214.3000000000002</v>
      </c>
      <c r="K307" s="6">
        <v>1.0449940677192703E-2</v>
      </c>
      <c r="L307" s="6">
        <v>3.1009917586255237E-2</v>
      </c>
      <c r="M307" s="6">
        <v>7.9198752315040449E-2</v>
      </c>
      <c r="N307" s="7">
        <v>0.21484610742305379</v>
      </c>
      <c r="O307" s="7">
        <v>0.44971847584129898</v>
      </c>
      <c r="P307" s="7">
        <v>1.0487601776461883</v>
      </c>
      <c r="Q307" s="1">
        <v>30834</v>
      </c>
      <c r="R307">
        <v>103.7</v>
      </c>
      <c r="S307" s="6">
        <v>2.9013539651837248E-3</v>
      </c>
      <c r="T307" s="6">
        <v>1.2695312499999972E-2</v>
      </c>
      <c r="U307" s="6">
        <v>4.2211055276381935E-2</v>
      </c>
      <c r="V307" s="7">
        <v>6.907216494845364E-2</v>
      </c>
      <c r="W307" s="7">
        <v>0.25392986698911729</v>
      </c>
      <c r="X307" s="7">
        <v>0.82570422535211285</v>
      </c>
      <c r="Y307" s="1">
        <v>30834</v>
      </c>
      <c r="Z307">
        <v>103.7</v>
      </c>
      <c r="AA307" s="6">
        <v>1.9323671497584816E-3</v>
      </c>
      <c r="AB307" s="6">
        <v>1.0721247563352911E-2</v>
      </c>
      <c r="AC307" s="6">
        <v>4.3259557344064357E-2</v>
      </c>
      <c r="AD307" s="7">
        <v>6.907216494845364E-2</v>
      </c>
      <c r="AE307" s="7">
        <v>0.25696969696969701</v>
      </c>
      <c r="AF307" s="7">
        <v>0.82892416225749554</v>
      </c>
      <c r="AG307" t="s">
        <v>21</v>
      </c>
    </row>
    <row r="308" spans="1:33" x14ac:dyDescent="0.3">
      <c r="A308" s="1">
        <v>30864</v>
      </c>
      <c r="B308" s="19">
        <v>2223.5</v>
      </c>
      <c r="C308" s="6">
        <v>3.792153853099224E-3</v>
      </c>
      <c r="D308" s="6">
        <v>2.2204854726002293E-2</v>
      </c>
      <c r="E308" s="6">
        <v>7.6859744285160694E-2</v>
      </c>
      <c r="F308" s="7">
        <v>0.21403221403221404</v>
      </c>
      <c r="G308" s="7">
        <v>0.43869297961824655</v>
      </c>
      <c r="H308" s="7">
        <v>1.0468563012059284</v>
      </c>
      <c r="I308" s="1">
        <v>30864</v>
      </c>
      <c r="J308" s="19">
        <v>2228</v>
      </c>
      <c r="K308" s="6">
        <v>6.1870568576976098E-3</v>
      </c>
      <c r="L308" s="6">
        <v>2.7201475334255418E-2</v>
      </c>
      <c r="M308" s="6">
        <v>7.6484514663961056E-2</v>
      </c>
      <c r="N308" s="7">
        <v>0.21416893732970027</v>
      </c>
      <c r="O308" s="7">
        <v>0.4382544703376155</v>
      </c>
      <c r="P308" s="7">
        <v>1.0410406742396483</v>
      </c>
      <c r="Q308" s="1">
        <v>30864</v>
      </c>
      <c r="R308">
        <v>104.1</v>
      </c>
      <c r="S308" s="6">
        <v>3.8572806171648165E-3</v>
      </c>
      <c r="T308" s="6">
        <v>1.4619883040935673E-2</v>
      </c>
      <c r="U308" s="6">
        <v>4.2042042042041927E-2</v>
      </c>
      <c r="V308" s="7">
        <v>6.7692307692307635E-2</v>
      </c>
      <c r="W308" s="7">
        <v>0.25876662636033848</v>
      </c>
      <c r="X308" s="7">
        <v>0.82311733800350251</v>
      </c>
      <c r="Y308" s="1">
        <v>30864</v>
      </c>
      <c r="Z308">
        <v>104.1</v>
      </c>
      <c r="AA308" s="6">
        <v>3.8572806171648165E-3</v>
      </c>
      <c r="AB308" s="6">
        <v>1.1661807580174816E-2</v>
      </c>
      <c r="AC308" s="6">
        <v>4.3086172344689352E-2</v>
      </c>
      <c r="AD308" s="7">
        <v>6.7692307692307635E-2</v>
      </c>
      <c r="AE308" s="7">
        <v>0.26029055690072639</v>
      </c>
      <c r="AF308" s="7">
        <v>0.82631578947368411</v>
      </c>
      <c r="AG308" t="s">
        <v>21</v>
      </c>
    </row>
    <row r="309" spans="1:33" x14ac:dyDescent="0.3">
      <c r="A309" s="1">
        <v>30895</v>
      </c>
      <c r="B309" s="19">
        <v>2230.4</v>
      </c>
      <c r="C309" s="6">
        <v>3.1032156510007155E-3</v>
      </c>
      <c r="D309" s="6">
        <v>1.7657526121275847E-2</v>
      </c>
      <c r="E309" s="6">
        <v>7.5409836065573818E-2</v>
      </c>
      <c r="F309" s="7">
        <v>0.2087578582267505</v>
      </c>
      <c r="G309" s="7">
        <v>0.4283701569004163</v>
      </c>
      <c r="H309" s="7">
        <v>1.0300354964958587</v>
      </c>
      <c r="I309" s="1">
        <v>30895</v>
      </c>
      <c r="J309" s="19">
        <v>2228.9</v>
      </c>
      <c r="K309" s="6">
        <v>4.0394973070022035E-4</v>
      </c>
      <c r="L309" s="6">
        <v>1.4981785063752319E-2</v>
      </c>
      <c r="M309" s="6">
        <v>7.5464414957780501E-2</v>
      </c>
      <c r="N309" s="7">
        <v>0.20748686277696515</v>
      </c>
      <c r="O309" s="7">
        <v>0.42814121868392391</v>
      </c>
      <c r="P309" s="7">
        <v>1.0312585436981685</v>
      </c>
      <c r="Q309" s="1">
        <v>30895</v>
      </c>
      <c r="R309">
        <v>104.5</v>
      </c>
      <c r="S309" s="6">
        <v>3.8424591738713326E-3</v>
      </c>
      <c r="T309" s="6">
        <v>1.3579049466537398E-2</v>
      </c>
      <c r="U309" s="6">
        <v>4.2914171656686595E-2</v>
      </c>
      <c r="V309" s="7">
        <v>6.9600818833162714E-2</v>
      </c>
      <c r="W309" s="7">
        <v>0.25450180072028816</v>
      </c>
      <c r="X309" s="7">
        <v>0.82055749128919864</v>
      </c>
      <c r="Y309" s="1">
        <v>30895</v>
      </c>
      <c r="Z309">
        <v>104.4</v>
      </c>
      <c r="AA309" s="6">
        <v>2.8818443804035677E-3</v>
      </c>
      <c r="AB309" s="6">
        <v>1.0648596321394081E-2</v>
      </c>
      <c r="AC309" s="6">
        <v>4.2957042957043071E-2</v>
      </c>
      <c r="AD309" s="7">
        <v>6.8577277379733903E-2</v>
      </c>
      <c r="AE309" s="7">
        <v>0.25480769230769235</v>
      </c>
      <c r="AF309" s="7">
        <v>0.82198952879581166</v>
      </c>
      <c r="AG309" t="s">
        <v>21</v>
      </c>
    </row>
    <row r="310" spans="1:33" x14ac:dyDescent="0.3">
      <c r="A310" s="1">
        <v>30926</v>
      </c>
      <c r="B310" s="19">
        <v>2244.4</v>
      </c>
      <c r="C310" s="6">
        <v>6.2769010043041609E-3</v>
      </c>
      <c r="D310" s="6">
        <v>1.8284106891701912E-2</v>
      </c>
      <c r="E310" s="6">
        <v>7.7380952380952522E-2</v>
      </c>
      <c r="F310" s="7">
        <v>0.20770555316401204</v>
      </c>
      <c r="G310" s="7">
        <v>0.42592121982210934</v>
      </c>
      <c r="H310" s="7">
        <v>1.0205257472092188</v>
      </c>
      <c r="I310" s="1">
        <v>30926</v>
      </c>
      <c r="J310" s="19">
        <v>2242.8000000000002</v>
      </c>
      <c r="K310" s="6">
        <v>6.2362600385840955E-3</v>
      </c>
      <c r="L310" s="6">
        <v>2.3455325362781825E-2</v>
      </c>
      <c r="M310" s="6">
        <v>7.7699293642785203E-2</v>
      </c>
      <c r="N310" s="7">
        <v>0.2064550833781604</v>
      </c>
      <c r="O310" s="7">
        <v>0.42571991608925075</v>
      </c>
      <c r="P310" s="7">
        <v>1.0234572356549982</v>
      </c>
      <c r="Q310" s="1">
        <v>30926</v>
      </c>
      <c r="R310">
        <v>105</v>
      </c>
      <c r="S310" s="6">
        <v>4.7846889952153108E-3</v>
      </c>
      <c r="T310" s="6">
        <v>1.5473887814313291E-2</v>
      </c>
      <c r="U310" s="6">
        <v>4.2701092353525295E-2</v>
      </c>
      <c r="V310" s="7">
        <v>7.2522982635342126E-2</v>
      </c>
      <c r="W310" s="7">
        <v>0.25</v>
      </c>
      <c r="X310" s="7">
        <v>0.82291666666666663</v>
      </c>
      <c r="Y310" s="1">
        <v>30926</v>
      </c>
      <c r="Z310">
        <v>104.7</v>
      </c>
      <c r="AA310" s="6">
        <v>2.8735632183907772E-3</v>
      </c>
      <c r="AB310" s="6">
        <v>1.1594202898550753E-2</v>
      </c>
      <c r="AC310" s="6">
        <v>4.2828685258964112E-2</v>
      </c>
      <c r="AD310" s="7">
        <v>7.1647901740020475E-2</v>
      </c>
      <c r="AE310" s="7">
        <v>0.24791418355184738</v>
      </c>
      <c r="AF310" s="7">
        <v>0.81770833333333337</v>
      </c>
      <c r="AG310" t="s">
        <v>21</v>
      </c>
    </row>
    <row r="311" spans="1:33" x14ac:dyDescent="0.3">
      <c r="A311" s="1">
        <v>30956</v>
      </c>
      <c r="B311" s="19">
        <v>2258.9</v>
      </c>
      <c r="C311" s="6">
        <v>6.4605239707716984E-3</v>
      </c>
      <c r="D311" s="6">
        <v>1.9773373662588679E-2</v>
      </c>
      <c r="E311" s="6">
        <v>7.607660060975624E-2</v>
      </c>
      <c r="F311" s="7">
        <v>0.20816173717708725</v>
      </c>
      <c r="G311" s="7">
        <v>0.42535335689045944</v>
      </c>
      <c r="H311" s="7">
        <v>1.0079111111111112</v>
      </c>
      <c r="I311" s="1">
        <v>30956</v>
      </c>
      <c r="J311" s="19">
        <v>2259.6999999999998</v>
      </c>
      <c r="K311" s="6">
        <v>7.5352238273584957E-3</v>
      </c>
      <c r="L311" s="6">
        <v>2.0503093528428683E-2</v>
      </c>
      <c r="M311" s="6">
        <v>7.4972646401217785E-2</v>
      </c>
      <c r="N311" s="7">
        <v>0.20478780123693746</v>
      </c>
      <c r="O311" s="7">
        <v>0.42253698457664451</v>
      </c>
      <c r="P311" s="7">
        <v>1.0084436938938761</v>
      </c>
      <c r="Q311" s="1">
        <v>30956</v>
      </c>
      <c r="R311">
        <v>105.3</v>
      </c>
      <c r="S311" s="6">
        <v>2.8571428571428303E-3</v>
      </c>
      <c r="T311" s="6">
        <v>1.542912246865954E-2</v>
      </c>
      <c r="U311" s="6">
        <v>4.2574257425742543E-2</v>
      </c>
      <c r="V311" s="7">
        <v>7.2301425661914401E-2</v>
      </c>
      <c r="W311" s="7">
        <v>0.24174528301886794</v>
      </c>
      <c r="X311" s="7">
        <v>0.81865284974093266</v>
      </c>
      <c r="Y311" s="1">
        <v>30956</v>
      </c>
      <c r="Z311">
        <v>105.1</v>
      </c>
      <c r="AA311" s="6">
        <v>3.8204393505252288E-3</v>
      </c>
      <c r="AB311" s="6">
        <v>1.3500482160077064E-2</v>
      </c>
      <c r="AC311" s="6">
        <v>4.2658730158730132E-2</v>
      </c>
      <c r="AD311" s="7">
        <v>7.1355759429153925E-2</v>
      </c>
      <c r="AE311" s="7">
        <v>0.24085005903187712</v>
      </c>
      <c r="AF311" s="7">
        <v>0.81519861830742657</v>
      </c>
      <c r="AG311" t="s">
        <v>21</v>
      </c>
    </row>
    <row r="312" spans="1:33" x14ac:dyDescent="0.3">
      <c r="A312" s="1">
        <v>30987</v>
      </c>
      <c r="B312" s="19">
        <v>2281.4</v>
      </c>
      <c r="C312" s="6">
        <v>9.9606002921776085E-3</v>
      </c>
      <c r="D312" s="6">
        <v>2.6040026984483964E-2</v>
      </c>
      <c r="E312" s="6">
        <v>8.0054916441793258E-2</v>
      </c>
      <c r="F312" s="7">
        <v>0.21112703721399376</v>
      </c>
      <c r="G312" s="7">
        <v>0.42962777290387277</v>
      </c>
      <c r="H312" s="7">
        <v>1.004392901071868</v>
      </c>
      <c r="I312" s="1">
        <v>30987</v>
      </c>
      <c r="J312" s="19">
        <v>2286.3000000000002</v>
      </c>
      <c r="K312" s="6">
        <v>1.1771474089481067E-2</v>
      </c>
      <c r="L312" s="6">
        <v>2.616696588868949E-2</v>
      </c>
      <c r="M312" s="6">
        <v>7.9665659236872063E-2</v>
      </c>
      <c r="N312" s="7">
        <v>0.20961853870165614</v>
      </c>
      <c r="O312" s="7">
        <v>0.42983114446529092</v>
      </c>
      <c r="P312" s="7">
        <v>1.0143612334801764</v>
      </c>
      <c r="Q312" s="1">
        <v>30987</v>
      </c>
      <c r="R312">
        <v>105.3</v>
      </c>
      <c r="S312" s="6">
        <v>0</v>
      </c>
      <c r="T312" s="6">
        <v>1.1527377521613862E-2</v>
      </c>
      <c r="U312" s="6">
        <v>4.0513833992094801E-2</v>
      </c>
      <c r="V312" s="7">
        <v>7.4489795918367324E-2</v>
      </c>
      <c r="W312" s="7">
        <v>0.23157894736842102</v>
      </c>
      <c r="X312" s="7">
        <v>0.81551724137931025</v>
      </c>
      <c r="Y312" s="1">
        <v>30987</v>
      </c>
      <c r="Z312">
        <v>105.3</v>
      </c>
      <c r="AA312" s="6">
        <v>1.9029495718363735E-3</v>
      </c>
      <c r="AB312" s="6">
        <v>1.1527377521613862E-2</v>
      </c>
      <c r="AC312" s="6">
        <v>4.1543026706231487E-2</v>
      </c>
      <c r="AD312" s="7">
        <v>7.4489795918367324E-2</v>
      </c>
      <c r="AE312" s="7">
        <v>0.23014018691588789</v>
      </c>
      <c r="AF312" s="7">
        <v>0.81239242685025803</v>
      </c>
      <c r="AG312" t="s">
        <v>21</v>
      </c>
    </row>
    <row r="313" spans="1:33" x14ac:dyDescent="0.3">
      <c r="A313" s="1">
        <v>31017</v>
      </c>
      <c r="B313" s="19">
        <v>2306.4</v>
      </c>
      <c r="C313" s="6">
        <v>1.0958183571491189E-2</v>
      </c>
      <c r="D313" s="6">
        <v>3.4074605451936871E-2</v>
      </c>
      <c r="E313" s="6">
        <v>8.6131386861313913E-2</v>
      </c>
      <c r="F313" s="7">
        <v>0.21013694317645207</v>
      </c>
      <c r="G313" s="7">
        <v>0.44168021002625341</v>
      </c>
      <c r="H313" s="7">
        <v>1.0020833333333334</v>
      </c>
      <c r="I313" s="1">
        <v>31017</v>
      </c>
      <c r="J313" s="19">
        <v>2318.5</v>
      </c>
      <c r="K313" s="6">
        <v>1.4083891002930419E-2</v>
      </c>
      <c r="L313" s="6">
        <v>4.0199201399793577E-2</v>
      </c>
      <c r="M313" s="6">
        <v>8.6457357075913774E-2</v>
      </c>
      <c r="N313" s="7">
        <v>0.21146410283206191</v>
      </c>
      <c r="O313" s="7">
        <v>0.44472831505483551</v>
      </c>
      <c r="P313" s="7">
        <v>1.0099696575639359</v>
      </c>
      <c r="Q313" s="1">
        <v>31017</v>
      </c>
      <c r="R313">
        <v>105.3</v>
      </c>
      <c r="S313" s="6">
        <v>0</v>
      </c>
      <c r="T313" s="6">
        <v>7.6555023923444701E-3</v>
      </c>
      <c r="U313" s="6">
        <v>3.9486673247778874E-2</v>
      </c>
      <c r="V313" s="7">
        <v>7.8893442622950852E-2</v>
      </c>
      <c r="W313" s="7">
        <v>0.220162224797219</v>
      </c>
      <c r="X313" s="7">
        <v>0.80927835051546382</v>
      </c>
      <c r="Y313" s="1">
        <v>31017</v>
      </c>
      <c r="Z313">
        <v>105.5</v>
      </c>
      <c r="AA313" s="6">
        <v>1.899335232668593E-3</v>
      </c>
      <c r="AB313" s="6">
        <v>1.0536398467432895E-2</v>
      </c>
      <c r="AC313" s="6">
        <v>4.0433925049309608E-2</v>
      </c>
      <c r="AD313" s="7">
        <v>7.9836233367451354E-2</v>
      </c>
      <c r="AE313" s="7">
        <v>0.22106481481481474</v>
      </c>
      <c r="AF313" s="7">
        <v>0.80650684931506855</v>
      </c>
      <c r="AG313" t="s">
        <v>21</v>
      </c>
    </row>
    <row r="314" spans="1:33" x14ac:dyDescent="0.3">
      <c r="A314" s="1">
        <v>31048</v>
      </c>
      <c r="B314" s="19">
        <v>2332.4</v>
      </c>
      <c r="C314" s="6">
        <v>1.1272979535206382E-2</v>
      </c>
      <c r="D314" s="6">
        <v>3.920869720192479E-2</v>
      </c>
      <c r="E314" s="6">
        <v>9.0824057618557802E-2</v>
      </c>
      <c r="F314" s="7">
        <v>0.19036439726446872</v>
      </c>
      <c r="G314" s="7">
        <v>0.45149044744539174</v>
      </c>
      <c r="H314" s="7">
        <v>1.0017164435290078</v>
      </c>
      <c r="I314" s="1">
        <v>31048</v>
      </c>
      <c r="J314" s="19">
        <v>2339.6</v>
      </c>
      <c r="K314" s="6">
        <v>9.1007116670260551E-3</v>
      </c>
      <c r="L314" s="6">
        <v>4.3160335295166628E-2</v>
      </c>
      <c r="M314" s="6">
        <v>9.0722610722610675E-2</v>
      </c>
      <c r="N314" s="7">
        <v>0.1913030195020112</v>
      </c>
      <c r="O314" s="7">
        <v>0.45262635042841182</v>
      </c>
      <c r="P314" s="7">
        <v>1.0039400428265524</v>
      </c>
      <c r="Q314" s="1">
        <v>31048</v>
      </c>
      <c r="R314">
        <v>105.5</v>
      </c>
      <c r="S314" s="6">
        <v>1.899335232668593E-3</v>
      </c>
      <c r="T314" s="6">
        <v>4.7619047619047623E-3</v>
      </c>
      <c r="U314" s="6">
        <v>3.5328753680078449E-2</v>
      </c>
      <c r="V314" s="7">
        <v>7.8732106339468338E-2</v>
      </c>
      <c r="W314" s="7">
        <v>0.21264367816091953</v>
      </c>
      <c r="X314" s="7">
        <v>0.80341880341880345</v>
      </c>
      <c r="Y314" s="1">
        <v>31048</v>
      </c>
      <c r="Z314">
        <v>105.7</v>
      </c>
      <c r="AA314" s="6">
        <v>1.8957345971564251E-3</v>
      </c>
      <c r="AB314" s="6">
        <v>9.5510983763132766E-3</v>
      </c>
      <c r="AC314" s="6">
        <v>3.5259549461312524E-2</v>
      </c>
      <c r="AD314" s="7">
        <v>7.9673135852911095E-2</v>
      </c>
      <c r="AE314" s="7">
        <v>0.2121559633027523</v>
      </c>
      <c r="AF314" s="7">
        <v>0.80068143100511069</v>
      </c>
      <c r="AG314" t="s">
        <v>21</v>
      </c>
    </row>
    <row r="315" spans="1:33" x14ac:dyDescent="0.3">
      <c r="A315" s="1">
        <v>31079</v>
      </c>
      <c r="B315" s="19">
        <v>2354.1</v>
      </c>
      <c r="C315" s="6">
        <v>9.3037214885953595E-3</v>
      </c>
      <c r="D315" s="6">
        <v>4.2144406569569179E-2</v>
      </c>
      <c r="E315" s="6">
        <v>9.0770086182930268E-2</v>
      </c>
      <c r="F315" s="7">
        <v>0.17893629807692304</v>
      </c>
      <c r="G315" s="7">
        <v>0.45431519120281699</v>
      </c>
      <c r="H315" s="7">
        <v>0.99906589673913049</v>
      </c>
      <c r="I315" s="1">
        <v>31079</v>
      </c>
      <c r="J315" s="19">
        <v>2343.4</v>
      </c>
      <c r="K315" s="6">
        <v>1.6242092665413668E-3</v>
      </c>
      <c r="L315" s="6">
        <v>3.70403150860735E-2</v>
      </c>
      <c r="M315" s="6">
        <v>9.1120733808260135E-2</v>
      </c>
      <c r="N315" s="7">
        <v>0.18007855776009676</v>
      </c>
      <c r="O315" s="7">
        <v>0.45507606333436829</v>
      </c>
      <c r="P315" s="7">
        <v>1.0030771860842806</v>
      </c>
      <c r="Q315" s="1">
        <v>31079</v>
      </c>
      <c r="R315">
        <v>106</v>
      </c>
      <c r="S315" s="6">
        <v>4.7393364928909956E-3</v>
      </c>
      <c r="T315" s="6">
        <v>6.6476733143400078E-3</v>
      </c>
      <c r="U315" s="6">
        <v>3.5156249999999944E-2</v>
      </c>
      <c r="V315" s="7">
        <v>8.2737487231869189E-2</v>
      </c>
      <c r="W315" s="7">
        <v>0.20591581342434576</v>
      </c>
      <c r="X315" s="7">
        <v>0.79357021996615906</v>
      </c>
      <c r="Y315" s="1">
        <v>31079</v>
      </c>
      <c r="Z315">
        <v>106.3</v>
      </c>
      <c r="AA315" s="6">
        <v>5.676442762535424E-3</v>
      </c>
      <c r="AB315" s="6">
        <v>1.1417697431018106E-2</v>
      </c>
      <c r="AC315" s="6">
        <v>3.6062378167641358E-2</v>
      </c>
      <c r="AD315" s="7">
        <v>8.4693877551020383E-2</v>
      </c>
      <c r="AE315" s="7">
        <v>0.20795454545454542</v>
      </c>
      <c r="AF315" s="7">
        <v>0.79258010118043853</v>
      </c>
      <c r="AG315" t="s">
        <v>21</v>
      </c>
    </row>
    <row r="316" spans="1:33" x14ac:dyDescent="0.3">
      <c r="A316" s="1">
        <v>31107</v>
      </c>
      <c r="B316" s="19">
        <v>2366.1999999999998</v>
      </c>
      <c r="C316" s="6">
        <v>5.139968565481462E-3</v>
      </c>
      <c r="D316" s="6">
        <v>3.7170158674497994E-2</v>
      </c>
      <c r="E316" s="6">
        <v>8.7808017653549106E-2</v>
      </c>
      <c r="F316" s="7">
        <v>0.17417626042080178</v>
      </c>
      <c r="G316" s="7">
        <v>0.44580227300501035</v>
      </c>
      <c r="H316" s="7">
        <v>0.99091291543962967</v>
      </c>
      <c r="I316" s="1">
        <v>31107</v>
      </c>
      <c r="J316" s="19">
        <v>2360.4</v>
      </c>
      <c r="K316" s="6">
        <v>7.2544166595544931E-3</v>
      </c>
      <c r="L316" s="6">
        <v>3.2410444823513934E-2</v>
      </c>
      <c r="M316" s="6">
        <v>8.8243430152143892E-2</v>
      </c>
      <c r="N316" s="7">
        <v>0.17456210191082813</v>
      </c>
      <c r="O316" s="7">
        <v>0.4452608376193975</v>
      </c>
      <c r="P316" s="7">
        <v>0.99139458364970912</v>
      </c>
      <c r="Q316" s="1">
        <v>31107</v>
      </c>
      <c r="R316">
        <v>106.4</v>
      </c>
      <c r="S316" s="6">
        <v>3.7735849056604312E-3</v>
      </c>
      <c r="T316" s="6">
        <v>1.0446343779677195E-2</v>
      </c>
      <c r="U316" s="6">
        <v>3.7037037037037153E-2</v>
      </c>
      <c r="V316" s="7">
        <v>8.6823289070480078E-2</v>
      </c>
      <c r="W316" s="7">
        <v>0.20225988700564979</v>
      </c>
      <c r="X316" s="7">
        <v>0.78823529411764715</v>
      </c>
      <c r="Y316" s="1">
        <v>31107</v>
      </c>
      <c r="Z316">
        <v>106.8</v>
      </c>
      <c r="AA316" s="6">
        <v>4.7036688617121359E-3</v>
      </c>
      <c r="AB316" s="6">
        <v>1.4245014245014245E-2</v>
      </c>
      <c r="AC316" s="6">
        <v>3.7900874635568425E-2</v>
      </c>
      <c r="AD316" s="7">
        <v>8.8685015290519906E-2</v>
      </c>
      <c r="AE316" s="7">
        <v>0.20541760722347635</v>
      </c>
      <c r="AF316" s="7">
        <v>0.79194630872483207</v>
      </c>
      <c r="AG316" t="s">
        <v>21</v>
      </c>
    </row>
    <row r="317" spans="1:33" x14ac:dyDescent="0.3">
      <c r="A317" s="1">
        <v>31138</v>
      </c>
      <c r="B317" s="19">
        <v>2375.4</v>
      </c>
      <c r="C317" s="6">
        <v>3.888090609416057E-3</v>
      </c>
      <c r="D317" s="6">
        <v>2.9916753381893861E-2</v>
      </c>
      <c r="E317" s="6">
        <v>8.3816215722954918E-2</v>
      </c>
      <c r="F317" s="7">
        <v>0.17095533865720211</v>
      </c>
      <c r="G317" s="7">
        <v>0.43165380906460948</v>
      </c>
      <c r="H317" s="7">
        <v>0.98016005335111722</v>
      </c>
      <c r="I317" s="1">
        <v>31138</v>
      </c>
      <c r="J317" s="19">
        <v>2379.6999999999998</v>
      </c>
      <c r="K317" s="6">
        <v>8.1765802406370651E-3</v>
      </c>
      <c r="L317" s="6">
        <v>2.6396376967867077E-2</v>
      </c>
      <c r="M317" s="6">
        <v>8.3652094717668407E-2</v>
      </c>
      <c r="N317" s="7">
        <v>0.17013325465899581</v>
      </c>
      <c r="O317" s="7">
        <v>0.42967858215680371</v>
      </c>
      <c r="P317" s="7">
        <v>0.97223603514006296</v>
      </c>
      <c r="Q317" s="1">
        <v>31138</v>
      </c>
      <c r="R317">
        <v>106.9</v>
      </c>
      <c r="S317" s="6">
        <v>4.6992481203007516E-3</v>
      </c>
      <c r="T317" s="6">
        <v>1.5194681861348609E-2</v>
      </c>
      <c r="U317" s="6">
        <v>3.685741998060147E-2</v>
      </c>
      <c r="V317" s="7">
        <v>8.4178498985801334E-2</v>
      </c>
      <c r="W317" s="7">
        <v>0.19977553310886659</v>
      </c>
      <c r="X317" s="7">
        <v>0.78166666666666673</v>
      </c>
      <c r="Y317" s="1">
        <v>31138</v>
      </c>
      <c r="Z317">
        <v>107</v>
      </c>
      <c r="AA317" s="6">
        <v>1.8726591760299892E-3</v>
      </c>
      <c r="AB317" s="6">
        <v>1.4218009478672985E-2</v>
      </c>
      <c r="AC317" s="6">
        <v>3.5818005808325296E-2</v>
      </c>
      <c r="AD317" s="7">
        <v>8.2995951417004082E-2</v>
      </c>
      <c r="AE317" s="7">
        <v>0.20089786756453432</v>
      </c>
      <c r="AF317" s="7">
        <v>0.78333333333333333</v>
      </c>
      <c r="AG317" t="s">
        <v>21</v>
      </c>
    </row>
    <row r="318" spans="1:33" x14ac:dyDescent="0.3">
      <c r="A318" s="1">
        <v>31168</v>
      </c>
      <c r="B318" s="19">
        <v>2389.5</v>
      </c>
      <c r="C318" s="6">
        <v>5.9358423844404771E-3</v>
      </c>
      <c r="D318" s="6">
        <v>2.4481221059852471E-2</v>
      </c>
      <c r="E318" s="6">
        <v>8.4115965700285872E-2</v>
      </c>
      <c r="F318" s="7">
        <v>0.1695462777152367</v>
      </c>
      <c r="G318" s="7">
        <v>0.43582502103112603</v>
      </c>
      <c r="H318" s="7">
        <v>0.97642679900744422</v>
      </c>
      <c r="I318" s="1">
        <v>31168</v>
      </c>
      <c r="J318" s="19">
        <v>2376.4</v>
      </c>
      <c r="K318" s="6">
        <v>-1.3867294196746344E-3</v>
      </c>
      <c r="L318" s="6">
        <v>1.5729184475978878E-2</v>
      </c>
      <c r="M318" s="6">
        <v>8.4420918134525874E-2</v>
      </c>
      <c r="N318" s="7">
        <v>0.16966087512920217</v>
      </c>
      <c r="O318" s="7">
        <v>0.43554427932825901</v>
      </c>
      <c r="P318" s="7">
        <v>0.97129821650767323</v>
      </c>
      <c r="Q318" s="1">
        <v>31168</v>
      </c>
      <c r="R318">
        <v>107.3</v>
      </c>
      <c r="S318" s="6">
        <v>3.7418147801683019E-3</v>
      </c>
      <c r="T318" s="6">
        <v>1.7061611374407554E-2</v>
      </c>
      <c r="U318" s="6">
        <v>3.77176015473887E-2</v>
      </c>
      <c r="V318" s="7">
        <v>8.1653225806451554E-2</v>
      </c>
      <c r="W318" s="7">
        <v>0.19487750556792874</v>
      </c>
      <c r="X318" s="7">
        <v>0.77943615257048093</v>
      </c>
      <c r="Y318" s="1">
        <v>31168</v>
      </c>
      <c r="Z318">
        <v>107.2</v>
      </c>
      <c r="AA318" s="6">
        <v>1.8691588785046994E-3</v>
      </c>
      <c r="AB318" s="6">
        <v>1.4191106906338694E-2</v>
      </c>
      <c r="AC318" s="6">
        <v>3.5748792270531425E-2</v>
      </c>
      <c r="AD318" s="7">
        <v>8.0645161290322578E-2</v>
      </c>
      <c r="AE318" s="7">
        <v>0.19509476031215162</v>
      </c>
      <c r="AF318" s="7">
        <v>0.78073089700996678</v>
      </c>
      <c r="AG318" t="s">
        <v>21</v>
      </c>
    </row>
    <row r="319" spans="1:33" x14ac:dyDescent="0.3">
      <c r="A319" s="1">
        <v>31199</v>
      </c>
      <c r="B319" s="19">
        <v>2412.6</v>
      </c>
      <c r="C319" s="6">
        <v>9.6672944130570867E-3</v>
      </c>
      <c r="D319" s="6">
        <v>2.4850261246336179E-2</v>
      </c>
      <c r="E319" s="6">
        <v>8.9160760236558168E-2</v>
      </c>
      <c r="F319" s="7">
        <v>0.17487216946676401</v>
      </c>
      <c r="G319" s="7">
        <v>0.44441118361970899</v>
      </c>
      <c r="H319" s="7">
        <v>0.98111348333059611</v>
      </c>
      <c r="I319" s="1">
        <v>31199</v>
      </c>
      <c r="J319" s="19">
        <v>2413.4</v>
      </c>
      <c r="K319" s="6">
        <v>1.5569769399091061E-2</v>
      </c>
      <c r="L319" s="6">
        <v>2.9871127421694971E-2</v>
      </c>
      <c r="M319" s="6">
        <v>8.9915548931942327E-2</v>
      </c>
      <c r="N319" s="7">
        <v>0.17623550053611456</v>
      </c>
      <c r="O319" s="7">
        <v>0.44766360746206002</v>
      </c>
      <c r="P319" s="7">
        <v>0.97852106902770963</v>
      </c>
      <c r="Q319" s="1">
        <v>31199</v>
      </c>
      <c r="R319">
        <v>107.6</v>
      </c>
      <c r="S319" s="6">
        <v>2.7958993476234592E-3</v>
      </c>
      <c r="T319" s="6">
        <v>1.5094339622641456E-2</v>
      </c>
      <c r="U319" s="6">
        <v>3.7608486017357681E-2</v>
      </c>
      <c r="V319" s="7">
        <v>8.1407035175879341E-2</v>
      </c>
      <c r="W319" s="7">
        <v>0.18763796909492275</v>
      </c>
      <c r="X319" s="7">
        <v>0.77265238879736386</v>
      </c>
      <c r="Y319" s="1">
        <v>31199</v>
      </c>
      <c r="Z319">
        <v>107.5</v>
      </c>
      <c r="AA319" s="6">
        <v>2.7985074626865405E-3</v>
      </c>
      <c r="AB319" s="6">
        <v>1.1288805268109152E-2</v>
      </c>
      <c r="AC319" s="6">
        <v>3.6644165863066507E-2</v>
      </c>
      <c r="AD319" s="7">
        <v>8.1488933601609595E-2</v>
      </c>
      <c r="AE319" s="7">
        <v>0.18784530386740331</v>
      </c>
      <c r="AF319" s="7">
        <v>0.77685950413223137</v>
      </c>
      <c r="AG319" t="s">
        <v>21</v>
      </c>
    </row>
    <row r="320" spans="1:33" x14ac:dyDescent="0.3">
      <c r="A320" s="1">
        <v>31229</v>
      </c>
      <c r="B320" s="19">
        <v>2429.5</v>
      </c>
      <c r="C320" s="6">
        <v>7.0048909889745886E-3</v>
      </c>
      <c r="D320" s="6">
        <v>2.6751753866959761E-2</v>
      </c>
      <c r="E320" s="6">
        <v>9.2646728131324491E-2</v>
      </c>
      <c r="F320" s="7">
        <v>0.17662727624951557</v>
      </c>
      <c r="G320" s="7">
        <v>0.44449729472620242</v>
      </c>
      <c r="H320" s="7">
        <v>0.98051683378169063</v>
      </c>
      <c r="I320" s="1">
        <v>31229</v>
      </c>
      <c r="J320" s="19">
        <v>2434.8000000000002</v>
      </c>
      <c r="K320" s="6">
        <v>8.8671583657910381E-3</v>
      </c>
      <c r="L320" s="6">
        <v>3.1520081342145435E-2</v>
      </c>
      <c r="M320" s="6">
        <v>9.2818671454219112E-2</v>
      </c>
      <c r="N320" s="7">
        <v>0.17640237715610976</v>
      </c>
      <c r="O320" s="7">
        <v>0.44489941249777482</v>
      </c>
      <c r="P320" s="7">
        <v>0.97485603049720171</v>
      </c>
      <c r="Q320" s="1">
        <v>31229</v>
      </c>
      <c r="R320">
        <v>107.8</v>
      </c>
      <c r="S320" s="6">
        <v>1.8587360594795805E-3</v>
      </c>
      <c r="T320" s="6">
        <v>1.3157894736842025E-2</v>
      </c>
      <c r="U320" s="6">
        <v>3.5542747358309347E-2</v>
      </c>
      <c r="V320" s="7">
        <v>7.907907907907899E-2</v>
      </c>
      <c r="W320" s="7">
        <v>0.1768558951965066</v>
      </c>
      <c r="X320" s="7">
        <v>0.76721311475409837</v>
      </c>
      <c r="Y320" s="1">
        <v>31229</v>
      </c>
      <c r="Z320">
        <v>107.7</v>
      </c>
      <c r="AA320" s="6">
        <v>1.8604651162790961E-3</v>
      </c>
      <c r="AB320" s="6">
        <v>8.426966292134885E-3</v>
      </c>
      <c r="AC320" s="6">
        <v>3.4582132564841585E-2</v>
      </c>
      <c r="AD320" s="7">
        <v>7.9158316633266598E-2</v>
      </c>
      <c r="AE320" s="7">
        <v>0.17704918032786887</v>
      </c>
      <c r="AF320" s="7">
        <v>0.77138157894736858</v>
      </c>
      <c r="AG320" t="s">
        <v>21</v>
      </c>
    </row>
    <row r="321" spans="1:33" x14ac:dyDescent="0.3">
      <c r="A321" s="1">
        <v>31260</v>
      </c>
      <c r="B321" s="19">
        <v>2444</v>
      </c>
      <c r="C321" s="6">
        <v>5.9683062358509981E-3</v>
      </c>
      <c r="D321" s="6">
        <v>2.8879346636355944E-2</v>
      </c>
      <c r="E321" s="6">
        <v>9.5767575322812007E-2</v>
      </c>
      <c r="F321" s="7">
        <v>0.17839922854387658</v>
      </c>
      <c r="G321" s="7">
        <v>0.44248362155462434</v>
      </c>
      <c r="H321" s="7">
        <v>0.97574777687954728</v>
      </c>
      <c r="I321" s="1">
        <v>31260</v>
      </c>
      <c r="J321" s="19">
        <v>2442.5</v>
      </c>
      <c r="K321" s="6">
        <v>3.1624774108755618E-3</v>
      </c>
      <c r="L321" s="6">
        <v>2.6389881077446817E-2</v>
      </c>
      <c r="M321" s="6">
        <v>9.5832024765579393E-2</v>
      </c>
      <c r="N321" s="7">
        <v>0.17852834740651388</v>
      </c>
      <c r="O321" s="7">
        <v>0.4413430898147056</v>
      </c>
      <c r="P321" s="7">
        <v>0.97725248927386066</v>
      </c>
      <c r="Q321" s="1">
        <v>31260</v>
      </c>
      <c r="R321">
        <v>108</v>
      </c>
      <c r="S321" s="6">
        <v>1.8552875695733103E-3</v>
      </c>
      <c r="T321" s="6">
        <v>1.0289990645462996E-2</v>
      </c>
      <c r="U321" s="6">
        <v>3.3492822966507178E-2</v>
      </c>
      <c r="V321" s="7">
        <v>7.7844311377245484E-2</v>
      </c>
      <c r="W321" s="7">
        <v>0.17009750812567717</v>
      </c>
      <c r="X321" s="7">
        <v>0.76470588235294112</v>
      </c>
      <c r="Y321" s="1">
        <v>31260</v>
      </c>
      <c r="Z321">
        <v>107.9</v>
      </c>
      <c r="AA321" s="6">
        <v>1.8570102135562008E-3</v>
      </c>
      <c r="AB321" s="6">
        <v>8.4112149532710803E-3</v>
      </c>
      <c r="AC321" s="6">
        <v>3.3524904214559385E-2</v>
      </c>
      <c r="AD321" s="7">
        <v>7.7922077922078045E-2</v>
      </c>
      <c r="AE321" s="7">
        <v>0.17028199566160523</v>
      </c>
      <c r="AF321" s="7">
        <v>0.76595744680851074</v>
      </c>
      <c r="AG321" t="s">
        <v>21</v>
      </c>
    </row>
    <row r="322" spans="1:33" x14ac:dyDescent="0.3">
      <c r="A322" s="1">
        <v>31291</v>
      </c>
      <c r="B322" s="19">
        <v>2456.4</v>
      </c>
      <c r="C322" s="6">
        <v>5.0736497545008554E-3</v>
      </c>
      <c r="D322" s="6">
        <v>2.7997489014438205E-2</v>
      </c>
      <c r="E322" s="6">
        <v>9.4457315986455168E-2</v>
      </c>
      <c r="F322" s="7">
        <v>0.17914746543778817</v>
      </c>
      <c r="G322" s="7">
        <v>0.43985932004689338</v>
      </c>
      <c r="H322" s="7">
        <v>0.97111218103033226</v>
      </c>
      <c r="I322" s="1">
        <v>31291</v>
      </c>
      <c r="J322" s="19">
        <v>2452.6999999999998</v>
      </c>
      <c r="K322" s="6">
        <v>4.1760491299896903E-3</v>
      </c>
      <c r="L322" s="6">
        <v>3.2107389328395776E-2</v>
      </c>
      <c r="M322" s="6">
        <v>9.3588371678259147E-2</v>
      </c>
      <c r="N322" s="7">
        <v>0.17855941569362352</v>
      </c>
      <c r="O322" s="7">
        <v>0.43735349273323937</v>
      </c>
      <c r="P322" s="7">
        <v>0.97051498353016774</v>
      </c>
      <c r="Q322" s="1">
        <v>31291</v>
      </c>
      <c r="R322">
        <v>108.3</v>
      </c>
      <c r="S322" s="6">
        <v>2.7777777777777514E-3</v>
      </c>
      <c r="T322" s="6">
        <v>9.3196644920782862E-3</v>
      </c>
      <c r="U322" s="6">
        <v>3.1428571428571403E-2</v>
      </c>
      <c r="V322" s="7">
        <v>7.5471698113207489E-2</v>
      </c>
      <c r="W322" s="7">
        <v>0.16201716738197419</v>
      </c>
      <c r="X322" s="7">
        <v>0.76384364820846906</v>
      </c>
      <c r="Y322" s="1">
        <v>31291</v>
      </c>
      <c r="Z322">
        <v>108.1</v>
      </c>
      <c r="AA322" s="6">
        <v>1.8535681186282542E-3</v>
      </c>
      <c r="AB322" s="6">
        <v>8.3955223880596216E-3</v>
      </c>
      <c r="AC322" s="6">
        <v>3.2473734479465055E-2</v>
      </c>
      <c r="AD322" s="7">
        <v>7.6693227091633343E-2</v>
      </c>
      <c r="AE322" s="7">
        <v>0.1611170784103115</v>
      </c>
      <c r="AF322" s="7">
        <v>0.76345840130505704</v>
      </c>
      <c r="AG322" t="s">
        <v>21</v>
      </c>
    </row>
    <row r="323" spans="1:33" x14ac:dyDescent="0.3">
      <c r="A323" s="1">
        <v>31321</v>
      </c>
      <c r="B323" s="19">
        <v>2468</v>
      </c>
      <c r="C323" s="6">
        <v>4.7223579221624774E-3</v>
      </c>
      <c r="D323" s="6">
        <v>2.296277874492253E-2</v>
      </c>
      <c r="E323" s="6">
        <v>9.2567178715303872E-2</v>
      </c>
      <c r="F323" s="7">
        <v>0.17568597560975621</v>
      </c>
      <c r="G323" s="7">
        <v>0.43338366825415264</v>
      </c>
      <c r="H323" s="7">
        <v>0.96810207336523124</v>
      </c>
      <c r="I323" s="1">
        <v>31321</v>
      </c>
      <c r="J323" s="19">
        <v>2466.3000000000002</v>
      </c>
      <c r="K323" s="6">
        <v>5.5449096913606898E-3</v>
      </c>
      <c r="L323" s="6">
        <v>2.1919283997679659E-2</v>
      </c>
      <c r="M323" s="6">
        <v>9.1428065672434569E-2</v>
      </c>
      <c r="N323" s="7">
        <v>0.17325531611245912</v>
      </c>
      <c r="O323" s="7">
        <v>0.42857970342910107</v>
      </c>
      <c r="P323" s="7">
        <v>0.96377100087586587</v>
      </c>
      <c r="Q323" s="1">
        <v>31321</v>
      </c>
      <c r="R323">
        <v>108.7</v>
      </c>
      <c r="S323" s="6">
        <v>3.6934441366574858E-3</v>
      </c>
      <c r="T323" s="6">
        <v>1.0223048327137626E-2</v>
      </c>
      <c r="U323" s="6">
        <v>3.228869895536568E-2</v>
      </c>
      <c r="V323" s="7">
        <v>7.6237623762376264E-2</v>
      </c>
      <c r="W323" s="7">
        <v>0.16381156316916484</v>
      </c>
      <c r="X323" s="7">
        <v>0.76461038961038963</v>
      </c>
      <c r="Y323" s="1">
        <v>31321</v>
      </c>
      <c r="Z323">
        <v>108.5</v>
      </c>
      <c r="AA323" s="6">
        <v>3.7002775208141137E-3</v>
      </c>
      <c r="AB323" s="6">
        <v>9.3023255813953487E-3</v>
      </c>
      <c r="AC323" s="6">
        <v>3.2350142721217945E-2</v>
      </c>
      <c r="AD323" s="7">
        <v>7.6388888888888923E-2</v>
      </c>
      <c r="AE323" s="7">
        <v>0.16167023554603846</v>
      </c>
      <c r="AF323" s="7">
        <v>0.76136363636363635</v>
      </c>
      <c r="AG323" t="s">
        <v>21</v>
      </c>
    </row>
    <row r="324" spans="1:33" x14ac:dyDescent="0.3">
      <c r="A324" s="1">
        <v>31352</v>
      </c>
      <c r="B324" s="19">
        <v>2477.8000000000002</v>
      </c>
      <c r="C324" s="6">
        <v>3.9708265802269778E-3</v>
      </c>
      <c r="D324" s="6">
        <v>1.9880633875283056E-2</v>
      </c>
      <c r="E324" s="6">
        <v>8.6087490137634823E-2</v>
      </c>
      <c r="F324" s="7">
        <v>0.17303413340908014</v>
      </c>
      <c r="G324" s="7">
        <v>0.42722193422037918</v>
      </c>
      <c r="H324" s="7">
        <v>0.96276932826362482</v>
      </c>
      <c r="I324" s="1">
        <v>31352</v>
      </c>
      <c r="J324" s="19">
        <v>2482</v>
      </c>
      <c r="K324" s="6">
        <v>6.3658111340874251E-3</v>
      </c>
      <c r="L324" s="6">
        <v>1.9385575817315516E-2</v>
      </c>
      <c r="M324" s="6">
        <v>8.559681581594708E-2</v>
      </c>
      <c r="N324" s="7">
        <v>0.17208160181337367</v>
      </c>
      <c r="O324" s="7">
        <v>0.42561746122917865</v>
      </c>
      <c r="P324" s="7">
        <v>0.96952864624662749</v>
      </c>
      <c r="Q324" s="1">
        <v>31352</v>
      </c>
      <c r="R324">
        <v>109</v>
      </c>
      <c r="S324" s="6">
        <v>2.7598896044157971E-3</v>
      </c>
      <c r="T324" s="6">
        <v>1.1131725417439731E-2</v>
      </c>
      <c r="U324" s="6">
        <v>3.5137701804368496E-2</v>
      </c>
      <c r="V324" s="7">
        <v>7.707509881422922E-2</v>
      </c>
      <c r="W324" s="7">
        <v>0.16328708644610454</v>
      </c>
      <c r="X324" s="7">
        <v>0.76090468497576735</v>
      </c>
      <c r="Y324" s="1">
        <v>31352</v>
      </c>
      <c r="Z324">
        <v>109</v>
      </c>
      <c r="AA324" s="6">
        <v>4.608294930875576E-3</v>
      </c>
      <c r="AB324" s="6">
        <v>1.2070566388115107E-2</v>
      </c>
      <c r="AC324" s="6">
        <v>3.5137701804368496E-2</v>
      </c>
      <c r="AD324" s="7">
        <v>7.8140454995054467E-2</v>
      </c>
      <c r="AE324" s="7">
        <v>0.16204690831556506</v>
      </c>
      <c r="AF324" s="7">
        <v>0.75806451612903225</v>
      </c>
      <c r="AG324" t="s">
        <v>21</v>
      </c>
    </row>
    <row r="325" spans="1:33" x14ac:dyDescent="0.3">
      <c r="A325" s="1">
        <v>31382</v>
      </c>
      <c r="B325" s="19">
        <v>2492.1</v>
      </c>
      <c r="C325" s="6">
        <v>5.7712486883524606E-3</v>
      </c>
      <c r="D325" s="6">
        <v>1.968085106382975E-2</v>
      </c>
      <c r="E325" s="6">
        <v>8.051508844953166E-2</v>
      </c>
      <c r="F325" s="7">
        <v>0.17358135154226509</v>
      </c>
      <c r="G325" s="7">
        <v>0.41959555682141836</v>
      </c>
      <c r="H325" s="7">
        <v>0.96182004250964337</v>
      </c>
      <c r="I325" s="1">
        <v>31382</v>
      </c>
      <c r="J325" s="19">
        <v>2504.1</v>
      </c>
      <c r="K325" s="6">
        <v>8.9041095890410593E-3</v>
      </c>
      <c r="L325" s="6">
        <v>2.5220061412487168E-2</v>
      </c>
      <c r="M325" s="6">
        <v>8.0051757601897741E-2</v>
      </c>
      <c r="N325" s="7">
        <v>0.17343017806935329</v>
      </c>
      <c r="O325" s="7">
        <v>0.42254161222518888</v>
      </c>
      <c r="P325" s="7">
        <v>0.96708562450903368</v>
      </c>
      <c r="Q325" s="1">
        <v>31382</v>
      </c>
      <c r="R325">
        <v>109.3</v>
      </c>
      <c r="S325" s="6">
        <v>2.7522935779816255E-3</v>
      </c>
      <c r="T325" s="6">
        <v>1.2037037037037011E-2</v>
      </c>
      <c r="U325" s="6">
        <v>3.7986704653371318E-2</v>
      </c>
      <c r="V325" s="7">
        <v>7.8973346495557747E-2</v>
      </c>
      <c r="W325" s="7">
        <v>0.16276595744680847</v>
      </c>
      <c r="X325" s="7">
        <v>0.76006441223832522</v>
      </c>
      <c r="Y325" s="1">
        <v>31382</v>
      </c>
      <c r="Z325">
        <v>109.5</v>
      </c>
      <c r="AA325" s="6">
        <v>4.5871559633027525E-3</v>
      </c>
      <c r="AB325" s="6">
        <v>1.4828544949026823E-2</v>
      </c>
      <c r="AC325" s="6">
        <v>3.7914691943127965E-2</v>
      </c>
      <c r="AD325" s="7">
        <v>7.9881656804733664E-2</v>
      </c>
      <c r="AE325" s="7">
        <v>0.16365568544102027</v>
      </c>
      <c r="AF325" s="7">
        <v>0.7576243980738363</v>
      </c>
      <c r="AG325" t="s">
        <v>21</v>
      </c>
    </row>
    <row r="326" spans="1:33" x14ac:dyDescent="0.3">
      <c r="A326" s="1">
        <v>31413</v>
      </c>
      <c r="B326" s="19">
        <v>2502.1</v>
      </c>
      <c r="C326" s="6">
        <v>4.012680069018097E-3</v>
      </c>
      <c r="D326" s="6">
        <v>1.8604461814036726E-2</v>
      </c>
      <c r="E326" s="6">
        <v>7.27576744983707E-2</v>
      </c>
      <c r="F326" s="7">
        <v>0.17018987933776078</v>
      </c>
      <c r="G326" s="7">
        <v>0.41329643018526874</v>
      </c>
      <c r="H326" s="7">
        <v>0.9552238805970148</v>
      </c>
      <c r="I326" s="1">
        <v>31413</v>
      </c>
      <c r="J326" s="19">
        <v>2510.8000000000002</v>
      </c>
      <c r="K326" s="6">
        <v>2.6756119963261345E-3</v>
      </c>
      <c r="L326" s="6">
        <v>2.3688180372650698E-2</v>
      </c>
      <c r="M326" s="6">
        <v>7.3174901692597147E-2</v>
      </c>
      <c r="N326" s="7">
        <v>0.17053613053613062</v>
      </c>
      <c r="O326" s="7">
        <v>0.4162906137184117</v>
      </c>
      <c r="P326" s="7">
        <v>0.95804413943694944</v>
      </c>
      <c r="Q326" s="1">
        <v>31413</v>
      </c>
      <c r="R326">
        <v>109.6</v>
      </c>
      <c r="S326" s="6">
        <v>2.7447392497712457E-3</v>
      </c>
      <c r="T326" s="6">
        <v>1.2003693444136631E-2</v>
      </c>
      <c r="U326" s="6">
        <v>3.8862559241706104E-2</v>
      </c>
      <c r="V326" s="7">
        <v>7.5564278704612256E-2</v>
      </c>
      <c r="W326" s="7">
        <v>0.16224814422057263</v>
      </c>
      <c r="X326" s="7">
        <v>0.75359999999999994</v>
      </c>
      <c r="Y326" s="1">
        <v>31413</v>
      </c>
      <c r="Z326">
        <v>109.9</v>
      </c>
      <c r="AA326" s="6">
        <v>3.6529680365297323E-3</v>
      </c>
      <c r="AB326" s="6">
        <v>1.6651248843663379E-2</v>
      </c>
      <c r="AC326" s="6">
        <v>3.9735099337748367E-2</v>
      </c>
      <c r="AD326" s="7">
        <v>7.6395690499510394E-2</v>
      </c>
      <c r="AE326" s="7">
        <v>0.16419491525423727</v>
      </c>
      <c r="AF326" s="7">
        <v>0.75279106858054223</v>
      </c>
      <c r="AG326" t="s">
        <v>21</v>
      </c>
    </row>
    <row r="327" spans="1:33" x14ac:dyDescent="0.3">
      <c r="A327" s="1">
        <v>31444</v>
      </c>
      <c r="B327" s="19">
        <v>2512.9</v>
      </c>
      <c r="C327" s="6">
        <v>4.3163742456337403E-3</v>
      </c>
      <c r="D327" s="6">
        <v>1.8192868719611059E-2</v>
      </c>
      <c r="E327" s="6">
        <v>6.745677753706307E-2</v>
      </c>
      <c r="F327" s="7">
        <v>0.16434992123065531</v>
      </c>
      <c r="G327" s="7">
        <v>0.41611721611721619</v>
      </c>
      <c r="H327" s="7">
        <v>0.95480357837417351</v>
      </c>
      <c r="I327" s="1">
        <v>31444</v>
      </c>
      <c r="J327" s="19">
        <v>2502.1</v>
      </c>
      <c r="K327" s="6">
        <v>-3.4650310657958708E-3</v>
      </c>
      <c r="L327" s="6">
        <v>1.4515671248428709E-2</v>
      </c>
      <c r="M327" s="6">
        <v>6.7722113168899811E-2</v>
      </c>
      <c r="N327" s="7">
        <v>0.16501373562415614</v>
      </c>
      <c r="O327" s="7">
        <v>0.41737948224097887</v>
      </c>
      <c r="P327" s="7">
        <v>0.95966478696741853</v>
      </c>
      <c r="Q327" s="1">
        <v>31444</v>
      </c>
      <c r="R327">
        <v>109.3</v>
      </c>
      <c r="S327" s="6">
        <v>-2.7372262773722369E-3</v>
      </c>
      <c r="T327" s="6">
        <v>5.5197792088315942E-3</v>
      </c>
      <c r="U327" s="6">
        <v>3.1132075471698085E-2</v>
      </c>
      <c r="V327" s="7">
        <v>6.7382812499999917E-2</v>
      </c>
      <c r="W327" s="7">
        <v>0.15539112050739962</v>
      </c>
      <c r="X327" s="7">
        <v>0.73767885532591415</v>
      </c>
      <c r="Y327" s="1">
        <v>31444</v>
      </c>
      <c r="Z327">
        <v>109.7</v>
      </c>
      <c r="AA327" s="6">
        <v>-1.8198362147406992E-3</v>
      </c>
      <c r="AB327" s="6">
        <v>1.1059907834101408E-2</v>
      </c>
      <c r="AC327" s="6">
        <v>3.1984948259642577E-2</v>
      </c>
      <c r="AD327" s="7">
        <v>6.920077972709561E-2</v>
      </c>
      <c r="AE327" s="7">
        <v>0.1583949313621964</v>
      </c>
      <c r="AF327" s="7">
        <v>0.7412698412698413</v>
      </c>
      <c r="AG327" t="s">
        <v>21</v>
      </c>
    </row>
    <row r="328" spans="1:33" x14ac:dyDescent="0.3">
      <c r="A328" s="1">
        <v>31472</v>
      </c>
      <c r="B328" s="19">
        <v>2533.1</v>
      </c>
      <c r="C328" s="6">
        <v>8.0385212304508007E-3</v>
      </c>
      <c r="D328" s="6">
        <v>2.2318185487125563E-2</v>
      </c>
      <c r="E328" s="6">
        <v>7.0535035077339242E-2</v>
      </c>
      <c r="F328" s="7">
        <v>0.16453659433615306</v>
      </c>
      <c r="G328" s="7">
        <v>0.4179121186677861</v>
      </c>
      <c r="H328" s="7">
        <v>0.96030026311716443</v>
      </c>
      <c r="I328" s="1">
        <v>31472</v>
      </c>
      <c r="J328" s="19">
        <v>2527.6</v>
      </c>
      <c r="K328" s="6">
        <v>1.0191439191079494E-2</v>
      </c>
      <c r="L328" s="6">
        <v>1.8372280419016885E-2</v>
      </c>
      <c r="M328" s="6">
        <v>7.0835451618369683E-2</v>
      </c>
      <c r="N328" s="7">
        <v>0.16532964499769476</v>
      </c>
      <c r="O328" s="7">
        <v>0.41864511421675921</v>
      </c>
      <c r="P328" s="7">
        <v>0.96211768358950456</v>
      </c>
      <c r="Q328" s="1">
        <v>31472</v>
      </c>
      <c r="R328">
        <v>108.8</v>
      </c>
      <c r="S328" s="6">
        <v>-4.5745654162854532E-3</v>
      </c>
      <c r="T328" s="6">
        <v>-1.834862385321127E-3</v>
      </c>
      <c r="U328" s="6">
        <v>2.2556390977443528E-2</v>
      </c>
      <c r="V328" s="7">
        <v>6.0428849902534144E-2</v>
      </c>
      <c r="W328" s="7">
        <v>0.1513227513227513</v>
      </c>
      <c r="X328" s="7">
        <v>0.71608832807570977</v>
      </c>
      <c r="Y328" s="1">
        <v>31472</v>
      </c>
      <c r="Z328">
        <v>109.1</v>
      </c>
      <c r="AA328" s="6">
        <v>-5.4694621695534048E-3</v>
      </c>
      <c r="AB328" s="6">
        <v>9.1743119266049836E-4</v>
      </c>
      <c r="AC328" s="6">
        <v>2.1535580524344542E-2</v>
      </c>
      <c r="AD328" s="7">
        <v>6.0252672497570346E-2</v>
      </c>
      <c r="AE328" s="7">
        <v>0.15205913410770847</v>
      </c>
      <c r="AF328" s="7">
        <v>0.72082018927444791</v>
      </c>
      <c r="AG328" t="s">
        <v>21</v>
      </c>
    </row>
    <row r="329" spans="1:33" x14ac:dyDescent="0.3">
      <c r="A329" s="1">
        <v>31503</v>
      </c>
      <c r="B329" s="19">
        <v>2557.8000000000002</v>
      </c>
      <c r="C329" s="6">
        <v>9.7508981090364665E-3</v>
      </c>
      <c r="D329" s="6">
        <v>2.6363308053449008E-2</v>
      </c>
      <c r="E329" s="6">
        <v>7.6787067441273088E-2</v>
      </c>
      <c r="F329" s="7">
        <v>0.16703928457361883</v>
      </c>
      <c r="G329" s="7">
        <v>0.41792782305005821</v>
      </c>
      <c r="H329" s="7">
        <v>0.96693325130729002</v>
      </c>
      <c r="I329" s="1">
        <v>31503</v>
      </c>
      <c r="J329" s="19">
        <v>2564.8000000000002</v>
      </c>
      <c r="K329" s="6">
        <v>1.4717518594714462E-2</v>
      </c>
      <c r="L329" s="6">
        <v>2.4240245996565744E-2</v>
      </c>
      <c r="M329" s="6">
        <v>7.7782913812665624E-2</v>
      </c>
      <c r="N329" s="7">
        <v>0.16794171220400736</v>
      </c>
      <c r="O329" s="7">
        <v>0.41866253664472597</v>
      </c>
      <c r="P329" s="7">
        <v>0.96175615725868135</v>
      </c>
      <c r="Q329" s="1">
        <v>31503</v>
      </c>
      <c r="R329">
        <v>108.6</v>
      </c>
      <c r="S329" s="6">
        <v>-1.8382352941176733E-3</v>
      </c>
      <c r="T329" s="6">
        <v>-6.4043915827996598E-3</v>
      </c>
      <c r="U329" s="6">
        <v>1.5902712815715515E-2</v>
      </c>
      <c r="V329" s="7">
        <v>5.3346265761396706E-2</v>
      </c>
      <c r="W329" s="7">
        <v>0.14436248682824013</v>
      </c>
      <c r="X329" s="7">
        <v>0.69953051643192488</v>
      </c>
      <c r="Y329" s="1">
        <v>31503</v>
      </c>
      <c r="Z329">
        <v>108.7</v>
      </c>
      <c r="AA329" s="6">
        <v>-3.6663611365718744E-3</v>
      </c>
      <c r="AB329" s="6">
        <v>-7.3059360730593345E-3</v>
      </c>
      <c r="AC329" s="6">
        <v>1.5887850467289747E-2</v>
      </c>
      <c r="AD329" s="7">
        <v>5.2274927395934229E-2</v>
      </c>
      <c r="AE329" s="7">
        <v>0.14421052631578951</v>
      </c>
      <c r="AF329" s="7">
        <v>0.70109546165884207</v>
      </c>
      <c r="AG329" t="s">
        <v>21</v>
      </c>
    </row>
    <row r="330" spans="1:33" x14ac:dyDescent="0.3">
      <c r="A330" s="1">
        <v>31533</v>
      </c>
      <c r="B330" s="19">
        <v>2584.8000000000002</v>
      </c>
      <c r="C330" s="6">
        <v>1.055594651653765E-2</v>
      </c>
      <c r="D330" s="6">
        <v>3.3052236121657919E-2</v>
      </c>
      <c r="E330" s="6">
        <v>8.1732580037664856E-2</v>
      </c>
      <c r="F330" s="7">
        <v>0.17272356063699482</v>
      </c>
      <c r="G330" s="7">
        <v>0.42381844221659143</v>
      </c>
      <c r="H330" s="7">
        <v>0.97237695536054958</v>
      </c>
      <c r="I330" s="1">
        <v>31533</v>
      </c>
      <c r="J330" s="19">
        <v>2571.1</v>
      </c>
      <c r="K330" s="6">
        <v>2.456331877729151E-3</v>
      </c>
      <c r="L330" s="6">
        <v>2.4016249800860173E-2</v>
      </c>
      <c r="M330" s="6">
        <v>8.1930651405487206E-2</v>
      </c>
      <c r="N330" s="7">
        <v>0.17326823035502409</v>
      </c>
      <c r="O330" s="7">
        <v>0.42451105324394689</v>
      </c>
      <c r="P330" s="7">
        <v>0.97049356223175964</v>
      </c>
      <c r="Q330" s="1">
        <v>31533</v>
      </c>
      <c r="R330">
        <v>108.9</v>
      </c>
      <c r="S330" s="6">
        <v>2.7624309392266242E-3</v>
      </c>
      <c r="T330" s="6">
        <v>-6.3868613138685099E-3</v>
      </c>
      <c r="U330" s="6">
        <v>1.4911463187325336E-2</v>
      </c>
      <c r="V330" s="7">
        <v>5.3191489361702128E-2</v>
      </c>
      <c r="W330" s="7">
        <v>0.13674321503131534</v>
      </c>
      <c r="X330" s="7">
        <v>0.68837209302325586</v>
      </c>
      <c r="Y330" s="1">
        <v>31533</v>
      </c>
      <c r="Z330">
        <v>109</v>
      </c>
      <c r="AA330" s="6">
        <v>2.7598896044157971E-3</v>
      </c>
      <c r="AB330" s="6">
        <v>-8.1892629663330805E-3</v>
      </c>
      <c r="AC330" s="6">
        <v>1.6791044776119375E-2</v>
      </c>
      <c r="AD330" s="7">
        <v>5.3140096618357488E-2</v>
      </c>
      <c r="AE330" s="7">
        <v>0.13660062565172049</v>
      </c>
      <c r="AF330" s="7">
        <v>0.68992248062015504</v>
      </c>
      <c r="AG330" t="s">
        <v>21</v>
      </c>
    </row>
    <row r="331" spans="1:33" x14ac:dyDescent="0.3">
      <c r="A331" s="1">
        <v>31564</v>
      </c>
      <c r="B331" s="19">
        <v>2605</v>
      </c>
      <c r="C331" s="6">
        <v>7.8149179820488305E-3</v>
      </c>
      <c r="D331" s="6">
        <v>3.6650881451709146E-2</v>
      </c>
      <c r="E331" s="6">
        <v>7.9747989720633378E-2</v>
      </c>
      <c r="F331" s="7">
        <v>0.17601914134802046</v>
      </c>
      <c r="G331" s="7">
        <v>0.42661555312157723</v>
      </c>
      <c r="H331" s="7">
        <v>0.97572999620781187</v>
      </c>
      <c r="I331" s="1">
        <v>31564</v>
      </c>
      <c r="J331" s="19">
        <v>2605.3000000000002</v>
      </c>
      <c r="K331" s="6">
        <v>1.3301699661623536E-2</v>
      </c>
      <c r="L331" s="6">
        <v>4.1245353902721826E-2</v>
      </c>
      <c r="M331" s="6">
        <v>7.9514378055854845E-2</v>
      </c>
      <c r="N331" s="7">
        <v>0.17657950593867136</v>
      </c>
      <c r="O331" s="7">
        <v>0.42936303286333466</v>
      </c>
      <c r="P331" s="7">
        <v>0.97520849128127385</v>
      </c>
      <c r="Q331" s="1">
        <v>31564</v>
      </c>
      <c r="R331">
        <v>109.5</v>
      </c>
      <c r="S331" s="6">
        <v>5.5096418732781842E-3</v>
      </c>
      <c r="T331" s="6">
        <v>1.8298261665142073E-3</v>
      </c>
      <c r="U331" s="6">
        <v>1.7657992565055815E-2</v>
      </c>
      <c r="V331" s="7">
        <v>5.5930568948891E-2</v>
      </c>
      <c r="W331" s="7">
        <v>0.12886597938144329</v>
      </c>
      <c r="X331" s="7">
        <v>0.67944785276073616</v>
      </c>
      <c r="Y331" s="1">
        <v>31564</v>
      </c>
      <c r="Z331">
        <v>109.4</v>
      </c>
      <c r="AA331" s="6">
        <v>3.6697247706422541E-3</v>
      </c>
      <c r="AB331" s="6">
        <v>-2.7347310847766378E-3</v>
      </c>
      <c r="AC331" s="6">
        <v>1.7674418604651215E-2</v>
      </c>
      <c r="AD331" s="7">
        <v>5.4966248794599833E-2</v>
      </c>
      <c r="AE331" s="7">
        <v>0.1278350515463918</v>
      </c>
      <c r="AF331" s="7">
        <v>0.68307692307692314</v>
      </c>
      <c r="AG331" t="s">
        <v>21</v>
      </c>
    </row>
    <row r="332" spans="1:33" x14ac:dyDescent="0.3">
      <c r="A332" s="1">
        <v>31594</v>
      </c>
      <c r="B332" s="19">
        <v>2626.6</v>
      </c>
      <c r="C332" s="6">
        <v>8.2917466410748208E-3</v>
      </c>
      <c r="D332" s="6">
        <v>3.6911294461331963E-2</v>
      </c>
      <c r="E332" s="6">
        <v>8.1127804074912491E-2</v>
      </c>
      <c r="F332" s="7">
        <v>0.18129075781425677</v>
      </c>
      <c r="G332" s="7">
        <v>0.43412503412503406</v>
      </c>
      <c r="H332" s="7">
        <v>0.98368703270145763</v>
      </c>
      <c r="I332" s="1">
        <v>31594</v>
      </c>
      <c r="J332" s="19">
        <v>2632.4</v>
      </c>
      <c r="K332" s="6">
        <v>1.0401873104824745E-2</v>
      </c>
      <c r="L332" s="6">
        <v>4.1462256686184598E-2</v>
      </c>
      <c r="M332" s="6">
        <v>8.115656316740591E-2</v>
      </c>
      <c r="N332" s="7">
        <v>0.18150807899461405</v>
      </c>
      <c r="O332" s="7">
        <v>0.43455040871934608</v>
      </c>
      <c r="P332" s="7">
        <v>0.97909931584091447</v>
      </c>
      <c r="Q332" s="1">
        <v>31594</v>
      </c>
      <c r="R332">
        <v>109.5</v>
      </c>
      <c r="S332" s="6">
        <v>0</v>
      </c>
      <c r="T332" s="6">
        <v>6.4338235294117913E-3</v>
      </c>
      <c r="U332" s="6">
        <v>1.5769944341372938E-2</v>
      </c>
      <c r="V332" s="7">
        <v>5.1873198847262304E-2</v>
      </c>
      <c r="W332" s="7">
        <v>0.12307692307692308</v>
      </c>
      <c r="X332" s="7">
        <v>0.66666666666666663</v>
      </c>
      <c r="Y332" s="1">
        <v>31594</v>
      </c>
      <c r="Z332">
        <v>109.5</v>
      </c>
      <c r="AA332" s="6">
        <v>9.1407678244967373E-4</v>
      </c>
      <c r="AB332" s="6">
        <v>3.6663611365720045E-3</v>
      </c>
      <c r="AC332" s="6">
        <v>1.6713091922005544E-2</v>
      </c>
      <c r="AD332" s="7">
        <v>5.1873198847262304E-2</v>
      </c>
      <c r="AE332" s="7">
        <v>0.12307692307692308</v>
      </c>
      <c r="AF332" s="7">
        <v>0.6717557251908397</v>
      </c>
      <c r="AG332" t="s">
        <v>21</v>
      </c>
    </row>
    <row r="333" spans="1:33" x14ac:dyDescent="0.3">
      <c r="A333" s="1">
        <v>31625</v>
      </c>
      <c r="B333" s="19">
        <v>2646.5</v>
      </c>
      <c r="C333" s="6">
        <v>7.5763344247316271E-3</v>
      </c>
      <c r="D333" s="6">
        <v>3.4678239111736578E-2</v>
      </c>
      <c r="E333" s="6">
        <v>8.2855973813420622E-2</v>
      </c>
      <c r="F333" s="7">
        <v>0.18655846484935432</v>
      </c>
      <c r="G333" s="7">
        <v>0.43426186863212657</v>
      </c>
      <c r="H333" s="7">
        <v>0.9846269216347957</v>
      </c>
      <c r="I333" s="1">
        <v>31625</v>
      </c>
      <c r="J333" s="19">
        <v>2645.9</v>
      </c>
      <c r="K333" s="6">
        <v>5.1283999392189635E-3</v>
      </c>
      <c r="L333" s="6">
        <v>3.1620399251403579E-2</v>
      </c>
      <c r="M333" s="6">
        <v>8.3275332650972408E-2</v>
      </c>
      <c r="N333" s="7">
        <v>0.18708780115752163</v>
      </c>
      <c r="O333" s="7">
        <v>0.43339292486050163</v>
      </c>
      <c r="P333" s="7">
        <v>0.987306594562115</v>
      </c>
      <c r="Q333" s="1">
        <v>31625</v>
      </c>
      <c r="R333">
        <v>109.7</v>
      </c>
      <c r="S333" s="6">
        <v>1.8264840182648661E-3</v>
      </c>
      <c r="T333" s="6">
        <v>1.0128913443830649E-2</v>
      </c>
      <c r="U333" s="6">
        <v>1.5740740740740767E-2</v>
      </c>
      <c r="V333" s="7">
        <v>4.9760765550239262E-2</v>
      </c>
      <c r="W333" s="7">
        <v>0.12282497441146366</v>
      </c>
      <c r="X333" s="7">
        <v>0.66212121212121211</v>
      </c>
      <c r="Y333" s="1">
        <v>31625</v>
      </c>
      <c r="Z333">
        <v>109.6</v>
      </c>
      <c r="AA333" s="6">
        <v>9.1324200913236813E-4</v>
      </c>
      <c r="AB333" s="6">
        <v>8.2796688132473917E-3</v>
      </c>
      <c r="AC333" s="6">
        <v>1.5755329008340951E-2</v>
      </c>
      <c r="AD333" s="7">
        <v>4.9808429118773832E-2</v>
      </c>
      <c r="AE333" s="7">
        <v>0.12180143295803471</v>
      </c>
      <c r="AF333" s="7">
        <v>0.6631259484066766</v>
      </c>
      <c r="AG333" t="s">
        <v>21</v>
      </c>
    </row>
    <row r="334" spans="1:33" x14ac:dyDescent="0.3">
      <c r="A334" s="1">
        <v>31656</v>
      </c>
      <c r="B334" s="19">
        <v>2667.8</v>
      </c>
      <c r="C334" s="6">
        <v>8.0483657661062462E-3</v>
      </c>
      <c r="D334" s="6">
        <v>3.2110801609408851E-2</v>
      </c>
      <c r="E334" s="6">
        <v>8.6060902133203096E-2</v>
      </c>
      <c r="F334" s="7">
        <v>0.18864729994653362</v>
      </c>
      <c r="G334" s="7">
        <v>0.43553594489883773</v>
      </c>
      <c r="H334" s="7">
        <v>0.98349442379182173</v>
      </c>
      <c r="I334" s="1">
        <v>31656</v>
      </c>
      <c r="J334" s="19">
        <v>2661.7</v>
      </c>
      <c r="K334" s="6">
        <v>5.9715030802372452E-3</v>
      </c>
      <c r="L334" s="6">
        <v>3.5237835945704142E-2</v>
      </c>
      <c r="M334" s="6">
        <v>8.5212215109878919E-2</v>
      </c>
      <c r="N334" s="7">
        <v>0.18677545924736919</v>
      </c>
      <c r="O334" s="7">
        <v>0.4317912856374394</v>
      </c>
      <c r="P334" s="7">
        <v>0.9794006098014425</v>
      </c>
      <c r="Q334" s="1">
        <v>31656</v>
      </c>
      <c r="R334">
        <v>110.2</v>
      </c>
      <c r="S334" s="6">
        <v>4.5578851412944391E-3</v>
      </c>
      <c r="T334" s="6">
        <v>1.193755739210282E-2</v>
      </c>
      <c r="U334" s="6">
        <v>1.7543859649122862E-2</v>
      </c>
      <c r="V334" s="7">
        <v>4.9523809523809553E-2</v>
      </c>
      <c r="W334" s="7">
        <v>0.12563840653728289</v>
      </c>
      <c r="X334" s="7">
        <v>0.65714285714285714</v>
      </c>
      <c r="Y334" s="1">
        <v>31656</v>
      </c>
      <c r="Z334">
        <v>110</v>
      </c>
      <c r="AA334" s="6">
        <v>3.6496350364964023E-3</v>
      </c>
      <c r="AB334" s="6">
        <v>9.1743119266055051E-3</v>
      </c>
      <c r="AC334" s="6">
        <v>1.7576318223866842E-2</v>
      </c>
      <c r="AD334" s="7">
        <v>5.0620821394460336E-2</v>
      </c>
      <c r="AE334" s="7">
        <v>0.12589559877175022</v>
      </c>
      <c r="AF334" s="7">
        <v>0.65413533834586468</v>
      </c>
      <c r="AG334" t="s">
        <v>21</v>
      </c>
    </row>
    <row r="335" spans="1:33" x14ac:dyDescent="0.3">
      <c r="A335" s="1">
        <v>31686</v>
      </c>
      <c r="B335" s="19">
        <v>2687.4</v>
      </c>
      <c r="C335" s="6">
        <v>7.3468775770297277E-3</v>
      </c>
      <c r="D335" s="6">
        <v>3.1631477927063376E-2</v>
      </c>
      <c r="E335" s="6">
        <v>8.8897893030794206E-2</v>
      </c>
      <c r="F335" s="7">
        <v>0.18969409889769356</v>
      </c>
      <c r="G335" s="7">
        <v>0.4373428892335669</v>
      </c>
      <c r="H335" s="7">
        <v>0.98728092878799101</v>
      </c>
      <c r="I335" s="1">
        <v>31686</v>
      </c>
      <c r="J335" s="19">
        <v>2684.4</v>
      </c>
      <c r="K335" s="6">
        <v>8.5283841154150629E-3</v>
      </c>
      <c r="L335" s="6">
        <v>3.0361186811499598E-2</v>
      </c>
      <c r="M335" s="6">
        <v>8.8432064225763246E-2</v>
      </c>
      <c r="N335" s="7">
        <v>0.18794530247377983</v>
      </c>
      <c r="O335" s="7">
        <v>0.43122200895713386</v>
      </c>
      <c r="P335" s="7">
        <v>0.98066848668191553</v>
      </c>
      <c r="Q335" s="1">
        <v>31686</v>
      </c>
      <c r="R335">
        <v>110.3</v>
      </c>
      <c r="S335" s="6">
        <v>9.0744101633388665E-4</v>
      </c>
      <c r="T335" s="6">
        <v>7.3059360730593345E-3</v>
      </c>
      <c r="U335" s="6">
        <v>1.4719411223551006E-2</v>
      </c>
      <c r="V335" s="7">
        <v>4.7483380816714153E-2</v>
      </c>
      <c r="W335" s="7">
        <v>0.12321792260692459</v>
      </c>
      <c r="X335" s="7">
        <v>0.64381520119225044</v>
      </c>
      <c r="Y335" s="1">
        <v>31686</v>
      </c>
      <c r="Z335">
        <v>110.2</v>
      </c>
      <c r="AA335" s="6">
        <v>1.818181818181844E-3</v>
      </c>
      <c r="AB335" s="6">
        <v>7.3126142595977802E-3</v>
      </c>
      <c r="AC335" s="6">
        <v>1.5668202764976984E-2</v>
      </c>
      <c r="AD335" s="7">
        <v>4.8525214081826917E-2</v>
      </c>
      <c r="AE335" s="7">
        <v>0.12334352701325188</v>
      </c>
      <c r="AF335" s="7">
        <v>0.64232488822652778</v>
      </c>
      <c r="AG335" t="s">
        <v>21</v>
      </c>
    </row>
    <row r="336" spans="1:33" x14ac:dyDescent="0.3">
      <c r="A336" s="1">
        <v>31717</v>
      </c>
      <c r="B336" s="19">
        <v>2701.3</v>
      </c>
      <c r="C336" s="6">
        <v>5.1722854803900016E-3</v>
      </c>
      <c r="D336" s="6">
        <v>2.8439808116957389E-2</v>
      </c>
      <c r="E336" s="6">
        <v>9.0200984744531434E-2</v>
      </c>
      <c r="F336" s="7">
        <v>0.18405365126676607</v>
      </c>
      <c r="G336" s="7">
        <v>0.43403939056112978</v>
      </c>
      <c r="H336" s="7">
        <v>0.98756530056655167</v>
      </c>
      <c r="I336" s="1">
        <v>31717</v>
      </c>
      <c r="J336" s="19">
        <v>2705.2</v>
      </c>
      <c r="K336" s="6">
        <v>7.7484726568319649E-3</v>
      </c>
      <c r="L336" s="6">
        <v>2.7655371524084382E-2</v>
      </c>
      <c r="M336" s="6">
        <v>8.9927477840451173E-2</v>
      </c>
      <c r="N336" s="7">
        <v>0.18322179941390002</v>
      </c>
      <c r="O336" s="7">
        <v>0.43124702396698583</v>
      </c>
      <c r="P336" s="7">
        <v>0.99190044915691034</v>
      </c>
      <c r="Q336" s="1">
        <v>31717</v>
      </c>
      <c r="R336">
        <v>110.4</v>
      </c>
      <c r="S336" s="6">
        <v>9.0661831369001384E-4</v>
      </c>
      <c r="T336" s="6">
        <v>8.2191780821918321E-3</v>
      </c>
      <c r="U336" s="6">
        <v>1.2844036697247759E-2</v>
      </c>
      <c r="V336" s="7">
        <v>4.8433048433048513E-2</v>
      </c>
      <c r="W336" s="7">
        <v>0.12653061224489801</v>
      </c>
      <c r="X336" s="7">
        <v>0.63798219584569726</v>
      </c>
      <c r="Y336" s="1">
        <v>31717</v>
      </c>
      <c r="Z336">
        <v>110.4</v>
      </c>
      <c r="AA336" s="6">
        <v>1.8148820326679023E-3</v>
      </c>
      <c r="AB336" s="6">
        <v>8.2191780821918321E-3</v>
      </c>
      <c r="AC336" s="6">
        <v>1.2844036697247759E-2</v>
      </c>
      <c r="AD336" s="7">
        <v>4.8433048433048513E-2</v>
      </c>
      <c r="AE336" s="7">
        <v>0.12653061224489801</v>
      </c>
      <c r="AF336" s="7">
        <v>0.63555555555555565</v>
      </c>
      <c r="AG336" t="s">
        <v>21</v>
      </c>
    </row>
    <row r="337" spans="1:33" x14ac:dyDescent="0.3">
      <c r="A337" s="1">
        <v>31747</v>
      </c>
      <c r="B337" s="19">
        <v>2728</v>
      </c>
      <c r="C337" s="6">
        <v>9.8841298633990365E-3</v>
      </c>
      <c r="D337" s="6">
        <v>3.0795390137918006E-2</v>
      </c>
      <c r="E337" s="6">
        <v>9.4659122828136946E-2</v>
      </c>
      <c r="F337" s="7">
        <v>0.18279569892473113</v>
      </c>
      <c r="G337" s="7">
        <v>0.43134477149902928</v>
      </c>
      <c r="H337" s="7">
        <v>0.99707174231332363</v>
      </c>
      <c r="I337" s="1">
        <v>31747</v>
      </c>
      <c r="J337" s="19">
        <v>2740.7</v>
      </c>
      <c r="K337" s="6">
        <v>1.3122874463995269E-2</v>
      </c>
      <c r="L337" s="6">
        <v>3.5829018481423988E-2</v>
      </c>
      <c r="M337" s="6">
        <v>9.4485044526975731E-2</v>
      </c>
      <c r="N337" s="7">
        <v>0.18210049601035144</v>
      </c>
      <c r="O337" s="7">
        <v>0.43207231685651576</v>
      </c>
      <c r="P337" s="7">
        <v>0.99934344908082862</v>
      </c>
      <c r="Q337" s="1">
        <v>31747</v>
      </c>
      <c r="R337">
        <v>110.5</v>
      </c>
      <c r="S337" s="6">
        <v>9.0579710144922387E-4</v>
      </c>
      <c r="T337" s="6">
        <v>7.2926162260710768E-3</v>
      </c>
      <c r="U337" s="6">
        <v>1.0978956999085113E-2</v>
      </c>
      <c r="V337" s="7">
        <v>4.9382716049382741E-2</v>
      </c>
      <c r="W337" s="7">
        <v>0.13217213114754106</v>
      </c>
      <c r="X337" s="7">
        <v>0.63220088626292459</v>
      </c>
      <c r="Y337" s="1">
        <v>31747</v>
      </c>
      <c r="Z337">
        <v>110.8</v>
      </c>
      <c r="AA337" s="6">
        <v>3.6231884057970239E-3</v>
      </c>
      <c r="AB337" s="6">
        <v>1.0948905109489078E-2</v>
      </c>
      <c r="AC337" s="6">
        <v>1.1872146118721436E-2</v>
      </c>
      <c r="AD337" s="7">
        <v>5.023696682464452E-2</v>
      </c>
      <c r="AE337" s="7">
        <v>0.13408393039918109</v>
      </c>
      <c r="AF337" s="7">
        <v>0.63181148748159044</v>
      </c>
      <c r="AG337" t="s">
        <v>21</v>
      </c>
    </row>
    <row r="338" spans="1:33" x14ac:dyDescent="0.3">
      <c r="A338" s="1">
        <v>31778</v>
      </c>
      <c r="B338" s="19">
        <v>2743.9</v>
      </c>
      <c r="C338" s="6">
        <v>5.8284457478006198E-3</v>
      </c>
      <c r="D338" s="6">
        <v>2.8525376714896133E-2</v>
      </c>
      <c r="E338" s="6">
        <v>9.6638823388353862E-2</v>
      </c>
      <c r="F338" s="7">
        <v>0.17642771394271994</v>
      </c>
      <c r="G338" s="7">
        <v>0.40037766663264263</v>
      </c>
      <c r="H338" s="7">
        <v>1.0005103528725579</v>
      </c>
      <c r="I338" s="1">
        <v>31778</v>
      </c>
      <c r="J338" s="19">
        <v>2753.5</v>
      </c>
      <c r="K338" s="6">
        <v>4.6703396942387645E-3</v>
      </c>
      <c r="L338" s="6">
        <v>3.4489236202427088E-2</v>
      </c>
      <c r="M338" s="6">
        <v>9.666241835271619E-2</v>
      </c>
      <c r="N338" s="7">
        <v>0.17691058300564202</v>
      </c>
      <c r="O338" s="7">
        <v>0.40205713121849374</v>
      </c>
      <c r="P338" s="7">
        <v>1.0022542175683535</v>
      </c>
      <c r="Q338" s="1">
        <v>31778</v>
      </c>
      <c r="R338">
        <v>111.2</v>
      </c>
      <c r="S338" s="6">
        <v>6.3348416289593021E-3</v>
      </c>
      <c r="T338" s="6">
        <v>9.0744101633393835E-3</v>
      </c>
      <c r="U338" s="6">
        <v>1.4598540145985481E-2</v>
      </c>
      <c r="V338" s="7">
        <v>5.402843601895737E-2</v>
      </c>
      <c r="W338" s="7">
        <v>0.13701431492842542</v>
      </c>
      <c r="X338" s="7">
        <v>0.62811127379209386</v>
      </c>
      <c r="Y338" s="1">
        <v>31778</v>
      </c>
      <c r="Z338">
        <v>111.4</v>
      </c>
      <c r="AA338" s="6">
        <v>5.4151624548737232E-3</v>
      </c>
      <c r="AB338" s="6">
        <v>1.272727272727278E-2</v>
      </c>
      <c r="AC338" s="6">
        <v>1.364877161055505E-2</v>
      </c>
      <c r="AD338" s="7">
        <v>5.3926206244087067E-2</v>
      </c>
      <c r="AE338" s="7">
        <v>0.13789581205311541</v>
      </c>
      <c r="AF338" s="7">
        <v>0.6262773722627738</v>
      </c>
      <c r="AG338" t="s">
        <v>21</v>
      </c>
    </row>
    <row r="339" spans="1:33" x14ac:dyDescent="0.3">
      <c r="A339" s="1">
        <v>31809</v>
      </c>
      <c r="B339" s="19">
        <v>2747.5</v>
      </c>
      <c r="C339" s="6">
        <v>1.3120011662232256E-3</v>
      </c>
      <c r="D339" s="6">
        <v>2.2363622832477451E-2</v>
      </c>
      <c r="E339" s="6">
        <v>9.335827131998882E-2</v>
      </c>
      <c r="F339" s="7">
        <v>0.16711269699672915</v>
      </c>
      <c r="G339" s="7">
        <v>0.37595152243589747</v>
      </c>
      <c r="H339" s="7">
        <v>0.99412106256350707</v>
      </c>
      <c r="I339" s="1">
        <v>31809</v>
      </c>
      <c r="J339" s="19">
        <v>2735.2</v>
      </c>
      <c r="K339" s="6">
        <v>-6.6460867986200042E-3</v>
      </c>
      <c r="L339" s="6">
        <v>1.8924154373416675E-2</v>
      </c>
      <c r="M339" s="6">
        <v>9.316174413492663E-2</v>
      </c>
      <c r="N339" s="7">
        <v>0.16719296748314402</v>
      </c>
      <c r="O339" s="7">
        <v>0.3773793936952361</v>
      </c>
      <c r="P339" s="7">
        <v>0.99751697947856566</v>
      </c>
      <c r="Q339" s="1">
        <v>31809</v>
      </c>
      <c r="R339">
        <v>111.6</v>
      </c>
      <c r="S339" s="6">
        <v>3.5971223021581968E-3</v>
      </c>
      <c r="T339" s="6">
        <v>1.1786038077969149E-2</v>
      </c>
      <c r="U339" s="6">
        <v>2.1043000914913058E-2</v>
      </c>
      <c r="V339" s="7">
        <v>5.283018867924523E-2</v>
      </c>
      <c r="W339" s="7">
        <v>0.13993871297242072</v>
      </c>
      <c r="X339" s="7">
        <v>0.61505065123010139</v>
      </c>
      <c r="Y339" s="1">
        <v>31809</v>
      </c>
      <c r="Z339">
        <v>111.8</v>
      </c>
      <c r="AA339" s="6">
        <v>3.5906642728904081E-3</v>
      </c>
      <c r="AB339" s="6">
        <v>1.451905626134296E-2</v>
      </c>
      <c r="AC339" s="6">
        <v>1.9143117593436593E-2</v>
      </c>
      <c r="AD339" s="7">
        <v>5.1740357478833494E-2</v>
      </c>
      <c r="AE339" s="7">
        <v>0.14081632653061221</v>
      </c>
      <c r="AF339" s="7">
        <v>0.61560693641618491</v>
      </c>
      <c r="AG339" t="s">
        <v>21</v>
      </c>
    </row>
    <row r="340" spans="1:33" x14ac:dyDescent="0.3">
      <c r="A340" s="1">
        <v>31837</v>
      </c>
      <c r="B340" s="19">
        <v>2753.7</v>
      </c>
      <c r="C340" s="6">
        <v>2.2565969062783688E-3</v>
      </c>
      <c r="D340" s="6">
        <v>1.9398067597082749E-2</v>
      </c>
      <c r="E340" s="6">
        <v>8.7086968536575701E-2</v>
      </c>
      <c r="F340" s="7">
        <v>0.16376468599442146</v>
      </c>
      <c r="G340" s="7">
        <v>0.3664648670107184</v>
      </c>
      <c r="H340" s="7">
        <v>0.98421962818849973</v>
      </c>
      <c r="I340" s="1">
        <v>31837</v>
      </c>
      <c r="J340" s="19">
        <v>2748</v>
      </c>
      <c r="K340" s="6">
        <v>4.679730915472427E-3</v>
      </c>
      <c r="L340" s="6">
        <v>1.5821381043915492E-2</v>
      </c>
      <c r="M340" s="6">
        <v>8.7197341351479704E-2</v>
      </c>
      <c r="N340" s="7">
        <v>0.16420945602440259</v>
      </c>
      <c r="O340" s="7">
        <v>0.36743630573248415</v>
      </c>
      <c r="P340" s="7">
        <v>0.98554913294797686</v>
      </c>
      <c r="Q340" s="1">
        <v>31837</v>
      </c>
      <c r="R340">
        <v>112.1</v>
      </c>
      <c r="S340" s="6">
        <v>4.4802867383512551E-3</v>
      </c>
      <c r="T340" s="6">
        <v>1.5398550724637578E-2</v>
      </c>
      <c r="U340" s="6">
        <v>3.0330882352941152E-2</v>
      </c>
      <c r="V340" s="7">
        <v>5.3571428571428464E-2</v>
      </c>
      <c r="W340" s="7">
        <v>0.14504596527068425</v>
      </c>
      <c r="X340" s="7">
        <v>0.60601719197707737</v>
      </c>
      <c r="Y340" s="1">
        <v>31837</v>
      </c>
      <c r="Z340">
        <v>112.2</v>
      </c>
      <c r="AA340" s="6">
        <v>3.5778175313059542E-3</v>
      </c>
      <c r="AB340" s="6">
        <v>1.6304347826086928E-2</v>
      </c>
      <c r="AC340" s="6">
        <v>2.8414298808432711E-2</v>
      </c>
      <c r="AD340" s="7">
        <v>5.0561797752809043E-2</v>
      </c>
      <c r="AE340" s="7">
        <v>0.14373088685015301</v>
      </c>
      <c r="AF340" s="7">
        <v>0.60515021459227458</v>
      </c>
      <c r="AG340" t="s">
        <v>21</v>
      </c>
    </row>
    <row r="341" spans="1:33" x14ac:dyDescent="0.3">
      <c r="A341" s="1">
        <v>31868</v>
      </c>
      <c r="B341" s="19">
        <v>2767.7</v>
      </c>
      <c r="C341" s="6">
        <v>5.0840687075571055E-3</v>
      </c>
      <c r="D341" s="6">
        <v>1.4552785923753598E-2</v>
      </c>
      <c r="E341" s="6">
        <v>8.2062710141527731E-2</v>
      </c>
      <c r="F341" s="7">
        <v>0.16515113244085194</v>
      </c>
      <c r="G341" s="7">
        <v>0.36433993887410032</v>
      </c>
      <c r="H341" s="7">
        <v>0.97396761999857362</v>
      </c>
      <c r="I341" s="1">
        <v>31868</v>
      </c>
      <c r="J341" s="19">
        <v>2778.9</v>
      </c>
      <c r="K341" s="6">
        <v>1.1244541484716191E-2</v>
      </c>
      <c r="L341" s="6">
        <v>1.3938045024993715E-2</v>
      </c>
      <c r="M341" s="6">
        <v>8.3476294447910132E-2</v>
      </c>
      <c r="N341" s="7">
        <v>0.16775223767701825</v>
      </c>
      <c r="O341" s="7">
        <v>0.3664257265083346</v>
      </c>
      <c r="P341" s="7">
        <v>0.97309003124112459</v>
      </c>
      <c r="Q341" s="1">
        <v>31868</v>
      </c>
      <c r="R341">
        <v>112.7</v>
      </c>
      <c r="S341" s="6">
        <v>5.3523639607494077E-3</v>
      </c>
      <c r="T341" s="6">
        <v>1.9909502262443465E-2</v>
      </c>
      <c r="U341" s="6">
        <v>3.7753222836095841E-2</v>
      </c>
      <c r="V341" s="7">
        <v>5.4256314312441503E-2</v>
      </c>
      <c r="W341" s="7">
        <v>0.14300202839756601</v>
      </c>
      <c r="X341" s="7">
        <v>0.59631728045325794</v>
      </c>
      <c r="Y341" s="1">
        <v>31868</v>
      </c>
      <c r="Z341">
        <v>112.7</v>
      </c>
      <c r="AA341" s="6">
        <v>4.4563279857397506E-3</v>
      </c>
      <c r="AB341" s="6">
        <v>1.7148014440433266E-2</v>
      </c>
      <c r="AC341" s="6">
        <v>3.6798528058877643E-2</v>
      </c>
      <c r="AD341" s="7">
        <v>5.3271028037383206E-2</v>
      </c>
      <c r="AE341" s="7">
        <v>0.14068825910931179</v>
      </c>
      <c r="AF341" s="7">
        <v>0.59631728045325794</v>
      </c>
      <c r="AG341" t="s">
        <v>21</v>
      </c>
    </row>
    <row r="342" spans="1:33" x14ac:dyDescent="0.3">
      <c r="A342" s="1">
        <v>31898</v>
      </c>
      <c r="B342" s="19">
        <v>2772.9</v>
      </c>
      <c r="C342" s="6">
        <v>1.8788163457023064E-3</v>
      </c>
      <c r="D342" s="6">
        <v>1.056889828346514E-2</v>
      </c>
      <c r="E342" s="6">
        <v>7.2771587743732546E-2</v>
      </c>
      <c r="F342" s="7">
        <v>0.16045197740112999</v>
      </c>
      <c r="G342" s="7">
        <v>0.35720229063677755</v>
      </c>
      <c r="H342" s="7">
        <v>0.96631683449156147</v>
      </c>
      <c r="I342" s="1">
        <v>31898</v>
      </c>
      <c r="J342" s="19">
        <v>2759.7</v>
      </c>
      <c r="K342" s="6">
        <v>-6.909208679693502E-3</v>
      </c>
      <c r="L342" s="6">
        <v>2.2516796804066888E-3</v>
      </c>
      <c r="M342" s="6">
        <v>7.3353817432227422E-2</v>
      </c>
      <c r="N342" s="7">
        <v>0.1612943948830162</v>
      </c>
      <c r="O342" s="7">
        <v>0.35832061820150601</v>
      </c>
      <c r="P342" s="7">
        <v>0.96741997576103211</v>
      </c>
      <c r="Q342" s="1">
        <v>31898</v>
      </c>
      <c r="R342">
        <v>113.1</v>
      </c>
      <c r="S342" s="6">
        <v>3.5492457852705542E-3</v>
      </c>
      <c r="T342" s="6">
        <v>1.708633093525172E-2</v>
      </c>
      <c r="U342" s="6">
        <v>3.8567493112947555E-2</v>
      </c>
      <c r="V342" s="7">
        <v>5.4054054054054029E-2</v>
      </c>
      <c r="W342" s="7">
        <v>0.14012096774193539</v>
      </c>
      <c r="X342" s="7">
        <v>0.58181818181818179</v>
      </c>
      <c r="Y342" s="1">
        <v>31898</v>
      </c>
      <c r="Z342">
        <v>113</v>
      </c>
      <c r="AA342" s="6">
        <v>2.6619343389529472E-3</v>
      </c>
      <c r="AB342" s="6">
        <v>1.4362657091561887E-2</v>
      </c>
      <c r="AC342" s="6">
        <v>3.669724770642202E-2</v>
      </c>
      <c r="AD342" s="7">
        <v>5.4104477611940267E-2</v>
      </c>
      <c r="AE342" s="7">
        <v>0.13911290322580641</v>
      </c>
      <c r="AF342" s="7">
        <v>0.58263305322128844</v>
      </c>
      <c r="AG342" t="s">
        <v>21</v>
      </c>
    </row>
    <row r="343" spans="1:33" x14ac:dyDescent="0.3">
      <c r="A343" s="1">
        <v>31929</v>
      </c>
      <c r="B343" s="19">
        <v>2774.6</v>
      </c>
      <c r="C343" s="6">
        <v>6.1307656244358546E-4</v>
      </c>
      <c r="D343" s="6">
        <v>9.8635122838944163E-3</v>
      </c>
      <c r="E343" s="6">
        <v>6.5105566218809946E-2</v>
      </c>
      <c r="F343" s="7">
        <v>0.15004559396501699</v>
      </c>
      <c r="G343" s="7">
        <v>0.35115656196737272</v>
      </c>
      <c r="H343" s="7">
        <v>0.94982431482782848</v>
      </c>
      <c r="I343" s="1">
        <v>31929</v>
      </c>
      <c r="J343" s="19">
        <v>2773.4</v>
      </c>
      <c r="K343" s="6">
        <v>4.9643077146067595E-3</v>
      </c>
      <c r="L343" s="6">
        <v>1.3966071950862927E-2</v>
      </c>
      <c r="M343" s="6">
        <v>6.4522319886385404E-2</v>
      </c>
      <c r="N343" s="7">
        <v>0.14916715007872711</v>
      </c>
      <c r="O343" s="7">
        <v>0.35169119797251186</v>
      </c>
      <c r="P343" s="7">
        <v>0.94966608084358528</v>
      </c>
      <c r="Q343" s="1">
        <v>31929</v>
      </c>
      <c r="R343">
        <v>113.5</v>
      </c>
      <c r="S343" s="6">
        <v>3.5366931918656562E-3</v>
      </c>
      <c r="T343" s="6">
        <v>1.702508960573482E-2</v>
      </c>
      <c r="U343" s="6">
        <v>3.6529680365296802E-2</v>
      </c>
      <c r="V343" s="7">
        <v>5.4832713754646899E-2</v>
      </c>
      <c r="W343" s="7">
        <v>0.1407035175879397</v>
      </c>
      <c r="X343" s="7">
        <v>0.56984785615491018</v>
      </c>
      <c r="Y343" s="1">
        <v>31929</v>
      </c>
      <c r="Z343">
        <v>113.5</v>
      </c>
      <c r="AA343" s="6">
        <v>4.4247787610619468E-3</v>
      </c>
      <c r="AB343" s="6">
        <v>1.5205724508050114E-2</v>
      </c>
      <c r="AC343" s="6">
        <v>3.7477148080438706E-2</v>
      </c>
      <c r="AD343" s="7">
        <v>5.5813953488372092E-2</v>
      </c>
      <c r="AE343" s="7">
        <v>0.14185110663983896</v>
      </c>
      <c r="AF343" s="7">
        <v>0.57202216066481992</v>
      </c>
      <c r="AG343" t="s">
        <v>21</v>
      </c>
    </row>
    <row r="344" spans="1:33" x14ac:dyDescent="0.3">
      <c r="A344" s="1">
        <v>31959</v>
      </c>
      <c r="B344" s="19">
        <v>2779</v>
      </c>
      <c r="C344" s="6">
        <v>1.5858141714121283E-3</v>
      </c>
      <c r="D344" s="6">
        <v>9.1876384500854062E-3</v>
      </c>
      <c r="E344" s="6">
        <v>5.8021777202467102E-2</v>
      </c>
      <c r="F344" s="7">
        <v>0.14385676065033959</v>
      </c>
      <c r="G344" s="7">
        <v>0.34589306470360315</v>
      </c>
      <c r="H344" s="7">
        <v>0.93685531084471707</v>
      </c>
      <c r="I344" s="1">
        <v>31959</v>
      </c>
      <c r="J344" s="19">
        <v>2785.2</v>
      </c>
      <c r="K344" s="6">
        <v>4.2547054157351001E-3</v>
      </c>
      <c r="L344" s="6">
        <v>1.3537117903930064E-2</v>
      </c>
      <c r="M344" s="6">
        <v>5.8045889682418979E-2</v>
      </c>
      <c r="N344" s="7">
        <v>0.1439132577624444</v>
      </c>
      <c r="O344" s="7">
        <v>0.3457022756921293</v>
      </c>
      <c r="P344" s="7">
        <v>0.93510734384770366</v>
      </c>
      <c r="Q344" s="1">
        <v>31959</v>
      </c>
      <c r="R344">
        <v>113.8</v>
      </c>
      <c r="S344" s="6">
        <v>2.6431718061673756E-3</v>
      </c>
      <c r="T344" s="6">
        <v>1.5165031222123131E-2</v>
      </c>
      <c r="U344" s="6">
        <v>3.9269406392694037E-2</v>
      </c>
      <c r="V344" s="7">
        <v>5.5658627087198514E-2</v>
      </c>
      <c r="W344" s="7">
        <v>0.13913913913913906</v>
      </c>
      <c r="X344" s="7">
        <v>0.55677154582763344</v>
      </c>
      <c r="Y344" s="1">
        <v>31959</v>
      </c>
      <c r="Z344">
        <v>113.8</v>
      </c>
      <c r="AA344" s="6">
        <v>2.6431718061673756E-3</v>
      </c>
      <c r="AB344" s="6">
        <v>1.426024955436715E-2</v>
      </c>
      <c r="AC344" s="6">
        <v>3.9269406392694037E-2</v>
      </c>
      <c r="AD344" s="7">
        <v>5.6638811513463269E-2</v>
      </c>
      <c r="AE344" s="7">
        <v>0.14028056112224449</v>
      </c>
      <c r="AF344" s="7">
        <v>0.55890410958904102</v>
      </c>
      <c r="AG344" t="s">
        <v>21</v>
      </c>
    </row>
    <row r="345" spans="1:33" x14ac:dyDescent="0.3">
      <c r="A345" s="1">
        <v>31990</v>
      </c>
      <c r="B345" s="19">
        <v>2788.2</v>
      </c>
      <c r="C345" s="6">
        <v>3.3105433609211293E-3</v>
      </c>
      <c r="D345" s="6">
        <v>7.406872132095242E-3</v>
      </c>
      <c r="E345" s="6">
        <v>5.3542414509729762E-2</v>
      </c>
      <c r="F345" s="7">
        <v>0.14083469721767586</v>
      </c>
      <c r="G345" s="7">
        <v>0.34435872709739623</v>
      </c>
      <c r="H345" s="7">
        <v>0.92741600995437579</v>
      </c>
      <c r="I345" s="1">
        <v>31990</v>
      </c>
      <c r="J345" s="19">
        <v>2787.5</v>
      </c>
      <c r="K345" s="6">
        <v>8.2579347982198121E-4</v>
      </c>
      <c r="L345" s="6">
        <v>3.0947497211126379E-3</v>
      </c>
      <c r="M345" s="6">
        <v>5.3516761782380247E-2</v>
      </c>
      <c r="N345" s="7">
        <v>0.14124872057318322</v>
      </c>
      <c r="O345" s="7">
        <v>0.34499396863691195</v>
      </c>
      <c r="P345" s="7">
        <v>0.93000069237693006</v>
      </c>
      <c r="Q345" s="1">
        <v>31990</v>
      </c>
      <c r="R345">
        <v>114.4</v>
      </c>
      <c r="S345" s="6">
        <v>5.2724077328647496E-3</v>
      </c>
      <c r="T345" s="6">
        <v>1.5084294587400203E-2</v>
      </c>
      <c r="U345" s="6">
        <v>4.2844120328167756E-2</v>
      </c>
      <c r="V345" s="7">
        <v>5.925925925925931E-2</v>
      </c>
      <c r="W345" s="7">
        <v>0.14171656686626749</v>
      </c>
      <c r="X345" s="7">
        <v>0.55013550135501366</v>
      </c>
      <c r="Y345" s="1">
        <v>31990</v>
      </c>
      <c r="Z345">
        <v>114.3</v>
      </c>
      <c r="AA345" s="6">
        <v>4.3936731107205628E-3</v>
      </c>
      <c r="AB345" s="6">
        <v>1.4196983141082468E-2</v>
      </c>
      <c r="AC345" s="6">
        <v>4.2883211678832148E-2</v>
      </c>
      <c r="AD345" s="7">
        <v>5.9314179796107425E-2</v>
      </c>
      <c r="AE345" s="7">
        <v>0.14185814185814188</v>
      </c>
      <c r="AF345" s="7">
        <v>0.55088195386702843</v>
      </c>
      <c r="AG345" t="s">
        <v>21</v>
      </c>
    </row>
    <row r="346" spans="1:33" x14ac:dyDescent="0.3">
      <c r="A346" s="1">
        <v>32021</v>
      </c>
      <c r="B346" s="19">
        <v>2799.5</v>
      </c>
      <c r="C346" s="6">
        <v>4.0527939172226466E-3</v>
      </c>
      <c r="D346" s="6">
        <v>9.592845035882978E-3</v>
      </c>
      <c r="E346" s="6">
        <v>4.9366519229327464E-2</v>
      </c>
      <c r="F346" s="7">
        <v>0.13967594854258261</v>
      </c>
      <c r="G346" s="7">
        <v>0.34384600614439337</v>
      </c>
      <c r="H346" s="7">
        <v>0.92524585654356661</v>
      </c>
      <c r="I346" s="1">
        <v>32021</v>
      </c>
      <c r="J346" s="19">
        <v>2793.3</v>
      </c>
      <c r="K346" s="6">
        <v>2.080717488789303E-3</v>
      </c>
      <c r="L346" s="6">
        <v>1.2175236438743475E-2</v>
      </c>
      <c r="M346" s="6">
        <v>4.9442085884960879E-2</v>
      </c>
      <c r="N346" s="7">
        <v>0.13886737065275018</v>
      </c>
      <c r="O346" s="7">
        <v>0.34222286290903864</v>
      </c>
      <c r="P346" s="7">
        <v>0.92045376418013081</v>
      </c>
      <c r="Q346" s="1">
        <v>32021</v>
      </c>
      <c r="R346">
        <v>115</v>
      </c>
      <c r="S346" s="6">
        <v>5.2447552447551947E-3</v>
      </c>
      <c r="T346" s="6">
        <v>1.6799292661361678E-2</v>
      </c>
      <c r="U346" s="6">
        <v>4.3557168784029009E-2</v>
      </c>
      <c r="V346" s="7">
        <v>6.1865189289012031E-2</v>
      </c>
      <c r="W346" s="7">
        <v>0.14200595829195628</v>
      </c>
      <c r="X346" s="7">
        <v>0.54155495978552293</v>
      </c>
      <c r="Y346" s="1">
        <v>32021</v>
      </c>
      <c r="Z346">
        <v>114.7</v>
      </c>
      <c r="AA346" s="6">
        <v>3.4995625546807149E-3</v>
      </c>
      <c r="AB346" s="6">
        <v>1.5044247787610645E-2</v>
      </c>
      <c r="AC346" s="6">
        <v>4.2727272727272753E-2</v>
      </c>
      <c r="AD346" s="7">
        <v>6.1054579093432086E-2</v>
      </c>
      <c r="AE346" s="7">
        <v>0.14243027888446211</v>
      </c>
      <c r="AF346" s="7">
        <v>0.54166666666666663</v>
      </c>
      <c r="AG346" t="s">
        <v>21</v>
      </c>
    </row>
    <row r="347" spans="1:33" x14ac:dyDescent="0.3">
      <c r="A347" s="1">
        <v>32051</v>
      </c>
      <c r="B347" s="19">
        <v>2814.8</v>
      </c>
      <c r="C347" s="6">
        <v>5.4652616538668269E-3</v>
      </c>
      <c r="D347" s="6">
        <v>1.4488574929719698E-2</v>
      </c>
      <c r="E347" s="6">
        <v>4.740641512242319E-2</v>
      </c>
      <c r="F347" s="7">
        <v>0.140518638573744</v>
      </c>
      <c r="G347" s="7">
        <v>0.34089176829268314</v>
      </c>
      <c r="H347" s="7">
        <v>0.92741714598740077</v>
      </c>
      <c r="I347" s="1">
        <v>32051</v>
      </c>
      <c r="J347" s="19">
        <v>2811.2</v>
      </c>
      <c r="K347" s="6">
        <v>6.4081910285324296E-3</v>
      </c>
      <c r="L347" s="6">
        <v>1.3629480060575369E-2</v>
      </c>
      <c r="M347" s="6">
        <v>4.7235881388764611E-2</v>
      </c>
      <c r="N347" s="7">
        <v>0.13984511211125963</v>
      </c>
      <c r="O347" s="7">
        <v>0.33732933732933729</v>
      </c>
      <c r="P347" s="7">
        <v>0.92074337250614924</v>
      </c>
      <c r="Q347" s="1">
        <v>32051</v>
      </c>
      <c r="R347">
        <v>115.3</v>
      </c>
      <c r="S347" s="6">
        <v>2.6086956521738885E-3</v>
      </c>
      <c r="T347" s="6">
        <v>1.5859030837004379E-2</v>
      </c>
      <c r="U347" s="6">
        <v>4.5330915684496827E-2</v>
      </c>
      <c r="V347" s="7">
        <v>6.0717571297148061E-2</v>
      </c>
      <c r="W347" s="7">
        <v>0.14158415841584154</v>
      </c>
      <c r="X347" s="7">
        <v>0.53324468085106369</v>
      </c>
      <c r="Y347" s="1">
        <v>32051</v>
      </c>
      <c r="Z347">
        <v>115</v>
      </c>
      <c r="AA347" s="6">
        <v>2.6155187445509776E-3</v>
      </c>
      <c r="AB347" s="6">
        <v>1.3215859030837005E-2</v>
      </c>
      <c r="AC347" s="6">
        <v>4.3557168784029009E-2</v>
      </c>
      <c r="AD347" s="7">
        <v>5.9907834101382486E-2</v>
      </c>
      <c r="AE347" s="7">
        <v>0.1408730158730159</v>
      </c>
      <c r="AF347" s="7">
        <v>0.52925531914893609</v>
      </c>
      <c r="AG347" t="s">
        <v>21</v>
      </c>
    </row>
    <row r="348" spans="1:33" x14ac:dyDescent="0.3">
      <c r="A348" s="1">
        <v>32082</v>
      </c>
      <c r="B348" s="19">
        <v>2818.9</v>
      </c>
      <c r="C348" s="6">
        <v>1.4565866136137234E-3</v>
      </c>
      <c r="D348" s="6">
        <v>1.4357682619647387E-2</v>
      </c>
      <c r="E348" s="6">
        <v>4.353459445452186E-2</v>
      </c>
      <c r="F348" s="7">
        <v>0.13766244248930498</v>
      </c>
      <c r="G348" s="7">
        <v>0.33451687733749935</v>
      </c>
      <c r="H348" s="7">
        <v>0.92298246810832929</v>
      </c>
      <c r="I348" s="1">
        <v>32082</v>
      </c>
      <c r="J348" s="19">
        <v>2821.6</v>
      </c>
      <c r="K348" s="6">
        <v>3.6994877632328159E-3</v>
      </c>
      <c r="L348" s="6">
        <v>1.3069079419790354E-2</v>
      </c>
      <c r="M348" s="6">
        <v>4.3028241904480298E-2</v>
      </c>
      <c r="N348" s="7">
        <v>0.13682514101531021</v>
      </c>
      <c r="O348" s="7">
        <v>0.33245183226293917</v>
      </c>
      <c r="P348" s="7">
        <v>0.92416803055100905</v>
      </c>
      <c r="Q348" s="1">
        <v>32082</v>
      </c>
      <c r="R348">
        <v>115.4</v>
      </c>
      <c r="S348" s="6">
        <v>8.673026886384088E-4</v>
      </c>
      <c r="T348" s="6">
        <v>1.4059753954305875E-2</v>
      </c>
      <c r="U348" s="6">
        <v>4.5289855072463768E-2</v>
      </c>
      <c r="V348" s="7">
        <v>5.8715596330275281E-2</v>
      </c>
      <c r="W348" s="7">
        <v>0.14031620553359686</v>
      </c>
      <c r="X348" s="7">
        <v>0.52042160737812904</v>
      </c>
      <c r="Y348" s="1">
        <v>32082</v>
      </c>
      <c r="Z348">
        <v>115.4</v>
      </c>
      <c r="AA348" s="6">
        <v>3.478260869565267E-3</v>
      </c>
      <c r="AB348" s="6">
        <v>1.4059753954305875E-2</v>
      </c>
      <c r="AC348" s="6">
        <v>4.5289855072463768E-2</v>
      </c>
      <c r="AD348" s="7">
        <v>5.8715596330275281E-2</v>
      </c>
      <c r="AE348" s="7">
        <v>0.1414441147378834</v>
      </c>
      <c r="AF348" s="7">
        <v>0.518421052631579</v>
      </c>
      <c r="AG348" t="s">
        <v>21</v>
      </c>
    </row>
    <row r="349" spans="1:33" x14ac:dyDescent="0.3">
      <c r="A349" s="1">
        <v>32112</v>
      </c>
      <c r="B349" s="19">
        <v>2826.4</v>
      </c>
      <c r="C349" s="6">
        <v>2.6606122955762884E-3</v>
      </c>
      <c r="D349" s="6">
        <v>1.3700595366186169E-2</v>
      </c>
      <c r="E349" s="6">
        <v>3.607038123167159E-2</v>
      </c>
      <c r="F349" s="7">
        <v>0.13414389470727506</v>
      </c>
      <c r="G349" s="7">
        <v>0.33101012479397224</v>
      </c>
      <c r="H349" s="7">
        <v>0.91789373685281939</v>
      </c>
      <c r="I349" s="1">
        <v>32112</v>
      </c>
      <c r="J349" s="19">
        <v>2838.3</v>
      </c>
      <c r="K349" s="6">
        <v>5.9186277289482118E-3</v>
      </c>
      <c r="L349" s="6">
        <v>1.8224215246636838E-2</v>
      </c>
      <c r="M349" s="6">
        <v>3.5611340168570212E-2</v>
      </c>
      <c r="N349" s="7">
        <v>0.13346112375703856</v>
      </c>
      <c r="O349" s="7">
        <v>0.33003748828491103</v>
      </c>
      <c r="P349" s="7">
        <v>0.91906693711967558</v>
      </c>
      <c r="Q349" s="1">
        <v>32112</v>
      </c>
      <c r="R349">
        <v>115.4</v>
      </c>
      <c r="S349" s="6">
        <v>0</v>
      </c>
      <c r="T349" s="6">
        <v>8.7412587412587402E-3</v>
      </c>
      <c r="U349" s="6">
        <v>4.4343891402714983E-2</v>
      </c>
      <c r="V349" s="7">
        <v>5.5809698078682607E-2</v>
      </c>
      <c r="W349" s="7">
        <v>0.13919052319842062</v>
      </c>
      <c r="X349" s="7">
        <v>0.50456323337679276</v>
      </c>
      <c r="Y349" s="1">
        <v>32112</v>
      </c>
      <c r="Z349">
        <v>115.6</v>
      </c>
      <c r="AA349" s="6">
        <v>1.7331022530328304E-3</v>
      </c>
      <c r="AB349" s="6">
        <v>1.1373578302712137E-2</v>
      </c>
      <c r="AC349" s="6">
        <v>4.3321299638989147E-2</v>
      </c>
      <c r="AD349" s="7">
        <v>5.5707762557077573E-2</v>
      </c>
      <c r="AE349" s="7">
        <v>0.14003944773175531</v>
      </c>
      <c r="AF349" s="7">
        <v>0.50325097529258755</v>
      </c>
      <c r="AG349" t="s">
        <v>21</v>
      </c>
    </row>
    <row r="350" spans="1:33" x14ac:dyDescent="0.3">
      <c r="A350" s="1">
        <v>32143</v>
      </c>
      <c r="B350" s="19">
        <v>2847.4</v>
      </c>
      <c r="C350" s="6">
        <v>7.4299462213416358E-3</v>
      </c>
      <c r="D350" s="6">
        <v>1.7110198249687476E-2</v>
      </c>
      <c r="E350" s="6">
        <v>3.7720033528918694E-2</v>
      </c>
      <c r="F350" s="7">
        <v>0.13800407657567651</v>
      </c>
      <c r="G350" s="7">
        <v>0.33168085305397077</v>
      </c>
      <c r="H350" s="7">
        <v>0.92041545828556015</v>
      </c>
      <c r="I350" s="1">
        <v>32143</v>
      </c>
      <c r="J350" s="19">
        <v>2857.2</v>
      </c>
      <c r="K350" s="6">
        <v>6.6589155480391909E-3</v>
      </c>
      <c r="L350" s="6">
        <v>2.2876167973364704E-2</v>
      </c>
      <c r="M350" s="6">
        <v>3.7661158525512918E-2</v>
      </c>
      <c r="N350" s="7">
        <v>0.13796399553927019</v>
      </c>
      <c r="O350" s="7">
        <v>0.33202797202797196</v>
      </c>
      <c r="P350" s="7">
        <v>0.92248687928946282</v>
      </c>
      <c r="Q350" s="1">
        <v>32143</v>
      </c>
      <c r="R350">
        <v>115.7</v>
      </c>
      <c r="S350" s="6">
        <v>2.5996533795493684E-3</v>
      </c>
      <c r="T350" s="6">
        <v>6.0869565217391555E-3</v>
      </c>
      <c r="U350" s="6">
        <v>4.0467625899280574E-2</v>
      </c>
      <c r="V350" s="7">
        <v>5.5656934306569421E-2</v>
      </c>
      <c r="W350" s="7">
        <v>0.13542688910696757</v>
      </c>
      <c r="X350" s="7">
        <v>0.4871465295629821</v>
      </c>
      <c r="Y350" s="1">
        <v>32143</v>
      </c>
      <c r="Z350">
        <v>116</v>
      </c>
      <c r="AA350" s="6">
        <v>3.4602076124567969E-3</v>
      </c>
      <c r="AB350" s="6">
        <v>1.1333914559720987E-2</v>
      </c>
      <c r="AC350" s="6">
        <v>4.1292639138240522E-2</v>
      </c>
      <c r="AD350" s="7">
        <v>5.5505004549590481E-2</v>
      </c>
      <c r="AE350" s="7">
        <v>0.13614103819784532</v>
      </c>
      <c r="AF350" s="7">
        <v>0.48717948717948717</v>
      </c>
      <c r="AG350" t="s">
        <v>21</v>
      </c>
    </row>
    <row r="351" spans="1:33" x14ac:dyDescent="0.3">
      <c r="A351" s="1">
        <v>32174</v>
      </c>
      <c r="B351" s="19">
        <v>2870.4</v>
      </c>
      <c r="C351" s="6">
        <v>8.0775444264943458E-3</v>
      </c>
      <c r="D351" s="6">
        <v>1.9752735540713339E-2</v>
      </c>
      <c r="E351" s="6">
        <v>4.4731574158325786E-2</v>
      </c>
      <c r="F351" s="7">
        <v>0.14226590791515778</v>
      </c>
      <c r="G351" s="7">
        <v>0.32999721990547692</v>
      </c>
      <c r="H351" s="7">
        <v>0.92051384985949436</v>
      </c>
      <c r="I351" s="1">
        <v>32174</v>
      </c>
      <c r="J351" s="19">
        <v>2858.8</v>
      </c>
      <c r="K351" s="6">
        <v>5.5998880022412284E-4</v>
      </c>
      <c r="L351" s="6">
        <v>1.6932270916334792E-2</v>
      </c>
      <c r="M351" s="6">
        <v>4.5188651652530117E-2</v>
      </c>
      <c r="N351" s="7">
        <v>0.14256024939051209</v>
      </c>
      <c r="O351" s="7">
        <v>0.33109838431810795</v>
      </c>
      <c r="P351" s="7">
        <v>0.92343403081477515</v>
      </c>
      <c r="Q351" s="1">
        <v>32174</v>
      </c>
      <c r="R351">
        <v>116</v>
      </c>
      <c r="S351" s="6">
        <v>2.5929127052722314E-3</v>
      </c>
      <c r="T351" s="6">
        <v>6.0711188204683681E-3</v>
      </c>
      <c r="U351" s="6">
        <v>3.9426523297491092E-2</v>
      </c>
      <c r="V351" s="7">
        <v>6.1299176578225097E-2</v>
      </c>
      <c r="W351" s="7">
        <v>0.13281249999999994</v>
      </c>
      <c r="X351" s="7">
        <v>0.47021546261089975</v>
      </c>
      <c r="Y351" s="1">
        <v>32174</v>
      </c>
      <c r="Z351">
        <v>116.2</v>
      </c>
      <c r="AA351" s="6">
        <v>1.7241379310345072E-3</v>
      </c>
      <c r="AB351" s="6">
        <v>1.0434782608695677E-2</v>
      </c>
      <c r="AC351" s="6">
        <v>3.9355992844364987E-2</v>
      </c>
      <c r="AD351" s="7">
        <v>5.9252506836827708E-2</v>
      </c>
      <c r="AE351" s="7">
        <v>0.13255360623781687</v>
      </c>
      <c r="AF351" s="7">
        <v>0.4708860759493671</v>
      </c>
      <c r="AG351" t="s">
        <v>21</v>
      </c>
    </row>
    <row r="352" spans="1:33" x14ac:dyDescent="0.3">
      <c r="A352" s="1">
        <v>32203</v>
      </c>
      <c r="B352" s="19">
        <v>2890.7</v>
      </c>
      <c r="C352" s="6">
        <v>7.0721850613154006E-3</v>
      </c>
      <c r="D352" s="6">
        <v>2.5470928376316905E-2</v>
      </c>
      <c r="E352" s="6">
        <v>4.975124378109453E-2</v>
      </c>
      <c r="F352" s="7">
        <v>0.14117089731948992</v>
      </c>
      <c r="G352" s="7">
        <v>0.32893527031997061</v>
      </c>
      <c r="H352" s="7">
        <v>0.92739031870916111</v>
      </c>
      <c r="I352" s="1">
        <v>32203</v>
      </c>
      <c r="J352" s="19">
        <v>2886.7</v>
      </c>
      <c r="K352" s="6">
        <v>9.7593395830417075E-3</v>
      </c>
      <c r="L352" s="6">
        <v>2.3072015877516273E-2</v>
      </c>
      <c r="M352" s="6">
        <v>5.047307132459964E-2</v>
      </c>
      <c r="N352" s="7">
        <v>0.14207153030542805</v>
      </c>
      <c r="O352" s="7">
        <v>0.33088981097279846</v>
      </c>
      <c r="P352" s="7">
        <v>0.92806572268234022</v>
      </c>
      <c r="Q352" s="1">
        <v>32203</v>
      </c>
      <c r="R352">
        <v>116.5</v>
      </c>
      <c r="S352" s="6">
        <v>4.3103448275862068E-3</v>
      </c>
      <c r="T352" s="6">
        <v>9.53206239168106E-3</v>
      </c>
      <c r="U352" s="6">
        <v>3.9250669045495144E-2</v>
      </c>
      <c r="V352" s="7">
        <v>7.0772058823529438E-2</v>
      </c>
      <c r="W352" s="7">
        <v>0.13547758284600397</v>
      </c>
      <c r="X352" s="7">
        <v>0.45443196004993769</v>
      </c>
      <c r="Y352" s="1">
        <v>32203</v>
      </c>
      <c r="Z352">
        <v>116.5</v>
      </c>
      <c r="AA352" s="6">
        <v>2.5817555938037621E-3</v>
      </c>
      <c r="AB352" s="6">
        <v>9.53206239168106E-3</v>
      </c>
      <c r="AC352" s="6">
        <v>3.8324420677361824E-2</v>
      </c>
      <c r="AD352" s="7">
        <v>6.7827681026581169E-2</v>
      </c>
      <c r="AE352" s="7">
        <v>0.13216715257531578</v>
      </c>
      <c r="AF352" s="7">
        <v>0.45443196004993769</v>
      </c>
      <c r="AG352" t="s">
        <v>21</v>
      </c>
    </row>
    <row r="353" spans="1:39" x14ac:dyDescent="0.3">
      <c r="A353" s="1">
        <v>32234</v>
      </c>
      <c r="B353" s="19">
        <v>2910.7</v>
      </c>
      <c r="C353" s="6">
        <v>6.9187394056802855E-3</v>
      </c>
      <c r="D353" s="6">
        <v>2.9825926974242755E-2</v>
      </c>
      <c r="E353" s="6">
        <v>5.1667449506810716E-2</v>
      </c>
      <c r="F353" s="7">
        <v>0.13797013058096785</v>
      </c>
      <c r="G353" s="7">
        <v>0.32805584705936036</v>
      </c>
      <c r="H353" s="7">
        <v>0.93762481693516153</v>
      </c>
      <c r="I353" s="1">
        <v>32234</v>
      </c>
      <c r="J353" s="19">
        <v>2925.3</v>
      </c>
      <c r="K353" s="6">
        <v>1.3371670073093971E-2</v>
      </c>
      <c r="L353" s="6">
        <v>3.0652150935419085E-2</v>
      </c>
      <c r="M353" s="6">
        <v>5.2682716182662237E-2</v>
      </c>
      <c r="N353" s="7">
        <v>0.14055676855895197</v>
      </c>
      <c r="O353" s="7">
        <v>0.33210382513661213</v>
      </c>
      <c r="P353" s="7">
        <v>0.94024010081581222</v>
      </c>
      <c r="Q353" s="1">
        <v>32234</v>
      </c>
      <c r="R353">
        <v>117.1</v>
      </c>
      <c r="S353" s="6">
        <v>5.1502145922746297E-3</v>
      </c>
      <c r="T353" s="6">
        <v>1.4731369150779796E-2</v>
      </c>
      <c r="U353" s="6">
        <v>3.9041703637976856E-2</v>
      </c>
      <c r="V353" s="7">
        <v>7.8268876611418056E-2</v>
      </c>
      <c r="W353" s="7">
        <v>0.13579049466537343</v>
      </c>
      <c r="X353" s="7">
        <v>0.44567901234567892</v>
      </c>
      <c r="Y353" s="1">
        <v>32234</v>
      </c>
      <c r="Z353">
        <v>117.2</v>
      </c>
      <c r="AA353" s="6">
        <v>6.0085836909871491E-3</v>
      </c>
      <c r="AB353" s="6">
        <v>1.3840830449827065E-2</v>
      </c>
      <c r="AC353" s="6">
        <v>3.9929015084294583E-2</v>
      </c>
      <c r="AD353" s="7">
        <v>7.8196872125114988E-2</v>
      </c>
      <c r="AE353" s="7">
        <v>0.13455953533397877</v>
      </c>
      <c r="AF353" s="7">
        <v>0.44870210135970329</v>
      </c>
      <c r="AG353" t="s">
        <v>21</v>
      </c>
    </row>
    <row r="354" spans="1:39" x14ac:dyDescent="0.3">
      <c r="A354" s="1">
        <v>32264</v>
      </c>
      <c r="B354" s="19">
        <v>2926</v>
      </c>
      <c r="C354" s="6">
        <v>5.2564675164050514E-3</v>
      </c>
      <c r="D354" s="6">
        <v>2.7604130083584991E-2</v>
      </c>
      <c r="E354" s="6">
        <v>5.5212953947131126E-2</v>
      </c>
      <c r="F354" s="7">
        <v>0.132002476013618</v>
      </c>
      <c r="G354" s="7">
        <v>0.32752597432058445</v>
      </c>
      <c r="H354" s="7">
        <v>0.93480129603914575</v>
      </c>
      <c r="I354" s="1">
        <v>32264</v>
      </c>
      <c r="J354" s="19">
        <v>2910.7</v>
      </c>
      <c r="K354" s="6">
        <v>-4.9909411000582373E-3</v>
      </c>
      <c r="L354" s="6">
        <v>1.872462550748985E-2</v>
      </c>
      <c r="M354" s="6">
        <v>5.471609232887633E-2</v>
      </c>
      <c r="N354" s="7">
        <v>0.13208354400840105</v>
      </c>
      <c r="O354" s="7">
        <v>0.32823765629278073</v>
      </c>
      <c r="P354" s="7">
        <v>0.93504853078048111</v>
      </c>
      <c r="Q354" s="1">
        <v>32264</v>
      </c>
      <c r="R354">
        <v>117.5</v>
      </c>
      <c r="S354" s="6">
        <v>3.4158838599488103E-3</v>
      </c>
      <c r="T354" s="6">
        <v>1.555747623163351E-2</v>
      </c>
      <c r="U354" s="6">
        <v>3.8903625110521714E-2</v>
      </c>
      <c r="V354" s="7">
        <v>7.8971533516988004E-2</v>
      </c>
      <c r="W354" s="7">
        <v>0.1363636363636363</v>
      </c>
      <c r="X354" s="7">
        <v>0.4364303178484108</v>
      </c>
      <c r="Y354" s="1">
        <v>32264</v>
      </c>
      <c r="Z354">
        <v>117.5</v>
      </c>
      <c r="AA354" s="6">
        <v>2.5597269624573135E-3</v>
      </c>
      <c r="AB354" s="6">
        <v>1.2931034482758621E-2</v>
      </c>
      <c r="AC354" s="6">
        <v>3.9823008849557522E-2</v>
      </c>
      <c r="AD354" s="7">
        <v>7.7981651376146793E-2</v>
      </c>
      <c r="AE354" s="7">
        <v>0.13526570048309178</v>
      </c>
      <c r="AF354" s="7">
        <v>0.438188494492044</v>
      </c>
      <c r="AG354" t="s">
        <v>21</v>
      </c>
    </row>
    <row r="355" spans="1:39" x14ac:dyDescent="0.3">
      <c r="A355" s="1">
        <v>32295</v>
      </c>
      <c r="B355" s="19">
        <v>2938.4</v>
      </c>
      <c r="C355" s="6">
        <v>4.2378673957621637E-3</v>
      </c>
      <c r="D355" s="6">
        <v>2.3690078037904124E-2</v>
      </c>
      <c r="E355" s="6">
        <v>5.9035536653932165E-2</v>
      </c>
      <c r="F355" s="7">
        <v>0.12798464491362768</v>
      </c>
      <c r="G355" s="7">
        <v>0.32653153356507614</v>
      </c>
      <c r="H355" s="7">
        <v>0.92152759612869473</v>
      </c>
      <c r="I355" s="1">
        <v>32295</v>
      </c>
      <c r="J355" s="19">
        <v>2935.3</v>
      </c>
      <c r="K355" s="6">
        <v>8.4515752224552047E-3</v>
      </c>
      <c r="L355" s="6">
        <v>2.6759479501888901E-2</v>
      </c>
      <c r="M355" s="6">
        <v>5.837600057690924E-2</v>
      </c>
      <c r="N355" s="7">
        <v>0.1266648754462058</v>
      </c>
      <c r="O355" s="7">
        <v>0.32561080251095154</v>
      </c>
      <c r="P355" s="7">
        <v>0.92176247217493779</v>
      </c>
      <c r="Q355" s="1">
        <v>32295</v>
      </c>
      <c r="R355">
        <v>118</v>
      </c>
      <c r="S355" s="6">
        <v>4.2553191489361703E-3</v>
      </c>
      <c r="T355" s="6">
        <v>1.7241379310344827E-2</v>
      </c>
      <c r="U355" s="6">
        <v>3.9647577092511016E-2</v>
      </c>
      <c r="V355" s="7">
        <v>7.7625570776255703E-2</v>
      </c>
      <c r="W355" s="7">
        <v>0.13789778206364509</v>
      </c>
      <c r="X355" s="7">
        <v>0.42684401451027809</v>
      </c>
      <c r="Y355" s="1">
        <v>32295</v>
      </c>
      <c r="Z355">
        <v>118</v>
      </c>
      <c r="AA355" s="6">
        <v>4.2553191489361703E-3</v>
      </c>
      <c r="AB355" s="6">
        <v>1.5490533562822695E-2</v>
      </c>
      <c r="AC355" s="6">
        <v>3.9647577092511016E-2</v>
      </c>
      <c r="AD355" s="7">
        <v>7.8610603290676359E-2</v>
      </c>
      <c r="AE355" s="7">
        <v>0.13789778206364509</v>
      </c>
      <c r="AF355" s="7">
        <v>0.4303030303030303</v>
      </c>
      <c r="AG355" t="s">
        <v>21</v>
      </c>
    </row>
    <row r="356" spans="1:39" x14ac:dyDescent="0.3">
      <c r="A356" s="1">
        <v>32325</v>
      </c>
      <c r="B356" s="19">
        <v>2947.2</v>
      </c>
      <c r="C356" s="6">
        <v>2.9948271167981647E-3</v>
      </c>
      <c r="D356" s="6">
        <v>1.9545438821046805E-2</v>
      </c>
      <c r="E356" s="6">
        <v>6.0525368837711341E-2</v>
      </c>
      <c r="F356" s="7">
        <v>0.12205893550597728</v>
      </c>
      <c r="G356" s="7">
        <v>0.32547785023611414</v>
      </c>
      <c r="H356" s="7">
        <v>0.90695567777418296</v>
      </c>
      <c r="I356" s="1">
        <v>32325</v>
      </c>
      <c r="J356" s="19">
        <v>2953.2</v>
      </c>
      <c r="K356" s="6">
        <v>6.0981841719754829E-3</v>
      </c>
      <c r="L356" s="6">
        <v>2.3036685488620225E-2</v>
      </c>
      <c r="M356" s="6">
        <v>6.0318828091339941E-2</v>
      </c>
      <c r="N356" s="7">
        <v>0.12186597781492163</v>
      </c>
      <c r="O356" s="7">
        <v>0.32549371633752239</v>
      </c>
      <c r="P356" s="7">
        <v>0.90639726292686074</v>
      </c>
      <c r="Q356" s="1">
        <v>32325</v>
      </c>
      <c r="R356">
        <v>118.5</v>
      </c>
      <c r="S356" s="6">
        <v>4.2372881355932203E-3</v>
      </c>
      <c r="T356" s="6">
        <v>1.7167381974248927E-2</v>
      </c>
      <c r="U356" s="6">
        <v>4.1300527240773315E-2</v>
      </c>
      <c r="V356" s="7">
        <v>8.2191780821917804E-2</v>
      </c>
      <c r="W356" s="7">
        <v>0.13832853025936606</v>
      </c>
      <c r="X356" s="7">
        <v>0.43288996372430466</v>
      </c>
      <c r="Y356" s="1">
        <v>32325</v>
      </c>
      <c r="Z356">
        <v>118.5</v>
      </c>
      <c r="AA356" s="6">
        <v>4.2372881355932203E-3</v>
      </c>
      <c r="AB356" s="6">
        <v>1.7167381974248927E-2</v>
      </c>
      <c r="AC356" s="6">
        <v>4.1300527240773315E-2</v>
      </c>
      <c r="AD356" s="7">
        <v>8.2191780821917804E-2</v>
      </c>
      <c r="AE356" s="7">
        <v>0.13832853025936606</v>
      </c>
      <c r="AF356" s="7">
        <v>0.43462469733656184</v>
      </c>
      <c r="AG356" t="s">
        <v>21</v>
      </c>
    </row>
    <row r="357" spans="1:39" x14ac:dyDescent="0.3">
      <c r="A357" s="1">
        <v>32356</v>
      </c>
      <c r="B357" s="19">
        <v>2952</v>
      </c>
      <c r="C357" s="6">
        <v>1.6286644951140684E-3</v>
      </c>
      <c r="D357" s="6">
        <v>1.4189026694609608E-2</v>
      </c>
      <c r="E357" s="6">
        <v>5.8747579083279607E-2</v>
      </c>
      <c r="F357" s="7">
        <v>0.11543548082372945</v>
      </c>
      <c r="G357" s="7">
        <v>0.32352941176470584</v>
      </c>
      <c r="H357" s="7">
        <v>0.89048991354466855</v>
      </c>
      <c r="I357" s="1">
        <v>32356</v>
      </c>
      <c r="J357" s="19">
        <v>2949.8</v>
      </c>
      <c r="K357" s="6">
        <v>-1.1512935121223203E-3</v>
      </c>
      <c r="L357" s="6">
        <v>8.3752093802345051E-3</v>
      </c>
      <c r="M357" s="6">
        <v>5.8224215246636839E-2</v>
      </c>
      <c r="N357" s="7">
        <v>0.11485694848633739</v>
      </c>
      <c r="O357" s="7">
        <v>0.32343308358383061</v>
      </c>
      <c r="P357" s="7">
        <v>0.89004933683603515</v>
      </c>
      <c r="Q357" s="1">
        <v>32356</v>
      </c>
      <c r="R357">
        <v>119</v>
      </c>
      <c r="S357" s="6">
        <v>4.2194092827004216E-3</v>
      </c>
      <c r="T357" s="6">
        <v>1.6225448334756667E-2</v>
      </c>
      <c r="U357" s="6">
        <v>4.020979020979016E-2</v>
      </c>
      <c r="V357" s="7">
        <v>8.4776663628076551E-2</v>
      </c>
      <c r="W357" s="7">
        <v>0.13875598086124402</v>
      </c>
      <c r="X357" s="7">
        <v>0.4285714285714286</v>
      </c>
      <c r="Y357" s="1">
        <v>32356</v>
      </c>
      <c r="Z357">
        <v>119</v>
      </c>
      <c r="AA357" s="6">
        <v>4.2194092827004216E-3</v>
      </c>
      <c r="AB357" s="6">
        <v>1.5358361774744003E-2</v>
      </c>
      <c r="AC357" s="6">
        <v>4.1119860017497838E-2</v>
      </c>
      <c r="AD357" s="7">
        <v>8.5766423357664295E-2</v>
      </c>
      <c r="AE357" s="7">
        <v>0.13984674329501909</v>
      </c>
      <c r="AF357" s="7">
        <v>0.43028846153846151</v>
      </c>
      <c r="AG357" t="s">
        <v>21</v>
      </c>
    </row>
    <row r="358" spans="1:39" x14ac:dyDescent="0.3">
      <c r="A358" s="1">
        <v>32387</v>
      </c>
      <c r="B358" s="19">
        <v>2956.9</v>
      </c>
      <c r="C358" s="6">
        <v>1.65989159891602E-3</v>
      </c>
      <c r="D358" s="6">
        <v>1.0560492139439539E-2</v>
      </c>
      <c r="E358" s="6">
        <v>5.6224325772459401E-2</v>
      </c>
      <c r="F358" s="7">
        <v>0.10836644426118895</v>
      </c>
      <c r="G358" s="7">
        <v>0.3174567813224024</v>
      </c>
      <c r="H358" s="7">
        <v>0.87858958068615001</v>
      </c>
      <c r="I358" s="1">
        <v>32387</v>
      </c>
      <c r="J358" s="19">
        <v>2950.1</v>
      </c>
      <c r="K358" s="6">
        <v>1.017018102921307E-4</v>
      </c>
      <c r="L358" s="6">
        <v>1.3536262754663859E-2</v>
      </c>
      <c r="M358" s="6">
        <v>5.613432141194992E-2</v>
      </c>
      <c r="N358" s="7">
        <v>0.10835180523725443</v>
      </c>
      <c r="O358" s="7">
        <v>0.31536472266809329</v>
      </c>
      <c r="P358" s="7">
        <v>0.87534168202911455</v>
      </c>
      <c r="Q358" s="1">
        <v>32387</v>
      </c>
      <c r="R358">
        <v>119.8</v>
      </c>
      <c r="S358" s="6">
        <v>6.7226890756302282E-3</v>
      </c>
      <c r="T358" s="6">
        <v>1.9574468085106357E-2</v>
      </c>
      <c r="U358" s="6">
        <v>4.1739130434782584E-2</v>
      </c>
      <c r="V358" s="7">
        <v>8.7114337568058017E-2</v>
      </c>
      <c r="W358" s="7">
        <v>0.14095238095238091</v>
      </c>
      <c r="X358" s="7">
        <v>0.42619047619047618</v>
      </c>
      <c r="Y358" s="1">
        <v>32387</v>
      </c>
      <c r="Z358">
        <v>119.5</v>
      </c>
      <c r="AA358" s="6">
        <v>4.2016806722689074E-3</v>
      </c>
      <c r="AB358" s="6">
        <v>1.7021276595744681E-2</v>
      </c>
      <c r="AC358" s="6">
        <v>4.1848299912816016E-2</v>
      </c>
      <c r="AD358" s="7">
        <v>8.6363636363636365E-2</v>
      </c>
      <c r="AE358" s="7">
        <v>0.14135625596943646</v>
      </c>
      <c r="AF358" s="7">
        <v>0.42431466030989262</v>
      </c>
      <c r="AG358" t="s">
        <v>21</v>
      </c>
    </row>
    <row r="359" spans="1:39" x14ac:dyDescent="0.3">
      <c r="A359" s="1">
        <v>32417</v>
      </c>
      <c r="B359" s="19">
        <v>2965.3</v>
      </c>
      <c r="C359" s="6">
        <v>2.8408130136291692E-3</v>
      </c>
      <c r="D359" s="6">
        <v>9.1546419820310674E-3</v>
      </c>
      <c r="E359" s="6">
        <v>5.3467386670456155E-2</v>
      </c>
      <c r="F359" s="7">
        <v>0.10340849892089012</v>
      </c>
      <c r="G359" s="7">
        <v>0.31271857983974505</v>
      </c>
      <c r="H359" s="7">
        <v>0.87108783442705717</v>
      </c>
      <c r="I359" s="1">
        <v>32417</v>
      </c>
      <c r="J359" s="19">
        <v>2962</v>
      </c>
      <c r="K359" s="6">
        <v>4.0337615674045256E-3</v>
      </c>
      <c r="L359" s="6">
        <v>9.0961741559635531E-3</v>
      </c>
      <c r="M359" s="6">
        <v>5.3642572566875421E-2</v>
      </c>
      <c r="N359" s="7">
        <v>0.10341230815079716</v>
      </c>
      <c r="O359" s="7">
        <v>0.31079346815949033</v>
      </c>
      <c r="P359" s="7">
        <v>0.86465218759836326</v>
      </c>
      <c r="Q359" s="1">
        <v>32417</v>
      </c>
      <c r="R359">
        <v>120.2</v>
      </c>
      <c r="S359" s="6">
        <v>3.3388981636060574E-3</v>
      </c>
      <c r="T359" s="6">
        <v>1.8644067796610195E-2</v>
      </c>
      <c r="U359" s="6">
        <v>4.2497831743278452E-2</v>
      </c>
      <c r="V359" s="7">
        <v>8.9755213055303776E-2</v>
      </c>
      <c r="W359" s="7">
        <v>0.14150047483380823</v>
      </c>
      <c r="X359" s="7">
        <v>0.41745283018867935</v>
      </c>
      <c r="Y359" s="1">
        <v>32417</v>
      </c>
      <c r="Z359">
        <v>119.9</v>
      </c>
      <c r="AA359" s="6">
        <v>3.347280334728081E-3</v>
      </c>
      <c r="AB359" s="6">
        <v>1.6101694915254285E-2</v>
      </c>
      <c r="AC359" s="6">
        <v>4.2608695652173963E-2</v>
      </c>
      <c r="AD359" s="7">
        <v>8.8021778584392044E-2</v>
      </c>
      <c r="AE359" s="7">
        <v>0.14081826831588976</v>
      </c>
      <c r="AF359" s="7">
        <v>0.41558441558441561</v>
      </c>
      <c r="AG359" t="s">
        <v>21</v>
      </c>
    </row>
    <row r="360" spans="1:39" x14ac:dyDescent="0.3">
      <c r="A360" s="1">
        <v>32448</v>
      </c>
      <c r="B360" s="19">
        <v>2980.2</v>
      </c>
      <c r="C360" s="6">
        <v>5.0247866994906536E-3</v>
      </c>
      <c r="D360" s="6">
        <v>1.1197068403908796E-2</v>
      </c>
      <c r="E360" s="6">
        <v>5.7220901770193948E-2</v>
      </c>
      <c r="F360" s="7">
        <v>0.10324658497760324</v>
      </c>
      <c r="G360" s="7">
        <v>0.30630314719032159</v>
      </c>
      <c r="H360" s="7">
        <v>0.86752725905501937</v>
      </c>
      <c r="I360" s="1">
        <v>32448</v>
      </c>
      <c r="J360" s="19">
        <v>2982.7</v>
      </c>
      <c r="K360" s="6">
        <v>6.9885212694124977E-3</v>
      </c>
      <c r="L360" s="6">
        <v>9.9891642963564949E-3</v>
      </c>
      <c r="M360" s="6">
        <v>5.7095265097816809E-2</v>
      </c>
      <c r="N360" s="7">
        <v>0.1025802158805264</v>
      </c>
      <c r="O360" s="7">
        <v>0.30459694703232276</v>
      </c>
      <c r="P360" s="7">
        <v>0.86535334584115065</v>
      </c>
      <c r="Q360" s="1">
        <v>32448</v>
      </c>
      <c r="R360">
        <v>120.3</v>
      </c>
      <c r="S360" s="6">
        <v>8.3194675540760655E-4</v>
      </c>
      <c r="T360" s="6">
        <v>1.5189873417721496E-2</v>
      </c>
      <c r="U360" s="6">
        <v>4.2461005199306685E-2</v>
      </c>
      <c r="V360" s="7">
        <v>8.9673913043478173E-2</v>
      </c>
      <c r="W360" s="7">
        <v>0.14245014245014245</v>
      </c>
      <c r="X360" s="7">
        <v>0.40701754385964911</v>
      </c>
      <c r="Y360" s="1">
        <v>32448</v>
      </c>
      <c r="Z360">
        <v>120.3</v>
      </c>
      <c r="AA360" s="6">
        <v>3.3361134278564759E-3</v>
      </c>
      <c r="AB360" s="6">
        <v>1.5189873417721496E-2</v>
      </c>
      <c r="AC360" s="6">
        <v>4.2461005199306685E-2</v>
      </c>
      <c r="AD360" s="7">
        <v>8.9673913043478173E-2</v>
      </c>
      <c r="AE360" s="7">
        <v>0.14245014245014245</v>
      </c>
      <c r="AF360" s="7">
        <v>0.40537383177570102</v>
      </c>
      <c r="AG360" t="s">
        <v>21</v>
      </c>
    </row>
    <row r="361" spans="1:39" ht="15" thickBot="1" x14ac:dyDescent="0.35">
      <c r="A361" s="10">
        <v>32478</v>
      </c>
      <c r="B361" s="21">
        <v>2988.2</v>
      </c>
      <c r="C361" s="11">
        <v>2.684383598416214E-3</v>
      </c>
      <c r="D361" s="11">
        <v>1.2262872628726225E-2</v>
      </c>
      <c r="E361" s="11">
        <v>5.7245966600622603E-2</v>
      </c>
      <c r="F361" s="12">
        <v>9.5381231671554184E-2</v>
      </c>
      <c r="G361" s="12">
        <v>0.29561220950398875</v>
      </c>
      <c r="H361" s="12">
        <v>0.86785848231028873</v>
      </c>
      <c r="I361" s="10">
        <v>32478</v>
      </c>
      <c r="J361" s="21">
        <v>3000.6</v>
      </c>
      <c r="K361" s="11">
        <v>6.0012740134777528E-3</v>
      </c>
      <c r="L361" s="11">
        <v>1.7221506542816369E-2</v>
      </c>
      <c r="M361" s="11">
        <v>5.7182116055385167E-2</v>
      </c>
      <c r="N361" s="12">
        <v>9.4829788010362362E-2</v>
      </c>
      <c r="O361" s="12">
        <v>0.29419883545395725</v>
      </c>
      <c r="P361" s="12">
        <v>0.86976570289132604</v>
      </c>
      <c r="Q361" s="10">
        <v>32478</v>
      </c>
      <c r="R361" s="9">
        <v>120.5</v>
      </c>
      <c r="S361" s="11">
        <v>1.6625103906899655E-3</v>
      </c>
      <c r="T361" s="11">
        <v>1.2605042016806723E-2</v>
      </c>
      <c r="U361" s="11">
        <v>4.4194107452339634E-2</v>
      </c>
      <c r="V361" s="12">
        <v>9.0497737556561084E-2</v>
      </c>
      <c r="W361" s="12">
        <v>0.14434947768281103</v>
      </c>
      <c r="X361" s="12">
        <v>0.39629200463499425</v>
      </c>
      <c r="Y361" s="10">
        <v>32478</v>
      </c>
      <c r="Z361" s="9">
        <v>120.7</v>
      </c>
      <c r="AA361" s="11">
        <v>3.325020781379931E-3</v>
      </c>
      <c r="AB361" s="11">
        <v>1.428571428571431E-2</v>
      </c>
      <c r="AC361" s="11">
        <v>4.4117647058823609E-2</v>
      </c>
      <c r="AD361" s="12">
        <v>8.9350180505415211E-2</v>
      </c>
      <c r="AE361" s="12">
        <v>0.14407582938388627</v>
      </c>
      <c r="AF361" s="12">
        <v>0.3969907407407407</v>
      </c>
      <c r="AG361" s="9" t="s">
        <v>21</v>
      </c>
      <c r="AH361" s="23">
        <f>AVERAGE(AA266:AA361)</f>
        <v>3.4922816384552811E-3</v>
      </c>
      <c r="AI361" s="2">
        <f>(Z361-Z266)/Z266</f>
        <v>0.38417431192660551</v>
      </c>
      <c r="AJ361" s="14">
        <f>AVERAGE(AB270:AB361)</f>
        <v>1.3532365235757628E-2</v>
      </c>
      <c r="AK361" s="14">
        <f>AVERAGE(AC278:AC361)</f>
        <v>3.8398115097719322E-2</v>
      </c>
      <c r="AL361" s="14">
        <f>AVERAGE(AD290:AD361)</f>
        <v>7.3730277663972416E-2</v>
      </c>
      <c r="AM361" s="14">
        <f>AVERAGE(AE314:AE361)</f>
        <v>0.14978532873564851</v>
      </c>
    </row>
    <row r="362" spans="1:39" x14ac:dyDescent="0.3">
      <c r="A362" s="1">
        <v>32509</v>
      </c>
      <c r="B362" s="19">
        <v>2991.7</v>
      </c>
      <c r="C362" s="6">
        <v>1.1712736764607457E-3</v>
      </c>
      <c r="D362" s="6">
        <v>1.176908248503491E-2</v>
      </c>
      <c r="E362" s="6">
        <v>5.0677811336657906E-2</v>
      </c>
      <c r="F362" s="7">
        <v>9.0309413608367556E-2</v>
      </c>
      <c r="G362" s="7">
        <v>0.28267021094151934</v>
      </c>
      <c r="H362" s="7">
        <v>0.86178355840438092</v>
      </c>
      <c r="I362" s="1">
        <v>32509</v>
      </c>
      <c r="J362" s="19">
        <v>2998.9</v>
      </c>
      <c r="K362" s="6">
        <v>-5.66553355995407E-4</v>
      </c>
      <c r="L362" s="6">
        <v>1.6541812141961352E-2</v>
      </c>
      <c r="M362" s="6">
        <v>4.9594008119837704E-2</v>
      </c>
      <c r="N362" s="7">
        <v>8.9122934447067398E-2</v>
      </c>
      <c r="O362" s="7">
        <v>0.28180030774491377</v>
      </c>
      <c r="P362" s="7">
        <v>0.86197690301750918</v>
      </c>
      <c r="Q362" s="1">
        <v>32509</v>
      </c>
      <c r="R362">
        <v>121.1</v>
      </c>
      <c r="S362" s="6">
        <v>4.9792531120331478E-3</v>
      </c>
      <c r="T362" s="6">
        <v>1.0851419031719508E-2</v>
      </c>
      <c r="U362" s="6">
        <v>4.6672428694900528E-2</v>
      </c>
      <c r="V362" s="7">
        <v>8.9028776978417185E-2</v>
      </c>
      <c r="W362" s="7">
        <v>0.147867298578199</v>
      </c>
      <c r="X362" s="7">
        <v>0.39195402298850568</v>
      </c>
      <c r="Y362" s="1">
        <v>32509</v>
      </c>
      <c r="Z362">
        <v>121.2</v>
      </c>
      <c r="AA362" s="6">
        <v>4.1425020712510356E-3</v>
      </c>
      <c r="AB362" s="6">
        <v>1.4225941422594167E-2</v>
      </c>
      <c r="AC362" s="6">
        <v>4.4827586206896579E-2</v>
      </c>
      <c r="AD362" s="7">
        <v>8.797127468581685E-2</v>
      </c>
      <c r="AE362" s="7">
        <v>0.1466414380321665</v>
      </c>
      <c r="AF362" s="7">
        <v>0.38990825688073394</v>
      </c>
      <c r="AG362" t="s">
        <v>27</v>
      </c>
    </row>
    <row r="363" spans="1:39" x14ac:dyDescent="0.3">
      <c r="A363" s="1">
        <v>32540</v>
      </c>
      <c r="B363" s="19">
        <v>2992.2</v>
      </c>
      <c r="C363" s="6">
        <v>1.6712905705786008E-4</v>
      </c>
      <c r="D363" s="6">
        <v>9.0715947796174527E-3</v>
      </c>
      <c r="E363" s="6">
        <v>4.2433110367892879E-2</v>
      </c>
      <c r="F363" s="7">
        <v>8.906278434940848E-2</v>
      </c>
      <c r="G363" s="7">
        <v>0.27105900344080536</v>
      </c>
      <c r="H363" s="7">
        <v>0.84852041761907693</v>
      </c>
      <c r="I363" s="1">
        <v>32540</v>
      </c>
      <c r="J363" s="19">
        <v>2982.6</v>
      </c>
      <c r="K363" s="6">
        <v>-5.4353262863050386E-3</v>
      </c>
      <c r="L363" s="6">
        <v>6.9547602970965253E-3</v>
      </c>
      <c r="M363" s="6">
        <v>4.3304883167762598E-2</v>
      </c>
      <c r="N363" s="7">
        <v>9.0450424100614255E-2</v>
      </c>
      <c r="O363" s="7">
        <v>0.27276606639924889</v>
      </c>
      <c r="P363" s="7">
        <v>0.85197143744178816</v>
      </c>
      <c r="Q363" s="1">
        <v>32540</v>
      </c>
      <c r="R363">
        <v>121.6</v>
      </c>
      <c r="S363" s="6">
        <v>4.1288191577208916E-3</v>
      </c>
      <c r="T363" s="6">
        <v>1.1647254575707084E-2</v>
      </c>
      <c r="U363" s="6">
        <v>4.8275862068965468E-2</v>
      </c>
      <c r="V363" s="7">
        <v>8.9605734767025089E-2</v>
      </c>
      <c r="W363" s="7">
        <v>0.14716981132075466</v>
      </c>
      <c r="X363" s="7">
        <v>0.38339021615472113</v>
      </c>
      <c r="Y363" s="1">
        <v>32540</v>
      </c>
      <c r="Z363">
        <v>121.6</v>
      </c>
      <c r="AA363" s="6">
        <v>3.3003300330032301E-3</v>
      </c>
      <c r="AB363" s="6">
        <v>1.417848206839023E-2</v>
      </c>
      <c r="AC363" s="6">
        <v>4.6471600688468083E-2</v>
      </c>
      <c r="AD363" s="7">
        <v>8.7656529516994611E-2</v>
      </c>
      <c r="AE363" s="7">
        <v>0.14393226716839133</v>
      </c>
      <c r="AF363" s="7">
        <v>0.38181818181818178</v>
      </c>
      <c r="AG363" t="s">
        <v>27</v>
      </c>
    </row>
    <row r="364" spans="1:39" x14ac:dyDescent="0.3">
      <c r="A364" s="1">
        <v>32568</v>
      </c>
      <c r="B364" s="19">
        <v>2999.7</v>
      </c>
      <c r="C364" s="6">
        <v>2.5065169440545419E-3</v>
      </c>
      <c r="D364" s="6">
        <v>6.5431850211395215E-3</v>
      </c>
      <c r="E364" s="6">
        <v>3.7707129760957553E-2</v>
      </c>
      <c r="F364" s="7">
        <v>8.9334350147074845E-2</v>
      </c>
      <c r="G364" s="7">
        <v>0.2677288479418477</v>
      </c>
      <c r="H364" s="7">
        <v>0.83288524990834656</v>
      </c>
      <c r="I364" s="1">
        <v>32568</v>
      </c>
      <c r="J364" s="19">
        <v>2999</v>
      </c>
      <c r="K364" s="6">
        <v>5.4985583048347388E-3</v>
      </c>
      <c r="L364" s="6">
        <v>5.4648472860160868E-3</v>
      </c>
      <c r="M364" s="6">
        <v>3.8902553088301588E-2</v>
      </c>
      <c r="N364" s="7">
        <v>9.1339155749636095E-2</v>
      </c>
      <c r="O364" s="7">
        <v>0.27054736485341463</v>
      </c>
      <c r="P364" s="7">
        <v>0.83627234876316425</v>
      </c>
      <c r="Q364" s="1">
        <v>32568</v>
      </c>
      <c r="R364">
        <v>122.3</v>
      </c>
      <c r="S364" s="6">
        <v>5.756578947368445E-3</v>
      </c>
      <c r="T364" s="6">
        <v>1.6625103906899419E-2</v>
      </c>
      <c r="U364" s="6">
        <v>4.9785407725321862E-2</v>
      </c>
      <c r="V364" s="7">
        <v>9.0990187332738656E-2</v>
      </c>
      <c r="W364" s="7">
        <v>0.14943609022556381</v>
      </c>
      <c r="X364" s="7">
        <v>0.38192090395480222</v>
      </c>
      <c r="Y364" s="1">
        <v>32568</v>
      </c>
      <c r="Z364">
        <v>122.2</v>
      </c>
      <c r="AA364" s="6">
        <v>4.9342105263158595E-3</v>
      </c>
      <c r="AB364" s="6">
        <v>1.5793848711554495E-2</v>
      </c>
      <c r="AC364" s="6">
        <v>4.8927038626609465E-2</v>
      </c>
      <c r="AD364" s="7">
        <v>8.9126559714795009E-2</v>
      </c>
      <c r="AE364" s="7">
        <v>0.14419475655430716</v>
      </c>
      <c r="AF364" s="7">
        <v>0.37923250564334099</v>
      </c>
      <c r="AG364" t="s">
        <v>27</v>
      </c>
    </row>
    <row r="365" spans="1:39" x14ac:dyDescent="0.3">
      <c r="A365" s="1">
        <v>32599</v>
      </c>
      <c r="B365" s="19">
        <v>3006</v>
      </c>
      <c r="C365" s="6">
        <v>2.1002100210021609E-3</v>
      </c>
      <c r="D365" s="6">
        <v>5.9567632688575676E-3</v>
      </c>
      <c r="E365" s="6">
        <v>3.2741264987803685E-2</v>
      </c>
      <c r="F365" s="7">
        <v>8.610037215016085E-2</v>
      </c>
      <c r="G365" s="7">
        <v>0.26547107855519064</v>
      </c>
      <c r="H365" s="7">
        <v>0.81171648987463829</v>
      </c>
      <c r="I365" s="1">
        <v>32599</v>
      </c>
      <c r="J365" s="19">
        <v>3023.2</v>
      </c>
      <c r="K365" s="6">
        <v>8.0693564521506569E-3</v>
      </c>
      <c r="L365" s="6">
        <v>7.5318269679397155E-3</v>
      </c>
      <c r="M365" s="6">
        <v>3.3466652992855304E-2</v>
      </c>
      <c r="N365" s="7">
        <v>8.7912483356723789E-2</v>
      </c>
      <c r="O365" s="7">
        <v>0.27041223683657606</v>
      </c>
      <c r="P365" s="7">
        <v>0.8162811655151696</v>
      </c>
      <c r="Q365" s="1">
        <v>32599</v>
      </c>
      <c r="R365">
        <v>123.1</v>
      </c>
      <c r="S365" s="6">
        <v>6.5412919051512442E-3</v>
      </c>
      <c r="T365" s="6">
        <v>2.157676348547713E-2</v>
      </c>
      <c r="U365" s="6">
        <v>5.1238257899231428E-2</v>
      </c>
      <c r="V365" s="7">
        <v>9.2280390417036298E-2</v>
      </c>
      <c r="W365" s="7">
        <v>0.15154349859681934</v>
      </c>
      <c r="X365" s="7">
        <v>0.3815937149270483</v>
      </c>
      <c r="Y365" s="1">
        <v>32599</v>
      </c>
      <c r="Z365">
        <v>123.1</v>
      </c>
      <c r="AA365" s="6">
        <v>7.3649754500817628E-3</v>
      </c>
      <c r="AB365" s="6">
        <v>1.9884009942004899E-2</v>
      </c>
      <c r="AC365" s="6">
        <v>5.0341296928327568E-2</v>
      </c>
      <c r="AD365" s="7">
        <v>9.2280390417036298E-2</v>
      </c>
      <c r="AE365" s="7">
        <v>0.15046728971962611</v>
      </c>
      <c r="AF365" s="7">
        <v>0.3815937149270483</v>
      </c>
      <c r="AG365" t="s">
        <v>27</v>
      </c>
    </row>
    <row r="366" spans="1:39" x14ac:dyDescent="0.3">
      <c r="A366" s="1">
        <v>32629</v>
      </c>
      <c r="B366" s="19">
        <v>3011.6</v>
      </c>
      <c r="C366" s="6">
        <v>1.8629407850964434E-3</v>
      </c>
      <c r="D366" s="6">
        <v>6.651736470902862E-3</v>
      </c>
      <c r="E366" s="6">
        <v>2.9254955570745013E-2</v>
      </c>
      <c r="F366" s="7">
        <v>8.6083162032529054E-2</v>
      </c>
      <c r="G366" s="7">
        <v>0.26034735300272022</v>
      </c>
      <c r="H366" s="7">
        <v>0.80963826463165478</v>
      </c>
      <c r="I366" s="1">
        <v>32629</v>
      </c>
      <c r="J366" s="19">
        <v>2996</v>
      </c>
      <c r="K366" s="6">
        <v>-8.9970891770309001E-3</v>
      </c>
      <c r="L366" s="6">
        <v>-9.6702124112177498E-4</v>
      </c>
      <c r="M366" s="6">
        <v>2.9305665303878858E-2</v>
      </c>
      <c r="N366" s="7">
        <v>8.5625249121281374E-2</v>
      </c>
      <c r="O366" s="7">
        <v>0.26073051674802217</v>
      </c>
      <c r="P366" s="7">
        <v>0.80983448109218303</v>
      </c>
      <c r="Q366" s="1">
        <v>32629</v>
      </c>
      <c r="R366">
        <v>123.8</v>
      </c>
      <c r="S366" s="6">
        <v>5.6864337936637114E-3</v>
      </c>
      <c r="T366" s="6">
        <v>2.229562345169284E-2</v>
      </c>
      <c r="U366" s="6">
        <v>5.3617021276595719E-2</v>
      </c>
      <c r="V366" s="7">
        <v>9.4606542882404984E-2</v>
      </c>
      <c r="W366" s="7">
        <v>0.15377446411929171</v>
      </c>
      <c r="X366" s="7">
        <v>0.37861915367483295</v>
      </c>
      <c r="Y366" s="1">
        <v>32629</v>
      </c>
      <c r="Z366">
        <v>123.7</v>
      </c>
      <c r="AA366" s="6">
        <v>4.8740861088546594E-3</v>
      </c>
      <c r="AB366" s="6">
        <v>2.0627062706270627E-2</v>
      </c>
      <c r="AC366" s="6">
        <v>5.2765957446808537E-2</v>
      </c>
      <c r="AD366" s="7">
        <v>9.4690265486725683E-2</v>
      </c>
      <c r="AE366" s="7">
        <v>0.15391791044776118</v>
      </c>
      <c r="AF366" s="7">
        <v>0.37904124860646599</v>
      </c>
      <c r="AG366" t="s">
        <v>27</v>
      </c>
    </row>
    <row r="367" spans="1:39" x14ac:dyDescent="0.3">
      <c r="A367" s="1">
        <v>32660</v>
      </c>
      <c r="B367" s="19">
        <v>3027.9</v>
      </c>
      <c r="C367" s="6">
        <v>5.4124053659185094E-3</v>
      </c>
      <c r="D367" s="6">
        <v>1.1931020653699711E-2</v>
      </c>
      <c r="E367" s="6">
        <v>3.0458753062891367E-2</v>
      </c>
      <c r="F367" s="7">
        <v>9.1292438549700927E-2</v>
      </c>
      <c r="G367" s="7">
        <v>0.25503606068142259</v>
      </c>
      <c r="H367" s="7">
        <v>0.81278812189427063</v>
      </c>
      <c r="I367" s="1">
        <v>32660</v>
      </c>
      <c r="J367" s="19">
        <v>3022.6</v>
      </c>
      <c r="K367" s="6">
        <v>8.8785046728971657E-3</v>
      </c>
      <c r="L367" s="6">
        <v>1.341111781667002E-2</v>
      </c>
      <c r="M367" s="6">
        <v>2.9741423363880939E-2</v>
      </c>
      <c r="N367" s="7">
        <v>8.9853609288238198E-2</v>
      </c>
      <c r="O367" s="7">
        <v>0.25242396618877921</v>
      </c>
      <c r="P367" s="7">
        <v>0.81308859696478919</v>
      </c>
      <c r="Q367" s="1">
        <v>32660</v>
      </c>
      <c r="R367">
        <v>124.1</v>
      </c>
      <c r="S367" s="6">
        <v>2.4232633279482807E-3</v>
      </c>
      <c r="T367" s="6">
        <v>2.0559210526315791E-2</v>
      </c>
      <c r="U367" s="6">
        <v>5.1694915254237243E-2</v>
      </c>
      <c r="V367" s="7">
        <v>9.3392070484581452E-2</v>
      </c>
      <c r="W367" s="7">
        <v>0.15334572490706322</v>
      </c>
      <c r="X367" s="7">
        <v>0.36975717439293598</v>
      </c>
      <c r="Y367" s="1">
        <v>32660</v>
      </c>
      <c r="Z367">
        <v>124.1</v>
      </c>
      <c r="AA367" s="6">
        <v>3.2336297493936253E-3</v>
      </c>
      <c r="AB367" s="6">
        <v>2.0559210526315791E-2</v>
      </c>
      <c r="AC367" s="6">
        <v>5.1694915254237243E-2</v>
      </c>
      <c r="AD367" s="7">
        <v>9.3392070484581452E-2</v>
      </c>
      <c r="AE367" s="7">
        <v>0.15441860465116275</v>
      </c>
      <c r="AF367" s="7">
        <v>0.37127071823204416</v>
      </c>
      <c r="AG367" t="s">
        <v>27</v>
      </c>
    </row>
    <row r="368" spans="1:39" x14ac:dyDescent="0.3">
      <c r="A368" s="1">
        <v>32690</v>
      </c>
      <c r="B368" s="19">
        <v>3052.4</v>
      </c>
      <c r="C368" s="6">
        <v>8.0914164932791698E-3</v>
      </c>
      <c r="D368" s="6">
        <v>1.7568423509017661E-2</v>
      </c>
      <c r="E368" s="6">
        <v>3.5694896851248735E-2</v>
      </c>
      <c r="F368" s="7">
        <v>9.838071248650597E-2</v>
      </c>
      <c r="G368" s="7">
        <v>0.25639020374562671</v>
      </c>
      <c r="H368" s="7">
        <v>0.81485225043106002</v>
      </c>
      <c r="I368" s="1">
        <v>32690</v>
      </c>
      <c r="J368" s="19">
        <v>3055.6</v>
      </c>
      <c r="K368" s="6">
        <v>1.0917752927942831E-2</v>
      </c>
      <c r="L368" s="6">
        <v>1.8872957652550822E-2</v>
      </c>
      <c r="M368" s="6">
        <v>3.4674251659217156E-2</v>
      </c>
      <c r="N368" s="7">
        <v>9.7084589975585278E-2</v>
      </c>
      <c r="O368" s="7">
        <v>0.25496960735994728</v>
      </c>
      <c r="P368" s="7">
        <v>0.81330484837695094</v>
      </c>
      <c r="Q368" s="1">
        <v>32690</v>
      </c>
      <c r="R368">
        <v>124.4</v>
      </c>
      <c r="S368" s="6">
        <v>2.4174053182917919E-3</v>
      </c>
      <c r="T368" s="6">
        <v>1.7170891251022148E-2</v>
      </c>
      <c r="U368" s="6">
        <v>4.9789029535865025E-2</v>
      </c>
      <c r="V368" s="7">
        <v>9.3145869947276E-2</v>
      </c>
      <c r="W368" s="7">
        <v>0.15398886827458264</v>
      </c>
      <c r="X368" s="7">
        <v>0.3580786026200875</v>
      </c>
      <c r="Y368" s="1">
        <v>32690</v>
      </c>
      <c r="Z368">
        <v>124.5</v>
      </c>
      <c r="AA368" s="6">
        <v>3.2232070910556462E-3</v>
      </c>
      <c r="AB368" s="6">
        <v>1.8821603927986885E-2</v>
      </c>
      <c r="AC368" s="6">
        <v>5.0632911392405063E-2</v>
      </c>
      <c r="AD368" s="7">
        <v>9.4024604569420064E-2</v>
      </c>
      <c r="AE368" s="7">
        <v>0.15598885793871864</v>
      </c>
      <c r="AF368" s="7">
        <v>0.36065573770491804</v>
      </c>
      <c r="AG368" t="s">
        <v>27</v>
      </c>
    </row>
    <row r="369" spans="1:33" x14ac:dyDescent="0.3">
      <c r="A369" s="1">
        <v>32721</v>
      </c>
      <c r="B369" s="19">
        <v>3074.4</v>
      </c>
      <c r="C369" s="6">
        <v>7.2074433232865937E-3</v>
      </c>
      <c r="D369" s="6">
        <v>2.2754491017964101E-2</v>
      </c>
      <c r="E369" s="6">
        <v>4.1463414634146371E-2</v>
      </c>
      <c r="F369" s="7">
        <v>0.1026468689477083</v>
      </c>
      <c r="G369" s="7">
        <v>0.2579378068739771</v>
      </c>
      <c r="H369" s="7">
        <v>0.81455468335005621</v>
      </c>
      <c r="I369" s="1">
        <v>32721</v>
      </c>
      <c r="J369" s="19">
        <v>3071.1</v>
      </c>
      <c r="K369" s="6">
        <v>5.0726534886765288E-3</v>
      </c>
      <c r="L369" s="6">
        <v>1.5844138661021464E-2</v>
      </c>
      <c r="M369" s="6">
        <v>4.1121431961488819E-2</v>
      </c>
      <c r="N369" s="7">
        <v>0.10173991031390131</v>
      </c>
      <c r="O369" s="7">
        <v>0.2573592630501535</v>
      </c>
      <c r="P369" s="7">
        <v>0.81228608521184942</v>
      </c>
      <c r="Q369" s="1">
        <v>32721</v>
      </c>
      <c r="R369">
        <v>124.6</v>
      </c>
      <c r="S369" s="6">
        <v>1.6077170418005516E-3</v>
      </c>
      <c r="T369" s="6">
        <v>1.2185215272136476E-2</v>
      </c>
      <c r="U369" s="6">
        <v>4.7058823529411715E-2</v>
      </c>
      <c r="V369" s="7">
        <v>8.9160839160839056E-2</v>
      </c>
      <c r="W369" s="7">
        <v>0.15370370370370365</v>
      </c>
      <c r="X369" s="7">
        <v>0.34994582881906822</v>
      </c>
      <c r="Y369" s="1">
        <v>32721</v>
      </c>
      <c r="Z369">
        <v>124.5</v>
      </c>
      <c r="AA369" s="6">
        <v>0</v>
      </c>
      <c r="AB369" s="6">
        <v>1.1372867587327423E-2</v>
      </c>
      <c r="AC369" s="6">
        <v>4.6218487394957986E-2</v>
      </c>
      <c r="AD369" s="7">
        <v>8.9238845144356982E-2</v>
      </c>
      <c r="AE369" s="7">
        <v>0.1538461538461538</v>
      </c>
      <c r="AF369" s="7">
        <v>0.35032537960954441</v>
      </c>
      <c r="AG369" t="s">
        <v>27</v>
      </c>
    </row>
    <row r="370" spans="1:33" x14ac:dyDescent="0.3">
      <c r="A370" s="1">
        <v>32752</v>
      </c>
      <c r="B370" s="19">
        <v>3092.5</v>
      </c>
      <c r="C370" s="6">
        <v>5.8873276086390544E-3</v>
      </c>
      <c r="D370" s="6">
        <v>2.6862797184221042E-2</v>
      </c>
      <c r="E370" s="6">
        <v>4.5858838648584636E-2</v>
      </c>
      <c r="F370" s="7">
        <v>0.10466154670476871</v>
      </c>
      <c r="G370" s="7">
        <v>0.25895619605927367</v>
      </c>
      <c r="H370" s="7">
        <v>0.81271981242672919</v>
      </c>
      <c r="I370" s="1">
        <v>32752</v>
      </c>
      <c r="J370" s="19">
        <v>3086.3</v>
      </c>
      <c r="K370" s="6">
        <v>4.9493666764352422E-3</v>
      </c>
      <c r="L370" s="6">
        <v>3.014018691588791E-2</v>
      </c>
      <c r="M370" s="6">
        <v>4.6167926510965823E-2</v>
      </c>
      <c r="N370" s="7">
        <v>0.10489385314860558</v>
      </c>
      <c r="O370" s="7">
        <v>0.25832755738573832</v>
      </c>
      <c r="P370" s="7">
        <v>0.80866150961087668</v>
      </c>
      <c r="Q370" s="1">
        <v>32752</v>
      </c>
      <c r="R370">
        <v>125</v>
      </c>
      <c r="S370" s="6">
        <v>3.2102728731942675E-3</v>
      </c>
      <c r="T370" s="6">
        <v>9.6930533117932389E-3</v>
      </c>
      <c r="U370" s="6">
        <v>4.3405676126878158E-2</v>
      </c>
      <c r="V370" s="7">
        <v>8.6956521739130432E-2</v>
      </c>
      <c r="W370" s="7">
        <v>0.15420129270544786</v>
      </c>
      <c r="X370" s="7">
        <v>0.34120171673819738</v>
      </c>
      <c r="Y370" s="1">
        <v>32752</v>
      </c>
      <c r="Z370">
        <v>124.8</v>
      </c>
      <c r="AA370" s="6">
        <v>2.4096385542168447E-3</v>
      </c>
      <c r="AB370" s="6">
        <v>8.8924818108326135E-3</v>
      </c>
      <c r="AC370" s="6">
        <v>4.4351464435146419E-2</v>
      </c>
      <c r="AD370" s="7">
        <v>8.8055797733217034E-2</v>
      </c>
      <c r="AE370" s="7">
        <v>0.15448658649398708</v>
      </c>
      <c r="AF370" s="7">
        <v>0.34049409237379169</v>
      </c>
      <c r="AG370" t="s">
        <v>27</v>
      </c>
    </row>
    <row r="371" spans="1:33" x14ac:dyDescent="0.3">
      <c r="A371" s="1">
        <v>32782</v>
      </c>
      <c r="B371" s="19">
        <v>3114.1</v>
      </c>
      <c r="C371" s="6">
        <v>6.9846402586903507E-3</v>
      </c>
      <c r="D371" s="6">
        <v>2.8468575580435224E-2</v>
      </c>
      <c r="E371" s="6">
        <v>5.0180420193572224E-2</v>
      </c>
      <c r="F371" s="7">
        <v>0.10633082279380407</v>
      </c>
      <c r="G371" s="7">
        <v>0.26179092382495944</v>
      </c>
      <c r="H371" s="7">
        <v>0.80863050296201644</v>
      </c>
      <c r="I371" s="1">
        <v>32782</v>
      </c>
      <c r="J371" s="19">
        <v>3109.3</v>
      </c>
      <c r="K371" s="6">
        <v>7.4522891488189736E-3</v>
      </c>
      <c r="L371" s="6">
        <v>2.8683914510686255E-2</v>
      </c>
      <c r="M371" s="6">
        <v>4.9729912221472043E-2</v>
      </c>
      <c r="N371" s="7">
        <v>0.10604012521343212</v>
      </c>
      <c r="O371" s="7">
        <v>0.26071443052345616</v>
      </c>
      <c r="P371" s="7">
        <v>0.80103104726598706</v>
      </c>
      <c r="Q371" s="1">
        <v>32782</v>
      </c>
      <c r="R371">
        <v>125.6</v>
      </c>
      <c r="S371" s="6">
        <v>4.7999999999999545E-3</v>
      </c>
      <c r="T371" s="6">
        <v>1.2087026591458501E-2</v>
      </c>
      <c r="U371" s="6">
        <v>4.4925124792013237E-2</v>
      </c>
      <c r="V371" s="7">
        <v>8.9332176929748458E-2</v>
      </c>
      <c r="W371" s="7">
        <v>0.15547378104875798</v>
      </c>
      <c r="X371" s="7">
        <v>0.34475374732334035</v>
      </c>
      <c r="Y371" s="1">
        <v>32782</v>
      </c>
      <c r="Z371">
        <v>125.4</v>
      </c>
      <c r="AA371" s="6">
        <v>4.8076923076923765E-3</v>
      </c>
      <c r="AB371" s="6">
        <v>1.0475423045930793E-2</v>
      </c>
      <c r="AC371" s="6">
        <v>4.5871559633027519E-2</v>
      </c>
      <c r="AD371" s="7">
        <v>9.0434782608695696E-2</v>
      </c>
      <c r="AE371" s="7">
        <v>0.15576036866359452</v>
      </c>
      <c r="AF371" s="7">
        <v>0.34261241970021411</v>
      </c>
      <c r="AG371" t="s">
        <v>27</v>
      </c>
    </row>
    <row r="372" spans="1:33" x14ac:dyDescent="0.3">
      <c r="A372" s="1">
        <v>32813</v>
      </c>
      <c r="B372" s="19">
        <v>3133.3</v>
      </c>
      <c r="C372" s="6">
        <v>6.1655052824251865E-3</v>
      </c>
      <c r="D372" s="6">
        <v>2.6503734766085731E-2</v>
      </c>
      <c r="E372" s="6">
        <v>5.1372391114690413E-2</v>
      </c>
      <c r="F372" s="7">
        <v>0.11153286743055804</v>
      </c>
      <c r="G372" s="7">
        <v>0.26454919686818951</v>
      </c>
      <c r="H372" s="7">
        <v>0.80479235067104449</v>
      </c>
      <c r="I372" s="1">
        <v>32813</v>
      </c>
      <c r="J372" s="19">
        <v>3136</v>
      </c>
      <c r="K372" s="6">
        <v>8.5871418004051774E-3</v>
      </c>
      <c r="L372" s="6">
        <v>2.6312344547715701E-2</v>
      </c>
      <c r="M372" s="6">
        <v>5.1396385824923792E-2</v>
      </c>
      <c r="N372" s="7">
        <v>0.11142614119648429</v>
      </c>
      <c r="O372" s="7">
        <v>0.26349717969379532</v>
      </c>
      <c r="P372" s="7">
        <v>0.80126364158529584</v>
      </c>
      <c r="Q372" s="1">
        <v>32813</v>
      </c>
      <c r="R372">
        <v>125.9</v>
      </c>
      <c r="S372" s="6">
        <v>2.3885350318472243E-3</v>
      </c>
      <c r="T372" s="6">
        <v>1.2057877813504822E-2</v>
      </c>
      <c r="U372" s="6">
        <v>4.6550290939318444E-2</v>
      </c>
      <c r="V372" s="7">
        <v>9.0987868284228765E-2</v>
      </c>
      <c r="W372" s="7">
        <v>0.15504587155963309</v>
      </c>
      <c r="X372" s="7">
        <v>0.34364994663820708</v>
      </c>
      <c r="Y372" s="1">
        <v>32813</v>
      </c>
      <c r="Z372">
        <v>125.9</v>
      </c>
      <c r="AA372" s="6">
        <v>3.9872408293460922E-3</v>
      </c>
      <c r="AB372" s="6">
        <v>1.1244979919678761E-2</v>
      </c>
      <c r="AC372" s="6">
        <v>4.6550290939318444E-2</v>
      </c>
      <c r="AD372" s="7">
        <v>9.0987868284228765E-2</v>
      </c>
      <c r="AE372" s="7">
        <v>0.15504587155963309</v>
      </c>
      <c r="AF372" s="7">
        <v>0.34221748400852886</v>
      </c>
      <c r="AG372" t="s">
        <v>27</v>
      </c>
    </row>
    <row r="373" spans="1:33" x14ac:dyDescent="0.3">
      <c r="A373" s="1">
        <v>32843</v>
      </c>
      <c r="B373" s="19">
        <v>3152.5</v>
      </c>
      <c r="C373" s="6">
        <v>6.1277247630293352E-3</v>
      </c>
      <c r="D373" s="6">
        <v>2.5403330731199554E-2</v>
      </c>
      <c r="E373" s="6">
        <v>5.4982932869285919E-2</v>
      </c>
      <c r="F373" s="7">
        <v>0.11537645060854794</v>
      </c>
      <c r="G373" s="7">
        <v>0.26499739175795517</v>
      </c>
      <c r="H373" s="7">
        <v>0.79578467673027631</v>
      </c>
      <c r="I373" s="1">
        <v>32843</v>
      </c>
      <c r="J373" s="19">
        <v>3165.6</v>
      </c>
      <c r="K373" s="6">
        <v>9.4387755102040526E-3</v>
      </c>
      <c r="L373" s="6">
        <v>3.0770733613363292E-2</v>
      </c>
      <c r="M373" s="6">
        <v>5.4989002199560093E-2</v>
      </c>
      <c r="N373" s="7">
        <v>0.11531550576049034</v>
      </c>
      <c r="O373" s="7">
        <v>0.26416676650293519</v>
      </c>
      <c r="P373" s="7">
        <v>0.79832983014258929</v>
      </c>
      <c r="Q373" s="1">
        <v>32843</v>
      </c>
      <c r="R373">
        <v>126.1</v>
      </c>
      <c r="S373" s="6">
        <v>1.5885623510721893E-3</v>
      </c>
      <c r="T373" s="6">
        <v>1.2038523274478331E-2</v>
      </c>
      <c r="U373" s="6">
        <v>4.6473029045643106E-2</v>
      </c>
      <c r="V373" s="7">
        <v>9.2720970537261596E-2</v>
      </c>
      <c r="W373" s="7">
        <v>0.15370539798719118</v>
      </c>
      <c r="X373" s="7">
        <v>0.34148936170212763</v>
      </c>
      <c r="Y373" s="1">
        <v>32843</v>
      </c>
      <c r="Z373">
        <v>126.3</v>
      </c>
      <c r="AA373" s="6">
        <v>3.1771247021444913E-3</v>
      </c>
      <c r="AB373" s="6">
        <v>1.4457831325301183E-2</v>
      </c>
      <c r="AC373" s="6">
        <v>4.6396023198011553E-2</v>
      </c>
      <c r="AD373" s="7">
        <v>9.2560553633218023E-2</v>
      </c>
      <c r="AE373" s="7">
        <v>0.15342465753424656</v>
      </c>
      <c r="AF373" s="7">
        <v>0.34218916046758774</v>
      </c>
      <c r="AG373" t="s">
        <v>27</v>
      </c>
    </row>
    <row r="374" spans="1:33" x14ac:dyDescent="0.3">
      <c r="A374" s="1">
        <v>32874</v>
      </c>
      <c r="B374" s="19">
        <v>3166.8</v>
      </c>
      <c r="C374" s="6">
        <v>4.5360824742268621E-3</v>
      </c>
      <c r="D374" s="6">
        <v>2.4025869037995209E-2</v>
      </c>
      <c r="E374" s="6">
        <v>5.8528595781662723E-2</v>
      </c>
      <c r="F374" s="7">
        <v>0.11217250825314325</v>
      </c>
      <c r="G374" s="7">
        <v>0.26565684824747227</v>
      </c>
      <c r="H374" s="7">
        <v>0.78874830546769092</v>
      </c>
      <c r="I374" s="1">
        <v>32874</v>
      </c>
      <c r="J374" s="19">
        <v>3170.4</v>
      </c>
      <c r="K374" s="6">
        <v>1.5163002274450916E-3</v>
      </c>
      <c r="L374" s="6">
        <v>2.7249457278942391E-2</v>
      </c>
      <c r="M374" s="6">
        <v>5.7187635466337657E-2</v>
      </c>
      <c r="N374" s="7">
        <v>0.10961780764384722</v>
      </c>
      <c r="O374" s="7">
        <v>0.26270511390791773</v>
      </c>
      <c r="P374" s="7">
        <v>0.78835740072202176</v>
      </c>
      <c r="Q374" s="1">
        <v>32874</v>
      </c>
      <c r="R374">
        <v>127.4</v>
      </c>
      <c r="S374" s="6">
        <v>1.0309278350515554E-2</v>
      </c>
      <c r="T374" s="6">
        <v>1.9200000000000047E-2</v>
      </c>
      <c r="U374" s="6">
        <v>5.2023121387283336E-2</v>
      </c>
      <c r="V374" s="7">
        <v>0.101123595505618</v>
      </c>
      <c r="W374" s="7">
        <v>0.1624087591240877</v>
      </c>
      <c r="X374" s="7">
        <v>0.35100742311770955</v>
      </c>
      <c r="Y374" s="1">
        <v>32874</v>
      </c>
      <c r="Z374">
        <v>127.5</v>
      </c>
      <c r="AA374" s="6">
        <v>9.50118764845608E-3</v>
      </c>
      <c r="AB374" s="6">
        <v>2.1634615384615408E-2</v>
      </c>
      <c r="AC374" s="6">
        <v>5.1980198019801957E-2</v>
      </c>
      <c r="AD374" s="7">
        <v>9.9137931034482762E-2</v>
      </c>
      <c r="AE374" s="7">
        <v>0.1601455868971792</v>
      </c>
      <c r="AF374" s="7">
        <v>0.35063559322033888</v>
      </c>
      <c r="AG374" t="s">
        <v>27</v>
      </c>
    </row>
    <row r="375" spans="1:33" x14ac:dyDescent="0.3">
      <c r="A375" s="1">
        <v>32905</v>
      </c>
      <c r="B375" s="19">
        <v>3179.2</v>
      </c>
      <c r="C375" s="6">
        <v>3.9156246052796627E-3</v>
      </c>
      <c r="D375" s="6">
        <v>2.0904916348222571E-2</v>
      </c>
      <c r="E375" s="6">
        <v>6.2495822471759915E-2</v>
      </c>
      <c r="F375" s="7">
        <v>0.10758082497212922</v>
      </c>
      <c r="G375" s="7">
        <v>0.26515181662620863</v>
      </c>
      <c r="H375" s="7">
        <v>0.79160326852634533</v>
      </c>
      <c r="I375" s="1">
        <v>32905</v>
      </c>
      <c r="J375" s="19">
        <v>3170.5</v>
      </c>
      <c r="K375" s="6">
        <v>3.1541761291921852E-5</v>
      </c>
      <c r="L375" s="6">
        <v>1.9682886823400705E-2</v>
      </c>
      <c r="M375" s="6">
        <v>6.2998725943807454E-2</v>
      </c>
      <c r="N375" s="7">
        <v>0.10903176157828452</v>
      </c>
      <c r="O375" s="7">
        <v>0.26713560609088371</v>
      </c>
      <c r="P375" s="7">
        <v>0.79601200929020566</v>
      </c>
      <c r="Q375" s="1">
        <v>32905</v>
      </c>
      <c r="R375">
        <v>128</v>
      </c>
      <c r="S375" s="6">
        <v>4.7095761381475221E-3</v>
      </c>
      <c r="T375" s="6">
        <v>1.9108280254777118E-2</v>
      </c>
      <c r="U375" s="6">
        <v>5.2631578947368474E-2</v>
      </c>
      <c r="V375" s="7">
        <v>0.10344827586206896</v>
      </c>
      <c r="W375" s="7">
        <v>0.17108874656907597</v>
      </c>
      <c r="X375" s="7">
        <v>0.3530655391120508</v>
      </c>
      <c r="Y375" s="1">
        <v>32905</v>
      </c>
      <c r="Z375">
        <v>128</v>
      </c>
      <c r="AA375" s="6">
        <v>3.9215686274509803E-3</v>
      </c>
      <c r="AB375" s="6">
        <v>2.0733652312599635E-2</v>
      </c>
      <c r="AC375" s="6">
        <v>5.2631578947368474E-2</v>
      </c>
      <c r="AD375" s="7">
        <v>0.10154905335628224</v>
      </c>
      <c r="AE375" s="7">
        <v>0.16681859617137645</v>
      </c>
      <c r="AF375" s="7">
        <v>0.35163674762407598</v>
      </c>
      <c r="AG375" t="s">
        <v>27</v>
      </c>
    </row>
    <row r="376" spans="1:33" x14ac:dyDescent="0.3">
      <c r="A376" s="1">
        <v>32933</v>
      </c>
      <c r="B376" s="19">
        <v>3190.1</v>
      </c>
      <c r="C376" s="6">
        <v>3.4285354806240852E-3</v>
      </c>
      <c r="D376" s="6">
        <v>1.8127852423961869E-2</v>
      </c>
      <c r="E376" s="6">
        <v>6.3473013968063513E-2</v>
      </c>
      <c r="F376" s="7">
        <v>0.10357352890303391</v>
      </c>
      <c r="G376" s="7">
        <v>0.25936599423631124</v>
      </c>
      <c r="H376" s="7">
        <v>0.78567030506577096</v>
      </c>
      <c r="I376" s="1">
        <v>32933</v>
      </c>
      <c r="J376" s="19">
        <v>3192.6</v>
      </c>
      <c r="K376" s="6">
        <v>6.9705093833779871E-3</v>
      </c>
      <c r="L376" s="6">
        <v>1.8048469387755072E-2</v>
      </c>
      <c r="M376" s="6">
        <v>6.45548516172057E-2</v>
      </c>
      <c r="N376" s="7">
        <v>0.10596875324765306</v>
      </c>
      <c r="O376" s="7">
        <v>0.2630954264915335</v>
      </c>
      <c r="P376" s="7">
        <v>0.79188415558174763</v>
      </c>
      <c r="Q376" s="1">
        <v>32933</v>
      </c>
      <c r="R376">
        <v>128.69999999999999</v>
      </c>
      <c r="S376" s="6">
        <v>5.4687499999999112E-3</v>
      </c>
      <c r="T376" s="6">
        <v>2.2239872915011779E-2</v>
      </c>
      <c r="U376" s="6">
        <v>5.2330335241210071E-2</v>
      </c>
      <c r="V376" s="7">
        <v>0.10472103004291836</v>
      </c>
      <c r="W376" s="7">
        <v>0.18290441176470582</v>
      </c>
      <c r="X376" s="7">
        <v>0.36190476190476178</v>
      </c>
      <c r="Y376" s="1">
        <v>32933</v>
      </c>
      <c r="Z376">
        <v>128.6</v>
      </c>
      <c r="AA376" s="6">
        <v>4.6874999999999556E-3</v>
      </c>
      <c r="AB376" s="6">
        <v>2.1445591739475682E-2</v>
      </c>
      <c r="AC376" s="6">
        <v>5.2373158756137406E-2</v>
      </c>
      <c r="AD376" s="7">
        <v>0.10386266094420596</v>
      </c>
      <c r="AE376" s="7">
        <v>0.17873510540788268</v>
      </c>
      <c r="AF376" s="7">
        <v>0.35797254487856378</v>
      </c>
      <c r="AG376" t="s">
        <v>27</v>
      </c>
    </row>
    <row r="377" spans="1:33" x14ac:dyDescent="0.3">
      <c r="A377" s="1">
        <v>32964</v>
      </c>
      <c r="B377" s="19">
        <v>3201.6</v>
      </c>
      <c r="C377" s="6">
        <v>3.6049026676279743E-3</v>
      </c>
      <c r="D377" s="6">
        <v>1.5574940523394103E-2</v>
      </c>
      <c r="E377" s="6">
        <v>6.5069860279441089E-2</v>
      </c>
      <c r="F377" s="7">
        <v>9.9941594805373318E-2</v>
      </c>
      <c r="G377" s="7">
        <v>0.25170068027210873</v>
      </c>
      <c r="H377" s="7">
        <v>0.77482122068850812</v>
      </c>
      <c r="I377" s="1">
        <v>32964</v>
      </c>
      <c r="J377" s="19">
        <v>3219.8</v>
      </c>
      <c r="K377" s="6">
        <v>8.5197018104367205E-3</v>
      </c>
      <c r="L377" s="6">
        <v>1.7121556734900265E-2</v>
      </c>
      <c r="M377" s="6">
        <v>6.5030431331040084E-2</v>
      </c>
      <c r="N377" s="7">
        <v>0.10067343520322701</v>
      </c>
      <c r="O377" s="7">
        <v>0.25538053649407361</v>
      </c>
      <c r="P377" s="7">
        <v>0.78096133635709941</v>
      </c>
      <c r="Q377" s="1">
        <v>32964</v>
      </c>
      <c r="R377">
        <v>128.9</v>
      </c>
      <c r="S377" s="6">
        <v>1.5540015540016867E-3</v>
      </c>
      <c r="T377" s="6">
        <v>2.2204599524187244E-2</v>
      </c>
      <c r="U377" s="6">
        <v>4.7116165718927794E-2</v>
      </c>
      <c r="V377" s="7">
        <v>0.10076857386848857</v>
      </c>
      <c r="W377" s="7">
        <v>0.18692449355432791</v>
      </c>
      <c r="X377" s="7">
        <v>0.35827186512118014</v>
      </c>
      <c r="Y377" s="1">
        <v>32964</v>
      </c>
      <c r="Z377">
        <v>128.9</v>
      </c>
      <c r="AA377" s="6">
        <v>2.3328149300156408E-3</v>
      </c>
      <c r="AB377" s="6">
        <v>2.0585906571654856E-2</v>
      </c>
      <c r="AC377" s="6">
        <v>4.7116165718927794E-2</v>
      </c>
      <c r="AD377" s="7">
        <v>9.9829351535836205E-2</v>
      </c>
      <c r="AE377" s="7">
        <v>0.18583256669733214</v>
      </c>
      <c r="AF377" s="7">
        <v>0.35684210526315796</v>
      </c>
      <c r="AG377" t="s">
        <v>27</v>
      </c>
    </row>
    <row r="378" spans="1:33" x14ac:dyDescent="0.3">
      <c r="A378" s="1">
        <v>32994</v>
      </c>
      <c r="B378" s="19">
        <v>3200.6</v>
      </c>
      <c r="C378" s="6">
        <v>-3.1234382808595704E-4</v>
      </c>
      <c r="D378" s="6">
        <v>1.0673234811165758E-2</v>
      </c>
      <c r="E378" s="6">
        <v>6.2757338291937845E-2</v>
      </c>
      <c r="F378" s="7">
        <v>9.3848257006151709E-2</v>
      </c>
      <c r="G378" s="7">
        <v>0.23823893531414411</v>
      </c>
      <c r="H378" s="7">
        <v>0.76302743197091538</v>
      </c>
      <c r="I378" s="1">
        <v>32994</v>
      </c>
      <c r="J378" s="19">
        <v>3186.7</v>
      </c>
      <c r="K378" s="6">
        <v>-1.0280141623703448E-2</v>
      </c>
      <c r="L378" s="6">
        <v>5.1413070905878518E-3</v>
      </c>
      <c r="M378" s="6">
        <v>6.3651535380507288E-2</v>
      </c>
      <c r="N378" s="7">
        <v>9.4822551276325287E-2</v>
      </c>
      <c r="O378" s="7">
        <v>0.2394305939092217</v>
      </c>
      <c r="P378" s="7">
        <v>0.76558258075239605</v>
      </c>
      <c r="Q378" s="1">
        <v>32994</v>
      </c>
      <c r="R378">
        <v>129.19999999999999</v>
      </c>
      <c r="S378" s="6">
        <v>2.3273855702093324E-3</v>
      </c>
      <c r="T378" s="6">
        <v>1.4128728414442565E-2</v>
      </c>
      <c r="U378" s="6">
        <v>4.3618739903069401E-2</v>
      </c>
      <c r="V378" s="7">
        <v>9.9574468085106282E-2</v>
      </c>
      <c r="W378" s="7">
        <v>0.1864095500459135</v>
      </c>
      <c r="X378" s="7">
        <v>0.34864300626304795</v>
      </c>
      <c r="Y378" s="1">
        <v>32994</v>
      </c>
      <c r="Z378">
        <v>129.1</v>
      </c>
      <c r="AA378" s="6">
        <v>1.5515903801395549E-3</v>
      </c>
      <c r="AB378" s="6">
        <v>1.2549019607843093E-2</v>
      </c>
      <c r="AC378" s="6">
        <v>4.3654001616814805E-2</v>
      </c>
      <c r="AD378" s="7">
        <v>9.87234042553191E-2</v>
      </c>
      <c r="AE378" s="7">
        <v>0.1844036697247706</v>
      </c>
      <c r="AF378" s="7">
        <v>0.34619395203336795</v>
      </c>
      <c r="AG378" t="s">
        <v>27</v>
      </c>
    </row>
    <row r="379" spans="1:33" x14ac:dyDescent="0.3">
      <c r="A379" s="1">
        <v>33025</v>
      </c>
      <c r="B379" s="19">
        <v>3213.7</v>
      </c>
      <c r="C379" s="6">
        <v>4.0929825657688903E-3</v>
      </c>
      <c r="D379" s="6">
        <v>1.08517866129844E-2</v>
      </c>
      <c r="E379" s="6">
        <v>6.1362660589847656E-2</v>
      </c>
      <c r="F379" s="7">
        <v>9.3690443778927213E-2</v>
      </c>
      <c r="G379" s="7">
        <v>0.23366602687140109</v>
      </c>
      <c r="H379" s="7">
        <v>0.75996714129244236</v>
      </c>
      <c r="I379" s="1">
        <v>33025</v>
      </c>
      <c r="J379" s="19">
        <v>3210.8</v>
      </c>
      <c r="K379" s="6">
        <v>7.5626823987197936E-3</v>
      </c>
      <c r="L379" s="6">
        <v>1.2710928875571733E-2</v>
      </c>
      <c r="M379" s="6">
        <v>6.226427578905587E-2</v>
      </c>
      <c r="N379" s="7">
        <v>9.3857527339624561E-2</v>
      </c>
      <c r="O379" s="7">
        <v>0.23241085479599277</v>
      </c>
      <c r="P379" s="7">
        <v>0.76156251714489498</v>
      </c>
      <c r="Q379" s="1">
        <v>33025</v>
      </c>
      <c r="R379">
        <v>129.9</v>
      </c>
      <c r="S379" s="6">
        <v>5.417956656346882E-3</v>
      </c>
      <c r="T379" s="6">
        <v>1.4843750000000044E-2</v>
      </c>
      <c r="U379" s="6">
        <v>4.6736502820306301E-2</v>
      </c>
      <c r="V379" s="7">
        <v>0.10084745762711869</v>
      </c>
      <c r="W379" s="7">
        <v>0.18630136986301374</v>
      </c>
      <c r="X379" s="7">
        <v>0.33917525773195883</v>
      </c>
      <c r="Y379" s="1">
        <v>33025</v>
      </c>
      <c r="Z379">
        <v>129.9</v>
      </c>
      <c r="AA379" s="6">
        <v>6.1967467079783994E-3</v>
      </c>
      <c r="AB379" s="6">
        <v>1.4843750000000044E-2</v>
      </c>
      <c r="AC379" s="6">
        <v>4.6736502820306301E-2</v>
      </c>
      <c r="AD379" s="7">
        <v>0.10084745762711869</v>
      </c>
      <c r="AE379" s="7">
        <v>0.18738574040219377</v>
      </c>
      <c r="AF379" s="7">
        <v>0.33917525773195883</v>
      </c>
      <c r="AG379" t="s">
        <v>27</v>
      </c>
    </row>
    <row r="380" spans="1:33" x14ac:dyDescent="0.3">
      <c r="A380" s="1">
        <v>33055</v>
      </c>
      <c r="B380" s="19">
        <v>3224.5</v>
      </c>
      <c r="C380" s="6">
        <v>3.3606123782556501E-3</v>
      </c>
      <c r="D380" s="6">
        <v>1.0783361023165447E-2</v>
      </c>
      <c r="E380" s="6">
        <v>5.6381863451710097E-2</v>
      </c>
      <c r="F380" s="7">
        <v>9.4089305103148821E-2</v>
      </c>
      <c r="G380" s="7">
        <v>0.22763268103251355</v>
      </c>
      <c r="H380" s="7">
        <v>0.76057876057876062</v>
      </c>
      <c r="I380" s="1">
        <v>33055</v>
      </c>
      <c r="J380" s="19">
        <v>3224.5</v>
      </c>
      <c r="K380" s="6">
        <v>4.2668493833311998E-3</v>
      </c>
      <c r="L380" s="6">
        <v>9.9918561673871115E-3</v>
      </c>
      <c r="M380" s="6">
        <v>5.5275559628223621E-2</v>
      </c>
      <c r="N380" s="7">
        <v>9.1866449952593868E-2</v>
      </c>
      <c r="O380" s="7">
        <v>0.2249278225193739</v>
      </c>
      <c r="P380" s="7">
        <v>0.75722070844686651</v>
      </c>
      <c r="Q380" s="1">
        <v>33055</v>
      </c>
      <c r="R380">
        <v>130.4</v>
      </c>
      <c r="S380" s="6">
        <v>3.8491147036181675E-3</v>
      </c>
      <c r="T380" s="6">
        <v>1.3209013209013343E-2</v>
      </c>
      <c r="U380" s="6">
        <v>4.8231511254019289E-2</v>
      </c>
      <c r="V380" s="7">
        <v>0.10042194092827009</v>
      </c>
      <c r="W380" s="7">
        <v>0.19086757990867584</v>
      </c>
      <c r="X380" s="7">
        <v>0.33743589743589747</v>
      </c>
      <c r="Y380" s="1">
        <v>33055</v>
      </c>
      <c r="Z380">
        <v>130.5</v>
      </c>
      <c r="AA380" s="6">
        <v>4.6189376443417571E-3</v>
      </c>
      <c r="AB380" s="6">
        <v>1.4774494556765208E-2</v>
      </c>
      <c r="AC380" s="6">
        <v>4.8192771084337352E-2</v>
      </c>
      <c r="AD380" s="7">
        <v>0.10126582278481013</v>
      </c>
      <c r="AE380" s="7">
        <v>0.19178082191780821</v>
      </c>
      <c r="AF380" s="7">
        <v>0.33846153846153848</v>
      </c>
      <c r="AG380" t="s">
        <v>27</v>
      </c>
    </row>
    <row r="381" spans="1:33" x14ac:dyDescent="0.3">
      <c r="A381" s="1">
        <v>33086</v>
      </c>
      <c r="B381" s="19">
        <v>3242</v>
      </c>
      <c r="C381" s="6">
        <v>5.4271980151961545E-3</v>
      </c>
      <c r="D381" s="6">
        <v>1.2618690654672693E-2</v>
      </c>
      <c r="E381" s="6">
        <v>5.4514702055685628E-2</v>
      </c>
      <c r="F381" s="7">
        <v>9.8238482384823841E-2</v>
      </c>
      <c r="G381" s="7">
        <v>0.22501416965803892</v>
      </c>
      <c r="H381" s="7">
        <v>0.75699111207457181</v>
      </c>
      <c r="I381" s="1">
        <v>33086</v>
      </c>
      <c r="J381" s="19">
        <v>3238.7</v>
      </c>
      <c r="K381" s="6">
        <v>4.4037835323305378E-3</v>
      </c>
      <c r="L381" s="6">
        <v>5.8699298093048127E-3</v>
      </c>
      <c r="M381" s="6">
        <v>5.4573279932271797E-2</v>
      </c>
      <c r="N381" s="7">
        <v>9.7938843311410811E-2</v>
      </c>
      <c r="O381" s="7">
        <v>0.22404474847877837</v>
      </c>
      <c r="P381" s="7">
        <v>0.75453708218213322</v>
      </c>
      <c r="Q381" s="1">
        <v>33086</v>
      </c>
      <c r="R381">
        <v>131.6</v>
      </c>
      <c r="S381" s="6">
        <v>9.2024539877299735E-3</v>
      </c>
      <c r="T381" s="6">
        <v>2.0946470131885095E-2</v>
      </c>
      <c r="U381" s="6">
        <v>5.6179775280898882E-2</v>
      </c>
      <c r="V381" s="7">
        <v>0.10588235294117643</v>
      </c>
      <c r="W381" s="7">
        <v>0.19963536918869637</v>
      </c>
      <c r="X381" s="7">
        <v>0.34698055271238476</v>
      </c>
      <c r="Y381" s="1">
        <v>33086</v>
      </c>
      <c r="Z381">
        <v>131.6</v>
      </c>
      <c r="AA381" s="6">
        <v>8.4291187739463161E-3</v>
      </c>
      <c r="AB381" s="6">
        <v>2.0946470131885095E-2</v>
      </c>
      <c r="AC381" s="6">
        <v>5.7028112449799148E-2</v>
      </c>
      <c r="AD381" s="7">
        <v>0.10588235294117643</v>
      </c>
      <c r="AE381" s="7">
        <v>0.20072992700729927</v>
      </c>
      <c r="AF381" s="7">
        <v>0.34698055271238476</v>
      </c>
      <c r="AG381" t="s">
        <v>27</v>
      </c>
    </row>
    <row r="382" spans="1:33" x14ac:dyDescent="0.3">
      <c r="A382" s="1">
        <v>33117</v>
      </c>
      <c r="B382" s="19">
        <v>3254.6</v>
      </c>
      <c r="C382" s="6">
        <v>3.8864898210980597E-3</v>
      </c>
      <c r="D382" s="6">
        <v>1.6871836530650504E-2</v>
      </c>
      <c r="E382" s="6">
        <v>5.2417138237671759E-2</v>
      </c>
      <c r="F382" s="7">
        <v>0.10067976597111834</v>
      </c>
      <c r="G382" s="7">
        <v>0.21995651847964603</v>
      </c>
      <c r="H382" s="7">
        <v>0.75129143349117511</v>
      </c>
      <c r="I382" s="1">
        <v>33117</v>
      </c>
      <c r="J382" s="19">
        <v>3249</v>
      </c>
      <c r="K382" s="6">
        <v>3.1802883873159548E-3</v>
      </c>
      <c r="L382" s="6">
        <v>1.9550004707063792E-2</v>
      </c>
      <c r="M382" s="6">
        <v>5.2716845413601984E-2</v>
      </c>
      <c r="N382" s="7">
        <v>0.10131859936951293</v>
      </c>
      <c r="O382" s="7">
        <v>0.22064845775256423</v>
      </c>
      <c r="P382" s="7">
        <v>0.74771382463690161</v>
      </c>
      <c r="Q382" s="1">
        <v>33117</v>
      </c>
      <c r="R382">
        <v>132.69999999999999</v>
      </c>
      <c r="S382" s="6">
        <v>8.3586626139817207E-3</v>
      </c>
      <c r="T382" s="6">
        <v>2.708978328173375E-2</v>
      </c>
      <c r="U382" s="6">
        <v>6.1599999999999912E-2</v>
      </c>
      <c r="V382" s="7">
        <v>0.10767946577629375</v>
      </c>
      <c r="W382" s="7">
        <v>0.20417422867513599</v>
      </c>
      <c r="X382" s="7">
        <v>0.35546475995914179</v>
      </c>
      <c r="Y382" s="1">
        <v>33117</v>
      </c>
      <c r="Z382">
        <v>132.5</v>
      </c>
      <c r="AA382" s="6">
        <v>6.8389057750760313E-3</v>
      </c>
      <c r="AB382" s="6">
        <v>2.6336173508907868E-2</v>
      </c>
      <c r="AC382" s="6">
        <v>6.1698717948717972E-2</v>
      </c>
      <c r="AD382" s="7">
        <v>0.10878661087866109</v>
      </c>
      <c r="AE382" s="7">
        <v>0.20454545454545456</v>
      </c>
      <c r="AF382" s="7">
        <v>0.35619242579324456</v>
      </c>
      <c r="AG382" t="s">
        <v>27</v>
      </c>
    </row>
    <row r="383" spans="1:33" x14ac:dyDescent="0.3">
      <c r="A383" s="1">
        <v>33147</v>
      </c>
      <c r="B383" s="19">
        <v>3259.3</v>
      </c>
      <c r="C383" s="6">
        <v>1.4441098752535713E-3</v>
      </c>
      <c r="D383" s="6">
        <v>1.4189252263745952E-2</v>
      </c>
      <c r="E383" s="6">
        <v>4.66266336983399E-2</v>
      </c>
      <c r="F383" s="7">
        <v>9.9146797963106589E-2</v>
      </c>
      <c r="G383" s="7">
        <v>0.21280791843417432</v>
      </c>
      <c r="H383" s="7">
        <v>0.74322083756752422</v>
      </c>
      <c r="I383" s="1">
        <v>33147</v>
      </c>
      <c r="J383" s="19">
        <v>3253.7</v>
      </c>
      <c r="K383" s="6">
        <v>1.4465989535241053E-3</v>
      </c>
      <c r="L383" s="6">
        <v>1.3361156098168566E-2</v>
      </c>
      <c r="M383" s="6">
        <v>4.6441321197697109E-2</v>
      </c>
      <c r="N383" s="7">
        <v>9.8480756245779816E-2</v>
      </c>
      <c r="O383" s="7">
        <v>0.2120771867083891</v>
      </c>
      <c r="P383" s="7">
        <v>0.73475154617189165</v>
      </c>
      <c r="Q383" s="1">
        <v>33147</v>
      </c>
      <c r="R383">
        <v>133.5</v>
      </c>
      <c r="S383" s="6">
        <v>6.028636021100312E-3</v>
      </c>
      <c r="T383" s="6">
        <v>2.7713625866050765E-2</v>
      </c>
      <c r="U383" s="6">
        <v>6.2898089171974564E-2</v>
      </c>
      <c r="V383" s="7">
        <v>0.11064891846921794</v>
      </c>
      <c r="W383" s="7">
        <v>0.2103354487760653</v>
      </c>
      <c r="X383" s="7">
        <v>0.35947046843177183</v>
      </c>
      <c r="Y383" s="1">
        <v>33147</v>
      </c>
      <c r="Z383">
        <v>133.4</v>
      </c>
      <c r="AA383" s="6">
        <v>6.7924528301887225E-3</v>
      </c>
      <c r="AB383" s="6">
        <v>2.6943802925327172E-2</v>
      </c>
      <c r="AC383" s="6">
        <v>6.3795853269537475E-2</v>
      </c>
      <c r="AD383" s="7">
        <v>0.11259382819015847</v>
      </c>
      <c r="AE383" s="7">
        <v>0.2105263157894737</v>
      </c>
      <c r="AF383" s="7">
        <v>0.35983690112130495</v>
      </c>
      <c r="AG383" t="s">
        <v>27</v>
      </c>
    </row>
    <row r="384" spans="1:33" x14ac:dyDescent="0.3">
      <c r="A384" s="1">
        <v>33178</v>
      </c>
      <c r="B384" s="19">
        <v>3262.6</v>
      </c>
      <c r="C384" s="6">
        <v>1.0124873439081173E-3</v>
      </c>
      <c r="D384" s="6">
        <v>1.1815785393084172E-2</v>
      </c>
      <c r="E384" s="6">
        <v>4.1266396451025984E-2</v>
      </c>
      <c r="F384" s="7">
        <v>9.4758741024092374E-2</v>
      </c>
      <c r="G384" s="7">
        <v>0.20778884240921028</v>
      </c>
      <c r="H384" s="7">
        <v>0.7320167754950363</v>
      </c>
      <c r="I384" s="1">
        <v>33178</v>
      </c>
      <c r="J384" s="19">
        <v>3265.3</v>
      </c>
      <c r="K384" s="6">
        <v>3.5651719580786071E-3</v>
      </c>
      <c r="L384" s="6">
        <v>1.2653124515428806E-2</v>
      </c>
      <c r="M384" s="6">
        <v>4.1230867346938836E-2</v>
      </c>
      <c r="N384" s="7">
        <v>9.474637073792215E-2</v>
      </c>
      <c r="O384" s="7">
        <v>0.20704568978264098</v>
      </c>
      <c r="P384" s="7">
        <v>0.72758055129358257</v>
      </c>
      <c r="Q384" s="1">
        <v>33178</v>
      </c>
      <c r="R384">
        <v>133.80000000000001</v>
      </c>
      <c r="S384" s="6">
        <v>2.2471910112360403E-3</v>
      </c>
      <c r="T384" s="6">
        <v>2.6073619631901884E-2</v>
      </c>
      <c r="U384" s="6">
        <v>6.2748212867355088E-2</v>
      </c>
      <c r="V384" s="7">
        <v>0.11221945137157119</v>
      </c>
      <c r="W384" s="7">
        <v>0.21195652173913049</v>
      </c>
      <c r="X384" s="7">
        <v>0.3653061224489797</v>
      </c>
      <c r="Y384" s="1">
        <v>33178</v>
      </c>
      <c r="Z384">
        <v>133.69999999999999</v>
      </c>
      <c r="AA384" s="6">
        <v>2.2488755622187624E-3</v>
      </c>
      <c r="AB384" s="6">
        <v>2.452107279693478E-2</v>
      </c>
      <c r="AC384" s="6">
        <v>6.1953931691818766E-2</v>
      </c>
      <c r="AD384" s="7">
        <v>0.11138819617622603</v>
      </c>
      <c r="AE384" s="7">
        <v>0.21105072463768099</v>
      </c>
      <c r="AF384" s="7">
        <v>0.36428571428571416</v>
      </c>
      <c r="AG384" t="s">
        <v>27</v>
      </c>
    </row>
    <row r="385" spans="1:33" x14ac:dyDescent="0.3">
      <c r="A385" s="1">
        <v>33208</v>
      </c>
      <c r="B385" s="19">
        <v>3271.8</v>
      </c>
      <c r="C385" s="6">
        <v>2.8198369398639961E-3</v>
      </c>
      <c r="D385" s="6">
        <v>9.1918568784701369E-3</v>
      </c>
      <c r="E385" s="6">
        <v>3.7842981760507592E-2</v>
      </c>
      <c r="F385" s="7">
        <v>9.4906632755505108E-2</v>
      </c>
      <c r="G385" s="7">
        <v>0.19934017595307923</v>
      </c>
      <c r="H385" s="7">
        <v>0.7166692900991658</v>
      </c>
      <c r="I385" s="1">
        <v>33208</v>
      </c>
      <c r="J385" s="19">
        <v>3285.1</v>
      </c>
      <c r="K385" s="6">
        <v>6.0637613695524841E-3</v>
      </c>
      <c r="L385" s="6">
        <v>1.4326736036063882E-2</v>
      </c>
      <c r="M385" s="6">
        <v>3.7749557745766993E-2</v>
      </c>
      <c r="N385" s="7">
        <v>9.4814370459241487E-2</v>
      </c>
      <c r="O385" s="7">
        <v>0.19863538512058967</v>
      </c>
      <c r="P385" s="7">
        <v>0.71653255303584495</v>
      </c>
      <c r="Q385" s="1">
        <v>33208</v>
      </c>
      <c r="R385">
        <v>133.80000000000001</v>
      </c>
      <c r="S385" s="6">
        <v>0</v>
      </c>
      <c r="T385" s="6">
        <v>1.6717325227963657E-2</v>
      </c>
      <c r="U385" s="6">
        <v>6.1062648691514808E-2</v>
      </c>
      <c r="V385" s="7">
        <v>0.11037344398340258</v>
      </c>
      <c r="W385" s="7">
        <v>0.21085972850678744</v>
      </c>
      <c r="X385" s="7">
        <v>0.37090163934426251</v>
      </c>
      <c r="Y385" s="1">
        <v>33208</v>
      </c>
      <c r="Z385">
        <v>134.19999999999999</v>
      </c>
      <c r="AA385" s="6">
        <v>3.7397157816005987E-3</v>
      </c>
      <c r="AB385" s="6">
        <v>1.9756838905775034E-2</v>
      </c>
      <c r="AC385" s="6">
        <v>6.2549485352335649E-2</v>
      </c>
      <c r="AD385" s="7">
        <v>0.11184755592377785</v>
      </c>
      <c r="AE385" s="7">
        <v>0.21119133574007212</v>
      </c>
      <c r="AF385" s="7">
        <v>0.37359263050153518</v>
      </c>
      <c r="AG385" t="s">
        <v>27</v>
      </c>
    </row>
    <row r="386" spans="1:33" x14ac:dyDescent="0.3">
      <c r="A386" s="1">
        <v>33239</v>
      </c>
      <c r="B386" s="19">
        <v>3287.7</v>
      </c>
      <c r="C386" s="6">
        <v>4.8597102512377395E-3</v>
      </c>
      <c r="D386" s="6">
        <v>1.0170220610827724E-2</v>
      </c>
      <c r="E386" s="6">
        <v>3.8177339901477716E-2</v>
      </c>
      <c r="F386" s="7">
        <v>9.8940401778253168E-2</v>
      </c>
      <c r="G386" s="7">
        <v>0.19818506505339106</v>
      </c>
      <c r="H386" s="7">
        <v>0.6779116055935489</v>
      </c>
      <c r="I386" s="1">
        <v>33239</v>
      </c>
      <c r="J386" s="19">
        <v>3289.3</v>
      </c>
      <c r="K386" s="6">
        <v>1.2784998934584253E-3</v>
      </c>
      <c r="L386" s="6">
        <v>1.2403816558941268E-2</v>
      </c>
      <c r="M386" s="6">
        <v>3.7503154176129219E-2</v>
      </c>
      <c r="N386" s="7">
        <v>9.6835506352329209E-2</v>
      </c>
      <c r="O386" s="7">
        <v>0.19458870528418384</v>
      </c>
      <c r="P386" s="7">
        <v>0.67488161311675754</v>
      </c>
      <c r="Q386" s="1">
        <v>33239</v>
      </c>
      <c r="R386">
        <v>134.6</v>
      </c>
      <c r="S386" s="6">
        <v>5.9790732436471065E-3</v>
      </c>
      <c r="T386" s="6">
        <v>1.4318010550113081E-2</v>
      </c>
      <c r="U386" s="6">
        <v>5.6514913657770706E-2</v>
      </c>
      <c r="V386" s="7">
        <v>0.11147811725846409</v>
      </c>
      <c r="W386" s="7">
        <v>0.21043165467625891</v>
      </c>
      <c r="X386" s="7">
        <v>0.37627811860940691</v>
      </c>
      <c r="Y386" s="1">
        <v>33239</v>
      </c>
      <c r="Z386">
        <v>134.69999999999999</v>
      </c>
      <c r="AA386" s="6">
        <v>3.7257824143070049E-3</v>
      </c>
      <c r="AB386" s="6">
        <v>1.6603773584905574E-2</v>
      </c>
      <c r="AC386" s="6">
        <v>5.6470588235294029E-2</v>
      </c>
      <c r="AD386" s="7">
        <v>0.11138613861386126</v>
      </c>
      <c r="AE386" s="7">
        <v>0.20915619389587056</v>
      </c>
      <c r="AF386" s="7">
        <v>0.37589376915219591</v>
      </c>
      <c r="AG386" t="s">
        <v>27</v>
      </c>
    </row>
    <row r="387" spans="1:33" x14ac:dyDescent="0.3">
      <c r="A387" s="1">
        <v>33270</v>
      </c>
      <c r="B387" s="19">
        <v>3304.5</v>
      </c>
      <c r="C387" s="6">
        <v>5.1099552878912866E-3</v>
      </c>
      <c r="D387" s="6">
        <v>1.3868008468075911E-2</v>
      </c>
      <c r="E387" s="6">
        <v>3.9412430800201369E-2</v>
      </c>
      <c r="F387" s="7">
        <v>0.10437136555043119</v>
      </c>
      <c r="G387" s="7">
        <v>0.20272975432211102</v>
      </c>
      <c r="H387" s="7">
        <v>0.65489783653846156</v>
      </c>
      <c r="I387" s="1">
        <v>33270</v>
      </c>
      <c r="J387" s="19">
        <v>3296.3</v>
      </c>
      <c r="K387" s="6">
        <v>2.1281123643328366E-3</v>
      </c>
      <c r="L387" s="6">
        <v>1.3092786673633207E-2</v>
      </c>
      <c r="M387" s="6">
        <v>3.9678284182305686E-2</v>
      </c>
      <c r="N387" s="7">
        <v>0.10517669147723473</v>
      </c>
      <c r="O387" s="7">
        <v>0.20514039192746431</v>
      </c>
      <c r="P387" s="7">
        <v>0.65993554235069007</v>
      </c>
      <c r="Q387" s="1">
        <v>33270</v>
      </c>
      <c r="R387">
        <v>134.80000000000001</v>
      </c>
      <c r="S387" s="6">
        <v>1.4858841010402456E-3</v>
      </c>
      <c r="T387" s="6">
        <v>9.7378277153558901E-3</v>
      </c>
      <c r="U387" s="6">
        <v>5.3125000000000089E-2</v>
      </c>
      <c r="V387" s="7">
        <v>0.10855263157894751</v>
      </c>
      <c r="W387" s="7">
        <v>0.20788530465949837</v>
      </c>
      <c r="X387" s="7">
        <v>0.37691521961184887</v>
      </c>
      <c r="Y387" s="1">
        <v>33270</v>
      </c>
      <c r="Z387">
        <v>134.80000000000001</v>
      </c>
      <c r="AA387" s="6">
        <v>7.4239049740180215E-4</v>
      </c>
      <c r="AB387" s="6">
        <v>1.0494752623688198E-2</v>
      </c>
      <c r="AC387" s="6">
        <v>5.3125000000000089E-2</v>
      </c>
      <c r="AD387" s="7">
        <v>0.10855263157894751</v>
      </c>
      <c r="AE387" s="7">
        <v>0.20572450805008957</v>
      </c>
      <c r="AF387" s="7">
        <v>0.37551020408163277</v>
      </c>
      <c r="AG387" t="s">
        <v>27</v>
      </c>
    </row>
    <row r="388" spans="1:33" x14ac:dyDescent="0.3">
      <c r="A388" s="1">
        <v>33298</v>
      </c>
      <c r="B388" s="19">
        <v>3321.9</v>
      </c>
      <c r="C388" s="6">
        <v>5.2655469813890424E-3</v>
      </c>
      <c r="D388" s="6">
        <v>1.8175688101514185E-2</v>
      </c>
      <c r="E388" s="6">
        <v>4.1315319268988494E-2</v>
      </c>
      <c r="F388" s="7">
        <v>0.1074107410741075</v>
      </c>
      <c r="G388" s="7">
        <v>0.20634055997385348</v>
      </c>
      <c r="H388" s="7">
        <v>0.64842199285430724</v>
      </c>
      <c r="I388" s="1">
        <v>33298</v>
      </c>
      <c r="J388" s="19">
        <v>3327.3</v>
      </c>
      <c r="K388" s="6">
        <v>9.4044838151867236E-3</v>
      </c>
      <c r="L388" s="6">
        <v>1.8987535601629253E-2</v>
      </c>
      <c r="M388" s="6">
        <v>4.2191317421537394E-2</v>
      </c>
      <c r="N388" s="7">
        <v>0.10946982327442487</v>
      </c>
      <c r="O388" s="7">
        <v>0.21080786026200879</v>
      </c>
      <c r="P388" s="7">
        <v>0.65570262738853524</v>
      </c>
      <c r="Q388" s="1">
        <v>33298</v>
      </c>
      <c r="R388">
        <v>135</v>
      </c>
      <c r="S388" s="6">
        <v>1.4836795252224674E-3</v>
      </c>
      <c r="T388" s="6">
        <v>8.9686098654707669E-3</v>
      </c>
      <c r="U388" s="6">
        <v>4.8951048951049042E-2</v>
      </c>
      <c r="V388" s="7">
        <v>0.1038430089942764</v>
      </c>
      <c r="W388" s="7">
        <v>0.20428189116859952</v>
      </c>
      <c r="X388" s="7">
        <v>0.37895812053115419</v>
      </c>
      <c r="Y388" s="1">
        <v>33298</v>
      </c>
      <c r="Z388">
        <v>134.80000000000001</v>
      </c>
      <c r="AA388" s="6">
        <v>0</v>
      </c>
      <c r="AB388" s="6">
        <v>8.2273747195214866E-3</v>
      </c>
      <c r="AC388" s="6">
        <v>4.8211508553654879E-2</v>
      </c>
      <c r="AD388" s="7">
        <v>0.10310965630114573</v>
      </c>
      <c r="AE388" s="7">
        <v>0.20142602495543679</v>
      </c>
      <c r="AF388" s="7">
        <v>0.37410805300713579</v>
      </c>
      <c r="AG388" t="s">
        <v>27</v>
      </c>
    </row>
    <row r="389" spans="1:33" x14ac:dyDescent="0.3">
      <c r="A389" s="1">
        <v>33329</v>
      </c>
      <c r="B389" s="19">
        <v>3332.4</v>
      </c>
      <c r="C389" s="6">
        <v>3.1608416869863629E-3</v>
      </c>
      <c r="D389" s="6">
        <v>1.8521914542453666E-2</v>
      </c>
      <c r="E389" s="6">
        <v>4.0854572713643234E-2</v>
      </c>
      <c r="F389" s="7">
        <v>0.10858283433133735</v>
      </c>
      <c r="G389" s="7">
        <v>0.20403222892654563</v>
      </c>
      <c r="H389" s="7">
        <v>0.64270925761608999</v>
      </c>
      <c r="I389" s="1">
        <v>33329</v>
      </c>
      <c r="J389" s="19">
        <v>3349.5</v>
      </c>
      <c r="K389" s="6">
        <v>6.6720764583896299E-3</v>
      </c>
      <c r="L389" s="6">
        <v>1.9603665033027941E-2</v>
      </c>
      <c r="M389" s="6">
        <v>4.0282005093484008E-2</v>
      </c>
      <c r="N389" s="7">
        <v>0.10793199259063251</v>
      </c>
      <c r="O389" s="7">
        <v>0.20533304544963832</v>
      </c>
      <c r="P389" s="7">
        <v>0.64699808231302547</v>
      </c>
      <c r="Q389" s="1">
        <v>33329</v>
      </c>
      <c r="R389">
        <v>135.19999999999999</v>
      </c>
      <c r="S389" s="6">
        <v>1.4814814814813973E-3</v>
      </c>
      <c r="T389" s="6">
        <v>1.0463378176382489E-2</v>
      </c>
      <c r="U389" s="6">
        <v>4.8875096974398624E-2</v>
      </c>
      <c r="V389" s="7">
        <v>9.8294069861900854E-2</v>
      </c>
      <c r="W389" s="7">
        <v>0.19964507542147281</v>
      </c>
      <c r="X389" s="7">
        <v>0.3711967545638945</v>
      </c>
      <c r="Y389" s="1">
        <v>33329</v>
      </c>
      <c r="Z389">
        <v>135.1</v>
      </c>
      <c r="AA389" s="6">
        <v>2.2255192878337013E-3</v>
      </c>
      <c r="AB389" s="6">
        <v>6.706408345752651E-3</v>
      </c>
      <c r="AC389" s="6">
        <v>4.8099301784328849E-2</v>
      </c>
      <c r="AD389" s="7">
        <v>9.7481722177091806E-2</v>
      </c>
      <c r="AE389" s="7">
        <v>0.19875776397515521</v>
      </c>
      <c r="AF389" s="7">
        <v>0.36740890688259109</v>
      </c>
      <c r="AG389" t="s">
        <v>27</v>
      </c>
    </row>
    <row r="390" spans="1:33" x14ac:dyDescent="0.3">
      <c r="A390" s="1">
        <v>33359</v>
      </c>
      <c r="B390" s="19">
        <v>3343</v>
      </c>
      <c r="C390" s="6">
        <v>3.1808906493817997E-3</v>
      </c>
      <c r="D390" s="6">
        <v>1.6820269489308693E-2</v>
      </c>
      <c r="E390" s="6">
        <v>4.4491657814159875E-2</v>
      </c>
      <c r="F390" s="7">
        <v>0.11004117412671009</v>
      </c>
      <c r="G390" s="7">
        <v>0.20559702838183846</v>
      </c>
      <c r="H390" s="7">
        <v>0.63623904850472324</v>
      </c>
      <c r="I390" s="1">
        <v>33359</v>
      </c>
      <c r="J390" s="19">
        <v>3330.3</v>
      </c>
      <c r="K390" s="6">
        <v>-5.7321988356470576E-3</v>
      </c>
      <c r="L390" s="6">
        <v>1.2464658133949471E-2</v>
      </c>
      <c r="M390" s="6">
        <v>4.5062290143408658E-2</v>
      </c>
      <c r="N390" s="7">
        <v>0.1115821094793058</v>
      </c>
      <c r="O390" s="7">
        <v>0.20676160452223083</v>
      </c>
      <c r="P390" s="7">
        <v>0.63916916867647788</v>
      </c>
      <c r="Q390" s="1">
        <v>33359</v>
      </c>
      <c r="R390">
        <v>135.6</v>
      </c>
      <c r="S390" s="6">
        <v>2.9585798816568472E-3</v>
      </c>
      <c r="T390" s="6">
        <v>7.4294205052005948E-3</v>
      </c>
      <c r="U390" s="6">
        <v>4.953560371517033E-2</v>
      </c>
      <c r="V390" s="7">
        <v>9.5315024232633258E-2</v>
      </c>
      <c r="W390" s="7">
        <v>0.19893899204244034</v>
      </c>
      <c r="X390" s="7">
        <v>0.36693548387096764</v>
      </c>
      <c r="Y390" s="1">
        <v>33359</v>
      </c>
      <c r="Z390">
        <v>135.6</v>
      </c>
      <c r="AA390" s="6">
        <v>3.7009622501850484E-3</v>
      </c>
      <c r="AB390" s="6">
        <v>6.681514476614742E-3</v>
      </c>
      <c r="AC390" s="6">
        <v>5.0348567002323784E-2</v>
      </c>
      <c r="AD390" s="7">
        <v>9.6200485044462339E-2</v>
      </c>
      <c r="AE390" s="7">
        <v>0.19999999999999996</v>
      </c>
      <c r="AF390" s="7">
        <v>0.36693548387096764</v>
      </c>
      <c r="AG390" t="s">
        <v>27</v>
      </c>
    </row>
    <row r="391" spans="1:33" x14ac:dyDescent="0.3">
      <c r="A391" s="1">
        <v>33390</v>
      </c>
      <c r="B391" s="19">
        <v>3351.9</v>
      </c>
      <c r="C391" s="6">
        <v>2.6622793897696953E-3</v>
      </c>
      <c r="D391" s="6">
        <v>1.4344076259645965E-2</v>
      </c>
      <c r="E391" s="6">
        <v>4.3003391729159623E-2</v>
      </c>
      <c r="F391" s="7">
        <v>0.10700485484989597</v>
      </c>
      <c r="G391" s="7">
        <v>0.20806602753550069</v>
      </c>
      <c r="H391" s="7">
        <v>0.63228634039444853</v>
      </c>
      <c r="I391" s="1">
        <v>33390</v>
      </c>
      <c r="J391" s="19">
        <v>3349.7</v>
      </c>
      <c r="K391" s="6">
        <v>5.825301023931668E-3</v>
      </c>
      <c r="L391" s="6">
        <v>1.6199981797773148E-2</v>
      </c>
      <c r="M391" s="6">
        <v>4.3260246667497081E-2</v>
      </c>
      <c r="N391" s="7">
        <v>0.10821809038576058</v>
      </c>
      <c r="O391" s="7">
        <v>0.20779548568544015</v>
      </c>
      <c r="P391" s="7">
        <v>0.63256652695194437</v>
      </c>
      <c r="Q391" s="1">
        <v>33390</v>
      </c>
      <c r="R391">
        <v>136</v>
      </c>
      <c r="S391" s="6">
        <v>2.9498525073746733E-3</v>
      </c>
      <c r="T391" s="6">
        <v>8.9020771513352269E-3</v>
      </c>
      <c r="U391" s="6">
        <v>4.6959199384141601E-2</v>
      </c>
      <c r="V391" s="7">
        <v>9.589041095890416E-2</v>
      </c>
      <c r="W391" s="7">
        <v>0.19823788546255505</v>
      </c>
      <c r="X391" s="7">
        <v>0.36683417085427134</v>
      </c>
      <c r="Y391" s="1">
        <v>33390</v>
      </c>
      <c r="Z391">
        <v>136</v>
      </c>
      <c r="AA391" s="6">
        <v>2.9498525073746733E-3</v>
      </c>
      <c r="AB391" s="6">
        <v>8.9020771513352269E-3</v>
      </c>
      <c r="AC391" s="6">
        <v>4.6959199384141601E-2</v>
      </c>
      <c r="AD391" s="7">
        <v>9.589041095890416E-2</v>
      </c>
      <c r="AE391" s="7">
        <v>0.19823788546255505</v>
      </c>
      <c r="AF391" s="7">
        <v>0.36820925553319911</v>
      </c>
      <c r="AG391" t="s">
        <v>27</v>
      </c>
    </row>
    <row r="392" spans="1:33" x14ac:dyDescent="0.3">
      <c r="A392" s="1">
        <v>33420</v>
      </c>
      <c r="B392" s="19">
        <v>3356.1</v>
      </c>
      <c r="C392" s="6">
        <v>1.2530206748410807E-3</v>
      </c>
      <c r="D392" s="6">
        <v>1.0295312923326957E-2</v>
      </c>
      <c r="E392" s="6">
        <v>4.0812529074275052E-2</v>
      </c>
      <c r="F392" s="7">
        <v>9.9495478967369877E-2</v>
      </c>
      <c r="G392" s="7">
        <v>0.20766462756387186</v>
      </c>
      <c r="H392" s="7">
        <v>0.62538744672607494</v>
      </c>
      <c r="I392" s="1">
        <v>33420</v>
      </c>
      <c r="J392" s="19">
        <v>3354.4</v>
      </c>
      <c r="K392" s="6">
        <v>1.403110726333783E-3</v>
      </c>
      <c r="L392" s="6">
        <v>8.1447419829891819E-3</v>
      </c>
      <c r="M392" s="6">
        <v>4.0285315552798913E-2</v>
      </c>
      <c r="N392" s="7">
        <v>9.7787668543003067E-2</v>
      </c>
      <c r="O392" s="7">
        <v>0.20436593422375424</v>
      </c>
      <c r="P392" s="7">
        <v>0.62071797845098342</v>
      </c>
      <c r="Q392" s="1">
        <v>33420</v>
      </c>
      <c r="R392">
        <v>136.19999999999999</v>
      </c>
      <c r="S392" s="6">
        <v>1.4705882352940341E-3</v>
      </c>
      <c r="T392" s="6">
        <v>8.8888888888888039E-3</v>
      </c>
      <c r="U392" s="6">
        <v>4.4478527607361831E-2</v>
      </c>
      <c r="V392" s="7">
        <v>9.4855305466237799E-2</v>
      </c>
      <c r="W392" s="7">
        <v>0.19683655536028113</v>
      </c>
      <c r="X392" s="7">
        <v>0.36336336336336317</v>
      </c>
      <c r="Y392" s="1">
        <v>33420</v>
      </c>
      <c r="Z392">
        <v>136.19999999999999</v>
      </c>
      <c r="AA392" s="6">
        <v>1.4705882352940341E-3</v>
      </c>
      <c r="AB392" s="6">
        <v>1.0385756676557695E-2</v>
      </c>
      <c r="AC392" s="6">
        <v>4.3678160919540146E-2</v>
      </c>
      <c r="AD392" s="7">
        <v>9.3975903614457734E-2</v>
      </c>
      <c r="AE392" s="7">
        <v>0.19683655536028113</v>
      </c>
      <c r="AF392" s="7">
        <v>0.36472945891783559</v>
      </c>
      <c r="AG392" t="s">
        <v>27</v>
      </c>
    </row>
    <row r="393" spans="1:33" x14ac:dyDescent="0.3">
      <c r="A393" s="1">
        <v>33451</v>
      </c>
      <c r="B393" s="19">
        <v>3355</v>
      </c>
      <c r="C393" s="6">
        <v>-3.2776138970826526E-4</v>
      </c>
      <c r="D393" s="6">
        <v>6.781898931700849E-3</v>
      </c>
      <c r="E393" s="6">
        <v>3.4855027760641581E-2</v>
      </c>
      <c r="F393" s="7">
        <v>9.1269841269841237E-2</v>
      </c>
      <c r="G393" s="7">
        <v>0.20328527365325308</v>
      </c>
      <c r="H393" s="7">
        <v>0.61764705882352944</v>
      </c>
      <c r="I393" s="1">
        <v>33451</v>
      </c>
      <c r="J393" s="19">
        <v>3351.4</v>
      </c>
      <c r="K393" s="6">
        <v>-8.9434772239446693E-4</v>
      </c>
      <c r="L393" s="6">
        <v>5.6724884311093926E-4</v>
      </c>
      <c r="M393" s="6">
        <v>3.4797912742767244E-2</v>
      </c>
      <c r="N393" s="7">
        <v>9.127022890820885E-2</v>
      </c>
      <c r="O393" s="7">
        <v>0.20229596412556058</v>
      </c>
      <c r="P393" s="7">
        <v>0.61708082026538003</v>
      </c>
      <c r="Q393" s="1">
        <v>33451</v>
      </c>
      <c r="R393">
        <v>136.6</v>
      </c>
      <c r="S393" s="6">
        <v>2.9368575624082651E-3</v>
      </c>
      <c r="T393" s="6">
        <v>1.0355029585798859E-2</v>
      </c>
      <c r="U393" s="6">
        <v>3.7993920972644375E-2</v>
      </c>
      <c r="V393" s="7">
        <v>9.6308186195826651E-2</v>
      </c>
      <c r="W393" s="7">
        <v>0.19405594405594395</v>
      </c>
      <c r="X393" s="7">
        <v>0.36327345309381226</v>
      </c>
      <c r="Y393" s="1">
        <v>33451</v>
      </c>
      <c r="Z393">
        <v>136.6</v>
      </c>
      <c r="AA393" s="6">
        <v>2.9368575624082651E-3</v>
      </c>
      <c r="AB393" s="6">
        <v>1.1102886750555145E-2</v>
      </c>
      <c r="AC393" s="6">
        <v>3.7993920972644375E-2</v>
      </c>
      <c r="AD393" s="7">
        <v>9.7188755020080272E-2</v>
      </c>
      <c r="AE393" s="7">
        <v>0.19510061242344706</v>
      </c>
      <c r="AF393" s="7">
        <v>0.36463536463536467</v>
      </c>
      <c r="AG393" t="s">
        <v>27</v>
      </c>
    </row>
    <row r="394" spans="1:33" x14ac:dyDescent="0.3">
      <c r="A394" s="1">
        <v>33482</v>
      </c>
      <c r="B394" s="19">
        <v>3354.9</v>
      </c>
      <c r="C394" s="6">
        <v>-2.9806259314428927E-5</v>
      </c>
      <c r="D394" s="6">
        <v>3.5596769368830663E-3</v>
      </c>
      <c r="E394" s="6">
        <v>3.0817919252750011E-2</v>
      </c>
      <c r="F394" s="7">
        <v>8.4850444624090568E-2</v>
      </c>
      <c r="G394" s="7">
        <v>0.19839257010180392</v>
      </c>
      <c r="H394" s="7">
        <v>0.61045506912442415</v>
      </c>
      <c r="I394" s="1">
        <v>33482</v>
      </c>
      <c r="J394" s="19">
        <v>3347.6</v>
      </c>
      <c r="K394" s="6">
        <v>-1.1338545085636397E-3</v>
      </c>
      <c r="L394" s="6">
        <v>5.1947272017535137E-3</v>
      </c>
      <c r="M394" s="6">
        <v>3.0347799322868546E-2</v>
      </c>
      <c r="N394" s="7">
        <v>8.4664484982017216E-2</v>
      </c>
      <c r="O394" s="7">
        <v>0.19843912218522883</v>
      </c>
      <c r="P394" s="7">
        <v>0.60857238960165305</v>
      </c>
      <c r="Q394" s="1">
        <v>33482</v>
      </c>
      <c r="R394">
        <v>137.19999999999999</v>
      </c>
      <c r="S394" s="6">
        <v>4.3923865300145998E-3</v>
      </c>
      <c r="T394" s="6">
        <v>1.1799410029498483E-2</v>
      </c>
      <c r="U394" s="6">
        <v>3.3911077618688772E-2</v>
      </c>
      <c r="V394" s="7">
        <v>9.7599999999999909E-2</v>
      </c>
      <c r="W394" s="7">
        <v>0.19304347826086946</v>
      </c>
      <c r="X394" s="7">
        <v>0.36246276067527294</v>
      </c>
      <c r="Y394" s="1">
        <v>33482</v>
      </c>
      <c r="Z394">
        <v>137</v>
      </c>
      <c r="AA394" s="6">
        <v>2.9282576866764692E-3</v>
      </c>
      <c r="AB394" s="6">
        <v>1.0324483775811251E-2</v>
      </c>
      <c r="AC394" s="6">
        <v>3.3962264150943396E-2</v>
      </c>
      <c r="AD394" s="7">
        <v>9.7756410256410284E-2</v>
      </c>
      <c r="AE394" s="7">
        <v>0.19442022667829117</v>
      </c>
      <c r="AF394" s="7">
        <v>0.36454183266932261</v>
      </c>
      <c r="AG394" t="s">
        <v>27</v>
      </c>
    </row>
    <row r="395" spans="1:33" x14ac:dyDescent="0.3">
      <c r="A395" s="1">
        <v>33512</v>
      </c>
      <c r="B395" s="19">
        <v>3360.1</v>
      </c>
      <c r="C395" s="6">
        <v>1.5499716832095794E-3</v>
      </c>
      <c r="D395" s="6">
        <v>2.4463736984993044E-3</v>
      </c>
      <c r="E395" s="6">
        <v>3.0926886141195879E-2</v>
      </c>
      <c r="F395" s="7">
        <v>7.8995536431071586E-2</v>
      </c>
      <c r="G395" s="7">
        <v>0.19372601961062941</v>
      </c>
      <c r="H395" s="7">
        <v>0.60065739329268297</v>
      </c>
      <c r="I395" s="1">
        <v>33512</v>
      </c>
      <c r="J395" s="19">
        <v>3353.8</v>
      </c>
      <c r="K395" s="6">
        <v>1.8520731270164515E-3</v>
      </c>
      <c r="L395" s="6">
        <v>1.2239902080784441E-3</v>
      </c>
      <c r="M395" s="6">
        <v>3.0764975258936095E-2</v>
      </c>
      <c r="N395" s="7">
        <v>7.8635062554272661E-2</v>
      </c>
      <c r="O395" s="7">
        <v>0.19301365964712591</v>
      </c>
      <c r="P395" s="7">
        <v>0.59545216688073843</v>
      </c>
      <c r="Q395" s="1">
        <v>33512</v>
      </c>
      <c r="R395">
        <v>137.4</v>
      </c>
      <c r="S395" s="6">
        <v>1.4577259475219903E-3</v>
      </c>
      <c r="T395" s="6">
        <v>1.0294117647058865E-2</v>
      </c>
      <c r="U395" s="6">
        <v>2.9213483146067459E-2</v>
      </c>
      <c r="V395" s="7">
        <v>9.3949044585987351E-2</v>
      </c>
      <c r="W395" s="7">
        <v>0.19167389418907207</v>
      </c>
      <c r="X395" s="7">
        <v>0.36039603960396044</v>
      </c>
      <c r="Y395" s="1">
        <v>33512</v>
      </c>
      <c r="Z395">
        <v>137.19999999999999</v>
      </c>
      <c r="AA395" s="6">
        <v>1.4598540145984572E-3</v>
      </c>
      <c r="AB395" s="6">
        <v>8.8235294117646225E-3</v>
      </c>
      <c r="AC395" s="6">
        <v>2.8485757121439151E-2</v>
      </c>
      <c r="AD395" s="7">
        <v>9.409888357256764E-2</v>
      </c>
      <c r="AE395" s="7">
        <v>0.19304347826086946</v>
      </c>
      <c r="AF395" s="7">
        <v>0.36111111111111105</v>
      </c>
      <c r="AG395" t="s">
        <v>27</v>
      </c>
    </row>
    <row r="396" spans="1:33" x14ac:dyDescent="0.3">
      <c r="A396" s="1">
        <v>33543</v>
      </c>
      <c r="B396" s="19">
        <v>3365.5</v>
      </c>
      <c r="C396" s="6">
        <v>1.6070950269337493E-3</v>
      </c>
      <c r="D396" s="6">
        <v>2.8008700575072529E-3</v>
      </c>
      <c r="E396" s="6">
        <v>3.1539263164347485E-2</v>
      </c>
      <c r="F396" s="7">
        <v>7.4107171352886664E-2</v>
      </c>
      <c r="G396" s="7">
        <v>0.19390542410159989</v>
      </c>
      <c r="H396" s="7">
        <v>0.59328693840836988</v>
      </c>
      <c r="I396" s="1">
        <v>33543</v>
      </c>
      <c r="J396" s="19">
        <v>3371.2</v>
      </c>
      <c r="K396" s="6">
        <v>5.1881447909832533E-3</v>
      </c>
      <c r="L396" s="6">
        <v>5.0083472454089334E-3</v>
      </c>
      <c r="M396" s="6">
        <v>3.2431935809879534E-2</v>
      </c>
      <c r="N396" s="7">
        <v>7.4999999999999942E-2</v>
      </c>
      <c r="O396" s="7">
        <v>0.19478310178622055</v>
      </c>
      <c r="P396" s="7">
        <v>0.59199093313184736</v>
      </c>
      <c r="Q396" s="1">
        <v>33543</v>
      </c>
      <c r="R396">
        <v>137.80000000000001</v>
      </c>
      <c r="S396" s="6">
        <v>2.9112081513828652E-3</v>
      </c>
      <c r="T396" s="6">
        <v>1.174743024963306E-2</v>
      </c>
      <c r="U396" s="6">
        <v>2.9895366218236172E-2</v>
      </c>
      <c r="V396" s="7">
        <v>9.4519459888800672E-2</v>
      </c>
      <c r="W396" s="7">
        <v>0.19410745233968807</v>
      </c>
      <c r="X396" s="7">
        <v>0.36166007905138348</v>
      </c>
      <c r="Y396" s="1">
        <v>33543</v>
      </c>
      <c r="Z396">
        <v>137.80000000000001</v>
      </c>
      <c r="AA396" s="6">
        <v>4.3731778425657635E-3</v>
      </c>
      <c r="AB396" s="6">
        <v>1.174743024963306E-2</v>
      </c>
      <c r="AC396" s="6">
        <v>3.0665669409125081E-2</v>
      </c>
      <c r="AD396" s="7">
        <v>9.4519459888800672E-2</v>
      </c>
      <c r="AE396" s="7">
        <v>0.19410745233968807</v>
      </c>
      <c r="AF396" s="7">
        <v>0.36300692383778455</v>
      </c>
      <c r="AG396" t="s">
        <v>27</v>
      </c>
    </row>
    <row r="397" spans="1:33" x14ac:dyDescent="0.3">
      <c r="A397" s="1">
        <v>33573</v>
      </c>
      <c r="B397" s="19">
        <v>3372.2</v>
      </c>
      <c r="C397" s="6">
        <v>1.9907888872380979E-3</v>
      </c>
      <c r="D397" s="6">
        <v>5.1266766020863835E-3</v>
      </c>
      <c r="E397" s="6">
        <v>3.0686472278256504E-2</v>
      </c>
      <c r="F397" s="7">
        <v>6.9690721649484477E-2</v>
      </c>
      <c r="G397" s="7">
        <v>0.19310784036229822</v>
      </c>
      <c r="H397" s="7">
        <v>0.58803861549328929</v>
      </c>
      <c r="I397" s="1">
        <v>33573</v>
      </c>
      <c r="J397" s="19">
        <v>3386.4</v>
      </c>
      <c r="K397" s="6">
        <v>4.5087802562886435E-3</v>
      </c>
      <c r="L397" s="6">
        <v>1.0443396789401444E-2</v>
      </c>
      <c r="M397" s="6">
        <v>3.0836199811269119E-2</v>
      </c>
      <c r="N397" s="7">
        <v>6.9749810462471626E-2</v>
      </c>
      <c r="O397" s="7">
        <v>0.19310855089314022</v>
      </c>
      <c r="P397" s="7">
        <v>0.58687910028116219</v>
      </c>
      <c r="Q397" s="1">
        <v>33573</v>
      </c>
      <c r="R397">
        <v>137.9</v>
      </c>
      <c r="S397" s="6">
        <v>7.2568940493464664E-4</v>
      </c>
      <c r="T397" s="6">
        <v>9.516837481698473E-3</v>
      </c>
      <c r="U397" s="6">
        <v>3.0642750373692032E-2</v>
      </c>
      <c r="V397" s="7">
        <v>9.3576526566217386E-2</v>
      </c>
      <c r="W397" s="7">
        <v>0.1949740034662045</v>
      </c>
      <c r="X397" s="7">
        <v>0.36130306021717679</v>
      </c>
      <c r="Y397" s="1">
        <v>33573</v>
      </c>
      <c r="Z397">
        <v>138.19999999999999</v>
      </c>
      <c r="AA397" s="6">
        <v>2.9027576197385866E-3</v>
      </c>
      <c r="AB397" s="6">
        <v>1.1713030746705669E-2</v>
      </c>
      <c r="AC397" s="6">
        <v>2.9806259314456039E-2</v>
      </c>
      <c r="AD397" s="7">
        <v>9.4220110847189162E-2</v>
      </c>
      <c r="AE397" s="7">
        <v>0.1955017301038062</v>
      </c>
      <c r="AF397" s="7">
        <v>0.36291913214990118</v>
      </c>
      <c r="AG397" t="s">
        <v>27</v>
      </c>
    </row>
    <row r="398" spans="1:33" x14ac:dyDescent="0.3">
      <c r="A398" s="1">
        <v>33604</v>
      </c>
      <c r="B398" s="19">
        <v>3381.2</v>
      </c>
      <c r="C398" s="6">
        <v>2.6688808492971948E-3</v>
      </c>
      <c r="D398" s="6">
        <v>7.8392798593101814E-3</v>
      </c>
      <c r="E398" s="6">
        <v>2.8439334489156556E-2</v>
      </c>
      <c r="F398" s="7">
        <v>6.7702412529998618E-2</v>
      </c>
      <c r="G398" s="7">
        <v>0.18746927021142085</v>
      </c>
      <c r="H398" s="7">
        <v>0.581330090730521</v>
      </c>
      <c r="I398" s="1">
        <v>33604</v>
      </c>
      <c r="J398" s="19">
        <v>3383.2</v>
      </c>
      <c r="K398" s="6">
        <v>-9.4495629577140113E-4</v>
      </c>
      <c r="L398" s="6">
        <v>1.063448440673913E-2</v>
      </c>
      <c r="M398" s="6">
        <v>2.8547107287264655E-2</v>
      </c>
      <c r="N398" s="7">
        <v>6.7120868029270669E-2</v>
      </c>
      <c r="O398" s="7">
        <v>0.18409631807363855</v>
      </c>
      <c r="P398" s="7">
        <v>0.57724941724941714</v>
      </c>
      <c r="Q398" s="1">
        <v>33604</v>
      </c>
      <c r="R398">
        <v>138.1</v>
      </c>
      <c r="S398" s="6">
        <v>1.4503263234226875E-3</v>
      </c>
      <c r="T398" s="6">
        <v>6.5597667638484384E-3</v>
      </c>
      <c r="U398" s="6">
        <v>2.6002971768202082E-2</v>
      </c>
      <c r="V398" s="7">
        <v>8.3987441130298185E-2</v>
      </c>
      <c r="W398" s="7">
        <v>0.19360414866032835</v>
      </c>
      <c r="X398" s="7">
        <v>0.35525024533856708</v>
      </c>
      <c r="Y398" s="1">
        <v>33604</v>
      </c>
      <c r="Z398">
        <v>138.30000000000001</v>
      </c>
      <c r="AA398" s="6">
        <v>7.2358900144734264E-4</v>
      </c>
      <c r="AB398" s="6">
        <v>9.4890510948905937E-3</v>
      </c>
      <c r="AC398" s="6">
        <v>2.6726057906458968E-2</v>
      </c>
      <c r="AD398" s="7">
        <v>8.470588235294127E-2</v>
      </c>
      <c r="AE398" s="7">
        <v>0.19224137931034493</v>
      </c>
      <c r="AF398" s="7">
        <v>0.35455435847208638</v>
      </c>
      <c r="AG398" t="s">
        <v>27</v>
      </c>
    </row>
    <row r="399" spans="1:33" x14ac:dyDescent="0.3">
      <c r="A399" s="1">
        <v>33635</v>
      </c>
      <c r="B399" s="19">
        <v>3400</v>
      </c>
      <c r="C399" s="6">
        <v>5.5601561575772456E-3</v>
      </c>
      <c r="D399" s="6">
        <v>1.1874646587899197E-2</v>
      </c>
      <c r="E399" s="6">
        <v>2.8899984869117868E-2</v>
      </c>
      <c r="F399" s="7">
        <v>6.9451434323100206E-2</v>
      </c>
      <c r="G399" s="7">
        <v>0.18450390189520621</v>
      </c>
      <c r="H399" s="7">
        <v>0.57538689648781405</v>
      </c>
      <c r="I399" s="1">
        <v>33635</v>
      </c>
      <c r="J399" s="19">
        <v>3390.1</v>
      </c>
      <c r="K399" s="6">
        <v>2.0394892409553358E-3</v>
      </c>
      <c r="L399" s="6">
        <v>1.0823543443258312E-2</v>
      </c>
      <c r="M399" s="6">
        <v>2.8456147802081038E-2</v>
      </c>
      <c r="N399" s="7">
        <v>6.9263523103611391E-2</v>
      </c>
      <c r="O399" s="7">
        <v>0.18584720861900086</v>
      </c>
      <c r="P399" s="7">
        <v>0.57847930344089038</v>
      </c>
      <c r="Q399" s="1">
        <v>33635</v>
      </c>
      <c r="R399">
        <v>138.6</v>
      </c>
      <c r="S399" s="6">
        <v>3.6205648081100651E-3</v>
      </c>
      <c r="T399" s="6">
        <v>8.7336244541483879E-3</v>
      </c>
      <c r="U399" s="6">
        <v>2.8189910979228357E-2</v>
      </c>
      <c r="V399" s="7">
        <v>8.2812499999999956E-2</v>
      </c>
      <c r="W399" s="7">
        <v>0.1948275862068965</v>
      </c>
      <c r="X399" s="7">
        <v>0.35351562499999989</v>
      </c>
      <c r="Y399" s="1">
        <v>33635</v>
      </c>
      <c r="Z399">
        <v>138.6</v>
      </c>
      <c r="AA399" s="6">
        <v>2.1691973969630001E-3</v>
      </c>
      <c r="AB399" s="6">
        <v>1.0204081632653104E-2</v>
      </c>
      <c r="AC399" s="6">
        <v>2.8189910979228357E-2</v>
      </c>
      <c r="AD399" s="7">
        <v>8.2812499999999956E-2</v>
      </c>
      <c r="AE399" s="7">
        <v>0.19277108433734932</v>
      </c>
      <c r="AF399" s="7">
        <v>0.35087719298245618</v>
      </c>
      <c r="AG399" t="s">
        <v>27</v>
      </c>
    </row>
    <row r="400" spans="1:33" x14ac:dyDescent="0.3">
      <c r="A400" s="1">
        <v>33664</v>
      </c>
      <c r="B400" s="19">
        <v>3403.9</v>
      </c>
      <c r="C400" s="6">
        <v>1.1470588235294385E-3</v>
      </c>
      <c r="D400" s="6">
        <v>1.140989451790227E-2</v>
      </c>
      <c r="E400" s="6">
        <v>2.4684668412655406E-2</v>
      </c>
      <c r="F400" s="7">
        <v>6.7019842638161867E-2</v>
      </c>
      <c r="G400" s="7">
        <v>0.17753485314975623</v>
      </c>
      <c r="H400" s="7">
        <v>0.56486759838175815</v>
      </c>
      <c r="I400" s="1">
        <v>33664</v>
      </c>
      <c r="J400" s="19">
        <v>3404.8</v>
      </c>
      <c r="K400" s="6">
        <v>4.3361552756556662E-3</v>
      </c>
      <c r="L400" s="6">
        <v>9.9667774086379824E-3</v>
      </c>
      <c r="M400" s="6">
        <v>2.3292158807441468E-2</v>
      </c>
      <c r="N400" s="7">
        <v>6.6466203094656479E-2</v>
      </c>
      <c r="O400" s="7">
        <v>0.1794782970173556</v>
      </c>
      <c r="P400" s="7">
        <v>0.5697556477639466</v>
      </c>
      <c r="Q400" s="1">
        <v>33664</v>
      </c>
      <c r="R400">
        <v>139.30000000000001</v>
      </c>
      <c r="S400" s="6">
        <v>5.0505050505051741E-3</v>
      </c>
      <c r="T400" s="6">
        <v>1.0885341074020319E-2</v>
      </c>
      <c r="U400" s="6">
        <v>3.1851851851851937E-2</v>
      </c>
      <c r="V400" s="7">
        <v>8.2362082362082548E-2</v>
      </c>
      <c r="W400" s="7">
        <v>0.19570815450643786</v>
      </c>
      <c r="X400" s="7">
        <v>0.3576998050682263</v>
      </c>
      <c r="Y400" s="1">
        <v>33664</v>
      </c>
      <c r="Z400">
        <v>139.1</v>
      </c>
      <c r="AA400" s="6">
        <v>3.6075036075036075E-3</v>
      </c>
      <c r="AB400" s="6">
        <v>9.4339622641508181E-3</v>
      </c>
      <c r="AC400" s="6">
        <v>3.189910979228474E-2</v>
      </c>
      <c r="AD400" s="7">
        <v>8.1648522550544333E-2</v>
      </c>
      <c r="AE400" s="7">
        <v>0.19399141630901282</v>
      </c>
      <c r="AF400" s="7">
        <v>0.35179786200194352</v>
      </c>
      <c r="AG400" t="s">
        <v>27</v>
      </c>
    </row>
    <row r="401" spans="1:38" x14ac:dyDescent="0.3">
      <c r="A401" s="1">
        <v>33695</v>
      </c>
      <c r="B401" s="19">
        <v>3399.7</v>
      </c>
      <c r="C401" s="6">
        <v>-1.2338787860983792E-3</v>
      </c>
      <c r="D401" s="6">
        <v>8.1549137061858734E-3</v>
      </c>
      <c r="E401" s="6">
        <v>2.0195654783339251E-2</v>
      </c>
      <c r="F401" s="7">
        <v>6.1875312343828058E-2</v>
      </c>
      <c r="G401" s="7">
        <v>0.16800082454392415</v>
      </c>
      <c r="H401" s="7">
        <v>0.55117032440571245</v>
      </c>
      <c r="I401" s="1">
        <v>33695</v>
      </c>
      <c r="J401" s="19">
        <v>3418.9</v>
      </c>
      <c r="K401" s="6">
        <v>4.1412124060150107E-3</v>
      </c>
      <c r="L401" s="6">
        <v>9.5972123789274735E-3</v>
      </c>
      <c r="M401" s="6">
        <v>2.0719510374682816E-2</v>
      </c>
      <c r="N401" s="7">
        <v>6.1836138890614289E-2</v>
      </c>
      <c r="O401" s="7">
        <v>0.1687348306156633</v>
      </c>
      <c r="P401" s="7">
        <v>0.55687613843351558</v>
      </c>
      <c r="Q401" s="1">
        <v>33695</v>
      </c>
      <c r="R401">
        <v>139.5</v>
      </c>
      <c r="S401" s="6">
        <v>1.4357501794686907E-3</v>
      </c>
      <c r="T401" s="6">
        <v>1.160261058738212E-2</v>
      </c>
      <c r="U401" s="6">
        <v>3.1804733727810737E-2</v>
      </c>
      <c r="V401" s="7">
        <v>8.2234290147401037E-2</v>
      </c>
      <c r="W401" s="7">
        <v>0.19128949615713073</v>
      </c>
      <c r="X401" s="7">
        <v>0.353055286129971</v>
      </c>
      <c r="Y401" s="1">
        <v>33695</v>
      </c>
      <c r="Z401">
        <v>139.4</v>
      </c>
      <c r="AA401" s="6">
        <v>2.156721782890089E-3</v>
      </c>
      <c r="AB401" s="6">
        <v>8.6830680173662599E-3</v>
      </c>
      <c r="AC401" s="6">
        <v>3.1828275351591502E-2</v>
      </c>
      <c r="AD401" s="7">
        <v>8.1458494957331262E-2</v>
      </c>
      <c r="AE401" s="7">
        <v>0.18941979522184302</v>
      </c>
      <c r="AF401" s="7">
        <v>0.34946757018393038</v>
      </c>
      <c r="AG401" t="s">
        <v>27</v>
      </c>
    </row>
    <row r="402" spans="1:38" x14ac:dyDescent="0.3">
      <c r="A402" s="1">
        <v>33725</v>
      </c>
      <c r="B402" s="19">
        <v>3398.6</v>
      </c>
      <c r="C402" s="6">
        <v>-3.2355796099653179E-4</v>
      </c>
      <c r="D402" s="6">
        <v>5.1461019756299815E-3</v>
      </c>
      <c r="E402" s="6">
        <v>1.6631767873167787E-2</v>
      </c>
      <c r="F402" s="7">
        <v>6.1863400612385176E-2</v>
      </c>
      <c r="G402" s="7">
        <v>0.16151742993848253</v>
      </c>
      <c r="H402" s="7">
        <v>0.54194455786942519</v>
      </c>
      <c r="I402" s="1">
        <v>33725</v>
      </c>
      <c r="J402" s="19">
        <v>3388</v>
      </c>
      <c r="K402" s="6">
        <v>-9.0379946766504116E-3</v>
      </c>
      <c r="L402" s="6">
        <v>1.4187751241428771E-3</v>
      </c>
      <c r="M402" s="6">
        <v>1.7325766447467139E-2</v>
      </c>
      <c r="N402" s="7">
        <v>6.3168795305488495E-2</v>
      </c>
      <c r="O402" s="7">
        <v>0.16398117291373215</v>
      </c>
      <c r="P402" s="7">
        <v>0.5460436250798576</v>
      </c>
      <c r="Q402" s="1">
        <v>33725</v>
      </c>
      <c r="R402">
        <v>139.69999999999999</v>
      </c>
      <c r="S402" s="6">
        <v>1.4336917562723199E-3</v>
      </c>
      <c r="T402" s="6">
        <v>1.1585807385952168E-2</v>
      </c>
      <c r="U402" s="6">
        <v>3.0235988200589928E-2</v>
      </c>
      <c r="V402" s="7">
        <v>8.1269349845201247E-2</v>
      </c>
      <c r="W402" s="7">
        <v>0.18893617021276585</v>
      </c>
      <c r="X402" s="7">
        <v>0.35106382978723388</v>
      </c>
      <c r="Y402" s="1">
        <v>33725</v>
      </c>
      <c r="Z402">
        <v>139.69999999999999</v>
      </c>
      <c r="AA402" s="6">
        <v>2.1520803443327327E-3</v>
      </c>
      <c r="AB402" s="6">
        <v>1.0122921185827746E-2</v>
      </c>
      <c r="AC402" s="6">
        <v>3.0235988200589928E-2</v>
      </c>
      <c r="AD402" s="7">
        <v>8.2106893880712586E-2</v>
      </c>
      <c r="AE402" s="7">
        <v>0.18893617021276585</v>
      </c>
      <c r="AF402" s="7">
        <v>0.34975845410628009</v>
      </c>
      <c r="AG402" t="s">
        <v>27</v>
      </c>
    </row>
    <row r="403" spans="1:38" x14ac:dyDescent="0.3">
      <c r="A403" s="1">
        <v>33756</v>
      </c>
      <c r="B403" s="19">
        <v>3393.4</v>
      </c>
      <c r="C403" s="6">
        <v>-1.5300417819101449E-3</v>
      </c>
      <c r="D403" s="6">
        <v>-1.9411764705882086E-3</v>
      </c>
      <c r="E403" s="6">
        <v>1.2381037620454071E-2</v>
      </c>
      <c r="F403" s="7">
        <v>5.5916855960419544E-2</v>
      </c>
      <c r="G403" s="7">
        <v>0.15484617478900081</v>
      </c>
      <c r="H403" s="7">
        <v>0.53193986727461529</v>
      </c>
      <c r="I403" s="1">
        <v>33756</v>
      </c>
      <c r="J403" s="19">
        <v>3388.7</v>
      </c>
      <c r="K403" s="6">
        <v>2.0661157024788018E-4</v>
      </c>
      <c r="L403" s="6">
        <v>-4.1296716911008258E-4</v>
      </c>
      <c r="M403" s="6">
        <v>1.16428336865988E-2</v>
      </c>
      <c r="N403" s="7">
        <v>5.540675221128679E-2</v>
      </c>
      <c r="O403" s="7">
        <v>0.154464620311382</v>
      </c>
      <c r="P403" s="7">
        <v>0.53037077180147207</v>
      </c>
      <c r="Q403" s="1">
        <v>33756</v>
      </c>
      <c r="R403">
        <v>140.19999999999999</v>
      </c>
      <c r="S403" s="6">
        <v>3.5790980672870442E-3</v>
      </c>
      <c r="T403" s="6">
        <v>1.1544011544011504E-2</v>
      </c>
      <c r="U403" s="6">
        <v>3.0882352941176389E-2</v>
      </c>
      <c r="V403" s="7">
        <v>7.9291762894534129E-2</v>
      </c>
      <c r="W403" s="7">
        <v>0.18813559322033888</v>
      </c>
      <c r="X403" s="7">
        <v>0.35197685631629688</v>
      </c>
      <c r="Y403" s="1">
        <v>33756</v>
      </c>
      <c r="Z403">
        <v>140.1</v>
      </c>
      <c r="AA403" s="6">
        <v>2.863278453829676E-3</v>
      </c>
      <c r="AB403" s="6">
        <v>1.0822510822510824E-2</v>
      </c>
      <c r="AC403" s="6">
        <v>3.0147058823529371E-2</v>
      </c>
      <c r="AD403" s="7">
        <v>7.8521939953810529E-2</v>
      </c>
      <c r="AE403" s="7">
        <v>0.1872881355932203</v>
      </c>
      <c r="AF403" s="7">
        <v>0.35101253616200567</v>
      </c>
      <c r="AG403" t="s">
        <v>27</v>
      </c>
    </row>
    <row r="404" spans="1:38" x14ac:dyDescent="0.3">
      <c r="A404" s="1">
        <v>33786</v>
      </c>
      <c r="B404" s="19">
        <v>3393.9</v>
      </c>
      <c r="C404" s="6">
        <v>1.4734484587729122E-4</v>
      </c>
      <c r="D404" s="6">
        <v>-2.9378066335673785E-3</v>
      </c>
      <c r="E404" s="6">
        <v>1.1263073209975919E-2</v>
      </c>
      <c r="F404" s="7">
        <v>5.2535276787098802E-2</v>
      </c>
      <c r="G404" s="7">
        <v>0.15156758957654734</v>
      </c>
      <c r="H404" s="7">
        <v>0.52637733303350576</v>
      </c>
      <c r="I404" s="1">
        <v>33786</v>
      </c>
      <c r="J404" s="19">
        <v>3393.2</v>
      </c>
      <c r="K404" s="6">
        <v>1.3279428689467938E-3</v>
      </c>
      <c r="L404" s="6">
        <v>-3.4069548872181516E-3</v>
      </c>
      <c r="M404" s="6">
        <v>1.1566897209635024E-2</v>
      </c>
      <c r="N404" s="7">
        <v>5.2318188866490874E-2</v>
      </c>
      <c r="O404" s="7">
        <v>0.14899092509819858</v>
      </c>
      <c r="P404" s="7">
        <v>0.52298025134649906</v>
      </c>
      <c r="Q404" s="1">
        <v>33786</v>
      </c>
      <c r="R404">
        <v>140.5</v>
      </c>
      <c r="S404" s="6">
        <v>2.1398002853067859E-3</v>
      </c>
      <c r="T404" s="6">
        <v>8.6145010768125529E-3</v>
      </c>
      <c r="U404" s="6">
        <v>3.1571218795888485E-2</v>
      </c>
      <c r="V404" s="7">
        <v>7.7453987730061305E-2</v>
      </c>
      <c r="W404" s="7">
        <v>0.18565400843881857</v>
      </c>
      <c r="X404" s="7">
        <v>0.34966378482228633</v>
      </c>
      <c r="Y404" s="1">
        <v>33786</v>
      </c>
      <c r="Z404">
        <v>140.5</v>
      </c>
      <c r="AA404" s="6">
        <v>2.8551034975018252E-3</v>
      </c>
      <c r="AB404" s="6">
        <v>1.0064701653486741E-2</v>
      </c>
      <c r="AC404" s="6">
        <v>3.1571218795888485E-2</v>
      </c>
      <c r="AD404" s="7">
        <v>7.662835249042145E-2</v>
      </c>
      <c r="AE404" s="7">
        <v>0.18565400843881857</v>
      </c>
      <c r="AF404" s="7">
        <v>0.34966378482228633</v>
      </c>
      <c r="AG404" t="s">
        <v>27</v>
      </c>
    </row>
    <row r="405" spans="1:38" x14ac:dyDescent="0.3">
      <c r="A405" s="1">
        <v>33817</v>
      </c>
      <c r="B405" s="19">
        <v>3398.8</v>
      </c>
      <c r="C405" s="6">
        <v>1.4437667580070393E-3</v>
      </c>
      <c r="D405" s="6">
        <v>-2.6472924081525907E-4</v>
      </c>
      <c r="E405" s="6">
        <v>1.3055141579731798E-2</v>
      </c>
      <c r="F405" s="7">
        <v>4.8365206662554033E-2</v>
      </c>
      <c r="G405" s="7">
        <v>0.15135501355013556</v>
      </c>
      <c r="H405" s="7">
        <v>0.52385222381635588</v>
      </c>
      <c r="I405" s="1">
        <v>33817</v>
      </c>
      <c r="J405" s="19">
        <v>3396.5</v>
      </c>
      <c r="K405" s="6">
        <v>9.7253330189796716E-4</v>
      </c>
      <c r="L405" s="6">
        <v>-6.5518149112287838E-3</v>
      </c>
      <c r="M405" s="6">
        <v>1.3457062720057263E-2</v>
      </c>
      <c r="N405" s="7">
        <v>4.8723253157131004E-2</v>
      </c>
      <c r="O405" s="7">
        <v>0.15143399552512027</v>
      </c>
      <c r="P405" s="7">
        <v>0.52384584324106054</v>
      </c>
      <c r="Q405" s="1">
        <v>33817</v>
      </c>
      <c r="R405">
        <v>140.9</v>
      </c>
      <c r="S405" s="6">
        <v>2.8469750889680121E-3</v>
      </c>
      <c r="T405" s="6">
        <v>1.003584229390685E-2</v>
      </c>
      <c r="U405" s="6">
        <v>3.147877013177168E-2</v>
      </c>
      <c r="V405" s="7">
        <v>7.0668693009118627E-2</v>
      </c>
      <c r="W405" s="7">
        <v>0.18403361344537819</v>
      </c>
      <c r="X405" s="7">
        <v>0.3483253588516747</v>
      </c>
      <c r="Y405" s="1">
        <v>33817</v>
      </c>
      <c r="Z405">
        <v>140.80000000000001</v>
      </c>
      <c r="AA405" s="6">
        <v>2.1352313167260595E-3</v>
      </c>
      <c r="AB405" s="6">
        <v>1.0043041606886698E-2</v>
      </c>
      <c r="AC405" s="6">
        <v>3.0746705710102615E-2</v>
      </c>
      <c r="AD405" s="7">
        <v>6.9908814589665788E-2</v>
      </c>
      <c r="AE405" s="7">
        <v>0.18319327731092447</v>
      </c>
      <c r="AF405" s="7">
        <v>0.34865900383141768</v>
      </c>
      <c r="AG405" t="s">
        <v>27</v>
      </c>
    </row>
    <row r="406" spans="1:38" x14ac:dyDescent="0.3">
      <c r="A406" s="1">
        <v>33848</v>
      </c>
      <c r="B406" s="19">
        <v>3410.3</v>
      </c>
      <c r="C406" s="6">
        <v>3.383547134282688E-3</v>
      </c>
      <c r="D406" s="6">
        <v>3.4425940092980265E-3</v>
      </c>
      <c r="E406" s="6">
        <v>1.6513159855733432E-2</v>
      </c>
      <c r="F406" s="7">
        <v>4.7839980335525188E-2</v>
      </c>
      <c r="G406" s="7">
        <v>0.1533362643308871</v>
      </c>
      <c r="H406" s="7">
        <v>0.51947068258777407</v>
      </c>
      <c r="I406" s="1">
        <v>33848</v>
      </c>
      <c r="J406" s="19">
        <v>3401.2</v>
      </c>
      <c r="K406" s="6">
        <v>1.3837774179301687E-3</v>
      </c>
      <c r="L406" s="6">
        <v>3.8961038961038423E-3</v>
      </c>
      <c r="M406" s="6">
        <v>1.6011470904528591E-2</v>
      </c>
      <c r="N406" s="7">
        <v>4.6845183133271719E-2</v>
      </c>
      <c r="O406" s="7">
        <v>0.15291007084505606</v>
      </c>
      <c r="P406" s="7">
        <v>0.51649723559835903</v>
      </c>
      <c r="Q406" s="1">
        <v>33848</v>
      </c>
      <c r="R406">
        <v>141.30000000000001</v>
      </c>
      <c r="S406" s="6">
        <v>2.8388928317956402E-3</v>
      </c>
      <c r="T406" s="6">
        <v>1.1453113815318704E-2</v>
      </c>
      <c r="U406" s="6">
        <v>2.988338192419842E-2</v>
      </c>
      <c r="V406" s="7">
        <v>6.4807837226827605E-2</v>
      </c>
      <c r="W406" s="7">
        <v>0.17946577629382315</v>
      </c>
      <c r="X406" s="7">
        <v>0.34571428571428581</v>
      </c>
      <c r="Y406" s="1">
        <v>33848</v>
      </c>
      <c r="Z406">
        <v>141.1</v>
      </c>
      <c r="AA406" s="6">
        <v>2.130681818181697E-3</v>
      </c>
      <c r="AB406" s="6">
        <v>1.0021474588403764E-2</v>
      </c>
      <c r="AC406" s="6">
        <v>2.9927007299270031E-2</v>
      </c>
      <c r="AD406" s="7">
        <v>6.4905660377358454E-2</v>
      </c>
      <c r="AE406" s="7">
        <v>0.18075313807531376</v>
      </c>
      <c r="AF406" s="7">
        <v>0.34765998089780314</v>
      </c>
      <c r="AG406" t="s">
        <v>27</v>
      </c>
    </row>
    <row r="407" spans="1:38" x14ac:dyDescent="0.3">
      <c r="A407" s="1">
        <v>33878</v>
      </c>
      <c r="B407" s="19">
        <v>3423.8</v>
      </c>
      <c r="C407" s="6">
        <v>3.9585960179456354E-3</v>
      </c>
      <c r="D407" s="6">
        <v>8.9585666293393318E-3</v>
      </c>
      <c r="E407" s="6">
        <v>1.8957769114014547E-2</v>
      </c>
      <c r="F407" s="7">
        <v>5.047096002209063E-2</v>
      </c>
      <c r="G407" s="7">
        <v>0.15462179206151147</v>
      </c>
      <c r="H407" s="7">
        <v>0.51569347912700869</v>
      </c>
      <c r="I407" s="1">
        <v>33878</v>
      </c>
      <c r="J407" s="19">
        <v>3418.7</v>
      </c>
      <c r="K407" s="6">
        <v>5.1452428554627783E-3</v>
      </c>
      <c r="L407" s="6">
        <v>8.8529524596452913E-3</v>
      </c>
      <c r="M407" s="6">
        <v>1.9351183731886108E-2</v>
      </c>
      <c r="N407" s="7">
        <v>5.0711497679564808E-2</v>
      </c>
      <c r="O407" s="7">
        <v>0.15418636056718427</v>
      </c>
      <c r="P407" s="7">
        <v>0.5128999424702394</v>
      </c>
      <c r="Q407" s="1">
        <v>33878</v>
      </c>
      <c r="R407">
        <v>141.80000000000001</v>
      </c>
      <c r="S407" s="6">
        <v>3.5385704175513091E-3</v>
      </c>
      <c r="T407" s="6">
        <v>1.1412268188302589E-2</v>
      </c>
      <c r="U407" s="6">
        <v>3.2023289665211105E-2</v>
      </c>
      <c r="V407" s="7">
        <v>6.2172284644194845E-2</v>
      </c>
      <c r="W407" s="7">
        <v>0.17970049916805331</v>
      </c>
      <c r="X407" s="7">
        <v>0.34662867996201346</v>
      </c>
      <c r="Y407" s="1">
        <v>33878</v>
      </c>
      <c r="Z407">
        <v>141.69999999999999</v>
      </c>
      <c r="AA407" s="6">
        <v>4.2523033309709024E-3</v>
      </c>
      <c r="AB407" s="6">
        <v>1.1420413990007098E-2</v>
      </c>
      <c r="AC407" s="6">
        <v>3.2798833819241986E-2</v>
      </c>
      <c r="AD407" s="7">
        <v>6.221889055472251E-2</v>
      </c>
      <c r="AE407" s="7">
        <v>0.18181818181818166</v>
      </c>
      <c r="AF407" s="7">
        <v>0.34823977164605135</v>
      </c>
      <c r="AG407" t="s">
        <v>27</v>
      </c>
    </row>
    <row r="408" spans="1:38" x14ac:dyDescent="0.3">
      <c r="A408" s="1">
        <v>33909</v>
      </c>
      <c r="B408" s="19">
        <v>3426.5</v>
      </c>
      <c r="C408" s="6">
        <v>7.8859746480513409E-4</v>
      </c>
      <c r="D408" s="6">
        <v>9.6054686349037709E-3</v>
      </c>
      <c r="E408" s="6">
        <v>1.8125092853959295E-2</v>
      </c>
      <c r="F408" s="7">
        <v>5.023600809170603E-2</v>
      </c>
      <c r="G408" s="7">
        <v>0.1497550499966446</v>
      </c>
      <c r="H408" s="7">
        <v>0.50192864030858242</v>
      </c>
      <c r="I408" s="1">
        <v>33909</v>
      </c>
      <c r="J408" s="19">
        <v>3433.4</v>
      </c>
      <c r="K408" s="6">
        <v>4.2998800713722387E-3</v>
      </c>
      <c r="L408" s="6">
        <v>1.1847223859483754E-2</v>
      </c>
      <c r="M408" s="6">
        <v>1.8450403417180909E-2</v>
      </c>
      <c r="N408" s="7">
        <v>5.1480721526352829E-2</v>
      </c>
      <c r="O408" s="7">
        <v>0.15110470379186652</v>
      </c>
      <c r="P408" s="7">
        <v>0.50172768228141529</v>
      </c>
      <c r="Q408" s="1">
        <v>33909</v>
      </c>
      <c r="R408">
        <v>142</v>
      </c>
      <c r="S408" s="6">
        <v>1.4104372355429381E-3</v>
      </c>
      <c r="T408" s="6">
        <v>1.0676156583629894E-2</v>
      </c>
      <c r="U408" s="6">
        <v>3.0478955007256808E-2</v>
      </c>
      <c r="V408" s="7">
        <v>6.1285500747384064E-2</v>
      </c>
      <c r="W408" s="7">
        <v>0.18038237738985871</v>
      </c>
      <c r="X408" s="7">
        <v>0.34852801519468191</v>
      </c>
      <c r="Y408" s="1">
        <v>33909</v>
      </c>
      <c r="Z408">
        <v>142.1</v>
      </c>
      <c r="AA408" s="6">
        <v>2.8228652081863496E-3</v>
      </c>
      <c r="AB408" s="6">
        <v>1.1387900355871845E-2</v>
      </c>
      <c r="AC408" s="6">
        <v>3.1204644412191455E-2</v>
      </c>
      <c r="AD408" s="7">
        <v>6.2827225130890105E-2</v>
      </c>
      <c r="AE408" s="7">
        <v>0.18121363258520365</v>
      </c>
      <c r="AF408" s="7">
        <v>0.3494776828110161</v>
      </c>
      <c r="AG408" t="s">
        <v>27</v>
      </c>
    </row>
    <row r="409" spans="1:38" ht="15" thickBot="1" x14ac:dyDescent="0.35">
      <c r="A409" s="10">
        <v>33939</v>
      </c>
      <c r="B409" s="21">
        <v>3424.7</v>
      </c>
      <c r="C409" s="11">
        <v>-5.2531737925001656E-4</v>
      </c>
      <c r="D409" s="11">
        <v>7.6203365893843808E-3</v>
      </c>
      <c r="E409" s="11">
        <v>1.5568471620900304E-2</v>
      </c>
      <c r="F409" s="12">
        <v>4.6732685371966391E-2</v>
      </c>
      <c r="G409" s="12">
        <v>0.14607455993574728</v>
      </c>
      <c r="H409" s="12">
        <v>0.48486819285466515</v>
      </c>
      <c r="I409" s="10">
        <v>33939</v>
      </c>
      <c r="J409" s="21">
        <v>3441.3</v>
      </c>
      <c r="K409" s="11">
        <v>2.3009261956078789E-3</v>
      </c>
      <c r="L409" s="11">
        <v>1.3190048579420044E-2</v>
      </c>
      <c r="M409" s="11">
        <v>1.6211906449326744E-2</v>
      </c>
      <c r="N409" s="12">
        <v>4.7548019847188906E-2</v>
      </c>
      <c r="O409" s="12">
        <v>0.14687062587482513</v>
      </c>
      <c r="P409" s="12">
        <v>0.4842786284235498</v>
      </c>
      <c r="Q409" s="10">
        <v>33939</v>
      </c>
      <c r="R409" s="9">
        <v>141.9</v>
      </c>
      <c r="S409" s="11">
        <v>-7.0422535211263598E-4</v>
      </c>
      <c r="T409" s="11">
        <v>7.0972320794889989E-3</v>
      </c>
      <c r="U409" s="11">
        <v>2.9006526468455401E-2</v>
      </c>
      <c r="V409" s="12">
        <v>6.0538116591928204E-2</v>
      </c>
      <c r="W409" s="12">
        <v>0.17759336099585066</v>
      </c>
      <c r="X409" s="12">
        <v>0.34757834757834766</v>
      </c>
      <c r="Y409" s="10">
        <v>33939</v>
      </c>
      <c r="Z409" s="9">
        <v>142.30000000000001</v>
      </c>
      <c r="AA409" s="11">
        <v>1.4074595355384734E-3</v>
      </c>
      <c r="AB409" s="11">
        <v>1.065340909090909E-2</v>
      </c>
      <c r="AC409" s="11">
        <v>2.9667149059334465E-2</v>
      </c>
      <c r="AD409" s="12">
        <v>6.0357675111773645E-2</v>
      </c>
      <c r="AE409" s="12">
        <v>0.17895608947804481</v>
      </c>
      <c r="AF409" s="12">
        <v>0.34881516587677736</v>
      </c>
      <c r="AG409" s="9" t="s">
        <v>27</v>
      </c>
      <c r="AH409" s="23">
        <f>AVERAGE(AA362:AA409)</f>
        <v>3.4376264020254984E-3</v>
      </c>
      <c r="AI409" s="2">
        <f>(Z409-Z362)/Z362</f>
        <v>0.17409240924092415</v>
      </c>
      <c r="AJ409" s="14">
        <f>AVERAGE(AB366:AB409)</f>
        <v>1.3763236456982681E-2</v>
      </c>
      <c r="AK409" s="14">
        <f>AVERAGE(AC374:AC409)</f>
        <v>4.2290517629819634E-2</v>
      </c>
      <c r="AL409" s="14">
        <f>AVERAGE(AD386:AD409)</f>
        <v>8.6353392492670433E-2</v>
      </c>
    </row>
    <row r="410" spans="1:38" x14ac:dyDescent="0.3">
      <c r="A410" s="1">
        <v>33970</v>
      </c>
      <c r="B410" s="19">
        <v>3419.1</v>
      </c>
      <c r="C410" s="6">
        <v>-1.6351797237713988E-3</v>
      </c>
      <c r="D410" s="6">
        <v>2.5804181450311487E-3</v>
      </c>
      <c r="E410" s="6">
        <v>1.1209038211285962E-2</v>
      </c>
      <c r="F410" s="7">
        <v>3.9967150287435013E-2</v>
      </c>
      <c r="G410" s="7">
        <v>0.14286191797305883</v>
      </c>
      <c r="H410" s="7">
        <v>0.46591493740353274</v>
      </c>
      <c r="I410" s="1">
        <v>33970</v>
      </c>
      <c r="J410" s="19">
        <v>3423.6</v>
      </c>
      <c r="K410" s="6">
        <v>-5.1434051085346441E-3</v>
      </c>
      <c r="L410" s="6">
        <v>6.5859108549923828E-3</v>
      </c>
      <c r="M410" s="6">
        <v>1.1941357294868791E-2</v>
      </c>
      <c r="N410" s="7">
        <v>4.0829355789985623E-2</v>
      </c>
      <c r="O410" s="7">
        <v>0.14161859348427749</v>
      </c>
      <c r="P410" s="7">
        <v>0.46332706445546251</v>
      </c>
      <c r="Q410" s="1">
        <v>33970</v>
      </c>
      <c r="R410">
        <v>142.6</v>
      </c>
      <c r="S410" s="6">
        <v>4.9330514446792716E-3</v>
      </c>
      <c r="T410" s="6">
        <v>9.2002830856332835E-3</v>
      </c>
      <c r="U410" s="6">
        <v>3.2585083272990589E-2</v>
      </c>
      <c r="V410" s="7">
        <v>5.9435364041604759E-2</v>
      </c>
      <c r="W410" s="7">
        <v>0.17753922378199835</v>
      </c>
      <c r="X410" s="7">
        <v>0.35165876777251182</v>
      </c>
      <c r="Y410" s="1">
        <v>33970</v>
      </c>
      <c r="Z410">
        <v>142.80000000000001</v>
      </c>
      <c r="AA410" s="6">
        <v>3.5137034434293743E-3</v>
      </c>
      <c r="AB410" s="6">
        <v>1.2048192771084459E-2</v>
      </c>
      <c r="AC410" s="6">
        <v>3.2537960954446853E-2</v>
      </c>
      <c r="AD410" s="7">
        <v>6.0133630289532468E-2</v>
      </c>
      <c r="AE410" s="7">
        <v>0.17821782178217829</v>
      </c>
      <c r="AF410" s="7">
        <v>0.35099337748344378</v>
      </c>
      <c r="AG410" t="s">
        <v>20</v>
      </c>
    </row>
    <row r="411" spans="1:38" x14ac:dyDescent="0.3">
      <c r="A411" s="1">
        <v>34001</v>
      </c>
      <c r="B411" s="19">
        <v>3414.5</v>
      </c>
      <c r="C411" s="6">
        <v>-1.3453832879997394E-3</v>
      </c>
      <c r="D411" s="6">
        <v>-2.7162801565512535E-3</v>
      </c>
      <c r="E411" s="6">
        <v>4.2647058823529413E-3</v>
      </c>
      <c r="F411" s="7">
        <v>3.3287940686942047E-2</v>
      </c>
      <c r="G411" s="7">
        <v>0.14113361406323113</v>
      </c>
      <c r="H411" s="7">
        <v>0.45044815428401519</v>
      </c>
      <c r="I411" s="1">
        <v>34001</v>
      </c>
      <c r="J411" s="19">
        <v>3400.7</v>
      </c>
      <c r="K411" s="6">
        <v>-6.6888655216731192E-3</v>
      </c>
      <c r="L411" s="6">
        <v>-5.2651592710679504E-3</v>
      </c>
      <c r="M411" s="6">
        <v>3.1267514232618241E-3</v>
      </c>
      <c r="N411" s="7">
        <v>3.1671874525983565E-2</v>
      </c>
      <c r="O411" s="7">
        <v>0.14017970897874335</v>
      </c>
      <c r="P411" s="7">
        <v>0.45118204318511551</v>
      </c>
      <c r="Q411" s="1">
        <v>34001</v>
      </c>
      <c r="R411">
        <v>143.1</v>
      </c>
      <c r="S411" s="6">
        <v>3.5063113604488082E-3</v>
      </c>
      <c r="T411" s="6">
        <v>9.1678420310294974E-3</v>
      </c>
      <c r="U411" s="6">
        <v>3.2467532467532471E-2</v>
      </c>
      <c r="V411" s="7">
        <v>6.1572700296735776E-2</v>
      </c>
      <c r="W411" s="7">
        <v>0.17680921052631579</v>
      </c>
      <c r="X411" s="7">
        <v>0.34999999999999992</v>
      </c>
      <c r="Y411" s="1">
        <v>34001</v>
      </c>
      <c r="Z411">
        <v>143.1</v>
      </c>
      <c r="AA411" s="6">
        <v>2.100840336134334E-3</v>
      </c>
      <c r="AB411" s="6">
        <v>9.8800282286521223E-3</v>
      </c>
      <c r="AC411" s="6">
        <v>3.2467532467532471E-2</v>
      </c>
      <c r="AD411" s="7">
        <v>6.1572700296735776E-2</v>
      </c>
      <c r="AE411" s="7">
        <v>0.17680921052631579</v>
      </c>
      <c r="AF411" s="7">
        <v>0.34619002822201317</v>
      </c>
      <c r="AG411" t="s">
        <v>20</v>
      </c>
    </row>
    <row r="412" spans="1:38" x14ac:dyDescent="0.3">
      <c r="A412" s="1">
        <v>34029</v>
      </c>
      <c r="B412" s="19">
        <v>3411.7</v>
      </c>
      <c r="C412" s="6">
        <v>-8.2003221555137856E-4</v>
      </c>
      <c r="D412" s="6">
        <v>-4.3192762293886421E-3</v>
      </c>
      <c r="E412" s="6">
        <v>2.2914891741824752E-3</v>
      </c>
      <c r="F412" s="7">
        <v>2.7032722237273765E-2</v>
      </c>
      <c r="G412" s="7">
        <v>0.13734706804013735</v>
      </c>
      <c r="H412" s="7">
        <v>0.44184768827656162</v>
      </c>
      <c r="I412" s="1">
        <v>34029</v>
      </c>
      <c r="J412" s="19">
        <v>3410.5</v>
      </c>
      <c r="K412" s="6">
        <v>2.881759637721699E-3</v>
      </c>
      <c r="L412" s="6">
        <v>-6.6697734024582312E-3</v>
      </c>
      <c r="M412" s="6">
        <v>1.6741071428570894E-3</v>
      </c>
      <c r="N412" s="7">
        <v>2.5005259519730656E-2</v>
      </c>
      <c r="O412" s="7">
        <v>0.13721240413471156</v>
      </c>
      <c r="P412" s="7">
        <v>0.44488222335197419</v>
      </c>
      <c r="Q412" s="1">
        <v>34029</v>
      </c>
      <c r="R412">
        <v>143.6</v>
      </c>
      <c r="S412" s="6">
        <v>3.4940600978336828E-3</v>
      </c>
      <c r="T412" s="6">
        <v>1.1267605633802778E-2</v>
      </c>
      <c r="U412" s="6">
        <v>3.0868628858578481E-2</v>
      </c>
      <c r="V412" s="7">
        <v>6.3703703703703665E-2</v>
      </c>
      <c r="W412" s="7">
        <v>0.17416189697465248</v>
      </c>
      <c r="X412" s="7">
        <v>0.34962406015037584</v>
      </c>
      <c r="Y412" s="1">
        <v>34029</v>
      </c>
      <c r="Z412">
        <v>143.30000000000001</v>
      </c>
      <c r="AA412" s="6">
        <v>1.3976240391335923E-3</v>
      </c>
      <c r="AB412" s="6">
        <v>8.4447572132302397E-3</v>
      </c>
      <c r="AC412" s="6">
        <v>3.0194104960460225E-2</v>
      </c>
      <c r="AD412" s="7">
        <v>6.3056379821958455E-2</v>
      </c>
      <c r="AE412" s="7">
        <v>0.17266775777414081</v>
      </c>
      <c r="AF412" s="7">
        <v>0.34176029962546833</v>
      </c>
      <c r="AG412" t="s">
        <v>20</v>
      </c>
    </row>
    <row r="413" spans="1:38" x14ac:dyDescent="0.3">
      <c r="A413" s="1">
        <v>34060</v>
      </c>
      <c r="B413" s="19">
        <v>3411.3</v>
      </c>
      <c r="C413" s="6">
        <v>-1.1724360289581037E-4</v>
      </c>
      <c r="D413" s="6">
        <v>-3.912751481881519E-3</v>
      </c>
      <c r="E413" s="6">
        <v>3.4120657705092698E-3</v>
      </c>
      <c r="F413" s="7">
        <v>2.3676629456247777E-2</v>
      </c>
      <c r="G413" s="7">
        <v>0.13483033932135735</v>
      </c>
      <c r="H413" s="7">
        <v>0.43609497347815107</v>
      </c>
      <c r="I413" s="1">
        <v>34060</v>
      </c>
      <c r="J413" s="19">
        <v>3430.4</v>
      </c>
      <c r="K413" s="6">
        <v>5.8349215657528489E-3</v>
      </c>
      <c r="L413" s="6">
        <v>-3.1674076657077529E-3</v>
      </c>
      <c r="M413" s="6">
        <v>3.3636549767469067E-3</v>
      </c>
      <c r="N413" s="7">
        <v>2.4152858635617284E-2</v>
      </c>
      <c r="O413" s="7">
        <v>0.13469171738555183</v>
      </c>
      <c r="P413" s="7">
        <v>0.44152624280371489</v>
      </c>
      <c r="Q413" s="1">
        <v>34060</v>
      </c>
      <c r="R413">
        <v>144</v>
      </c>
      <c r="S413" s="6">
        <v>2.7855153203343017E-3</v>
      </c>
      <c r="T413" s="6">
        <v>1.4799154334038014E-2</v>
      </c>
      <c r="U413" s="6">
        <v>3.2258064516129031E-2</v>
      </c>
      <c r="V413" s="7">
        <v>6.5088757396449801E-2</v>
      </c>
      <c r="W413" s="7">
        <v>0.16978066612510159</v>
      </c>
      <c r="X413" s="7">
        <v>0.34705332086061735</v>
      </c>
      <c r="Y413" s="1">
        <v>34060</v>
      </c>
      <c r="Z413">
        <v>143.80000000000001</v>
      </c>
      <c r="AA413" s="6">
        <v>3.489183531053733E-3</v>
      </c>
      <c r="AB413" s="6">
        <v>1.0541110330288123E-2</v>
      </c>
      <c r="AC413" s="6">
        <v>3.1563845050215249E-2</v>
      </c>
      <c r="AD413" s="7">
        <v>6.4396743153219971E-2</v>
      </c>
      <c r="AE413" s="7">
        <v>0.1681559707554835</v>
      </c>
      <c r="AF413" s="7">
        <v>0.34392523364485994</v>
      </c>
      <c r="AG413" t="s">
        <v>20</v>
      </c>
    </row>
    <row r="414" spans="1:38" x14ac:dyDescent="0.3">
      <c r="A414" s="1">
        <v>34090</v>
      </c>
      <c r="B414" s="19">
        <v>3436.9</v>
      </c>
      <c r="C414" s="6">
        <v>7.5044704364904602E-3</v>
      </c>
      <c r="D414" s="6">
        <v>5.2060483753034962E-3</v>
      </c>
      <c r="E414" s="6">
        <v>1.1269346201377092E-2</v>
      </c>
      <c r="F414" s="7">
        <v>2.8088543224648547E-2</v>
      </c>
      <c r="G414" s="7">
        <v>0.14122061362730781</v>
      </c>
      <c r="H414" s="7">
        <v>0.43833437957731747</v>
      </c>
      <c r="I414" s="1">
        <v>34090</v>
      </c>
      <c r="J414" s="19">
        <v>3425</v>
      </c>
      <c r="K414" s="6">
        <v>-1.5741604477612205E-3</v>
      </c>
      <c r="L414" s="6">
        <v>4.0892627643418944E-4</v>
      </c>
      <c r="M414" s="6">
        <v>1.0920897284533649E-2</v>
      </c>
      <c r="N414" s="7">
        <v>2.8435876647749395E-2</v>
      </c>
      <c r="O414" s="7">
        <v>0.1431909212283044</v>
      </c>
      <c r="P414" s="7">
        <v>0.44125568086180772</v>
      </c>
      <c r="Q414" s="1">
        <v>34090</v>
      </c>
      <c r="R414">
        <v>144.19999999999999</v>
      </c>
      <c r="S414" s="6">
        <v>1.38888888888881E-3</v>
      </c>
      <c r="T414" s="6">
        <v>1.1220196353436145E-2</v>
      </c>
      <c r="U414" s="6">
        <v>3.2211882605583393E-2</v>
      </c>
      <c r="V414" s="7">
        <v>6.3421828908554537E-2</v>
      </c>
      <c r="W414" s="7">
        <v>0.16478190630048459</v>
      </c>
      <c r="X414" s="7">
        <v>0.34389561975768868</v>
      </c>
      <c r="Y414" s="1">
        <v>34090</v>
      </c>
      <c r="Z414">
        <v>144.19999999999999</v>
      </c>
      <c r="AA414" s="6">
        <v>2.7816411682891323E-3</v>
      </c>
      <c r="AB414" s="6">
        <v>9.8039215686272912E-3</v>
      </c>
      <c r="AC414" s="6">
        <v>3.2211882605583393E-2</v>
      </c>
      <c r="AD414" s="7">
        <v>6.3421828908554537E-2</v>
      </c>
      <c r="AE414" s="7">
        <v>0.16572352465642673</v>
      </c>
      <c r="AF414" s="7">
        <v>0.34514925373134314</v>
      </c>
      <c r="AG414" t="s">
        <v>20</v>
      </c>
    </row>
    <row r="415" spans="1:38" x14ac:dyDescent="0.3">
      <c r="A415" s="1">
        <v>34121</v>
      </c>
      <c r="B415" s="19">
        <v>3442.4</v>
      </c>
      <c r="C415" s="6">
        <v>1.6002793214815677E-3</v>
      </c>
      <c r="D415" s="6">
        <v>8.1710352906721601E-3</v>
      </c>
      <c r="E415" s="6">
        <v>1.4439794895974538E-2</v>
      </c>
      <c r="F415" s="7">
        <v>2.6999612160267309E-2</v>
      </c>
      <c r="G415" s="7">
        <v>0.13689355659037616</v>
      </c>
      <c r="H415" s="7">
        <v>0.42684241067727774</v>
      </c>
      <c r="I415" s="1">
        <v>34121</v>
      </c>
      <c r="J415" s="19">
        <v>3439.5</v>
      </c>
      <c r="K415" s="6">
        <v>4.2335766423357664E-3</v>
      </c>
      <c r="L415" s="6">
        <v>1.140941570853065E-2</v>
      </c>
      <c r="M415" s="6">
        <v>1.4990999498332748E-2</v>
      </c>
      <c r="N415" s="7">
        <v>2.6808370898886522E-2</v>
      </c>
      <c r="O415" s="7">
        <v>0.13792761198967779</v>
      </c>
      <c r="P415" s="7">
        <v>0.42516781304383849</v>
      </c>
      <c r="Q415" s="1">
        <v>34121</v>
      </c>
      <c r="R415">
        <v>144.4</v>
      </c>
      <c r="S415" s="6">
        <v>1.3869625520112141E-3</v>
      </c>
      <c r="T415" s="6">
        <v>9.0845562543676543E-3</v>
      </c>
      <c r="U415" s="6">
        <v>2.9957203994293989E-2</v>
      </c>
      <c r="V415" s="7">
        <v>6.1764705882352985E-2</v>
      </c>
      <c r="W415" s="7">
        <v>0.16357775987107182</v>
      </c>
      <c r="X415" s="7">
        <v>0.34200743494423802</v>
      </c>
      <c r="Y415" s="1">
        <v>34121</v>
      </c>
      <c r="Z415">
        <v>144.30000000000001</v>
      </c>
      <c r="AA415" s="6">
        <v>6.9348127600570562E-4</v>
      </c>
      <c r="AB415" s="6">
        <v>8.3857442348009587E-3</v>
      </c>
      <c r="AC415" s="6">
        <v>2.9978586723768859E-2</v>
      </c>
      <c r="AD415" s="7">
        <v>6.1029411764705964E-2</v>
      </c>
      <c r="AE415" s="7">
        <v>0.16277195809830797</v>
      </c>
      <c r="AF415" s="7">
        <v>0.34232558139534897</v>
      </c>
      <c r="AG415" t="s">
        <v>20</v>
      </c>
    </row>
    <row r="416" spans="1:38" x14ac:dyDescent="0.3">
      <c r="A416" s="1">
        <v>34151</v>
      </c>
      <c r="B416" s="19">
        <v>3442</v>
      </c>
      <c r="C416" s="6">
        <v>-1.1619800139440243E-4</v>
      </c>
      <c r="D416" s="6">
        <v>8.8812029193657653E-3</v>
      </c>
      <c r="E416" s="6">
        <v>1.4172485930640239E-2</v>
      </c>
      <c r="F416" s="7">
        <v>2.5595184887220315E-2</v>
      </c>
      <c r="G416" s="7">
        <v>0.12763726903420256</v>
      </c>
      <c r="H416" s="7">
        <v>0.41675241819304382</v>
      </c>
      <c r="I416" s="1">
        <v>34151</v>
      </c>
      <c r="J416" s="19">
        <v>3442.6</v>
      </c>
      <c r="K416" s="6">
        <v>9.0129379270240128E-4</v>
      </c>
      <c r="L416" s="6">
        <v>9.4121096613399534E-3</v>
      </c>
      <c r="M416" s="6">
        <v>1.4558528822350611E-2</v>
      </c>
      <c r="N416" s="7">
        <v>2.6293823038397272E-2</v>
      </c>
      <c r="O416" s="7">
        <v>0.12665270323340752</v>
      </c>
      <c r="P416" s="7">
        <v>0.41391490060785263</v>
      </c>
      <c r="Q416" s="1">
        <v>34151</v>
      </c>
      <c r="R416">
        <v>144.4</v>
      </c>
      <c r="S416" s="6">
        <v>0</v>
      </c>
      <c r="T416" s="6">
        <v>5.5710306406686035E-3</v>
      </c>
      <c r="U416" s="6">
        <v>2.7758007117437762E-2</v>
      </c>
      <c r="V416" s="7">
        <v>6.0205580029368704E-2</v>
      </c>
      <c r="W416" s="7">
        <v>0.16077170418006431</v>
      </c>
      <c r="X416" s="7">
        <v>0.33951762523191104</v>
      </c>
      <c r="Y416" s="1">
        <v>34151</v>
      </c>
      <c r="Z416">
        <v>144.5</v>
      </c>
      <c r="AA416" s="6">
        <v>1.3860013860013071E-3</v>
      </c>
      <c r="AB416" s="6">
        <v>8.3740404745288807E-3</v>
      </c>
      <c r="AC416" s="6">
        <v>2.8469750889679714E-2</v>
      </c>
      <c r="AD416" s="7">
        <v>6.0939794419970723E-2</v>
      </c>
      <c r="AE416" s="7">
        <v>0.1606425702811245</v>
      </c>
      <c r="AF416" s="7">
        <v>0.34168987929433609</v>
      </c>
      <c r="AG416" t="s">
        <v>20</v>
      </c>
    </row>
    <row r="417" spans="1:33" x14ac:dyDescent="0.3">
      <c r="A417" s="1">
        <v>34182</v>
      </c>
      <c r="B417" s="19">
        <v>3445.7</v>
      </c>
      <c r="C417" s="6">
        <v>1.074956420685595E-3</v>
      </c>
      <c r="D417" s="6">
        <v>1.0084132149033986E-2</v>
      </c>
      <c r="E417" s="6">
        <v>1.3798987878074508E-2</v>
      </c>
      <c r="F417" s="7">
        <v>2.7034277198211571E-2</v>
      </c>
      <c r="G417" s="7">
        <v>0.12077153265677847</v>
      </c>
      <c r="H417" s="7">
        <v>0.40986088379705393</v>
      </c>
      <c r="I417" s="1">
        <v>34182</v>
      </c>
      <c r="J417" s="19">
        <v>3440.9</v>
      </c>
      <c r="K417" s="6">
        <v>-4.9381281589491028E-4</v>
      </c>
      <c r="L417" s="6">
        <v>3.0608675373134326E-3</v>
      </c>
      <c r="M417" s="6">
        <v>1.3072280288532339E-2</v>
      </c>
      <c r="N417" s="7">
        <v>2.6705257504326549E-2</v>
      </c>
      <c r="O417" s="7">
        <v>0.12041288137800794</v>
      </c>
      <c r="P417" s="7">
        <v>0.40876151484135109</v>
      </c>
      <c r="Q417" s="1">
        <v>34182</v>
      </c>
      <c r="R417">
        <v>144.80000000000001</v>
      </c>
      <c r="S417" s="6">
        <v>2.7700831024931143E-3</v>
      </c>
      <c r="T417" s="6">
        <v>5.5555555555556347E-3</v>
      </c>
      <c r="U417" s="6">
        <v>2.7679205110007137E-2</v>
      </c>
      <c r="V417" s="7">
        <v>6.0029282576866891E-2</v>
      </c>
      <c r="W417" s="7">
        <v>0.16211878009630834</v>
      </c>
      <c r="X417" s="7">
        <v>0.34074074074074084</v>
      </c>
      <c r="Y417" s="1">
        <v>34182</v>
      </c>
      <c r="Z417">
        <v>144.80000000000001</v>
      </c>
      <c r="AA417" s="6">
        <v>2.0761245674741271E-3</v>
      </c>
      <c r="AB417" s="6">
        <v>6.9541029207232262E-3</v>
      </c>
      <c r="AC417" s="6">
        <v>2.8409090909090908E-2</v>
      </c>
      <c r="AD417" s="7">
        <v>6.0029282576866891E-2</v>
      </c>
      <c r="AE417" s="7">
        <v>0.16305220883534147</v>
      </c>
      <c r="AF417" s="7">
        <v>0.34198331788693237</v>
      </c>
      <c r="AG417" t="s">
        <v>20</v>
      </c>
    </row>
    <row r="418" spans="1:33" x14ac:dyDescent="0.3">
      <c r="A418" s="1">
        <v>34213</v>
      </c>
      <c r="B418" s="19">
        <v>3452.2</v>
      </c>
      <c r="C418" s="6">
        <v>1.8864091476332823E-3</v>
      </c>
      <c r="D418" s="6">
        <v>4.451686112485009E-3</v>
      </c>
      <c r="E418" s="6">
        <v>1.2286309122364494E-2</v>
      </c>
      <c r="F418" s="7">
        <v>2.9002354764672486E-2</v>
      </c>
      <c r="G418" s="7">
        <v>0.11631366208569113</v>
      </c>
      <c r="H418" s="7">
        <v>0.40539000162839917</v>
      </c>
      <c r="I418" s="1">
        <v>34213</v>
      </c>
      <c r="J418" s="19">
        <v>3443.5</v>
      </c>
      <c r="K418" s="6">
        <v>7.5561626318693044E-4</v>
      </c>
      <c r="L418" s="6">
        <v>5.4014598540145986E-3</v>
      </c>
      <c r="M418" s="6">
        <v>1.2436787016347225E-2</v>
      </c>
      <c r="N418" s="7">
        <v>2.8647389174333879E-2</v>
      </c>
      <c r="O418" s="7">
        <v>0.11573729060687549</v>
      </c>
      <c r="P418" s="7">
        <v>0.40396297957353133</v>
      </c>
      <c r="Q418" s="1">
        <v>34213</v>
      </c>
      <c r="R418">
        <v>145.1</v>
      </c>
      <c r="S418" s="6">
        <v>2.0718232044197715E-3</v>
      </c>
      <c r="T418" s="6">
        <v>6.2413314840499704E-3</v>
      </c>
      <c r="U418" s="6">
        <v>2.6893135173389829E-2</v>
      </c>
      <c r="V418" s="7">
        <v>5.7580174927113752E-2</v>
      </c>
      <c r="W418" s="7">
        <v>0.16079999999999994</v>
      </c>
      <c r="X418" s="7">
        <v>0.33979686057248382</v>
      </c>
      <c r="Y418" s="1">
        <v>34213</v>
      </c>
      <c r="Z418">
        <v>145</v>
      </c>
      <c r="AA418" s="6">
        <v>1.3812154696131811E-3</v>
      </c>
      <c r="AB418" s="6">
        <v>5.5478502080444619E-3</v>
      </c>
      <c r="AC418" s="6">
        <v>2.7639971651311167E-2</v>
      </c>
      <c r="AD418" s="7">
        <v>5.8394160583941604E-2</v>
      </c>
      <c r="AE418" s="7">
        <v>0.16185897435897439</v>
      </c>
      <c r="AF418" s="7">
        <v>0.3413506012950972</v>
      </c>
      <c r="AG418" t="s">
        <v>20</v>
      </c>
    </row>
    <row r="419" spans="1:33" x14ac:dyDescent="0.3">
      <c r="A419" s="1">
        <v>34243</v>
      </c>
      <c r="B419" s="19">
        <v>3456.7</v>
      </c>
      <c r="C419" s="6">
        <v>1.3035165981113493E-3</v>
      </c>
      <c r="D419" s="6">
        <v>4.1540785498488629E-3</v>
      </c>
      <c r="E419" s="6">
        <v>9.6092061452186552E-3</v>
      </c>
      <c r="F419" s="7">
        <v>2.8749144370703226E-2</v>
      </c>
      <c r="G419" s="7">
        <v>0.11001573488327283</v>
      </c>
      <c r="H419" s="7">
        <v>0.4006077795786061</v>
      </c>
      <c r="I419" s="1">
        <v>34243</v>
      </c>
      <c r="J419" s="19">
        <v>3452.7</v>
      </c>
      <c r="K419" s="6">
        <v>2.6717003049222645E-3</v>
      </c>
      <c r="L419" s="6">
        <v>3.8377671173135102E-3</v>
      </c>
      <c r="M419" s="6">
        <v>9.9453008453505732E-3</v>
      </c>
      <c r="N419" s="7">
        <v>2.9488937921163944E-2</v>
      </c>
      <c r="O419" s="7">
        <v>0.1104428649535264</v>
      </c>
      <c r="P419" s="7">
        <v>0.39995134411872019</v>
      </c>
      <c r="Q419" s="1">
        <v>34243</v>
      </c>
      <c r="R419">
        <v>145.69999999999999</v>
      </c>
      <c r="S419" s="6">
        <v>4.1350792556856947E-3</v>
      </c>
      <c r="T419" s="6">
        <v>9.0027700831023742E-3</v>
      </c>
      <c r="U419" s="6">
        <v>2.7503526093088693E-2</v>
      </c>
      <c r="V419" s="7">
        <v>6.0407569141193468E-2</v>
      </c>
      <c r="W419" s="7">
        <v>0.16003184713375793</v>
      </c>
      <c r="X419" s="7">
        <v>0.34038638454461806</v>
      </c>
      <c r="Y419" s="1">
        <v>34243</v>
      </c>
      <c r="Z419">
        <v>145.6</v>
      </c>
      <c r="AA419" s="6">
        <v>4.1379310344827197E-3</v>
      </c>
      <c r="AB419" s="6">
        <v>9.009009009008891E-3</v>
      </c>
      <c r="AC419" s="6">
        <v>2.7522935779816557E-2</v>
      </c>
      <c r="AD419" s="7">
        <v>6.1224489795918415E-2</v>
      </c>
      <c r="AE419" s="7">
        <v>0.16108452950558205</v>
      </c>
      <c r="AF419" s="7">
        <v>0.34193548387096767</v>
      </c>
      <c r="AG419" t="s">
        <v>20</v>
      </c>
    </row>
    <row r="420" spans="1:33" x14ac:dyDescent="0.3">
      <c r="A420" s="1">
        <v>34274</v>
      </c>
      <c r="B420" s="19">
        <v>3470.1</v>
      </c>
      <c r="C420" s="6">
        <v>3.8765296380941627E-3</v>
      </c>
      <c r="D420" s="6">
        <v>8.1638582219639485E-3</v>
      </c>
      <c r="E420" s="6">
        <v>1.2724354297387979E-2</v>
      </c>
      <c r="F420" s="7">
        <v>3.1080077254494104E-2</v>
      </c>
      <c r="G420" s="7">
        <v>0.10749050521814052</v>
      </c>
      <c r="H420" s="7">
        <v>0.40047622891274504</v>
      </c>
      <c r="I420" s="1">
        <v>34274</v>
      </c>
      <c r="J420" s="19">
        <v>3474.7</v>
      </c>
      <c r="K420" s="6">
        <v>6.3718249485909583E-3</v>
      </c>
      <c r="L420" s="6">
        <v>9.3243478766048653E-3</v>
      </c>
      <c r="M420" s="6">
        <v>1.2028892642861224E-2</v>
      </c>
      <c r="N420" s="7">
        <v>3.0701233981964882E-2</v>
      </c>
      <c r="O420" s="7">
        <v>0.10800382653061219</v>
      </c>
      <c r="P420" s="7">
        <v>0.3999597099113617</v>
      </c>
      <c r="Q420" s="1">
        <v>34274</v>
      </c>
      <c r="R420">
        <v>145.80000000000001</v>
      </c>
      <c r="S420" s="6">
        <v>6.8634179821566743E-4</v>
      </c>
      <c r="T420" s="6">
        <v>9.695290858725801E-3</v>
      </c>
      <c r="U420" s="6">
        <v>2.6760563380281769E-2</v>
      </c>
      <c r="V420" s="7">
        <v>5.8055152394775031E-2</v>
      </c>
      <c r="W420" s="7">
        <v>0.15806195393169187</v>
      </c>
      <c r="X420" s="7">
        <v>0.3376146788990827</v>
      </c>
      <c r="Y420" s="1">
        <v>34274</v>
      </c>
      <c r="Z420">
        <v>146</v>
      </c>
      <c r="AA420" s="6">
        <v>2.7472527472527865E-3</v>
      </c>
      <c r="AB420" s="6">
        <v>1.0380622837370242E-2</v>
      </c>
      <c r="AC420" s="6">
        <v>2.7445460942997931E-2</v>
      </c>
      <c r="AD420" s="7">
        <v>5.9506531204644324E-2</v>
      </c>
      <c r="AE420" s="7">
        <v>0.15965051628276405</v>
      </c>
      <c r="AF420" s="7">
        <v>0.33944954128440369</v>
      </c>
      <c r="AG420" t="s">
        <v>20</v>
      </c>
    </row>
    <row r="421" spans="1:33" x14ac:dyDescent="0.3">
      <c r="A421" s="1">
        <v>34304</v>
      </c>
      <c r="B421" s="19">
        <v>3474.5</v>
      </c>
      <c r="C421" s="6">
        <v>1.26797498631166E-3</v>
      </c>
      <c r="D421" s="6">
        <v>8.3582436079752114E-3</v>
      </c>
      <c r="E421" s="6">
        <v>1.4541419686395943E-2</v>
      </c>
      <c r="F421" s="7">
        <v>3.0336278987011502E-2</v>
      </c>
      <c r="G421" s="7">
        <v>0.1021411578112609</v>
      </c>
      <c r="H421" s="7">
        <v>0.39420568998033789</v>
      </c>
      <c r="I421" s="1">
        <v>34304</v>
      </c>
      <c r="J421" s="19">
        <v>3495.1</v>
      </c>
      <c r="K421" s="6">
        <v>5.8710104469450863E-3</v>
      </c>
      <c r="L421" s="6">
        <v>1.5751692871051125E-2</v>
      </c>
      <c r="M421" s="6">
        <v>1.5633626827071086E-2</v>
      </c>
      <c r="N421" s="7">
        <v>3.2098984171981988E-2</v>
      </c>
      <c r="O421" s="7">
        <v>0.10408769269648724</v>
      </c>
      <c r="P421" s="7">
        <v>0.39575096841180468</v>
      </c>
      <c r="Q421" s="1">
        <v>34304</v>
      </c>
      <c r="R421">
        <v>145.80000000000001</v>
      </c>
      <c r="S421" s="6">
        <v>0</v>
      </c>
      <c r="T421" s="6">
        <v>6.9060773480662981E-3</v>
      </c>
      <c r="U421" s="6">
        <v>2.7484143763213571E-2</v>
      </c>
      <c r="V421" s="7">
        <v>5.7287889775199462E-2</v>
      </c>
      <c r="W421" s="7">
        <v>0.15622521808088832</v>
      </c>
      <c r="X421" s="7">
        <v>0.33394327538883822</v>
      </c>
      <c r="Y421" s="1">
        <v>34304</v>
      </c>
      <c r="Z421">
        <v>146.30000000000001</v>
      </c>
      <c r="AA421" s="6">
        <v>2.0547945205480231E-3</v>
      </c>
      <c r="AB421" s="6">
        <v>1.0359116022099447E-2</v>
      </c>
      <c r="AC421" s="6">
        <v>2.8109627547434995E-2</v>
      </c>
      <c r="AD421" s="7">
        <v>5.861070911722159E-2</v>
      </c>
      <c r="AE421" s="7">
        <v>0.15835312747426775</v>
      </c>
      <c r="AF421" s="7">
        <v>0.33607305936073067</v>
      </c>
      <c r="AG421" t="s">
        <v>20</v>
      </c>
    </row>
    <row r="422" spans="1:33" x14ac:dyDescent="0.3">
      <c r="A422" s="1">
        <v>34335</v>
      </c>
      <c r="B422" s="19">
        <v>3474.9</v>
      </c>
      <c r="C422" s="6">
        <v>1.1512447834223369E-4</v>
      </c>
      <c r="D422" s="6">
        <v>6.5755170615839969E-3</v>
      </c>
      <c r="E422" s="6">
        <v>1.6320084232692867E-2</v>
      </c>
      <c r="F422" s="7">
        <v>2.771205489175449E-2</v>
      </c>
      <c r="G422" s="7">
        <v>9.7290640394088634E-2</v>
      </c>
      <c r="H422" s="7">
        <v>0.38879341353263269</v>
      </c>
      <c r="I422" s="1">
        <v>34335</v>
      </c>
      <c r="J422" s="19">
        <v>3480.1</v>
      </c>
      <c r="K422" s="6">
        <v>-4.291722697490773E-3</v>
      </c>
      <c r="L422" s="6">
        <v>1.0628720778277888E-2</v>
      </c>
      <c r="M422" s="6">
        <v>1.6503096156093001E-2</v>
      </c>
      <c r="N422" s="7">
        <v>2.8641522818633275E-2</v>
      </c>
      <c r="O422" s="7">
        <v>9.7684834721170774E-2</v>
      </c>
      <c r="P422" s="7">
        <v>0.38605225426158979</v>
      </c>
      <c r="Q422" s="1">
        <v>34335</v>
      </c>
      <c r="R422">
        <v>146.19999999999999</v>
      </c>
      <c r="S422" s="6">
        <v>2.7434842249655501E-3</v>
      </c>
      <c r="T422" s="6">
        <v>7.5809786354238068E-3</v>
      </c>
      <c r="U422" s="6">
        <v>2.5245441795231378E-2</v>
      </c>
      <c r="V422" s="7">
        <v>5.8653149891383018E-2</v>
      </c>
      <c r="W422" s="7">
        <v>0.14756671899529028</v>
      </c>
      <c r="X422" s="7">
        <v>0.33394160583941601</v>
      </c>
      <c r="Y422" s="1">
        <v>34335</v>
      </c>
      <c r="Z422">
        <v>146.30000000000001</v>
      </c>
      <c r="AA422" s="6">
        <v>0</v>
      </c>
      <c r="AB422" s="6">
        <v>8.9655172413793879E-3</v>
      </c>
      <c r="AC422" s="6">
        <v>2.4509803921568627E-2</v>
      </c>
      <c r="AD422" s="7">
        <v>5.7845263919016628E-2</v>
      </c>
      <c r="AE422" s="7">
        <v>0.14745098039215696</v>
      </c>
      <c r="AF422" s="7">
        <v>0.33121019108280259</v>
      </c>
      <c r="AG422" t="s">
        <v>20</v>
      </c>
    </row>
    <row r="423" spans="1:33" x14ac:dyDescent="0.3">
      <c r="A423" s="1">
        <v>34366</v>
      </c>
      <c r="B423" s="19">
        <v>3475.7</v>
      </c>
      <c r="C423" s="6">
        <v>2.3022245244459614E-4</v>
      </c>
      <c r="D423" s="6">
        <v>5.4965718749095957E-3</v>
      </c>
      <c r="E423" s="6">
        <v>1.7923561282764625E-2</v>
      </c>
      <c r="F423" s="7">
        <v>2.2264705882352888E-2</v>
      </c>
      <c r="G423" s="7">
        <v>9.3262455963764479E-2</v>
      </c>
      <c r="H423" s="7">
        <v>0.38314298221178705</v>
      </c>
      <c r="I423" s="1">
        <v>34366</v>
      </c>
      <c r="J423" s="19">
        <v>3459.7</v>
      </c>
      <c r="K423" s="6">
        <v>-5.8619005201000236E-3</v>
      </c>
      <c r="L423" s="6">
        <v>2.0273988472789412E-3</v>
      </c>
      <c r="M423" s="6">
        <v>1.7349369247507868E-2</v>
      </c>
      <c r="N423" s="7">
        <v>2.053036783575703E-2</v>
      </c>
      <c r="O423" s="7">
        <v>9.1215896546286021E-2</v>
      </c>
      <c r="P423" s="7">
        <v>0.38271851644618521</v>
      </c>
      <c r="Q423" s="1">
        <v>34366</v>
      </c>
      <c r="R423">
        <v>146.69999999999999</v>
      </c>
      <c r="S423" s="6">
        <v>3.4199726402188786E-3</v>
      </c>
      <c r="T423" s="6">
        <v>6.8634179821551134E-3</v>
      </c>
      <c r="U423" s="6">
        <v>2.5157232704402475E-2</v>
      </c>
      <c r="V423" s="7">
        <v>5.8441558441558406E-2</v>
      </c>
      <c r="W423" s="7">
        <v>0.14609374999999991</v>
      </c>
      <c r="X423" s="7">
        <v>0.34217749313815182</v>
      </c>
      <c r="Y423" s="1">
        <v>34366</v>
      </c>
      <c r="Z423">
        <v>146.69999999999999</v>
      </c>
      <c r="AA423" s="6">
        <v>2.7341079972657365E-3</v>
      </c>
      <c r="AB423" s="6">
        <v>7.554945054945016E-3</v>
      </c>
      <c r="AC423" s="6">
        <v>2.5157232704402475E-2</v>
      </c>
      <c r="AD423" s="7">
        <v>5.8441558441558406E-2</v>
      </c>
      <c r="AE423" s="7">
        <v>0.14609374999999991</v>
      </c>
      <c r="AF423" s="7">
        <v>0.33728350045578837</v>
      </c>
      <c r="AG423" t="s">
        <v>20</v>
      </c>
    </row>
    <row r="424" spans="1:33" x14ac:dyDescent="0.3">
      <c r="A424" s="1">
        <v>34394</v>
      </c>
      <c r="B424" s="19">
        <v>3480.1</v>
      </c>
      <c r="C424" s="6">
        <v>1.265932042466292E-3</v>
      </c>
      <c r="D424" s="6">
        <v>2.88176133252644E-3</v>
      </c>
      <c r="E424" s="6">
        <v>2.0048656095201834E-2</v>
      </c>
      <c r="F424" s="7">
        <v>2.238608654778337E-2</v>
      </c>
      <c r="G424" s="7">
        <v>9.0906241183661959E-2</v>
      </c>
      <c r="H424" s="7">
        <v>0.37385022304685961</v>
      </c>
      <c r="I424" s="1">
        <v>34394</v>
      </c>
      <c r="J424" s="19">
        <v>3477.2</v>
      </c>
      <c r="K424" s="6">
        <v>5.0582420441078711E-3</v>
      </c>
      <c r="L424" s="6">
        <v>7.1948657438052207E-4</v>
      </c>
      <c r="M424" s="6">
        <v>1.9557249670136289E-2</v>
      </c>
      <c r="N424" s="7">
        <v>2.1264097744360794E-2</v>
      </c>
      <c r="O424" s="7">
        <v>8.914364467831859E-2</v>
      </c>
      <c r="P424" s="7">
        <v>0.37569235638550402</v>
      </c>
      <c r="Q424" s="1">
        <v>34394</v>
      </c>
      <c r="R424">
        <v>147.19999999999999</v>
      </c>
      <c r="S424" s="6">
        <v>3.408316291751875E-3</v>
      </c>
      <c r="T424" s="6">
        <v>9.6021947873798155E-3</v>
      </c>
      <c r="U424" s="6">
        <v>2.5069637883008318E-2</v>
      </c>
      <c r="V424" s="7">
        <v>5.6712132089016341E-2</v>
      </c>
      <c r="W424" s="7">
        <v>0.14374514374514374</v>
      </c>
      <c r="X424" s="7">
        <v>0.35294117647058815</v>
      </c>
      <c r="Y424" s="1">
        <v>34394</v>
      </c>
      <c r="Z424">
        <v>147.1</v>
      </c>
      <c r="AA424" s="6">
        <v>2.7266530334015388E-3</v>
      </c>
      <c r="AB424" s="6">
        <v>7.534246575342427E-3</v>
      </c>
      <c r="AC424" s="6">
        <v>2.6517794836008253E-2</v>
      </c>
      <c r="AD424" s="7">
        <v>5.7512580877066857E-2</v>
      </c>
      <c r="AE424" s="7">
        <v>0.14385692068429237</v>
      </c>
      <c r="AF424" s="7">
        <v>0.34830430797433548</v>
      </c>
      <c r="AG424" t="s">
        <v>20</v>
      </c>
    </row>
    <row r="425" spans="1:33" x14ac:dyDescent="0.3">
      <c r="A425" s="1">
        <v>34425</v>
      </c>
      <c r="B425" s="19">
        <v>3481.3</v>
      </c>
      <c r="C425" s="6">
        <v>3.4481767765301939E-4</v>
      </c>
      <c r="D425" s="6">
        <v>1.9571161318175799E-3</v>
      </c>
      <c r="E425" s="6">
        <v>2.0520036349778677E-2</v>
      </c>
      <c r="F425" s="7">
        <v>2.4002117833926633E-2</v>
      </c>
      <c r="G425" s="7">
        <v>8.7362568715642269E-2</v>
      </c>
      <c r="H425" s="7">
        <v>0.361052466963797</v>
      </c>
      <c r="I425" s="1">
        <v>34425</v>
      </c>
      <c r="J425" s="19">
        <v>3503.1</v>
      </c>
      <c r="K425" s="6">
        <v>7.4485217991487667E-3</v>
      </c>
      <c r="L425" s="6">
        <v>2.288918771995079E-3</v>
      </c>
      <c r="M425" s="6">
        <v>2.1192863805970096E-2</v>
      </c>
      <c r="N425" s="7">
        <v>2.4627804264529474E-2</v>
      </c>
      <c r="O425" s="7">
        <v>8.7986831480216077E-2</v>
      </c>
      <c r="P425" s="7">
        <v>0.36583749220212092</v>
      </c>
      <c r="Q425" s="1">
        <v>34425</v>
      </c>
      <c r="R425">
        <v>147.4</v>
      </c>
      <c r="S425" s="6">
        <v>1.358695652174029E-3</v>
      </c>
      <c r="T425" s="6">
        <v>1.0973936899862785E-2</v>
      </c>
      <c r="U425" s="6">
        <v>2.3611111111111152E-2</v>
      </c>
      <c r="V425" s="7">
        <v>5.6630824372759896E-2</v>
      </c>
      <c r="W425" s="7">
        <v>0.14352211016291699</v>
      </c>
      <c r="X425" s="7">
        <v>0.35727440147329664</v>
      </c>
      <c r="Y425" s="1">
        <v>34425</v>
      </c>
      <c r="Z425">
        <v>147.19999999999999</v>
      </c>
      <c r="AA425" s="6">
        <v>6.7980965329703818E-4</v>
      </c>
      <c r="AB425" s="6">
        <v>6.151742993848101E-3</v>
      </c>
      <c r="AC425" s="6">
        <v>2.3643949930458812E-2</v>
      </c>
      <c r="AD425" s="7">
        <v>5.5954088952654107E-2</v>
      </c>
      <c r="AE425" s="7">
        <v>0.14197051978277722</v>
      </c>
      <c r="AF425" s="7">
        <v>0.35418583256669717</v>
      </c>
      <c r="AG425" t="s">
        <v>20</v>
      </c>
    </row>
    <row r="426" spans="1:33" x14ac:dyDescent="0.3">
      <c r="A426" s="1">
        <v>34455</v>
      </c>
      <c r="B426" s="19">
        <v>3490.8</v>
      </c>
      <c r="C426" s="6">
        <v>2.7288656536351361E-3</v>
      </c>
      <c r="D426" s="6">
        <v>4.5756712423379352E-3</v>
      </c>
      <c r="E426" s="6">
        <v>1.568273735051939E-2</v>
      </c>
      <c r="F426" s="7">
        <v>2.7128817748484753E-2</v>
      </c>
      <c r="G426" s="7">
        <v>9.0670499281384834E-2</v>
      </c>
      <c r="H426" s="7">
        <v>0.35051067780872791</v>
      </c>
      <c r="I426" s="1">
        <v>34455</v>
      </c>
      <c r="J426" s="19">
        <v>3474.5</v>
      </c>
      <c r="K426" s="6">
        <v>-8.1641974251377095E-3</v>
      </c>
      <c r="L426" s="6">
        <v>-1.6091491623803653E-3</v>
      </c>
      <c r="M426" s="6">
        <v>1.4452554744525548E-2</v>
      </c>
      <c r="N426" s="7">
        <v>2.5531286894923257E-2</v>
      </c>
      <c r="O426" s="7">
        <v>9.0312862836162869E-2</v>
      </c>
      <c r="P426" s="7">
        <v>0.35136711913188912</v>
      </c>
      <c r="Q426" s="1">
        <v>34455</v>
      </c>
      <c r="R426">
        <v>147.5</v>
      </c>
      <c r="S426" s="6">
        <v>6.7842605156034138E-4</v>
      </c>
      <c r="T426" s="6">
        <v>8.8919288645691614E-3</v>
      </c>
      <c r="U426" s="6">
        <v>2.2884882108183159E-2</v>
      </c>
      <c r="V426" s="7">
        <v>5.5833929849677964E-2</v>
      </c>
      <c r="W426" s="7">
        <v>0.14164086687306512</v>
      </c>
      <c r="X426" s="7">
        <v>0.35445362718089984</v>
      </c>
      <c r="Y426" s="1">
        <v>34455</v>
      </c>
      <c r="Z426">
        <v>147.5</v>
      </c>
      <c r="AA426" s="6">
        <v>2.0380434782609471E-3</v>
      </c>
      <c r="AB426" s="6">
        <v>8.2023239917975981E-3</v>
      </c>
      <c r="AC426" s="6">
        <v>2.2884882108183159E-2</v>
      </c>
      <c r="AD426" s="7">
        <v>5.5833929849677964E-2</v>
      </c>
      <c r="AE426" s="7">
        <v>0.1425251742835012</v>
      </c>
      <c r="AF426" s="7">
        <v>0.35321100917431192</v>
      </c>
      <c r="AG426" t="s">
        <v>20</v>
      </c>
    </row>
    <row r="427" spans="1:33" x14ac:dyDescent="0.3">
      <c r="A427" s="1">
        <v>34486</v>
      </c>
      <c r="B427" s="19">
        <v>3479.5</v>
      </c>
      <c r="C427" s="6">
        <v>-3.2370803254268884E-3</v>
      </c>
      <c r="D427" s="6">
        <v>1.0933049457663728E-3</v>
      </c>
      <c r="E427" s="6">
        <v>1.0777364629328349E-2</v>
      </c>
      <c r="F427" s="7">
        <v>2.5372782460069521E-2</v>
      </c>
      <c r="G427" s="7">
        <v>8.2708404642623828E-2</v>
      </c>
      <c r="H427" s="7">
        <v>0.33570057581573898</v>
      </c>
      <c r="I427" s="1">
        <v>34486</v>
      </c>
      <c r="J427" s="19">
        <v>3477.4</v>
      </c>
      <c r="K427" s="6">
        <v>8.3465246798103063E-4</v>
      </c>
      <c r="L427" s="6">
        <v>5.11605052461204E-3</v>
      </c>
      <c r="M427" s="6">
        <v>1.101904346562003E-2</v>
      </c>
      <c r="N427" s="7">
        <v>2.6175229439017993E-2</v>
      </c>
      <c r="O427" s="7">
        <v>8.3032266101906033E-2</v>
      </c>
      <c r="P427" s="7">
        <v>0.33474072083829109</v>
      </c>
      <c r="Q427" s="1">
        <v>34486</v>
      </c>
      <c r="R427">
        <v>148</v>
      </c>
      <c r="S427" s="6">
        <v>3.3898305084745762E-3</v>
      </c>
      <c r="T427" s="6">
        <v>8.8616223585549526E-3</v>
      </c>
      <c r="U427" s="6">
        <v>2.4930747922437633E-2</v>
      </c>
      <c r="V427" s="7">
        <v>5.5634807417974406E-2</v>
      </c>
      <c r="W427" s="7">
        <v>0.13933795227097762</v>
      </c>
      <c r="X427" s="7">
        <v>0.35159817351598172</v>
      </c>
      <c r="Y427" s="1">
        <v>34486</v>
      </c>
      <c r="Z427">
        <v>147.9</v>
      </c>
      <c r="AA427" s="6">
        <v>2.7118644067796994E-3</v>
      </c>
      <c r="AB427" s="6">
        <v>8.179959100204616E-3</v>
      </c>
      <c r="AC427" s="6">
        <v>2.4948024948024908E-2</v>
      </c>
      <c r="AD427" s="7">
        <v>5.5674518201284877E-2</v>
      </c>
      <c r="AE427" s="7">
        <v>0.13856812933025403</v>
      </c>
      <c r="AF427" s="7">
        <v>0.35191956124314439</v>
      </c>
      <c r="AG427" t="s">
        <v>20</v>
      </c>
    </row>
    <row r="428" spans="1:33" x14ac:dyDescent="0.3">
      <c r="A428" s="1">
        <v>34516</v>
      </c>
      <c r="B428" s="19">
        <v>3488.2</v>
      </c>
      <c r="C428" s="6">
        <v>2.5003592470181973E-3</v>
      </c>
      <c r="D428" s="6">
        <v>2.3275193241573257E-3</v>
      </c>
      <c r="E428" s="6">
        <v>1.3422428820453173E-2</v>
      </c>
      <c r="F428" s="7">
        <v>2.7785143934706304E-2</v>
      </c>
      <c r="G428" s="7">
        <v>8.1780120948984278E-2</v>
      </c>
      <c r="H428" s="7">
        <v>0.32802863016827838</v>
      </c>
      <c r="I428" s="1">
        <v>34516</v>
      </c>
      <c r="J428" s="19">
        <v>3491.5</v>
      </c>
      <c r="K428" s="6">
        <v>4.0547535515039713E-3</v>
      </c>
      <c r="L428" s="6">
        <v>4.1125043138157662E-3</v>
      </c>
      <c r="M428" s="6">
        <v>1.4204380410155142E-2</v>
      </c>
      <c r="N428" s="7">
        <v>2.896970411411063E-2</v>
      </c>
      <c r="O428" s="7">
        <v>8.2803535431849901E-2</v>
      </c>
      <c r="P428" s="7">
        <v>0.32635617687281565</v>
      </c>
      <c r="Q428" s="1">
        <v>34516</v>
      </c>
      <c r="R428">
        <v>148.4</v>
      </c>
      <c r="S428" s="6">
        <v>2.702702702702741E-3</v>
      </c>
      <c r="T428" s="6">
        <v>8.1521739130435943E-3</v>
      </c>
      <c r="U428" s="6">
        <v>2.7700831024930747E-2</v>
      </c>
      <c r="V428" s="7">
        <v>5.6227758007117476E-2</v>
      </c>
      <c r="W428" s="7">
        <v>0.1380368098159509</v>
      </c>
      <c r="X428" s="7">
        <v>0.35525114155251147</v>
      </c>
      <c r="Y428" s="1">
        <v>34516</v>
      </c>
      <c r="Z428">
        <v>148.4</v>
      </c>
      <c r="AA428" s="6">
        <v>3.3806626098715348E-3</v>
      </c>
      <c r="AB428" s="6">
        <v>8.8375254928620764E-3</v>
      </c>
      <c r="AC428" s="6">
        <v>2.6989619377162669E-2</v>
      </c>
      <c r="AD428" s="7">
        <v>5.6227758007117476E-2</v>
      </c>
      <c r="AE428" s="7">
        <v>0.13716475095785444</v>
      </c>
      <c r="AF428" s="7">
        <v>0.35525114155251147</v>
      </c>
      <c r="AG428" t="s">
        <v>20</v>
      </c>
    </row>
    <row r="429" spans="1:33" x14ac:dyDescent="0.3">
      <c r="A429" s="1">
        <v>34547</v>
      </c>
      <c r="B429" s="19">
        <v>3485.7</v>
      </c>
      <c r="C429" s="6">
        <v>-7.1670202396651567E-4</v>
      </c>
      <c r="D429" s="6">
        <v>1.2638956711572217E-3</v>
      </c>
      <c r="E429" s="6">
        <v>1.1608671677743276E-2</v>
      </c>
      <c r="F429" s="7">
        <v>2.5567847475579508E-2</v>
      </c>
      <c r="G429" s="7">
        <v>7.5169648365206607E-2</v>
      </c>
      <c r="H429" s="7">
        <v>0.31709805403362923</v>
      </c>
      <c r="I429" s="1">
        <v>34547</v>
      </c>
      <c r="J429" s="19">
        <v>3481.6</v>
      </c>
      <c r="K429" s="6">
        <v>-2.8354575397393929E-3</v>
      </c>
      <c r="L429" s="6">
        <v>-6.1374211412748708E-3</v>
      </c>
      <c r="M429" s="6">
        <v>1.1828300735272695E-2</v>
      </c>
      <c r="N429" s="7">
        <v>2.5055203886353572E-2</v>
      </c>
      <c r="O429" s="7">
        <v>7.4999228085342914E-2</v>
      </c>
      <c r="P429" s="7">
        <v>0.31584715975660449</v>
      </c>
      <c r="Q429" s="1">
        <v>34547</v>
      </c>
      <c r="R429">
        <v>149</v>
      </c>
      <c r="S429" s="6">
        <v>4.0431266846360798E-3</v>
      </c>
      <c r="T429" s="6">
        <v>1.085481682496604E-2</v>
      </c>
      <c r="U429" s="6">
        <v>2.9005524861878372E-2</v>
      </c>
      <c r="V429" s="7">
        <v>5.7487579843860853E-2</v>
      </c>
      <c r="W429" s="7">
        <v>0.13221884498480249</v>
      </c>
      <c r="X429" s="7">
        <v>0.35824977210574288</v>
      </c>
      <c r="Y429" s="1">
        <v>34547</v>
      </c>
      <c r="Z429">
        <v>149</v>
      </c>
      <c r="AA429" s="6">
        <v>4.0431266846360798E-3</v>
      </c>
      <c r="AB429" s="6">
        <v>1.2228260869565296E-2</v>
      </c>
      <c r="AC429" s="6">
        <v>2.9005524861878372E-2</v>
      </c>
      <c r="AD429" s="7">
        <v>5.8238636363636277E-2</v>
      </c>
      <c r="AE429" s="7">
        <v>0.13221884498480249</v>
      </c>
      <c r="AF429" s="7">
        <v>0.3594890510948906</v>
      </c>
      <c r="AG429" t="s">
        <v>20</v>
      </c>
    </row>
    <row r="430" spans="1:33" x14ac:dyDescent="0.3">
      <c r="A430" s="1">
        <v>34578</v>
      </c>
      <c r="B430" s="19">
        <v>3486.1</v>
      </c>
      <c r="C430" s="6">
        <v>1.1475456866629112E-4</v>
      </c>
      <c r="D430" s="6">
        <v>-1.3463962415492931E-3</v>
      </c>
      <c r="E430" s="6">
        <v>9.8198250391055251E-3</v>
      </c>
      <c r="F430" s="7">
        <v>2.2226783567428004E-2</v>
      </c>
      <c r="G430" s="7">
        <v>7.1130092791740929E-2</v>
      </c>
      <c r="H430" s="7">
        <v>0.30673213884099243</v>
      </c>
      <c r="I430" s="1">
        <v>34578</v>
      </c>
      <c r="J430" s="19">
        <v>3476.8</v>
      </c>
      <c r="K430" s="6">
        <v>-1.3786764705881569E-3</v>
      </c>
      <c r="L430" s="6">
        <v>6.6196575046774549E-4</v>
      </c>
      <c r="M430" s="6">
        <v>9.6703934949906156E-3</v>
      </c>
      <c r="N430" s="7">
        <v>2.2227449135599309E-2</v>
      </c>
      <c r="O430" s="7">
        <v>7.0113881194213662E-2</v>
      </c>
      <c r="P430" s="7">
        <v>0.30623285869932765</v>
      </c>
      <c r="Q430" s="1">
        <v>34578</v>
      </c>
      <c r="R430">
        <v>149.4</v>
      </c>
      <c r="S430" s="6">
        <v>2.6845637583892998E-3</v>
      </c>
      <c r="T430" s="6">
        <v>1.2881355932203428E-2</v>
      </c>
      <c r="U430" s="6">
        <v>2.9634734665747838E-2</v>
      </c>
      <c r="V430" s="7">
        <v>5.7324840764331163E-2</v>
      </c>
      <c r="W430" s="7">
        <v>0.12584777694046737</v>
      </c>
      <c r="X430" s="7">
        <v>0.35571687840290384</v>
      </c>
      <c r="Y430" s="1">
        <v>34578</v>
      </c>
      <c r="Z430">
        <v>149.30000000000001</v>
      </c>
      <c r="AA430" s="6">
        <v>2.0134228187920224E-3</v>
      </c>
      <c r="AB430" s="6">
        <v>1.2203389830508551E-2</v>
      </c>
      <c r="AC430" s="6">
        <v>2.9655172413793181E-2</v>
      </c>
      <c r="AD430" s="7">
        <v>5.8114812189936339E-2</v>
      </c>
      <c r="AE430" s="7">
        <v>0.12679245283018878</v>
      </c>
      <c r="AF430" s="7">
        <v>0.35727272727272735</v>
      </c>
      <c r="AG430" t="s">
        <v>20</v>
      </c>
    </row>
    <row r="431" spans="1:33" x14ac:dyDescent="0.3">
      <c r="A431" s="1">
        <v>34608</v>
      </c>
      <c r="B431" s="19">
        <v>3484.3</v>
      </c>
      <c r="C431" s="6">
        <v>-5.1633630704791232E-4</v>
      </c>
      <c r="D431" s="6">
        <v>1.3795085500790867E-3</v>
      </c>
      <c r="E431" s="6">
        <v>7.9844938814477295E-3</v>
      </c>
      <c r="F431" s="7">
        <v>1.7670424674338454E-2</v>
      </c>
      <c r="G431" s="7">
        <v>6.9033227993740981E-2</v>
      </c>
      <c r="H431" s="7">
        <v>0.2965319639800551</v>
      </c>
      <c r="I431" s="1">
        <v>34608</v>
      </c>
      <c r="J431" s="19">
        <v>3478.2</v>
      </c>
      <c r="K431" s="6">
        <v>4.0266912103072828E-4</v>
      </c>
      <c r="L431" s="6">
        <v>2.300569390923469E-4</v>
      </c>
      <c r="M431" s="6">
        <v>7.3855243722304289E-3</v>
      </c>
      <c r="N431" s="7">
        <v>1.74042764793635E-2</v>
      </c>
      <c r="O431" s="7">
        <v>6.8998371085226051E-2</v>
      </c>
      <c r="P431" s="7">
        <v>0.29570853822083137</v>
      </c>
      <c r="Q431" s="1">
        <v>34608</v>
      </c>
      <c r="R431">
        <v>149.5</v>
      </c>
      <c r="S431" s="6">
        <v>6.6934404283798066E-4</v>
      </c>
      <c r="T431" s="6">
        <v>1.0135135135135136E-2</v>
      </c>
      <c r="U431" s="6">
        <v>2.6080988332189511E-2</v>
      </c>
      <c r="V431" s="7">
        <v>5.4301833568406122E-2</v>
      </c>
      <c r="W431" s="7">
        <v>0.1198501872659176</v>
      </c>
      <c r="X431" s="7">
        <v>0.35539437896645515</v>
      </c>
      <c r="Y431" s="1">
        <v>34608</v>
      </c>
      <c r="Z431">
        <v>149.4</v>
      </c>
      <c r="AA431" s="6">
        <v>6.6979236436700814E-4</v>
      </c>
      <c r="AB431" s="6">
        <v>1.0141987829614604E-2</v>
      </c>
      <c r="AC431" s="6">
        <v>2.609890109890118E-2</v>
      </c>
      <c r="AD431" s="7">
        <v>5.4340155257586578E-2</v>
      </c>
      <c r="AE431" s="7">
        <v>0.1199400299850075</v>
      </c>
      <c r="AF431" s="7">
        <v>0.35571687840290384</v>
      </c>
      <c r="AG431" t="s">
        <v>20</v>
      </c>
    </row>
    <row r="432" spans="1:33" x14ac:dyDescent="0.3">
      <c r="A432" s="1">
        <v>34639</v>
      </c>
      <c r="B432" s="19">
        <v>3487.2</v>
      </c>
      <c r="C432" s="6">
        <v>8.3230491059886808E-4</v>
      </c>
      <c r="D432" s="6">
        <v>-2.8668080958660629E-4</v>
      </c>
      <c r="E432" s="6">
        <v>4.9278118786201868E-3</v>
      </c>
      <c r="F432" s="7">
        <v>1.7714869400262605E-2</v>
      </c>
      <c r="G432" s="7">
        <v>6.8840801814503749E-2</v>
      </c>
      <c r="H432" s="7">
        <v>0.29093399474327158</v>
      </c>
      <c r="I432" s="1">
        <v>34639</v>
      </c>
      <c r="J432" s="19">
        <v>3491.8</v>
      </c>
      <c r="K432" s="6">
        <v>3.9100684261975634E-3</v>
      </c>
      <c r="L432" s="6">
        <v>8.5922955749729882E-5</v>
      </c>
      <c r="M432" s="6">
        <v>4.9212881687628754E-3</v>
      </c>
      <c r="N432" s="7">
        <v>1.7009378458670732E-2</v>
      </c>
      <c r="O432" s="7">
        <v>6.9365755060790735E-2</v>
      </c>
      <c r="P432" s="7">
        <v>0.29077332544728685</v>
      </c>
      <c r="Q432" s="1">
        <v>34639</v>
      </c>
      <c r="R432">
        <v>149.69999999999999</v>
      </c>
      <c r="S432" s="6">
        <v>1.3377926421403923E-3</v>
      </c>
      <c r="T432" s="6">
        <v>8.7601078167114758E-3</v>
      </c>
      <c r="U432" s="6">
        <v>2.6748971193415481E-2</v>
      </c>
      <c r="V432" s="7">
        <v>5.4225352112675977E-2</v>
      </c>
      <c r="W432" s="7">
        <v>0.1188340807174886</v>
      </c>
      <c r="X432" s="7">
        <v>0.35597826086956502</v>
      </c>
      <c r="Y432" s="1">
        <v>34639</v>
      </c>
      <c r="Z432">
        <v>149.80000000000001</v>
      </c>
      <c r="AA432" s="6">
        <v>2.677376171352113E-3</v>
      </c>
      <c r="AB432" s="6">
        <v>9.4339622641509812E-3</v>
      </c>
      <c r="AC432" s="6">
        <v>2.602739726027405E-2</v>
      </c>
      <c r="AD432" s="7">
        <v>5.4187192118226722E-2</v>
      </c>
      <c r="AE432" s="7">
        <v>0.12041884816753945</v>
      </c>
      <c r="AF432" s="7">
        <v>0.35688405797101452</v>
      </c>
      <c r="AG432" t="s">
        <v>20</v>
      </c>
    </row>
    <row r="433" spans="1:33" x14ac:dyDescent="0.3">
      <c r="A433" s="1">
        <v>34669</v>
      </c>
      <c r="B433" s="19">
        <v>3486.4</v>
      </c>
      <c r="C433" s="6">
        <v>-2.2941041523277334E-4</v>
      </c>
      <c r="D433" s="6">
        <v>2.0082049516604209E-4</v>
      </c>
      <c r="E433" s="6">
        <v>3.4249532306806995E-3</v>
      </c>
      <c r="F433" s="7">
        <v>1.8016176599410249E-2</v>
      </c>
      <c r="G433" s="7">
        <v>6.5590806284002656E-2</v>
      </c>
      <c r="H433" s="7">
        <v>0.2780058651026393</v>
      </c>
      <c r="I433" s="1">
        <v>34669</v>
      </c>
      <c r="J433" s="19">
        <v>3507.8</v>
      </c>
      <c r="K433" s="6">
        <v>4.5821639269144855E-3</v>
      </c>
      <c r="L433" s="6">
        <v>7.5252757352941959E-3</v>
      </c>
      <c r="M433" s="6">
        <v>3.633658550542266E-3</v>
      </c>
      <c r="N433" s="7">
        <v>1.9324092639409523E-2</v>
      </c>
      <c r="O433" s="7">
        <v>6.7790934826945995E-2</v>
      </c>
      <c r="P433" s="7">
        <v>0.27989199839457091</v>
      </c>
      <c r="Q433" s="1">
        <v>34669</v>
      </c>
      <c r="R433">
        <v>149.69999999999999</v>
      </c>
      <c r="S433" s="6">
        <v>0</v>
      </c>
      <c r="T433" s="6">
        <v>4.6979865771811314E-3</v>
      </c>
      <c r="U433" s="6">
        <v>2.6748971193415481E-2</v>
      </c>
      <c r="V433" s="7">
        <v>5.4968287526426941E-2</v>
      </c>
      <c r="W433" s="7">
        <v>0.1188340807174886</v>
      </c>
      <c r="X433" s="7">
        <v>0.35475113122171936</v>
      </c>
      <c r="Y433" s="1">
        <v>34669</v>
      </c>
      <c r="Z433">
        <v>150.1</v>
      </c>
      <c r="AA433" s="6">
        <v>2.0026702269691785E-3</v>
      </c>
      <c r="AB433" s="6">
        <v>7.3825503355704316E-3</v>
      </c>
      <c r="AC433" s="6">
        <v>2.5974025974025854E-2</v>
      </c>
      <c r="AD433" s="7">
        <v>5.481377371749812E-2</v>
      </c>
      <c r="AE433" s="7">
        <v>0.1184798807749628</v>
      </c>
      <c r="AF433" s="7">
        <v>0.35469314079422382</v>
      </c>
      <c r="AG433" t="s">
        <v>20</v>
      </c>
    </row>
    <row r="434" spans="1:33" x14ac:dyDescent="0.3">
      <c r="A434" s="1">
        <v>34700</v>
      </c>
      <c r="B434" s="19">
        <v>3492.4</v>
      </c>
      <c r="C434" s="6">
        <v>1.7209729233593392E-3</v>
      </c>
      <c r="D434" s="6">
        <v>1.8071770746680193E-3</v>
      </c>
      <c r="E434" s="6">
        <v>5.0361161472272584E-3</v>
      </c>
      <c r="F434" s="7">
        <v>2.1438390219648499E-2</v>
      </c>
      <c r="G434" s="7">
        <v>6.226237187091288E-2</v>
      </c>
      <c r="H434" s="7">
        <v>0.27278690914391923</v>
      </c>
      <c r="I434" s="1">
        <v>34700</v>
      </c>
      <c r="J434" s="19">
        <v>3495.3</v>
      </c>
      <c r="K434" s="6">
        <v>-3.5634870859228003E-3</v>
      </c>
      <c r="L434" s="6">
        <v>5.3209848136217212E-3</v>
      </c>
      <c r="M434" s="6">
        <v>4.3676905836039981E-3</v>
      </c>
      <c r="N434" s="7">
        <v>2.0942867157378278E-2</v>
      </c>
      <c r="O434" s="7">
        <v>6.2627306721794909E-2</v>
      </c>
      <c r="P434" s="7">
        <v>0.26940257853640825</v>
      </c>
      <c r="Q434" s="1">
        <v>34700</v>
      </c>
      <c r="R434">
        <v>150.30000000000001</v>
      </c>
      <c r="S434" s="6">
        <v>4.0080160320642806E-3</v>
      </c>
      <c r="T434" s="6">
        <v>6.0240963855422063E-3</v>
      </c>
      <c r="U434" s="6">
        <v>2.8043775649794961E-2</v>
      </c>
      <c r="V434" s="7">
        <v>5.3997194950911764E-2</v>
      </c>
      <c r="W434" s="7">
        <v>0.11664190193164946</v>
      </c>
      <c r="X434" s="7">
        <v>0.35161870503597131</v>
      </c>
      <c r="Y434" s="1">
        <v>34700</v>
      </c>
      <c r="Z434">
        <v>150.5</v>
      </c>
      <c r="AA434" s="6">
        <v>2.6648900732845148E-3</v>
      </c>
      <c r="AB434" s="6">
        <v>8.0375083724044775E-3</v>
      </c>
      <c r="AC434" s="6">
        <v>2.8708133971291787E-2</v>
      </c>
      <c r="AD434" s="7">
        <v>5.39215686274509E-2</v>
      </c>
      <c r="AE434" s="7">
        <v>0.11729769858945815</v>
      </c>
      <c r="AF434" s="7">
        <v>0.35098743267504484</v>
      </c>
      <c r="AG434" t="s">
        <v>20</v>
      </c>
    </row>
    <row r="435" spans="1:33" x14ac:dyDescent="0.3">
      <c r="A435" s="1">
        <v>34731</v>
      </c>
      <c r="B435" s="19">
        <v>3489.9</v>
      </c>
      <c r="C435" s="6">
        <v>-7.1584010995304084E-4</v>
      </c>
      <c r="D435" s="6">
        <v>1.6072094825359208E-3</v>
      </c>
      <c r="E435" s="6">
        <v>4.0855079552321186E-3</v>
      </c>
      <c r="F435" s="7">
        <v>2.2082296090203572E-2</v>
      </c>
      <c r="G435" s="7">
        <v>5.6105310939627805E-2</v>
      </c>
      <c r="H435" s="7">
        <v>0.27020928116469523</v>
      </c>
      <c r="I435" s="1">
        <v>34731</v>
      </c>
      <c r="J435" s="19">
        <v>3474.9</v>
      </c>
      <c r="K435" s="6">
        <v>-5.836408891940632E-3</v>
      </c>
      <c r="L435" s="6">
        <v>-9.487666034154814E-4</v>
      </c>
      <c r="M435" s="6">
        <v>4.3934445183109157E-3</v>
      </c>
      <c r="N435" s="7">
        <v>2.1819037257035399E-2</v>
      </c>
      <c r="O435" s="7">
        <v>5.4181961593301547E-2</v>
      </c>
      <c r="P435" s="7">
        <v>0.27043726235741455</v>
      </c>
      <c r="Q435" s="1">
        <v>34731</v>
      </c>
      <c r="R435">
        <v>150.9</v>
      </c>
      <c r="S435" s="6">
        <v>3.9920159680638338E-3</v>
      </c>
      <c r="T435" s="6">
        <v>9.3645484949833151E-3</v>
      </c>
      <c r="U435" s="6">
        <v>2.8629856850715864E-2</v>
      </c>
      <c r="V435" s="7">
        <v>5.4507337526205533E-2</v>
      </c>
      <c r="W435" s="7">
        <v>0.11943620178041538</v>
      </c>
      <c r="X435" s="7">
        <v>0.35215053763440873</v>
      </c>
      <c r="Y435" s="1">
        <v>34731</v>
      </c>
      <c r="Z435">
        <v>150.9</v>
      </c>
      <c r="AA435" s="6">
        <v>2.6578073089701375E-3</v>
      </c>
      <c r="AB435" s="6">
        <v>1.0040160642570281E-2</v>
      </c>
      <c r="AC435" s="6">
        <v>2.8629856850715864E-2</v>
      </c>
      <c r="AD435" s="7">
        <v>5.4507337526205533E-2</v>
      </c>
      <c r="AE435" s="7">
        <v>0.11943620178041538</v>
      </c>
      <c r="AF435" s="7">
        <v>0.34973166368515213</v>
      </c>
      <c r="AG435" t="s">
        <v>20</v>
      </c>
    </row>
    <row r="436" spans="1:33" x14ac:dyDescent="0.3">
      <c r="A436" s="1">
        <v>34759</v>
      </c>
      <c r="B436" s="19">
        <v>3491.1</v>
      </c>
      <c r="C436" s="6">
        <v>3.4384939396539098E-4</v>
      </c>
      <c r="D436" s="6">
        <v>1.1183757742601775E-3</v>
      </c>
      <c r="E436" s="6">
        <v>3.1608287118186258E-3</v>
      </c>
      <c r="F436" s="7">
        <v>2.3272855174839551E-2</v>
      </c>
      <c r="G436" s="7">
        <v>5.0934706041723052E-2</v>
      </c>
      <c r="H436" s="7">
        <v>0.26778516178232931</v>
      </c>
      <c r="I436" s="1">
        <v>34759</v>
      </c>
      <c r="J436" s="19">
        <v>3491.7</v>
      </c>
      <c r="K436" s="6">
        <v>4.8346715013380896E-3</v>
      </c>
      <c r="L436" s="6">
        <v>-2.8638524543319719E-5</v>
      </c>
      <c r="M436" s="6">
        <v>4.1700218566662834E-3</v>
      </c>
      <c r="N436" s="7">
        <v>2.3808825685383322E-2</v>
      </c>
      <c r="O436" s="7">
        <v>4.9409431070237014E-2</v>
      </c>
      <c r="P436" s="7">
        <v>0.27063318777292572</v>
      </c>
      <c r="Q436" s="1">
        <v>34759</v>
      </c>
      <c r="R436">
        <v>151.4</v>
      </c>
      <c r="S436" s="6">
        <v>3.3134526176275677E-3</v>
      </c>
      <c r="T436" s="6">
        <v>1.1356045424181812E-2</v>
      </c>
      <c r="U436" s="6">
        <v>2.8532608695652294E-2</v>
      </c>
      <c r="V436" s="7">
        <v>5.4317548746518188E-2</v>
      </c>
      <c r="W436" s="7">
        <v>0.12148148148148152</v>
      </c>
      <c r="X436" s="7">
        <v>0.35057983942908127</v>
      </c>
      <c r="Y436" s="1">
        <v>34759</v>
      </c>
      <c r="Z436">
        <v>151.19999999999999</v>
      </c>
      <c r="AA436" s="6">
        <v>1.9880715705764278E-3</v>
      </c>
      <c r="AB436" s="6">
        <v>9.3457943925232111E-3</v>
      </c>
      <c r="AC436" s="6">
        <v>2.7872195785180111E-2</v>
      </c>
      <c r="AD436" s="7">
        <v>5.5129099790648825E-2</v>
      </c>
      <c r="AE436" s="7">
        <v>0.12166172106824907</v>
      </c>
      <c r="AF436" s="7">
        <v>0.34759358288770043</v>
      </c>
      <c r="AG436" t="s">
        <v>20</v>
      </c>
    </row>
    <row r="437" spans="1:33" x14ac:dyDescent="0.3">
      <c r="A437" s="1">
        <v>34790</v>
      </c>
      <c r="B437" s="19">
        <v>3499.2</v>
      </c>
      <c r="C437" s="6">
        <v>2.3201856148491618E-3</v>
      </c>
      <c r="D437" s="6">
        <v>3.6714089031665118E-3</v>
      </c>
      <c r="E437" s="6">
        <v>5.1417573894808359E-3</v>
      </c>
      <c r="F437" s="7">
        <v>2.5767302787793402E-2</v>
      </c>
      <c r="G437" s="7">
        <v>5.0054015124234699E-2</v>
      </c>
      <c r="H437" s="7">
        <v>0.26429887632330096</v>
      </c>
      <c r="I437" s="1">
        <v>34790</v>
      </c>
      <c r="J437" s="19">
        <v>3522.4</v>
      </c>
      <c r="K437" s="6">
        <v>8.7922788326603874E-3</v>
      </c>
      <c r="L437" s="6">
        <v>4.1621529163578053E-3</v>
      </c>
      <c r="M437" s="6">
        <v>5.5094059547258663E-3</v>
      </c>
      <c r="N437" s="7">
        <v>2.6819029850746266E-2</v>
      </c>
      <c r="O437" s="7">
        <v>5.1619644723093029E-2</v>
      </c>
      <c r="P437" s="7">
        <v>0.26755190902875237</v>
      </c>
      <c r="Q437" s="1">
        <v>34790</v>
      </c>
      <c r="R437">
        <v>151.9</v>
      </c>
      <c r="S437" s="6">
        <v>3.3025099075297223E-3</v>
      </c>
      <c r="T437" s="6">
        <v>1.4696058784235253E-2</v>
      </c>
      <c r="U437" s="6">
        <v>3.0529172320217096E-2</v>
      </c>
      <c r="V437" s="7">
        <v>5.4861111111111152E-2</v>
      </c>
      <c r="W437" s="7">
        <v>0.12352071005917173</v>
      </c>
      <c r="X437" s="7">
        <v>0.34782608695652173</v>
      </c>
      <c r="Y437" s="1">
        <v>34790</v>
      </c>
      <c r="Z437">
        <v>151.80000000000001</v>
      </c>
      <c r="AA437" s="6">
        <v>3.968253968254119E-3</v>
      </c>
      <c r="AB437" s="6">
        <v>1.1325782811459141E-2</v>
      </c>
      <c r="AC437" s="6">
        <v>3.125000000000016E-2</v>
      </c>
      <c r="AD437" s="7">
        <v>5.5632823365785809E-2</v>
      </c>
      <c r="AE437" s="7">
        <v>0.12361213915618074</v>
      </c>
      <c r="AF437" s="7">
        <v>0.34693877551020413</v>
      </c>
      <c r="AG437" t="s">
        <v>20</v>
      </c>
    </row>
    <row r="438" spans="1:33" x14ac:dyDescent="0.3">
      <c r="A438" s="1">
        <v>34820</v>
      </c>
      <c r="B438" s="19">
        <v>3524.2</v>
      </c>
      <c r="C438" s="6">
        <v>7.1444901691815272E-3</v>
      </c>
      <c r="D438" s="6">
        <v>9.1054861986026026E-3</v>
      </c>
      <c r="E438" s="6">
        <v>9.5680073335624033E-3</v>
      </c>
      <c r="F438" s="7">
        <v>2.5400797230061896E-2</v>
      </c>
      <c r="G438" s="7">
        <v>5.4202811845647569E-2</v>
      </c>
      <c r="H438" s="7">
        <v>0.2709437772728911</v>
      </c>
      <c r="I438" s="1">
        <v>34820</v>
      </c>
      <c r="J438" s="19">
        <v>3506.7</v>
      </c>
      <c r="K438" s="6">
        <v>-4.4571882807177702E-3</v>
      </c>
      <c r="L438" s="6">
        <v>3.2615226160843521E-3</v>
      </c>
      <c r="M438" s="6">
        <v>9.2675205065476524E-3</v>
      </c>
      <c r="N438" s="7">
        <v>2.3854014598540092E-2</v>
      </c>
      <c r="O438" s="7">
        <v>5.2968201062967186E-2</v>
      </c>
      <c r="P438" s="7">
        <v>0.27068159582563323</v>
      </c>
      <c r="Q438" s="1">
        <v>34820</v>
      </c>
      <c r="R438">
        <v>152.19999999999999</v>
      </c>
      <c r="S438" s="6">
        <v>1.9749835418037061E-3</v>
      </c>
      <c r="T438" s="6">
        <v>1.2641383898868777E-2</v>
      </c>
      <c r="U438" s="6">
        <v>3.1864406779660938E-2</v>
      </c>
      <c r="V438" s="7">
        <v>5.5478502080443831E-2</v>
      </c>
      <c r="W438" s="7">
        <v>0.12241887905604716</v>
      </c>
      <c r="X438" s="7">
        <v>0.34571175950486294</v>
      </c>
      <c r="Y438" s="1">
        <v>34820</v>
      </c>
      <c r="Z438">
        <v>152.1</v>
      </c>
      <c r="AA438" s="6">
        <v>1.9762845849801247E-3</v>
      </c>
      <c r="AB438" s="6">
        <v>1.0631229235880361E-2</v>
      </c>
      <c r="AC438" s="6">
        <v>3.1186440677966065E-2</v>
      </c>
      <c r="AD438" s="7">
        <v>5.4785020804438325E-2</v>
      </c>
      <c r="AE438" s="7">
        <v>0.12168141592920355</v>
      </c>
      <c r="AF438" s="7">
        <v>0.34601769911504421</v>
      </c>
      <c r="AG438" t="s">
        <v>20</v>
      </c>
    </row>
    <row r="439" spans="1:33" x14ac:dyDescent="0.3">
      <c r="A439" s="1">
        <v>34851</v>
      </c>
      <c r="B439" s="19">
        <v>3548.9</v>
      </c>
      <c r="C439" s="6">
        <v>7.0086828216333564E-3</v>
      </c>
      <c r="D439" s="6">
        <v>1.6905928536634286E-2</v>
      </c>
      <c r="E439" s="6">
        <v>1.9945394453226066E-2</v>
      </c>
      <c r="F439" s="7">
        <v>3.0937717871252615E-2</v>
      </c>
      <c r="G439" s="7">
        <v>5.8772636415167515E-2</v>
      </c>
      <c r="H439" s="7">
        <v>0.2790672529373604</v>
      </c>
      <c r="I439" s="1">
        <v>34851</v>
      </c>
      <c r="J439" s="19">
        <v>3545.5</v>
      </c>
      <c r="K439" s="6">
        <v>1.1064533607095042E-2</v>
      </c>
      <c r="L439" s="6">
        <v>2.0317131428242513E-2</v>
      </c>
      <c r="M439" s="6">
        <v>1.9583596940242684E-2</v>
      </c>
      <c r="N439" s="7">
        <v>3.0818432911760431E-2</v>
      </c>
      <c r="O439" s="7">
        <v>5.8452995790667879E-2</v>
      </c>
      <c r="P439" s="7">
        <v>0.27839475012619885</v>
      </c>
      <c r="Q439" s="1">
        <v>34851</v>
      </c>
      <c r="R439">
        <v>152.5</v>
      </c>
      <c r="S439" s="6">
        <v>1.9710906701709027E-3</v>
      </c>
      <c r="T439" s="6">
        <v>1.0603048376408179E-2</v>
      </c>
      <c r="U439" s="6">
        <v>3.0405405405405407E-2</v>
      </c>
      <c r="V439" s="7">
        <v>5.6094182825484722E-2</v>
      </c>
      <c r="W439" s="7">
        <v>0.12132352941176471</v>
      </c>
      <c r="X439" s="7">
        <v>0.34361233480176212</v>
      </c>
      <c r="Y439" s="1">
        <v>34851</v>
      </c>
      <c r="Z439">
        <v>152.4</v>
      </c>
      <c r="AA439" s="6">
        <v>1.9723865877712778E-3</v>
      </c>
      <c r="AB439" s="6">
        <v>9.9403578528827041E-3</v>
      </c>
      <c r="AC439" s="6">
        <v>3.0425963488843813E-2</v>
      </c>
      <c r="AD439" s="7">
        <v>5.6133056133056088E-2</v>
      </c>
      <c r="AE439" s="7">
        <v>0.12058823529411769</v>
      </c>
      <c r="AF439" s="7">
        <v>0.34273127753303972</v>
      </c>
      <c r="AG439" t="s">
        <v>20</v>
      </c>
    </row>
    <row r="440" spans="1:33" x14ac:dyDescent="0.3">
      <c r="A440" s="1">
        <v>34881</v>
      </c>
      <c r="B440" s="19">
        <v>3567.4</v>
      </c>
      <c r="C440" s="6">
        <v>5.2128828651131333E-3</v>
      </c>
      <c r="D440" s="6">
        <v>2.1855575606542402E-2</v>
      </c>
      <c r="E440" s="6">
        <v>2.2705120119259296E-2</v>
      </c>
      <c r="F440" s="7">
        <v>3.6432306798373067E-2</v>
      </c>
      <c r="G440" s="7">
        <v>6.295998331396567E-2</v>
      </c>
      <c r="H440" s="7">
        <v>0.28369917236415981</v>
      </c>
      <c r="I440" s="1">
        <v>34881</v>
      </c>
      <c r="J440" s="19">
        <v>3569.7</v>
      </c>
      <c r="K440" s="6">
        <v>6.825553518544583E-3</v>
      </c>
      <c r="L440" s="6">
        <v>2.2338688890798181E-2</v>
      </c>
      <c r="M440" s="6">
        <v>2.239725046541596E-2</v>
      </c>
      <c r="N440" s="7">
        <v>3.6919769941323392E-2</v>
      </c>
      <c r="O440" s="7">
        <v>6.4184354877176164E-2</v>
      </c>
      <c r="P440" s="7">
        <v>0.2816673847479535</v>
      </c>
      <c r="Q440" s="1">
        <v>34881</v>
      </c>
      <c r="R440">
        <v>152.5</v>
      </c>
      <c r="S440" s="6">
        <v>0</v>
      </c>
      <c r="T440" s="6">
        <v>7.2655217965653515E-3</v>
      </c>
      <c r="U440" s="6">
        <v>2.7628032345013438E-2</v>
      </c>
      <c r="V440" s="7">
        <v>5.6094182825484722E-2</v>
      </c>
      <c r="W440" s="7">
        <v>0.11967694566813519</v>
      </c>
      <c r="X440" s="7">
        <v>0.34007029876977157</v>
      </c>
      <c r="Y440" s="1">
        <v>34881</v>
      </c>
      <c r="Z440">
        <v>152.6</v>
      </c>
      <c r="AA440" s="6">
        <v>1.3123359580051747E-3</v>
      </c>
      <c r="AB440" s="6">
        <v>9.2592592592592969E-3</v>
      </c>
      <c r="AC440" s="6">
        <v>2.8301886792452751E-2</v>
      </c>
      <c r="AD440" s="7">
        <v>5.6055363321799272E-2</v>
      </c>
      <c r="AE440" s="7">
        <v>0.1204111600587372</v>
      </c>
      <c r="AF440" s="7">
        <v>0.34094903339191562</v>
      </c>
      <c r="AG440" t="s">
        <v>20</v>
      </c>
    </row>
    <row r="441" spans="1:33" x14ac:dyDescent="0.3">
      <c r="A441" s="1">
        <v>34912</v>
      </c>
      <c r="B441" s="19">
        <v>3589</v>
      </c>
      <c r="C441" s="6">
        <v>6.0548298480685957E-3</v>
      </c>
      <c r="D441" s="6">
        <v>2.5663008687700099E-2</v>
      </c>
      <c r="E441" s="6">
        <v>2.9635367358062995E-2</v>
      </c>
      <c r="F441" s="7">
        <v>4.1588066285515334E-2</v>
      </c>
      <c r="G441" s="7">
        <v>6.9746646795827122E-2</v>
      </c>
      <c r="H441" s="7">
        <v>0.28721038662936671</v>
      </c>
      <c r="I441" s="1">
        <v>34912</v>
      </c>
      <c r="J441" s="19">
        <v>3585.2</v>
      </c>
      <c r="K441" s="6">
        <v>4.3421015771633476E-3</v>
      </c>
      <c r="L441" s="6">
        <v>1.7828753122870692E-2</v>
      </c>
      <c r="M441" s="6">
        <v>2.9756433823529386E-2</v>
      </c>
      <c r="N441" s="7">
        <v>4.1936702606876028E-2</v>
      </c>
      <c r="O441" s="7">
        <v>6.9761890553201561E-2</v>
      </c>
      <c r="P441" s="7">
        <v>0.28617040358744389</v>
      </c>
      <c r="Q441" s="1">
        <v>34912</v>
      </c>
      <c r="R441">
        <v>152.9</v>
      </c>
      <c r="S441" s="6">
        <v>2.6229508196721684E-3</v>
      </c>
      <c r="T441" s="6">
        <v>6.5832784726793945E-3</v>
      </c>
      <c r="U441" s="6">
        <v>2.6174496644295341E-2</v>
      </c>
      <c r="V441" s="7">
        <v>5.5939226519336971E-2</v>
      </c>
      <c r="W441" s="7">
        <v>0.11932650073206451</v>
      </c>
      <c r="X441" s="7">
        <v>0.33653846153846151</v>
      </c>
      <c r="Y441" s="1">
        <v>34912</v>
      </c>
      <c r="Z441">
        <v>152.9</v>
      </c>
      <c r="AA441" s="6">
        <v>1.9659239842726825E-3</v>
      </c>
      <c r="AB441" s="6">
        <v>7.2463768115941648E-3</v>
      </c>
      <c r="AC441" s="6">
        <v>2.6174496644295341E-2</v>
      </c>
      <c r="AD441" s="7">
        <v>5.5939226519336971E-2</v>
      </c>
      <c r="AE441" s="7">
        <v>0.11932650073206451</v>
      </c>
      <c r="AF441" s="7">
        <v>0.33770778652668426</v>
      </c>
      <c r="AG441" t="s">
        <v>20</v>
      </c>
    </row>
    <row r="442" spans="1:33" x14ac:dyDescent="0.3">
      <c r="A442" s="1">
        <v>34943</v>
      </c>
      <c r="B442" s="19">
        <v>3602.1</v>
      </c>
      <c r="C442" s="6">
        <v>3.6500417943716658E-3</v>
      </c>
      <c r="D442" s="6">
        <v>2.2104307360535751E-2</v>
      </c>
      <c r="E442" s="6">
        <v>3.3275006454203837E-2</v>
      </c>
      <c r="F442" s="7">
        <v>4.3421586234864751E-2</v>
      </c>
      <c r="G442" s="7">
        <v>7.3683269247965602E-2</v>
      </c>
      <c r="H442" s="7">
        <v>0.28669405250937663</v>
      </c>
      <c r="I442" s="1">
        <v>34943</v>
      </c>
      <c r="J442" s="19">
        <v>3594.6</v>
      </c>
      <c r="K442" s="6">
        <v>2.6218899921901405E-3</v>
      </c>
      <c r="L442" s="6">
        <v>2.5066301651125018E-2</v>
      </c>
      <c r="M442" s="6">
        <v>3.388173032673715E-2</v>
      </c>
      <c r="N442" s="7">
        <v>4.3879773486278473E-2</v>
      </c>
      <c r="O442" s="7">
        <v>7.3784203608555379E-2</v>
      </c>
      <c r="P442" s="7">
        <v>0.28686499838900215</v>
      </c>
      <c r="Q442" s="1">
        <v>34943</v>
      </c>
      <c r="R442">
        <v>153.19999999999999</v>
      </c>
      <c r="S442" s="6">
        <v>1.9620667102680377E-3</v>
      </c>
      <c r="T442" s="6">
        <v>6.5703022339027601E-3</v>
      </c>
      <c r="U442" s="6">
        <v>2.5435073627844598E-2</v>
      </c>
      <c r="V442" s="7">
        <v>5.5823569951757371E-2</v>
      </c>
      <c r="W442" s="7">
        <v>0.11661807580174928</v>
      </c>
      <c r="X442" s="7">
        <v>0.33217391304347815</v>
      </c>
      <c r="Y442" s="1">
        <v>34943</v>
      </c>
      <c r="Z442">
        <v>153.1</v>
      </c>
      <c r="AA442" s="6">
        <v>1.3080444735120249E-3</v>
      </c>
      <c r="AB442" s="6">
        <v>6.5746219592373442E-3</v>
      </c>
      <c r="AC442" s="6">
        <v>2.5452109845947639E-2</v>
      </c>
      <c r="AD442" s="7">
        <v>5.5862068965517202E-2</v>
      </c>
      <c r="AE442" s="7">
        <v>0.11751824817518244</v>
      </c>
      <c r="AF442" s="7">
        <v>0.33478639930252824</v>
      </c>
      <c r="AG442" t="s">
        <v>20</v>
      </c>
    </row>
    <row r="443" spans="1:33" x14ac:dyDescent="0.3">
      <c r="A443" s="1">
        <v>34973</v>
      </c>
      <c r="B443" s="19">
        <v>3613.4</v>
      </c>
      <c r="C443" s="6">
        <v>3.1370589378418652E-3</v>
      </c>
      <c r="D443" s="6">
        <v>1.8174645664853897E-2</v>
      </c>
      <c r="E443" s="6">
        <v>3.7051918606319748E-2</v>
      </c>
      <c r="F443" s="7">
        <v>4.5332253305175541E-2</v>
      </c>
      <c r="G443" s="7">
        <v>7.5384661170798548E-2</v>
      </c>
      <c r="H443" s="7">
        <v>0.28371465112974276</v>
      </c>
      <c r="I443" s="1">
        <v>34973</v>
      </c>
      <c r="J443" s="19">
        <v>3602.3</v>
      </c>
      <c r="K443" s="6">
        <v>2.1421020419518924E-3</v>
      </c>
      <c r="L443" s="6">
        <v>1.6020307431956052E-2</v>
      </c>
      <c r="M443" s="6">
        <v>3.5679374389051915E-2</v>
      </c>
      <c r="N443" s="7">
        <v>4.332840965041862E-2</v>
      </c>
      <c r="O443" s="7">
        <v>7.4095056353986513E-2</v>
      </c>
      <c r="P443" s="7">
        <v>0.28141007398975543</v>
      </c>
      <c r="Q443" s="1">
        <v>34973</v>
      </c>
      <c r="R443">
        <v>153.69999999999999</v>
      </c>
      <c r="S443" s="6">
        <v>3.2637075718015668E-3</v>
      </c>
      <c r="T443" s="6">
        <v>7.8688524590163188E-3</v>
      </c>
      <c r="U443" s="6">
        <v>2.8093645484949758E-2</v>
      </c>
      <c r="V443" s="7">
        <v>5.4907343857240908E-2</v>
      </c>
      <c r="W443" s="7">
        <v>0.11863173216884994</v>
      </c>
      <c r="X443" s="7">
        <v>0.3330442324371205</v>
      </c>
      <c r="Y443" s="1">
        <v>34973</v>
      </c>
      <c r="Z443">
        <v>153.5</v>
      </c>
      <c r="AA443" s="6">
        <v>2.6126714565643744E-3</v>
      </c>
      <c r="AB443" s="6">
        <v>7.217847769028834E-3</v>
      </c>
      <c r="AC443" s="6">
        <v>2.7443105756358728E-2</v>
      </c>
      <c r="AD443" s="7">
        <v>5.4258241758241801E-2</v>
      </c>
      <c r="AE443" s="7">
        <v>0.11880466472303217</v>
      </c>
      <c r="AF443" s="7">
        <v>0.33478260869565218</v>
      </c>
      <c r="AG443" t="s">
        <v>20</v>
      </c>
    </row>
    <row r="444" spans="1:33" x14ac:dyDescent="0.3">
      <c r="A444" s="1">
        <v>35004</v>
      </c>
      <c r="B444" s="19">
        <v>3619.9</v>
      </c>
      <c r="C444" s="6">
        <v>1.798859799634693E-3</v>
      </c>
      <c r="D444" s="6">
        <v>1.4716600325166787E-2</v>
      </c>
      <c r="E444" s="6">
        <v>3.8053452626749334E-2</v>
      </c>
      <c r="F444" s="7">
        <v>4.316878476124613E-2</v>
      </c>
      <c r="G444" s="7">
        <v>7.5590551181102389E-2</v>
      </c>
      <c r="H444" s="7">
        <v>0.28415339316754762</v>
      </c>
      <c r="I444" s="1">
        <v>35004</v>
      </c>
      <c r="J444" s="19">
        <v>3622.9</v>
      </c>
      <c r="K444" s="6">
        <v>5.7185686922243866E-3</v>
      </c>
      <c r="L444" s="6">
        <v>1.4903213155167178E-2</v>
      </c>
      <c r="M444" s="6">
        <v>3.7545105676155537E-2</v>
      </c>
      <c r="N444" s="7">
        <v>4.2651164129277427E-2</v>
      </c>
      <c r="O444" s="7">
        <v>7.4661841480778438E-2</v>
      </c>
      <c r="P444" s="7">
        <v>0.28398780833569615</v>
      </c>
      <c r="Q444" s="1">
        <v>35004</v>
      </c>
      <c r="R444">
        <v>153.6</v>
      </c>
      <c r="S444" s="6">
        <v>-6.5061808718278676E-4</v>
      </c>
      <c r="T444" s="6">
        <v>7.2131147540983234E-3</v>
      </c>
      <c r="U444" s="6">
        <v>2.6052104208416874E-2</v>
      </c>
      <c r="V444" s="7">
        <v>5.3497942386831157E-2</v>
      </c>
      <c r="W444" s="7">
        <v>0.11465892597968057</v>
      </c>
      <c r="X444" s="7">
        <v>0.3310225303292893</v>
      </c>
      <c r="Y444" s="1">
        <v>35004</v>
      </c>
      <c r="Z444">
        <v>153.69999999999999</v>
      </c>
      <c r="AA444" s="6">
        <v>1.3029315960911311E-3</v>
      </c>
      <c r="AB444" s="6">
        <v>7.2083879423328594E-3</v>
      </c>
      <c r="AC444" s="6">
        <v>2.6034712950600648E-2</v>
      </c>
      <c r="AD444" s="7">
        <v>5.2739726027397182E-2</v>
      </c>
      <c r="AE444" s="7">
        <v>0.11538461538461521</v>
      </c>
      <c r="AF444" s="7">
        <v>0.3318890814558057</v>
      </c>
      <c r="AG444" t="s">
        <v>20</v>
      </c>
    </row>
    <row r="445" spans="1:33" x14ac:dyDescent="0.3">
      <c r="A445" s="1">
        <v>35034</v>
      </c>
      <c r="B445" s="19">
        <v>3629.5</v>
      </c>
      <c r="C445" s="6">
        <v>2.6520069615182489E-3</v>
      </c>
      <c r="D445" s="6">
        <v>1.1284480356645305E-2</v>
      </c>
      <c r="E445" s="6">
        <v>4.1045204222120213E-2</v>
      </c>
      <c r="F445" s="7">
        <v>4.4610735357605409E-2</v>
      </c>
      <c r="G445" s="7">
        <v>7.6300338058240963E-2</v>
      </c>
      <c r="H445" s="7">
        <v>0.28414237192187936</v>
      </c>
      <c r="I445" s="1">
        <v>35034</v>
      </c>
      <c r="J445" s="19">
        <v>3653.3</v>
      </c>
      <c r="K445" s="6">
        <v>8.3910679290071736E-3</v>
      </c>
      <c r="L445" s="6">
        <v>1.8994756220015722E-2</v>
      </c>
      <c r="M445" s="6">
        <v>4.1478989680141395E-2</v>
      </c>
      <c r="N445" s="7">
        <v>4.5263368716202762E-2</v>
      </c>
      <c r="O445" s="7">
        <v>7.8815261044176729E-2</v>
      </c>
      <c r="P445" s="7">
        <v>0.28714371278582246</v>
      </c>
      <c r="Q445" s="1">
        <v>35034</v>
      </c>
      <c r="R445">
        <v>153.5</v>
      </c>
      <c r="S445" s="6">
        <v>-6.5104166666662966E-4</v>
      </c>
      <c r="T445" s="6">
        <v>3.924133420536261E-3</v>
      </c>
      <c r="U445" s="6">
        <v>2.5384101536406224E-2</v>
      </c>
      <c r="V445" s="7">
        <v>5.2812071330589766E-2</v>
      </c>
      <c r="W445" s="7">
        <v>0.11312545322697602</v>
      </c>
      <c r="X445" s="7">
        <v>0.3301559792027729</v>
      </c>
      <c r="Y445" s="1">
        <v>35034</v>
      </c>
      <c r="Z445">
        <v>153.9</v>
      </c>
      <c r="AA445" s="6">
        <v>1.3012361743657585E-3</v>
      </c>
      <c r="AB445" s="6">
        <v>6.5402223675604968E-3</v>
      </c>
      <c r="AC445" s="6">
        <v>2.5316455696202608E-2</v>
      </c>
      <c r="AD445" s="7">
        <v>5.1948051948051903E-2</v>
      </c>
      <c r="AE445" s="7">
        <v>0.11360347322720708</v>
      </c>
      <c r="AF445" s="7">
        <v>0.3313148788927337</v>
      </c>
      <c r="AG445" t="s">
        <v>20</v>
      </c>
    </row>
    <row r="446" spans="1:33" x14ac:dyDescent="0.3">
      <c r="A446" s="1">
        <v>35065</v>
      </c>
      <c r="B446" s="19">
        <v>3647.9</v>
      </c>
      <c r="C446" s="6">
        <v>5.0695688111310347E-3</v>
      </c>
      <c r="D446" s="6">
        <v>1.2714805252491653E-2</v>
      </c>
      <c r="E446" s="6">
        <v>4.452525483907914E-2</v>
      </c>
      <c r="F446" s="7">
        <v>4.9785605341160895E-2</v>
      </c>
      <c r="G446" s="7">
        <v>7.8877321660948865E-2</v>
      </c>
      <c r="H446" s="7">
        <v>0.2811336658003793</v>
      </c>
      <c r="I446" s="1">
        <v>35065</v>
      </c>
      <c r="J446" s="19">
        <v>3651.3</v>
      </c>
      <c r="K446" s="6">
        <v>-5.4745025045848956E-4</v>
      </c>
      <c r="L446" s="6">
        <v>1.5773660490736179E-2</v>
      </c>
      <c r="M446" s="6">
        <v>4.4631362114839923E-2</v>
      </c>
      <c r="N446" s="7">
        <v>4.9193988678486331E-2</v>
      </c>
      <c r="O446" s="7">
        <v>7.9244502246394052E-2</v>
      </c>
      <c r="P446" s="7">
        <v>0.27792944141117193</v>
      </c>
      <c r="Q446" s="1">
        <v>35065</v>
      </c>
      <c r="R446">
        <v>154.4</v>
      </c>
      <c r="S446" s="6">
        <v>5.8631921824104606E-3</v>
      </c>
      <c r="T446" s="6">
        <v>7.8328981723238718E-3</v>
      </c>
      <c r="U446" s="6">
        <v>2.7278775781769755E-2</v>
      </c>
      <c r="V446" s="7">
        <v>5.6087551299589727E-2</v>
      </c>
      <c r="W446" s="7">
        <v>0.11803041274438821</v>
      </c>
      <c r="X446" s="7">
        <v>0.33448573898012102</v>
      </c>
      <c r="Y446" s="1">
        <v>35065</v>
      </c>
      <c r="Z446">
        <v>154.69999999999999</v>
      </c>
      <c r="AA446" s="6">
        <v>5.1981806367770167E-3</v>
      </c>
      <c r="AB446" s="6">
        <v>1.0450685826257312E-2</v>
      </c>
      <c r="AC446" s="6">
        <v>2.790697674418597E-2</v>
      </c>
      <c r="AD446" s="7">
        <v>5.7416267942583574E-2</v>
      </c>
      <c r="AE446" s="7">
        <v>0.11858279103398392</v>
      </c>
      <c r="AF446" s="7">
        <v>0.33362068965517233</v>
      </c>
      <c r="AG446" t="s">
        <v>20</v>
      </c>
    </row>
    <row r="447" spans="1:33" x14ac:dyDescent="0.3">
      <c r="A447" s="1">
        <v>35096</v>
      </c>
      <c r="B447" s="19">
        <v>3661.8</v>
      </c>
      <c r="C447" s="6">
        <v>3.8104114696126787E-3</v>
      </c>
      <c r="D447" s="6">
        <v>1.3394586815741431E-2</v>
      </c>
      <c r="E447" s="6">
        <v>4.9256425685549755E-2</v>
      </c>
      <c r="F447" s="7">
        <v>5.3543171159766485E-2</v>
      </c>
      <c r="G447" s="7">
        <v>7.7000000000000055E-2</v>
      </c>
      <c r="H447" s="7">
        <v>0.27571070234113715</v>
      </c>
      <c r="I447" s="1">
        <v>35096</v>
      </c>
      <c r="J447" s="19">
        <v>3647.5</v>
      </c>
      <c r="K447" s="6">
        <v>-1.0407252211541592E-3</v>
      </c>
      <c r="L447" s="6">
        <v>1.2547539072259339E-2</v>
      </c>
      <c r="M447" s="6">
        <v>4.9670494114938533E-2</v>
      </c>
      <c r="N447" s="7">
        <v>5.4282163193340519E-2</v>
      </c>
      <c r="O447" s="7">
        <v>7.5926963806377423E-2</v>
      </c>
      <c r="P447" s="7">
        <v>0.27588498670770945</v>
      </c>
      <c r="Q447" s="1">
        <v>35096</v>
      </c>
      <c r="R447">
        <v>154.9</v>
      </c>
      <c r="S447" s="6">
        <v>3.2383419689119169E-3</v>
      </c>
      <c r="T447" s="6">
        <v>7.8074170461939953E-3</v>
      </c>
      <c r="U447" s="6">
        <v>2.6507620941020542E-2</v>
      </c>
      <c r="V447" s="7">
        <v>5.5896387184730861E-2</v>
      </c>
      <c r="W447" s="7">
        <v>0.1176046176046177</v>
      </c>
      <c r="X447" s="7">
        <v>0.33534482758620693</v>
      </c>
      <c r="Y447" s="1">
        <v>35096</v>
      </c>
      <c r="Z447">
        <v>155</v>
      </c>
      <c r="AA447" s="6">
        <v>1.939237233354954E-3</v>
      </c>
      <c r="AB447" s="6">
        <v>9.7719869706840382E-3</v>
      </c>
      <c r="AC447" s="6">
        <v>2.7170311464546019E-2</v>
      </c>
      <c r="AD447" s="7">
        <v>5.6578050443081201E-2</v>
      </c>
      <c r="AE447" s="7">
        <v>0.11832611832611838</v>
      </c>
      <c r="AF447" s="7">
        <v>0.33390705679862304</v>
      </c>
      <c r="AG447" t="s">
        <v>20</v>
      </c>
    </row>
    <row r="448" spans="1:33" x14ac:dyDescent="0.3">
      <c r="A448" s="1">
        <v>35125</v>
      </c>
      <c r="B448" s="19">
        <v>3686.9</v>
      </c>
      <c r="C448" s="6">
        <v>6.8545524059205601E-3</v>
      </c>
      <c r="D448" s="6">
        <v>1.8508798585596287E-2</v>
      </c>
      <c r="E448" s="6">
        <v>5.6085474492280421E-2</v>
      </c>
      <c r="F448" s="7">
        <v>5.942357978219022E-2</v>
      </c>
      <c r="G448" s="7">
        <v>8.3139927729956806E-2</v>
      </c>
      <c r="H448" s="7">
        <v>0.27543501574013224</v>
      </c>
      <c r="I448" s="1">
        <v>35125</v>
      </c>
      <c r="J448" s="19">
        <v>3694</v>
      </c>
      <c r="K448" s="6">
        <v>1.2748457847840986E-2</v>
      </c>
      <c r="L448" s="6">
        <v>1.9625162162908143E-2</v>
      </c>
      <c r="M448" s="6">
        <v>5.793739439241636E-2</v>
      </c>
      <c r="N448" s="7">
        <v>6.2349016450017308E-2</v>
      </c>
      <c r="O448" s="7">
        <v>8.4938909774436036E-2</v>
      </c>
      <c r="P448" s="7">
        <v>0.27966189766861821</v>
      </c>
      <c r="Q448" s="1">
        <v>35125</v>
      </c>
      <c r="R448">
        <v>155.69999999999999</v>
      </c>
      <c r="S448" s="6">
        <v>5.164622336991497E-3</v>
      </c>
      <c r="T448" s="6">
        <v>1.3671874999999964E-2</v>
      </c>
      <c r="U448" s="6">
        <v>2.8401585204755501E-2</v>
      </c>
      <c r="V448" s="7">
        <v>5.7744565217391311E-2</v>
      </c>
      <c r="W448" s="7">
        <v>0.11773151471643917</v>
      </c>
      <c r="X448" s="7">
        <v>0.33648068669527886</v>
      </c>
      <c r="Y448" s="1">
        <v>35125</v>
      </c>
      <c r="Z448">
        <v>155.5</v>
      </c>
      <c r="AA448" s="6">
        <v>3.2258064516129032E-3</v>
      </c>
      <c r="AB448" s="6">
        <v>1.1711125569290902E-2</v>
      </c>
      <c r="AC448" s="6">
        <v>2.8439153439153517E-2</v>
      </c>
      <c r="AD448" s="7">
        <v>5.7104010876954492E-2</v>
      </c>
      <c r="AE448" s="7">
        <v>0.11790079079798711</v>
      </c>
      <c r="AF448" s="7">
        <v>0.33476394849785407</v>
      </c>
      <c r="AG448" t="s">
        <v>20</v>
      </c>
    </row>
    <row r="449" spans="1:33" x14ac:dyDescent="0.3">
      <c r="A449" s="1">
        <v>35156</v>
      </c>
      <c r="B449" s="19">
        <v>3697.7</v>
      </c>
      <c r="C449" s="6">
        <v>2.9292901895900964E-3</v>
      </c>
      <c r="D449" s="6">
        <v>1.879046700647467E-2</v>
      </c>
      <c r="E449" s="6">
        <v>5.6727251943301332E-2</v>
      </c>
      <c r="F449" s="7">
        <v>6.2160687099646575E-2</v>
      </c>
      <c r="G449" s="7">
        <v>8.7654793069976769E-2</v>
      </c>
      <c r="H449" s="7">
        <v>0.27038169512488408</v>
      </c>
      <c r="I449" s="1">
        <v>35156</v>
      </c>
      <c r="J449" s="19">
        <v>3720.6</v>
      </c>
      <c r="K449" s="6">
        <v>7.2008662696263969E-3</v>
      </c>
      <c r="L449" s="6">
        <v>1.8421700927928098E-2</v>
      </c>
      <c r="M449" s="6">
        <v>5.6268453327276806E-2</v>
      </c>
      <c r="N449" s="7">
        <v>6.2087865033827183E-2</v>
      </c>
      <c r="O449" s="7">
        <v>8.8244757085612274E-2</v>
      </c>
      <c r="P449" s="7">
        <v>0.27186955184083672</v>
      </c>
      <c r="Q449" s="1">
        <v>35156</v>
      </c>
      <c r="R449">
        <v>156.30000000000001</v>
      </c>
      <c r="S449" s="6">
        <v>3.8535645472063118E-3</v>
      </c>
      <c r="T449" s="6">
        <v>1.8241042345276948E-2</v>
      </c>
      <c r="U449" s="6">
        <v>2.8966425279789373E-2</v>
      </c>
      <c r="V449" s="7">
        <v>6.037991858887385E-2</v>
      </c>
      <c r="W449" s="7">
        <v>0.1204301075268818</v>
      </c>
      <c r="X449" s="7">
        <v>0.33475661827497882</v>
      </c>
      <c r="Y449" s="1">
        <v>35156</v>
      </c>
      <c r="Z449">
        <v>156.1</v>
      </c>
      <c r="AA449" s="6">
        <v>3.8585209003215068E-3</v>
      </c>
      <c r="AB449" s="6">
        <v>1.4294996751137028E-2</v>
      </c>
      <c r="AC449" s="6">
        <v>2.832674571804995E-2</v>
      </c>
      <c r="AD449" s="7">
        <v>6.0461956521739177E-2</v>
      </c>
      <c r="AE449" s="7">
        <v>0.11979913916786218</v>
      </c>
      <c r="AF449" s="7">
        <v>0.33191126279863475</v>
      </c>
      <c r="AG449" t="s">
        <v>20</v>
      </c>
    </row>
    <row r="450" spans="1:33" x14ac:dyDescent="0.3">
      <c r="A450" s="1">
        <v>35186</v>
      </c>
      <c r="B450" s="19">
        <v>3709.6</v>
      </c>
      <c r="C450" s="6">
        <v>3.2182167293182498E-3</v>
      </c>
      <c r="D450" s="6">
        <v>1.6913840839935256E-2</v>
      </c>
      <c r="E450" s="6">
        <v>5.2607684013393136E-2</v>
      </c>
      <c r="F450" s="7">
        <v>6.2679042053397416E-2</v>
      </c>
      <c r="G450" s="7">
        <v>9.1508268110398402E-2</v>
      </c>
      <c r="H450" s="7">
        <v>0.2678058783321941</v>
      </c>
      <c r="I450" s="1">
        <v>35186</v>
      </c>
      <c r="J450" s="19">
        <v>3690.1</v>
      </c>
      <c r="K450" s="6">
        <v>-8.1976025372251793E-3</v>
      </c>
      <c r="L450" s="6">
        <v>1.062635225809978E-2</v>
      </c>
      <c r="M450" s="6">
        <v>5.2299883080959335E-2</v>
      </c>
      <c r="N450" s="7">
        <v>6.2052093826449821E-2</v>
      </c>
      <c r="O450" s="7">
        <v>8.9167650531286863E-2</v>
      </c>
      <c r="P450" s="7">
        <v>0.2677706393651012</v>
      </c>
      <c r="Q450" s="1">
        <v>35186</v>
      </c>
      <c r="R450">
        <v>156.6</v>
      </c>
      <c r="S450" s="6">
        <v>1.9193857965449964E-3</v>
      </c>
      <c r="T450" s="6">
        <v>1.4248704663212361E-2</v>
      </c>
      <c r="U450" s="6">
        <v>2.890932982917218E-2</v>
      </c>
      <c r="V450" s="7">
        <v>6.1694915254237252E-2</v>
      </c>
      <c r="W450" s="7">
        <v>0.12097351467430213</v>
      </c>
      <c r="X450" s="7">
        <v>0.33276595744680848</v>
      </c>
      <c r="Y450" s="1">
        <v>35186</v>
      </c>
      <c r="Z450">
        <v>156.4</v>
      </c>
      <c r="AA450" s="6">
        <v>1.9218449711723984E-3</v>
      </c>
      <c r="AB450" s="6">
        <v>1.0989010989011101E-2</v>
      </c>
      <c r="AC450" s="6">
        <v>2.8270874424720656E-2</v>
      </c>
      <c r="AD450" s="7">
        <v>6.0338983050847499E-2</v>
      </c>
      <c r="AE450" s="7">
        <v>0.1195418754473874</v>
      </c>
      <c r="AF450" s="7">
        <v>0.33106382978723409</v>
      </c>
      <c r="AG450" t="s">
        <v>20</v>
      </c>
    </row>
    <row r="451" spans="1:33" x14ac:dyDescent="0.3">
      <c r="A451" s="1">
        <v>35217</v>
      </c>
      <c r="B451" s="19">
        <v>3722.5</v>
      </c>
      <c r="C451" s="6">
        <v>3.4774638775070333E-3</v>
      </c>
      <c r="D451" s="6">
        <v>1.6576547053361684E-2</v>
      </c>
      <c r="E451" s="6">
        <v>4.8916565696412943E-2</v>
      </c>
      <c r="F451" s="7">
        <v>6.9837620347751109E-2</v>
      </c>
      <c r="G451" s="7">
        <v>9.6982377556433047E-2</v>
      </c>
      <c r="H451" s="7">
        <v>0.26684590253199014</v>
      </c>
      <c r="I451" s="1">
        <v>35217</v>
      </c>
      <c r="J451" s="19">
        <v>3721</v>
      </c>
      <c r="K451" s="6">
        <v>8.3737568087585944E-3</v>
      </c>
      <c r="L451" s="6">
        <v>2.0150788211103495E-2</v>
      </c>
      <c r="M451" s="6">
        <v>4.9499365392751377E-2</v>
      </c>
      <c r="N451" s="7">
        <v>7.0052337953643504E-2</v>
      </c>
      <c r="O451" s="7">
        <v>9.8061203411337741E-2</v>
      </c>
      <c r="P451" s="7">
        <v>0.26767281027492923</v>
      </c>
      <c r="Q451" s="1">
        <v>35217</v>
      </c>
      <c r="R451">
        <v>156.69999999999999</v>
      </c>
      <c r="S451" s="6">
        <v>6.3856960408680918E-4</v>
      </c>
      <c r="T451" s="6">
        <v>1.1620400258231006E-2</v>
      </c>
      <c r="U451" s="6">
        <v>2.7540983606557302E-2</v>
      </c>
      <c r="V451" s="7">
        <v>5.8783783783783704E-2</v>
      </c>
      <c r="W451" s="7">
        <v>0.11768901569186876</v>
      </c>
      <c r="X451" s="7">
        <v>0.32796610169491514</v>
      </c>
      <c r="Y451" s="1">
        <v>35217</v>
      </c>
      <c r="Z451">
        <v>156.69999999999999</v>
      </c>
      <c r="AA451" s="6">
        <v>1.918158567774827E-3</v>
      </c>
      <c r="AB451" s="6">
        <v>1.0967741935483798E-2</v>
      </c>
      <c r="AC451" s="6">
        <v>2.8215223097112749E-2</v>
      </c>
      <c r="AD451" s="7">
        <v>5.9499661933738894E-2</v>
      </c>
      <c r="AE451" s="7">
        <v>0.11848679514632401</v>
      </c>
      <c r="AF451" s="7">
        <v>0.32796610169491514</v>
      </c>
      <c r="AG451" t="s">
        <v>20</v>
      </c>
    </row>
    <row r="452" spans="1:33" x14ac:dyDescent="0.3">
      <c r="A452" s="1">
        <v>35247</v>
      </c>
      <c r="B452" s="19">
        <v>3737.1</v>
      </c>
      <c r="C452" s="6">
        <v>3.9220953660174373E-3</v>
      </c>
      <c r="D452" s="6">
        <v>1.361577477013204E-2</v>
      </c>
      <c r="E452" s="6">
        <v>4.75696585748724E-2</v>
      </c>
      <c r="F452" s="7">
        <v>7.1354853506106333E-2</v>
      </c>
      <c r="G452" s="7">
        <v>0.10112260231591969</v>
      </c>
      <c r="H452" s="7">
        <v>0.26801710097719872</v>
      </c>
      <c r="I452" s="1">
        <v>35247</v>
      </c>
      <c r="J452" s="19">
        <v>3734.1</v>
      </c>
      <c r="K452" s="6">
        <v>3.5205589895189221E-3</v>
      </c>
      <c r="L452" s="6">
        <v>1.0855441256090934E-2</v>
      </c>
      <c r="M452" s="6">
        <v>4.6054290276493853E-2</v>
      </c>
      <c r="N452" s="7">
        <v>6.9483030216239416E-2</v>
      </c>
      <c r="O452" s="7">
        <v>0.1004656371566663</v>
      </c>
      <c r="P452" s="7">
        <v>0.26442503047541654</v>
      </c>
      <c r="Q452" s="1">
        <v>35247</v>
      </c>
      <c r="R452">
        <v>157</v>
      </c>
      <c r="S452" s="6">
        <v>1.9144862795150695E-3</v>
      </c>
      <c r="T452" s="6">
        <v>8.3493898522800994E-3</v>
      </c>
      <c r="U452" s="6">
        <v>2.9508196721311476E-2</v>
      </c>
      <c r="V452" s="7">
        <v>5.7951482479784329E-2</v>
      </c>
      <c r="W452" s="7">
        <v>0.11743772241992882</v>
      </c>
      <c r="X452" s="7">
        <v>0.32489451476793246</v>
      </c>
      <c r="Y452" s="1">
        <v>35247</v>
      </c>
      <c r="Z452">
        <v>157</v>
      </c>
      <c r="AA452" s="6">
        <v>1.9144862795150695E-3</v>
      </c>
      <c r="AB452" s="6">
        <v>9.6463022508038593E-3</v>
      </c>
      <c r="AC452" s="6">
        <v>2.8833551769331625E-2</v>
      </c>
      <c r="AD452" s="7">
        <v>5.7951482479784329E-2</v>
      </c>
      <c r="AE452" s="7">
        <v>0.11743772241992882</v>
      </c>
      <c r="AF452" s="7">
        <v>0.32489451476793246</v>
      </c>
      <c r="AG452" t="s">
        <v>20</v>
      </c>
    </row>
    <row r="453" spans="1:33" x14ac:dyDescent="0.3">
      <c r="A453" s="1">
        <v>35278</v>
      </c>
      <c r="B453" s="19">
        <v>3744</v>
      </c>
      <c r="C453" s="6">
        <v>1.8463514489845312E-3</v>
      </c>
      <c r="D453" s="6">
        <v>1.2521297022473479E-2</v>
      </c>
      <c r="E453" s="6">
        <v>4.3187517414321537E-2</v>
      </c>
      <c r="F453" s="7">
        <v>7.4102762716240694E-2</v>
      </c>
      <c r="G453" s="7">
        <v>0.10156525832646811</v>
      </c>
      <c r="H453" s="7">
        <v>0.26829268292682928</v>
      </c>
      <c r="I453" s="1">
        <v>35278</v>
      </c>
      <c r="J453" s="19">
        <v>3741.6</v>
      </c>
      <c r="K453" s="6">
        <v>2.0085161082991887E-3</v>
      </c>
      <c r="L453" s="6">
        <v>5.6442509272697956E-3</v>
      </c>
      <c r="M453" s="6">
        <v>4.3623786678567471E-2</v>
      </c>
      <c r="N453" s="7">
        <v>7.467830882352941E-2</v>
      </c>
      <c r="O453" s="7">
        <v>0.10160459296334459</v>
      </c>
      <c r="P453" s="7">
        <v>0.26842497796460768</v>
      </c>
      <c r="Q453" s="1">
        <v>35278</v>
      </c>
      <c r="R453">
        <v>157.30000000000001</v>
      </c>
      <c r="S453" s="6">
        <v>1.9108280254777794E-3</v>
      </c>
      <c r="T453" s="6">
        <v>6.3979526551503517E-3</v>
      </c>
      <c r="U453" s="6">
        <v>2.8776978417266223E-2</v>
      </c>
      <c r="V453" s="7">
        <v>5.5704697986577255E-2</v>
      </c>
      <c r="W453" s="7">
        <v>0.11639460610361962</v>
      </c>
      <c r="X453" s="7">
        <v>0.3218487394957984</v>
      </c>
      <c r="Y453" s="1">
        <v>35278</v>
      </c>
      <c r="Z453">
        <v>157.19999999999999</v>
      </c>
      <c r="AA453" s="6">
        <v>1.2738853503183988E-3</v>
      </c>
      <c r="AB453" s="6">
        <v>7.0467648942984908E-3</v>
      </c>
      <c r="AC453" s="6">
        <v>2.8122956180510025E-2</v>
      </c>
      <c r="AD453" s="7">
        <v>5.5033557046979792E-2</v>
      </c>
      <c r="AE453" s="7">
        <v>0.11647727272727255</v>
      </c>
      <c r="AF453" s="7">
        <v>0.32100840336134445</v>
      </c>
      <c r="AG453" t="s">
        <v>20</v>
      </c>
    </row>
    <row r="454" spans="1:33" x14ac:dyDescent="0.3">
      <c r="A454" s="1">
        <v>35309</v>
      </c>
      <c r="B454" s="19">
        <v>3753.4</v>
      </c>
      <c r="C454" s="6">
        <v>2.5106837606837852E-3</v>
      </c>
      <c r="D454" s="6">
        <v>1.1807202932930824E-2</v>
      </c>
      <c r="E454" s="6">
        <v>4.2003275866855497E-2</v>
      </c>
      <c r="F454" s="7">
        <v>7.6675941596626662E-2</v>
      </c>
      <c r="G454" s="7">
        <v>0.10060698472275163</v>
      </c>
      <c r="H454" s="7">
        <v>0.26936994825662008</v>
      </c>
      <c r="I454" s="1">
        <v>35309</v>
      </c>
      <c r="J454" s="19">
        <v>3744.2</v>
      </c>
      <c r="K454" s="6">
        <v>6.9488988667947113E-4</v>
      </c>
      <c r="L454" s="6">
        <v>1.4660849299476955E-2</v>
      </c>
      <c r="M454" s="6">
        <v>4.1617982529349555E-2</v>
      </c>
      <c r="N454" s="7">
        <v>7.6909802116888984E-2</v>
      </c>
      <c r="O454" s="7">
        <v>0.10084675996707045</v>
      </c>
      <c r="P454" s="7">
        <v>0.26917731602318562</v>
      </c>
      <c r="Q454" s="1">
        <v>35309</v>
      </c>
      <c r="R454">
        <v>157.80000000000001</v>
      </c>
      <c r="S454" s="6">
        <v>3.1786395422759056E-3</v>
      </c>
      <c r="T454" s="6">
        <v>7.6628352490422545E-3</v>
      </c>
      <c r="U454" s="6">
        <v>3.0026109660574563E-2</v>
      </c>
      <c r="V454" s="7">
        <v>5.6224899598393607E-2</v>
      </c>
      <c r="W454" s="7">
        <v>0.11677282377919319</v>
      </c>
      <c r="X454" s="7">
        <v>0.31719532554257107</v>
      </c>
      <c r="Y454" s="1">
        <v>35309</v>
      </c>
      <c r="Z454">
        <v>157.69999999999999</v>
      </c>
      <c r="AA454" s="6">
        <v>3.1806615776081427E-3</v>
      </c>
      <c r="AB454" s="6">
        <v>8.3120204603579478E-3</v>
      </c>
      <c r="AC454" s="6">
        <v>3.0045721750489841E-2</v>
      </c>
      <c r="AD454" s="7">
        <v>5.6262558606831728E-2</v>
      </c>
      <c r="AE454" s="7">
        <v>0.11764705882352938</v>
      </c>
      <c r="AF454" s="7">
        <v>0.31966527196652711</v>
      </c>
      <c r="AG454" t="s">
        <v>20</v>
      </c>
    </row>
    <row r="455" spans="1:33" x14ac:dyDescent="0.3">
      <c r="A455" s="1">
        <v>35339</v>
      </c>
      <c r="B455" s="19">
        <v>3772.8</v>
      </c>
      <c r="C455" s="6">
        <v>5.1686470933020971E-3</v>
      </c>
      <c r="D455" s="6">
        <v>1.351242444593692E-2</v>
      </c>
      <c r="E455" s="6">
        <v>4.4113577240272345E-2</v>
      </c>
      <c r="F455" s="7">
        <v>8.2799988519932269E-2</v>
      </c>
      <c r="G455" s="7">
        <v>0.10193352415444827</v>
      </c>
      <c r="H455" s="7">
        <v>0.27231646039186591</v>
      </c>
      <c r="I455" s="1">
        <v>35339</v>
      </c>
      <c r="J455" s="19">
        <v>3758.7</v>
      </c>
      <c r="K455" s="6">
        <v>3.872656375193633E-3</v>
      </c>
      <c r="L455" s="6">
        <v>1.0131685030905621E-2</v>
      </c>
      <c r="M455" s="6">
        <v>4.3416705993393007E-2</v>
      </c>
      <c r="N455" s="7">
        <v>8.0645161290322578E-2</v>
      </c>
      <c r="O455" s="7">
        <v>9.9453008453505728E-2</v>
      </c>
      <c r="P455" s="7">
        <v>0.26897366644159348</v>
      </c>
      <c r="Q455" s="1">
        <v>35339</v>
      </c>
      <c r="R455">
        <v>158.30000000000001</v>
      </c>
      <c r="S455" s="6">
        <v>3.1685678073510772E-3</v>
      </c>
      <c r="T455" s="6">
        <v>1.0210593490746796E-2</v>
      </c>
      <c r="U455" s="6">
        <v>2.9928432010410039E-2</v>
      </c>
      <c r="V455" s="7">
        <v>5.8862876254180678E-2</v>
      </c>
      <c r="W455" s="7">
        <v>0.116361071932299</v>
      </c>
      <c r="X455" s="7">
        <v>0.31697171381031619</v>
      </c>
      <c r="Y455" s="1">
        <v>35339</v>
      </c>
      <c r="Z455">
        <v>158.19999999999999</v>
      </c>
      <c r="AA455" s="6">
        <v>3.1705770450221942E-3</v>
      </c>
      <c r="AB455" s="6">
        <v>9.5724313975749844E-3</v>
      </c>
      <c r="AC455" s="6">
        <v>3.0618892508143248E-2</v>
      </c>
      <c r="AD455" s="7">
        <v>5.8902275769745535E-2</v>
      </c>
      <c r="AE455" s="7">
        <v>0.11644318983768526</v>
      </c>
      <c r="AF455" s="7">
        <v>0.31943286071726423</v>
      </c>
      <c r="AG455" t="s">
        <v>20</v>
      </c>
    </row>
    <row r="456" spans="1:33" x14ac:dyDescent="0.3">
      <c r="A456" s="1">
        <v>35370</v>
      </c>
      <c r="B456" s="19">
        <v>3795.1</v>
      </c>
      <c r="C456" s="6">
        <v>5.9107294317217252E-3</v>
      </c>
      <c r="D456" s="6">
        <v>1.5520055658130636E-2</v>
      </c>
      <c r="E456" s="6">
        <v>4.8399127047708448E-2</v>
      </c>
      <c r="F456" s="7">
        <v>8.8294333562743785E-2</v>
      </c>
      <c r="G456" s="7">
        <v>0.10757332555085361</v>
      </c>
      <c r="H456" s="7">
        <v>0.27343802429367159</v>
      </c>
      <c r="I456" s="1">
        <v>35370</v>
      </c>
      <c r="J456" s="19">
        <v>3797.2</v>
      </c>
      <c r="K456" s="6">
        <v>1.0242903131401814E-2</v>
      </c>
      <c r="L456" s="6">
        <v>1.6898315524490483E-2</v>
      </c>
      <c r="M456" s="6">
        <v>4.8110629606116569E-2</v>
      </c>
      <c r="N456" s="7">
        <v>8.7462053954980135E-2</v>
      </c>
      <c r="O456" s="7">
        <v>0.10595910759014379</v>
      </c>
      <c r="P456" s="7">
        <v>0.27307473094846951</v>
      </c>
      <c r="Q456" s="1">
        <v>35370</v>
      </c>
      <c r="R456">
        <v>158.6</v>
      </c>
      <c r="S456" s="6">
        <v>1.8951358180668537E-3</v>
      </c>
      <c r="T456" s="6">
        <v>1.0191082802547734E-2</v>
      </c>
      <c r="U456" s="6">
        <v>3.2552083333333336E-2</v>
      </c>
      <c r="V456" s="7">
        <v>5.9452237808951279E-2</v>
      </c>
      <c r="W456" s="7">
        <v>0.11690140845070418</v>
      </c>
      <c r="X456" s="7">
        <v>0.31837073981712383</v>
      </c>
      <c r="Y456" s="1">
        <v>35370</v>
      </c>
      <c r="Z456">
        <v>158.69999999999999</v>
      </c>
      <c r="AA456" s="6">
        <v>3.1605562579013909E-3</v>
      </c>
      <c r="AB456" s="6">
        <v>1.0828025477706935E-2</v>
      </c>
      <c r="AC456" s="6">
        <v>3.2530904359141188E-2</v>
      </c>
      <c r="AD456" s="7">
        <v>5.9412550066755519E-2</v>
      </c>
      <c r="AE456" s="7">
        <v>0.11681914144968329</v>
      </c>
      <c r="AF456" s="7">
        <v>0.31920199501246876</v>
      </c>
      <c r="AG456" t="s">
        <v>20</v>
      </c>
    </row>
    <row r="457" spans="1:33" x14ac:dyDescent="0.3">
      <c r="A457" s="1">
        <v>35400</v>
      </c>
      <c r="B457" s="19">
        <v>3818.6</v>
      </c>
      <c r="C457" s="6">
        <v>6.1921951990724887E-3</v>
      </c>
      <c r="D457" s="6">
        <v>1.992521367521365E-2</v>
      </c>
      <c r="E457" s="6">
        <v>5.2100840336134428E-2</v>
      </c>
      <c r="F457" s="7">
        <v>9.5284534189995357E-2</v>
      </c>
      <c r="G457" s="7">
        <v>0.1150173737845651</v>
      </c>
      <c r="H457" s="7">
        <v>0.27789304598085807</v>
      </c>
      <c r="I457" s="1">
        <v>35400</v>
      </c>
      <c r="J457" s="19">
        <v>3839.8</v>
      </c>
      <c r="K457" s="6">
        <v>1.1218792794690921E-2</v>
      </c>
      <c r="L457" s="6">
        <v>2.6245456489202554E-2</v>
      </c>
      <c r="M457" s="6">
        <v>5.1049735855254151E-2</v>
      </c>
      <c r="N457" s="7">
        <v>9.4646217002109581E-2</v>
      </c>
      <c r="O457" s="7">
        <v>0.11579926190683752</v>
      </c>
      <c r="P457" s="7">
        <v>0.27967739785376267</v>
      </c>
      <c r="Q457" s="1">
        <v>35400</v>
      </c>
      <c r="R457">
        <v>158.6</v>
      </c>
      <c r="S457" s="6">
        <v>0</v>
      </c>
      <c r="T457" s="6">
        <v>8.2644628099172463E-3</v>
      </c>
      <c r="U457" s="6">
        <v>3.3224755700325695E-2</v>
      </c>
      <c r="V457" s="7">
        <v>5.9452237808951279E-2</v>
      </c>
      <c r="W457" s="7">
        <v>0.11768851303735016</v>
      </c>
      <c r="X457" s="7">
        <v>0.31618257261410782</v>
      </c>
      <c r="Y457" s="1">
        <v>35400</v>
      </c>
      <c r="Z457">
        <v>159.1</v>
      </c>
      <c r="AA457" s="6">
        <v>2.520478890989324E-3</v>
      </c>
      <c r="AB457" s="6">
        <v>1.2086513994910978E-2</v>
      </c>
      <c r="AC457" s="6">
        <v>3.3788174139051254E-2</v>
      </c>
      <c r="AD457" s="7">
        <v>5.9960026648900738E-2</v>
      </c>
      <c r="AE457" s="7">
        <v>0.11806043569922686</v>
      </c>
      <c r="AF457" s="7">
        <v>0.31814415907207944</v>
      </c>
      <c r="AG457" t="s">
        <v>20</v>
      </c>
    </row>
    <row r="458" spans="1:33" x14ac:dyDescent="0.3">
      <c r="A458" s="1">
        <v>35431</v>
      </c>
      <c r="B458" s="19">
        <v>3834.6</v>
      </c>
      <c r="C458" s="6">
        <v>4.1900172838212962E-3</v>
      </c>
      <c r="D458" s="6">
        <v>2.163371876165605E-2</v>
      </c>
      <c r="E458" s="6">
        <v>5.1180131034293655E-2</v>
      </c>
      <c r="F458" s="7">
        <v>9.7984194250372178E-2</v>
      </c>
      <c r="G458" s="7">
        <v>0.121523207861718</v>
      </c>
      <c r="H458" s="7">
        <v>0.2817461643881406</v>
      </c>
      <c r="I458" s="1">
        <v>35431</v>
      </c>
      <c r="J458" s="19">
        <v>3839.5</v>
      </c>
      <c r="K458" s="6">
        <v>-7.8129069222402696E-5</v>
      </c>
      <c r="L458" s="6">
        <v>2.5452700176272686E-2</v>
      </c>
      <c r="M458" s="6">
        <v>5.1543285952948215E-2</v>
      </c>
      <c r="N458" s="7">
        <v>9.8475095127742912E-2</v>
      </c>
      <c r="O458" s="7">
        <v>0.1214803131206917</v>
      </c>
      <c r="P458" s="7">
        <v>0.28030277768515116</v>
      </c>
      <c r="Q458" s="1">
        <v>35431</v>
      </c>
      <c r="R458">
        <v>159.1</v>
      </c>
      <c r="S458" s="6">
        <v>3.1525851197982345E-3</v>
      </c>
      <c r="T458" s="6">
        <v>8.2382762991126922E-3</v>
      </c>
      <c r="U458" s="6">
        <v>3.0440414507771945E-2</v>
      </c>
      <c r="V458" s="7">
        <v>5.8549567531603341E-2</v>
      </c>
      <c r="W458" s="7">
        <v>0.11570827489481067</v>
      </c>
      <c r="X458" s="7">
        <v>0.31379025598678778</v>
      </c>
      <c r="Y458" s="1">
        <v>35431</v>
      </c>
      <c r="Z458">
        <v>159.4</v>
      </c>
      <c r="AA458" s="6">
        <v>1.8856065367693991E-3</v>
      </c>
      <c r="AB458" s="6">
        <v>1.0779961953075569E-2</v>
      </c>
      <c r="AC458" s="6">
        <v>3.0381383322559907E-2</v>
      </c>
      <c r="AD458" s="7">
        <v>5.9136212624584752E-2</v>
      </c>
      <c r="AE458" s="7">
        <v>0.11624649859943972</v>
      </c>
      <c r="AF458" s="7">
        <v>0.31518151815181522</v>
      </c>
      <c r="AG458" t="s">
        <v>20</v>
      </c>
    </row>
    <row r="459" spans="1:33" x14ac:dyDescent="0.3">
      <c r="A459" s="1">
        <v>35462</v>
      </c>
      <c r="B459" s="19">
        <v>3846.3</v>
      </c>
      <c r="C459" s="6">
        <v>3.0511657017681828E-3</v>
      </c>
      <c r="D459" s="6">
        <v>1.9481552162849872E-2</v>
      </c>
      <c r="E459" s="6">
        <v>5.0385056529575617E-2</v>
      </c>
      <c r="F459" s="7">
        <v>0.10212327000773663</v>
      </c>
      <c r="G459" s="7">
        <v>0.12646068238395086</v>
      </c>
      <c r="H459" s="7">
        <v>0.28544214958893138</v>
      </c>
      <c r="I459" s="1">
        <v>35462</v>
      </c>
      <c r="J459" s="19">
        <v>3835.1</v>
      </c>
      <c r="K459" s="6">
        <v>-1.145982549811197E-3</v>
      </c>
      <c r="L459" s="6">
        <v>2.0326176603612977E-2</v>
      </c>
      <c r="M459" s="6">
        <v>5.1432488005483182E-2</v>
      </c>
      <c r="N459" s="7">
        <v>0.10365765921321471</v>
      </c>
      <c r="O459" s="7">
        <v>0.12773840679860032</v>
      </c>
      <c r="P459" s="7">
        <v>0.28582444846777982</v>
      </c>
      <c r="Q459" s="1">
        <v>35462</v>
      </c>
      <c r="R459">
        <v>159.6</v>
      </c>
      <c r="S459" s="6">
        <v>3.1426775612822125E-3</v>
      </c>
      <c r="T459" s="6">
        <v>8.2122552116233906E-3</v>
      </c>
      <c r="U459" s="6">
        <v>3.0342156229825619E-2</v>
      </c>
      <c r="V459" s="7">
        <v>5.7654075546719606E-2</v>
      </c>
      <c r="W459" s="7">
        <v>0.11530398322851154</v>
      </c>
      <c r="X459" s="7">
        <v>0.3125</v>
      </c>
      <c r="Y459" s="1">
        <v>35462</v>
      </c>
      <c r="Z459">
        <v>159.69999999999999</v>
      </c>
      <c r="AA459" s="6">
        <v>1.8820577164365302E-3</v>
      </c>
      <c r="AB459" s="6">
        <v>9.4816687737041723E-3</v>
      </c>
      <c r="AC459" s="6">
        <v>3.0322580645161218E-2</v>
      </c>
      <c r="AD459" s="7">
        <v>5.831676607024508E-2</v>
      </c>
      <c r="AE459" s="7">
        <v>0.11600279524807823</v>
      </c>
      <c r="AF459" s="7">
        <v>0.3133223684210526</v>
      </c>
      <c r="AG459" t="s">
        <v>20</v>
      </c>
    </row>
    <row r="460" spans="1:33" x14ac:dyDescent="0.3">
      <c r="A460" s="1">
        <v>35490</v>
      </c>
      <c r="B460" s="19">
        <v>3861.2</v>
      </c>
      <c r="C460" s="6">
        <v>3.8738527935937486E-3</v>
      </c>
      <c r="D460" s="6">
        <v>1.7417195857816634E-2</v>
      </c>
      <c r="E460" s="6">
        <v>4.7275488893107953E-2</v>
      </c>
      <c r="F460" s="7">
        <v>0.10601243161181287</v>
      </c>
      <c r="G460" s="7">
        <v>0.13175249875428674</v>
      </c>
      <c r="H460" s="7">
        <v>0.28719538620528723</v>
      </c>
      <c r="I460" s="1">
        <v>35490</v>
      </c>
      <c r="J460" s="19">
        <v>3873.2</v>
      </c>
      <c r="K460" s="6">
        <v>9.9345519021668046E-3</v>
      </c>
      <c r="L460" s="6">
        <v>2.0014747708838092E-2</v>
      </c>
      <c r="M460" s="6">
        <v>4.851109907958847E-2</v>
      </c>
      <c r="N460" s="7">
        <v>0.10925910015178854</v>
      </c>
      <c r="O460" s="7">
        <v>0.13566925670722763</v>
      </c>
      <c r="P460" s="7">
        <v>0.29149716572190726</v>
      </c>
      <c r="Q460" s="1">
        <v>35490</v>
      </c>
      <c r="R460">
        <v>160</v>
      </c>
      <c r="S460" s="6">
        <v>2.5062656641604369E-3</v>
      </c>
      <c r="T460" s="6">
        <v>8.8272383354350923E-3</v>
      </c>
      <c r="U460" s="6">
        <v>2.761721258831093E-2</v>
      </c>
      <c r="V460" s="7">
        <v>5.6803170409511189E-2</v>
      </c>
      <c r="W460" s="7">
        <v>0.11420612813370477</v>
      </c>
      <c r="X460" s="7">
        <v>0.30825838103025349</v>
      </c>
      <c r="Y460" s="1">
        <v>35490</v>
      </c>
      <c r="Z460">
        <v>159.80000000000001</v>
      </c>
      <c r="AA460" s="6">
        <v>6.2617407639337975E-4</v>
      </c>
      <c r="AB460" s="6">
        <v>6.9313169502206859E-3</v>
      </c>
      <c r="AC460" s="6">
        <v>2.7652733118971134E-2</v>
      </c>
      <c r="AD460" s="7">
        <v>5.6878306878307035E-2</v>
      </c>
      <c r="AE460" s="7">
        <v>0.11514305652477319</v>
      </c>
      <c r="AF460" s="7">
        <v>0.30769230769230776</v>
      </c>
      <c r="AG460" t="s">
        <v>20</v>
      </c>
    </row>
    <row r="461" spans="1:33" x14ac:dyDescent="0.3">
      <c r="A461" s="1">
        <v>35521</v>
      </c>
      <c r="B461" s="19">
        <v>3877</v>
      </c>
      <c r="C461" s="6">
        <v>4.0919921268000063E-3</v>
      </c>
      <c r="D461" s="6">
        <v>1.5293563085947754E-2</v>
      </c>
      <c r="E461" s="6">
        <v>4.8489601644265405E-2</v>
      </c>
      <c r="F461" s="7">
        <v>0.1079675354366713</v>
      </c>
      <c r="G461" s="7">
        <v>0.13651687040131322</v>
      </c>
      <c r="H461" s="7">
        <v>0.28975382568196939</v>
      </c>
      <c r="I461" s="1">
        <v>35521</v>
      </c>
      <c r="J461" s="19">
        <v>3905.7</v>
      </c>
      <c r="K461" s="6">
        <v>8.3909945264897239E-3</v>
      </c>
      <c r="L461" s="6">
        <v>1.7162352205843959E-2</v>
      </c>
      <c r="M461" s="6">
        <v>4.9750040316078027E-2</v>
      </c>
      <c r="N461" s="7">
        <v>0.10881785146491021</v>
      </c>
      <c r="O461" s="7">
        <v>0.13855527052238797</v>
      </c>
      <c r="P461" s="7">
        <v>0.29190923524741996</v>
      </c>
      <c r="Q461" s="1">
        <v>35521</v>
      </c>
      <c r="R461">
        <v>160.19999999999999</v>
      </c>
      <c r="S461" s="6">
        <v>1.2499999999999289E-3</v>
      </c>
      <c r="T461" s="6">
        <v>1.0088272383354316E-2</v>
      </c>
      <c r="U461" s="6">
        <v>2.4952015355086225E-2</v>
      </c>
      <c r="V461" s="7">
        <v>5.4641211323238861E-2</v>
      </c>
      <c r="W461" s="7">
        <v>0.11249999999999992</v>
      </c>
      <c r="X461" s="7">
        <v>0.30138099106417543</v>
      </c>
      <c r="Y461" s="1">
        <v>35521</v>
      </c>
      <c r="Z461">
        <v>159.9</v>
      </c>
      <c r="AA461" s="6">
        <v>6.2578222778469526E-4</v>
      </c>
      <c r="AB461" s="6">
        <v>5.0282840980516112E-3</v>
      </c>
      <c r="AC461" s="6">
        <v>2.4343369634849531E-2</v>
      </c>
      <c r="AD461" s="7">
        <v>5.3359683794466359E-2</v>
      </c>
      <c r="AE461" s="7">
        <v>0.1119610570236439</v>
      </c>
      <c r="AF461" s="7">
        <v>0.29894394800974827</v>
      </c>
      <c r="AG461" t="s">
        <v>20</v>
      </c>
    </row>
    <row r="462" spans="1:33" x14ac:dyDescent="0.3">
      <c r="A462" s="1">
        <v>35551</v>
      </c>
      <c r="B462" s="19">
        <v>3889.2</v>
      </c>
      <c r="C462" s="6">
        <v>3.1467629610523132E-3</v>
      </c>
      <c r="D462" s="6">
        <v>1.423877327491783E-2</v>
      </c>
      <c r="E462" s="6">
        <v>4.8414923441880503E-2</v>
      </c>
      <c r="F462" s="7">
        <v>0.10356960444923671</v>
      </c>
      <c r="G462" s="7">
        <v>0.13160115220111138</v>
      </c>
      <c r="H462" s="7">
        <v>0.29140656129632087</v>
      </c>
      <c r="I462" s="1">
        <v>35551</v>
      </c>
      <c r="J462" s="19">
        <v>3869.4</v>
      </c>
      <c r="K462" s="6">
        <v>-9.2941086104922875E-3</v>
      </c>
      <c r="L462" s="6">
        <v>7.7874723271259515E-3</v>
      </c>
      <c r="M462" s="6">
        <v>4.8589469120078096E-2</v>
      </c>
      <c r="N462" s="7">
        <v>0.10343057575498341</v>
      </c>
      <c r="O462" s="7">
        <v>0.12975182481751826</v>
      </c>
      <c r="P462" s="7">
        <v>0.29152202937249672</v>
      </c>
      <c r="Q462" s="1">
        <v>35551</v>
      </c>
      <c r="R462">
        <v>160.1</v>
      </c>
      <c r="S462" s="6">
        <v>-6.242197253432854E-4</v>
      </c>
      <c r="T462" s="6">
        <v>6.285355122564425E-3</v>
      </c>
      <c r="U462" s="6">
        <v>2.2349936143039591E-2</v>
      </c>
      <c r="V462" s="7">
        <v>5.1905387647831841E-2</v>
      </c>
      <c r="W462" s="7">
        <v>0.11026352288488216</v>
      </c>
      <c r="X462" s="7">
        <v>0.29321486268174474</v>
      </c>
      <c r="Y462" s="1">
        <v>35551</v>
      </c>
      <c r="Z462">
        <v>159.9</v>
      </c>
      <c r="AA462" s="6">
        <v>0</v>
      </c>
      <c r="AB462" s="6">
        <v>3.1367628607277291E-3</v>
      </c>
      <c r="AC462" s="6">
        <v>2.2378516624040921E-2</v>
      </c>
      <c r="AD462" s="7">
        <v>5.1282051282051357E-2</v>
      </c>
      <c r="AE462" s="7">
        <v>0.10887656033287114</v>
      </c>
      <c r="AF462" s="7">
        <v>0.29264349232012937</v>
      </c>
      <c r="AG462" t="s">
        <v>20</v>
      </c>
    </row>
    <row r="463" spans="1:33" x14ac:dyDescent="0.3">
      <c r="A463" s="1">
        <v>35582</v>
      </c>
      <c r="B463" s="19">
        <v>3906</v>
      </c>
      <c r="C463" s="6">
        <v>4.3196544276458354E-3</v>
      </c>
      <c r="D463" s="6">
        <v>1.5521410186412869E-2</v>
      </c>
      <c r="E463" s="6">
        <v>4.9294828744123574E-2</v>
      </c>
      <c r="F463" s="7">
        <v>0.10062272816929187</v>
      </c>
      <c r="G463" s="7">
        <v>0.13467348361608178</v>
      </c>
      <c r="H463" s="7">
        <v>0.29000297235707911</v>
      </c>
      <c r="I463" s="1">
        <v>35582</v>
      </c>
      <c r="J463" s="19">
        <v>3899.5</v>
      </c>
      <c r="K463" s="6">
        <v>7.7789838217811307E-3</v>
      </c>
      <c r="L463" s="6">
        <v>1.6792260957993296E-2</v>
      </c>
      <c r="M463" s="6">
        <v>4.7970975544208545E-2</v>
      </c>
      <c r="N463" s="7">
        <v>9.9844873783669436E-2</v>
      </c>
      <c r="O463" s="7">
        <v>0.13374036923971508</v>
      </c>
      <c r="P463" s="7">
        <v>0.29011447098524451</v>
      </c>
      <c r="Q463" s="1">
        <v>35582</v>
      </c>
      <c r="R463">
        <v>160.30000000000001</v>
      </c>
      <c r="S463" s="6">
        <v>1.2492192379763714E-3</v>
      </c>
      <c r="T463" s="6">
        <v>4.3859649122808091E-3</v>
      </c>
      <c r="U463" s="6">
        <v>2.2973835354180107E-2</v>
      </c>
      <c r="V463" s="7">
        <v>5.1147540983606632E-2</v>
      </c>
      <c r="W463" s="7">
        <v>0.11011080332409975</v>
      </c>
      <c r="X463" s="7">
        <v>0.291700241740532</v>
      </c>
      <c r="Y463" s="1">
        <v>35582</v>
      </c>
      <c r="Z463">
        <v>160.19999999999999</v>
      </c>
      <c r="AA463" s="6">
        <v>1.8761726078798183E-3</v>
      </c>
      <c r="AB463" s="6">
        <v>3.130870381966187E-3</v>
      </c>
      <c r="AC463" s="6">
        <v>2.2335673261008299E-2</v>
      </c>
      <c r="AD463" s="7">
        <v>5.1181102362204613E-2</v>
      </c>
      <c r="AE463" s="7">
        <v>0.11018711018711003</v>
      </c>
      <c r="AF463" s="7">
        <v>0.29089443996776787</v>
      </c>
      <c r="AG463" t="s">
        <v>20</v>
      </c>
    </row>
    <row r="464" spans="1:33" x14ac:dyDescent="0.3">
      <c r="A464" s="1">
        <v>35612</v>
      </c>
      <c r="B464" s="19">
        <v>3923.9</v>
      </c>
      <c r="C464" s="6">
        <v>4.5826932923707349E-3</v>
      </c>
      <c r="D464" s="6">
        <v>1.623847508546573E-2</v>
      </c>
      <c r="E464" s="6">
        <v>4.9985282705841474E-2</v>
      </c>
      <c r="F464" s="7">
        <v>9.9932724112799229E-2</v>
      </c>
      <c r="G464" s="7">
        <v>0.14000581057524697</v>
      </c>
      <c r="H464" s="7">
        <v>0.28551303892019392</v>
      </c>
      <c r="I464" s="1">
        <v>35612</v>
      </c>
      <c r="J464" s="19">
        <v>3918.5</v>
      </c>
      <c r="K464" s="6">
        <v>4.8724195409667907E-3</v>
      </c>
      <c r="L464" s="6">
        <v>1.1695755447691879E-2</v>
      </c>
      <c r="M464" s="6">
        <v>4.9382716049382741E-2</v>
      </c>
      <c r="N464" s="7">
        <v>9.7711292265456537E-2</v>
      </c>
      <c r="O464" s="7">
        <v>0.13823854063788998</v>
      </c>
      <c r="P464" s="7">
        <v>0.28239952873412755</v>
      </c>
      <c r="Q464" s="1">
        <v>35612</v>
      </c>
      <c r="R464">
        <v>160.5</v>
      </c>
      <c r="S464" s="6">
        <v>1.2476606363068536E-3</v>
      </c>
      <c r="T464" s="6">
        <v>3.1250000000000002E-3</v>
      </c>
      <c r="U464" s="6">
        <v>2.2292993630573247E-2</v>
      </c>
      <c r="V464" s="7">
        <v>5.2459016393442623E-2</v>
      </c>
      <c r="W464" s="7">
        <v>0.11149584487534622</v>
      </c>
      <c r="X464" s="7">
        <v>0.29019292604501601</v>
      </c>
      <c r="Y464" s="1">
        <v>35612</v>
      </c>
      <c r="Z464">
        <v>160.4</v>
      </c>
      <c r="AA464" s="6">
        <v>1.2484394506867482E-3</v>
      </c>
      <c r="AB464" s="6">
        <v>3.7546933667083498E-3</v>
      </c>
      <c r="AC464" s="6">
        <v>2.165605095541405E-2</v>
      </c>
      <c r="AD464" s="7">
        <v>5.1114023591087888E-2</v>
      </c>
      <c r="AE464" s="7">
        <v>0.1100346020761246</v>
      </c>
      <c r="AF464" s="7">
        <v>0.28835341365461853</v>
      </c>
      <c r="AG464" t="s">
        <v>20</v>
      </c>
    </row>
    <row r="465" spans="1:33" x14ac:dyDescent="0.3">
      <c r="A465" s="1">
        <v>35643</v>
      </c>
      <c r="B465" s="19">
        <v>3957.4</v>
      </c>
      <c r="C465" s="6">
        <v>8.5374245011340753E-3</v>
      </c>
      <c r="D465" s="6">
        <v>2.0737683776115578E-2</v>
      </c>
      <c r="E465" s="6">
        <v>5.6997863247863274E-2</v>
      </c>
      <c r="F465" s="7">
        <v>0.10264697687378102</v>
      </c>
      <c r="G465" s="7">
        <v>0.14850393243753093</v>
      </c>
      <c r="H465" s="7">
        <v>0.28721051262034869</v>
      </c>
      <c r="I465" s="1">
        <v>35643</v>
      </c>
      <c r="J465" s="19">
        <v>3953.2</v>
      </c>
      <c r="K465" s="6">
        <v>8.8554293734847047E-3</v>
      </c>
      <c r="L465" s="6">
        <v>1.216171236910157E-2</v>
      </c>
      <c r="M465" s="6">
        <v>5.6553346162069681E-2</v>
      </c>
      <c r="N465" s="7">
        <v>0.10264420394957047</v>
      </c>
      <c r="O465" s="7">
        <v>0.14888546601179917</v>
      </c>
      <c r="P465" s="7">
        <v>0.28722607534759531</v>
      </c>
      <c r="Q465" s="1">
        <v>35643</v>
      </c>
      <c r="R465">
        <v>160.80000000000001</v>
      </c>
      <c r="S465" s="6">
        <v>1.8691588785047437E-3</v>
      </c>
      <c r="T465" s="6">
        <v>3.7453183520600674E-3</v>
      </c>
      <c r="U465" s="6">
        <v>2.225047679593134E-2</v>
      </c>
      <c r="V465" s="7">
        <v>5.166775670372796E-2</v>
      </c>
      <c r="W465" s="7">
        <v>0.11049723756906077</v>
      </c>
      <c r="X465" s="7">
        <v>0.29052969502407722</v>
      </c>
      <c r="Y465" s="1">
        <v>35643</v>
      </c>
      <c r="Z465">
        <v>160.80000000000001</v>
      </c>
      <c r="AA465" s="6">
        <v>2.4937655860349482E-3</v>
      </c>
      <c r="AB465" s="6">
        <v>5.6285178236398104E-3</v>
      </c>
      <c r="AC465" s="6">
        <v>2.2900763358778772E-2</v>
      </c>
      <c r="AD465" s="7">
        <v>5.166775670372796E-2</v>
      </c>
      <c r="AE465" s="7">
        <v>0.11049723756906077</v>
      </c>
      <c r="AF465" s="7">
        <v>0.29156626506024108</v>
      </c>
      <c r="AG465" t="s">
        <v>20</v>
      </c>
    </row>
    <row r="466" spans="1:33" x14ac:dyDescent="0.3">
      <c r="A466" s="1">
        <v>35674</v>
      </c>
      <c r="B466" s="19">
        <v>3973.1</v>
      </c>
      <c r="C466" s="6">
        <v>3.9672512255520837E-3</v>
      </c>
      <c r="D466" s="6">
        <v>2.1572559909492979E-2</v>
      </c>
      <c r="E466" s="6">
        <v>5.8533596206106417E-2</v>
      </c>
      <c r="F466" s="7">
        <v>0.10299547486188612</v>
      </c>
      <c r="G466" s="7">
        <v>0.1508892879902671</v>
      </c>
      <c r="H466" s="7">
        <v>0.28475343573160872</v>
      </c>
      <c r="I466" s="1">
        <v>35674</v>
      </c>
      <c r="J466" s="19">
        <v>3961.5</v>
      </c>
      <c r="K466" s="6">
        <v>2.0995649094404994E-3</v>
      </c>
      <c r="L466" s="6">
        <v>2.3802139866645967E-2</v>
      </c>
      <c r="M466" s="6">
        <v>5.8036429677901874E-2</v>
      </c>
      <c r="N466" s="7">
        <v>0.10206977132365218</v>
      </c>
      <c r="O466" s="7">
        <v>0.15042834325540874</v>
      </c>
      <c r="P466" s="7">
        <v>0.2835758027411463</v>
      </c>
      <c r="Q466" s="1">
        <v>35674</v>
      </c>
      <c r="R466">
        <v>161.19999999999999</v>
      </c>
      <c r="S466" s="6">
        <v>2.4875621890545849E-3</v>
      </c>
      <c r="T466" s="6">
        <v>6.8707058088694215E-3</v>
      </c>
      <c r="U466" s="6">
        <v>2.1546261089987181E-2</v>
      </c>
      <c r="V466" s="7">
        <v>5.2219321148825069E-2</v>
      </c>
      <c r="W466" s="7">
        <v>0.11095796002756717</v>
      </c>
      <c r="X466" s="7">
        <v>0.28959999999999991</v>
      </c>
      <c r="Y466" s="1">
        <v>35674</v>
      </c>
      <c r="Z466">
        <v>161.19999999999999</v>
      </c>
      <c r="AA466" s="6">
        <v>2.4875621890545849E-3</v>
      </c>
      <c r="AB466" s="6">
        <v>8.1300813008129014E-3</v>
      </c>
      <c r="AC466" s="6">
        <v>2.2194039315155359E-2</v>
      </c>
      <c r="AD466" s="7">
        <v>5.2906596995427789E-2</v>
      </c>
      <c r="AE466" s="7">
        <v>0.1117241379310344</v>
      </c>
      <c r="AF466" s="7">
        <v>0.29166666666666663</v>
      </c>
      <c r="AG466" t="s">
        <v>20</v>
      </c>
    </row>
    <row r="467" spans="1:33" x14ac:dyDescent="0.3">
      <c r="A467" s="1">
        <v>35704</v>
      </c>
      <c r="B467" s="19">
        <v>3992.3</v>
      </c>
      <c r="C467" s="6">
        <v>4.8324985527674292E-3</v>
      </c>
      <c r="D467" s="6">
        <v>2.2094214029697946E-2</v>
      </c>
      <c r="E467" s="6">
        <v>5.8179601357082271E-2</v>
      </c>
      <c r="F467" s="7">
        <v>0.10485968893562851</v>
      </c>
      <c r="G467" s="7">
        <v>0.15494546822113589</v>
      </c>
      <c r="H467" s="7">
        <v>0.28200764265758976</v>
      </c>
      <c r="I467" s="1">
        <v>35704</v>
      </c>
      <c r="J467" s="19">
        <v>3977.2</v>
      </c>
      <c r="K467" s="6">
        <v>3.9631452732550344E-3</v>
      </c>
      <c r="L467" s="6">
        <v>1.9925631491216775E-2</v>
      </c>
      <c r="M467" s="6">
        <v>5.8131800888605104E-2</v>
      </c>
      <c r="N467" s="7">
        <v>0.10407239819004514</v>
      </c>
      <c r="O467" s="7">
        <v>0.15191009934254351</v>
      </c>
      <c r="P467" s="7">
        <v>0.27913035088283522</v>
      </c>
      <c r="Q467" s="1">
        <v>35704</v>
      </c>
      <c r="R467">
        <v>161.6</v>
      </c>
      <c r="S467" s="6">
        <v>2.4813895781638073E-3</v>
      </c>
      <c r="T467" s="6">
        <v>8.1097941359949029E-3</v>
      </c>
      <c r="U467" s="6">
        <v>2.0846493998736466E-2</v>
      </c>
      <c r="V467" s="7">
        <v>5.1398828887443113E-2</v>
      </c>
      <c r="W467" s="7">
        <v>0.10912834591626634</v>
      </c>
      <c r="X467" s="7">
        <v>0.28662420382165604</v>
      </c>
      <c r="Y467" s="1">
        <v>35704</v>
      </c>
      <c r="Z467">
        <v>161.5</v>
      </c>
      <c r="AA467" s="6">
        <v>1.8610421836228995E-3</v>
      </c>
      <c r="AB467" s="6">
        <v>8.1148564294632429E-3</v>
      </c>
      <c r="AC467" s="6">
        <v>2.0859671302149253E-2</v>
      </c>
      <c r="AD467" s="7">
        <v>5.2117263843648211E-2</v>
      </c>
      <c r="AE467" s="7">
        <v>0.10920329670329675</v>
      </c>
      <c r="AF467" s="7">
        <v>0.28787878787878785</v>
      </c>
      <c r="AG467" t="s">
        <v>20</v>
      </c>
    </row>
    <row r="468" spans="1:33" x14ac:dyDescent="0.3">
      <c r="A468" s="1">
        <v>35735</v>
      </c>
      <c r="B468" s="19">
        <v>4014.8</v>
      </c>
      <c r="C468" s="6">
        <v>5.6358490093429848E-3</v>
      </c>
      <c r="D468" s="6">
        <v>2.3165727974719053E-2</v>
      </c>
      <c r="E468" s="6">
        <v>5.7890437669626697E-2</v>
      </c>
      <c r="F468" s="7">
        <v>0.10909141136495486</v>
      </c>
      <c r="G468" s="7">
        <v>0.15696953978271527</v>
      </c>
      <c r="H468" s="7">
        <v>0.28133278013595886</v>
      </c>
      <c r="I468" s="1">
        <v>35735</v>
      </c>
      <c r="J468" s="19">
        <v>4015.8</v>
      </c>
      <c r="K468" s="6">
        <v>9.7053203258574798E-3</v>
      </c>
      <c r="L468" s="6">
        <v>2.4830930202883805E-2</v>
      </c>
      <c r="M468" s="6">
        <v>5.7568734857263347E-2</v>
      </c>
      <c r="N468" s="7">
        <v>0.10844903254299045</v>
      </c>
      <c r="O468" s="7">
        <v>0.1557256741589203</v>
      </c>
      <c r="P468" s="7">
        <v>0.28054846938775518</v>
      </c>
      <c r="Q468" s="1">
        <v>35735</v>
      </c>
      <c r="R468">
        <v>161.5</v>
      </c>
      <c r="S468" s="6">
        <v>-6.1881188118808369E-4</v>
      </c>
      <c r="T468" s="6">
        <v>6.2305295950155761E-3</v>
      </c>
      <c r="U468" s="6">
        <v>1.8284993694829797E-2</v>
      </c>
      <c r="V468" s="7">
        <v>5.1432291666666706E-2</v>
      </c>
      <c r="W468" s="7">
        <v>0.10768175582990389</v>
      </c>
      <c r="X468" s="7">
        <v>0.2827640984908657</v>
      </c>
      <c r="Y468" s="1">
        <v>35735</v>
      </c>
      <c r="Z468">
        <v>161.69999999999999</v>
      </c>
      <c r="AA468" s="6">
        <v>1.2383900928791866E-3</v>
      </c>
      <c r="AB468" s="6">
        <v>8.1047381546133605E-3</v>
      </c>
      <c r="AC468" s="6">
        <v>1.890359168241966E-2</v>
      </c>
      <c r="AD468" s="7">
        <v>5.20494469746259E-2</v>
      </c>
      <c r="AE468" s="7">
        <v>0.10753424657534238</v>
      </c>
      <c r="AF468" s="7">
        <v>0.28435266084193789</v>
      </c>
      <c r="AG468" t="s">
        <v>20</v>
      </c>
    </row>
    <row r="469" spans="1:33" x14ac:dyDescent="0.3">
      <c r="A469" s="1">
        <v>35765</v>
      </c>
      <c r="B469" s="19">
        <v>4032.9</v>
      </c>
      <c r="C469" s="6">
        <v>4.5083192188900834E-3</v>
      </c>
      <c r="D469" s="6">
        <v>1.9078182645171072E-2</v>
      </c>
      <c r="E469" s="6">
        <v>5.6120043995181529E-2</v>
      </c>
      <c r="F469" s="7">
        <v>0.11114478578316575</v>
      </c>
      <c r="G469" s="7">
        <v>0.16071377176572171</v>
      </c>
      <c r="H469" s="7">
        <v>0.27927042030134819</v>
      </c>
      <c r="I469" s="1">
        <v>35765</v>
      </c>
      <c r="J469" s="19">
        <v>4055.1</v>
      </c>
      <c r="K469" s="6">
        <v>9.7863439414312779E-3</v>
      </c>
      <c r="L469" s="6">
        <v>2.577658605686535E-2</v>
      </c>
      <c r="M469" s="6">
        <v>5.6070628678576935E-2</v>
      </c>
      <c r="N469" s="7">
        <v>0.10998275531711048</v>
      </c>
      <c r="O469" s="7">
        <v>0.16022431403965554</v>
      </c>
      <c r="P469" s="7">
        <v>0.28098938589840788</v>
      </c>
      <c r="Q469" s="1">
        <v>35765</v>
      </c>
      <c r="R469">
        <v>161.30000000000001</v>
      </c>
      <c r="S469" s="6">
        <v>-1.2383900928791866E-3</v>
      </c>
      <c r="T469" s="6">
        <v>3.1094527363184077E-3</v>
      </c>
      <c r="U469" s="6">
        <v>1.7023959646910575E-2</v>
      </c>
      <c r="V469" s="7">
        <v>5.0814332247557076E-2</v>
      </c>
      <c r="W469" s="7">
        <v>0.10631001371742112</v>
      </c>
      <c r="X469" s="7">
        <v>0.27914353687549581</v>
      </c>
      <c r="Y469" s="1">
        <v>35765</v>
      </c>
      <c r="Z469">
        <v>161.80000000000001</v>
      </c>
      <c r="AA469" s="6">
        <v>6.1842918985790195E-4</v>
      </c>
      <c r="AB469" s="6">
        <v>6.2189054726368154E-3</v>
      </c>
      <c r="AC469" s="6">
        <v>1.6970458830924056E-2</v>
      </c>
      <c r="AD469" s="7">
        <v>5.1332033788174171E-2</v>
      </c>
      <c r="AE469" s="7">
        <v>0.1059466848940533</v>
      </c>
      <c r="AF469" s="7">
        <v>0.28107680126682516</v>
      </c>
      <c r="AG469" t="s">
        <v>20</v>
      </c>
    </row>
    <row r="470" spans="1:33" x14ac:dyDescent="0.3">
      <c r="A470" s="1">
        <v>35796</v>
      </c>
      <c r="B470" s="19">
        <v>4056.2</v>
      </c>
      <c r="C470" s="6">
        <v>5.7774802251480883E-3</v>
      </c>
      <c r="D470" s="6">
        <v>2.0915657798696211E-2</v>
      </c>
      <c r="E470" s="6">
        <v>5.7789599958274637E-2</v>
      </c>
      <c r="F470" s="7">
        <v>0.11192741029085219</v>
      </c>
      <c r="G470" s="7">
        <v>0.16728538950761165</v>
      </c>
      <c r="H470" s="7">
        <v>0.2808513325754704</v>
      </c>
      <c r="I470" s="1">
        <v>35796</v>
      </c>
      <c r="J470" s="19">
        <v>4062.5</v>
      </c>
      <c r="K470" s="6">
        <v>1.8248625188035045E-3</v>
      </c>
      <c r="L470" s="6">
        <v>2.5495393159156884E-2</v>
      </c>
      <c r="M470" s="6">
        <v>5.8080479229066284E-2</v>
      </c>
      <c r="N470" s="7">
        <v>0.11261742393120253</v>
      </c>
      <c r="O470" s="7">
        <v>0.16735151288756073</v>
      </c>
      <c r="P470" s="7">
        <v>0.28138405248549075</v>
      </c>
      <c r="Q470" s="1">
        <v>35796</v>
      </c>
      <c r="R470">
        <v>161.6</v>
      </c>
      <c r="S470" s="6">
        <v>1.8598884066954925E-3</v>
      </c>
      <c r="T470" s="6">
        <v>2.4813895781638073E-3</v>
      </c>
      <c r="U470" s="6">
        <v>1.5713387806411062E-2</v>
      </c>
      <c r="V470" s="7">
        <v>4.6632124352331529E-2</v>
      </c>
      <c r="W470" s="7">
        <v>0.10533515731874149</v>
      </c>
      <c r="X470" s="7">
        <v>0.26844583987441117</v>
      </c>
      <c r="Y470" s="1">
        <v>35796</v>
      </c>
      <c r="Z470">
        <v>162</v>
      </c>
      <c r="AA470" s="6">
        <v>1.2360939431396083E-3</v>
      </c>
      <c r="AB470" s="6">
        <v>4.9627791563276145E-3</v>
      </c>
      <c r="AC470" s="6">
        <v>1.6311166875784155E-2</v>
      </c>
      <c r="AD470" s="7">
        <v>4.7188106011635499E-2</v>
      </c>
      <c r="AE470" s="7">
        <v>0.10731373889268618</v>
      </c>
      <c r="AF470" s="7">
        <v>0.27058823529411763</v>
      </c>
      <c r="AG470" t="s">
        <v>20</v>
      </c>
    </row>
    <row r="471" spans="1:33" x14ac:dyDescent="0.3">
      <c r="A471" s="1">
        <v>35827</v>
      </c>
      <c r="B471" s="19">
        <v>4088.9</v>
      </c>
      <c r="C471" s="6">
        <v>8.0617326561807298E-3</v>
      </c>
      <c r="D471" s="6">
        <v>2.4196578413445861E-2</v>
      </c>
      <c r="E471" s="6">
        <v>6.3073603203078255E-2</v>
      </c>
      <c r="F471" s="7">
        <v>0.116636626795565</v>
      </c>
      <c r="G471" s="7">
        <v>0.17642489282734422</v>
      </c>
      <c r="H471" s="7">
        <v>0.28614116758933072</v>
      </c>
      <c r="I471" s="1">
        <v>35827</v>
      </c>
      <c r="J471" s="19">
        <v>4080.1</v>
      </c>
      <c r="K471" s="6">
        <v>4.33230769230767E-3</v>
      </c>
      <c r="L471" s="6">
        <v>2.5872473096650934E-2</v>
      </c>
      <c r="M471" s="6">
        <v>6.3883601470626578E-2</v>
      </c>
      <c r="N471" s="7">
        <v>0.11860178204249483</v>
      </c>
      <c r="O471" s="7">
        <v>0.17932190652368707</v>
      </c>
      <c r="P471" s="7">
        <v>0.28689481154392049</v>
      </c>
      <c r="Q471" s="1">
        <v>35827</v>
      </c>
      <c r="R471">
        <v>161.9</v>
      </c>
      <c r="S471" s="6">
        <v>1.8564356435644268E-3</v>
      </c>
      <c r="T471" s="6">
        <v>1.8564356435644268E-3</v>
      </c>
      <c r="U471" s="6">
        <v>1.4411027568922378E-2</v>
      </c>
      <c r="V471" s="7">
        <v>4.5190445448676564E-2</v>
      </c>
      <c r="W471" s="7">
        <v>0.10361281526925711</v>
      </c>
      <c r="X471" s="7">
        <v>0.26484375000000004</v>
      </c>
      <c r="Y471" s="1">
        <v>35827</v>
      </c>
      <c r="Z471">
        <v>162</v>
      </c>
      <c r="AA471" s="6">
        <v>0</v>
      </c>
      <c r="AB471" s="6">
        <v>3.0959752321981426E-3</v>
      </c>
      <c r="AC471" s="6">
        <v>1.4402003757044531E-2</v>
      </c>
      <c r="AD471" s="7">
        <v>4.5161290322580643E-2</v>
      </c>
      <c r="AE471" s="7">
        <v>0.10429447852760745</v>
      </c>
      <c r="AF471" s="7">
        <v>0.265625</v>
      </c>
      <c r="AG471" t="s">
        <v>20</v>
      </c>
    </row>
    <row r="472" spans="1:33" x14ac:dyDescent="0.3">
      <c r="A472" s="1">
        <v>35855</v>
      </c>
      <c r="B472" s="19">
        <v>4114.3</v>
      </c>
      <c r="C472" s="6">
        <v>6.2119396414683876E-3</v>
      </c>
      <c r="D472" s="6">
        <v>2.4783301783401414E-2</v>
      </c>
      <c r="E472" s="6">
        <v>6.5549570081839939E-2</v>
      </c>
      <c r="F472" s="7">
        <v>0.11592394694729992</v>
      </c>
      <c r="G472" s="7">
        <v>0.18223614263957941</v>
      </c>
      <c r="H472" s="7">
        <v>0.2897087865584152</v>
      </c>
      <c r="I472" s="1">
        <v>35855</v>
      </c>
      <c r="J472" s="19">
        <v>4131.7</v>
      </c>
      <c r="K472" s="6">
        <v>1.2646748854194728E-2</v>
      </c>
      <c r="L472" s="6">
        <v>2.8860999053737645E-2</v>
      </c>
      <c r="M472" s="6">
        <v>6.6740679541464426E-2</v>
      </c>
      <c r="N472" s="7">
        <v>0.11848944233892794</v>
      </c>
      <c r="O472" s="7">
        <v>0.18822615897848846</v>
      </c>
      <c r="P472" s="7">
        <v>0.29414896949195013</v>
      </c>
      <c r="Q472" s="1">
        <v>35855</v>
      </c>
      <c r="R472">
        <v>162.19999999999999</v>
      </c>
      <c r="S472" s="6">
        <v>1.8529956763433165E-3</v>
      </c>
      <c r="T472" s="6">
        <v>4.3343653250773294E-3</v>
      </c>
      <c r="U472" s="6">
        <v>1.3749999999999929E-2</v>
      </c>
      <c r="V472" s="7">
        <v>4.1746949261400129E-2</v>
      </c>
      <c r="W472" s="7">
        <v>0.10190217391304349</v>
      </c>
      <c r="X472" s="7">
        <v>0.26029526029526034</v>
      </c>
      <c r="Y472" s="1">
        <v>35855</v>
      </c>
      <c r="Z472">
        <v>162</v>
      </c>
      <c r="AA472" s="6">
        <v>0</v>
      </c>
      <c r="AB472" s="6">
        <v>1.8552875695733544E-3</v>
      </c>
      <c r="AC472" s="6">
        <v>1.3767209011264008E-2</v>
      </c>
      <c r="AD472" s="7">
        <v>4.1800643086816719E-2</v>
      </c>
      <c r="AE472" s="7">
        <v>0.10129163834126449</v>
      </c>
      <c r="AF472" s="7">
        <v>0.25972006220839822</v>
      </c>
      <c r="AG472" t="s">
        <v>20</v>
      </c>
    </row>
    <row r="473" spans="1:33" x14ac:dyDescent="0.3">
      <c r="A473" s="1">
        <v>35886</v>
      </c>
      <c r="B473" s="19">
        <v>4140.2</v>
      </c>
      <c r="C473" s="6">
        <v>6.2951170308435545E-3</v>
      </c>
      <c r="D473" s="6">
        <v>2.6606164298643587E-2</v>
      </c>
      <c r="E473" s="6">
        <v>6.7887541913850866E-2</v>
      </c>
      <c r="F473" s="7">
        <v>0.11966898342212727</v>
      </c>
      <c r="G473" s="7">
        <v>0.18926837675580949</v>
      </c>
      <c r="H473" s="7">
        <v>0.29316591704147926</v>
      </c>
      <c r="I473" s="1">
        <v>35886</v>
      </c>
      <c r="J473" s="19">
        <v>4174.6000000000004</v>
      </c>
      <c r="K473" s="6">
        <v>1.0383135271196008E-2</v>
      </c>
      <c r="L473" s="6">
        <v>2.9469063648245534E-2</v>
      </c>
      <c r="M473" s="6">
        <v>6.8848093811608821E-2</v>
      </c>
      <c r="N473" s="7">
        <v>0.12202332957049951</v>
      </c>
      <c r="O473" s="7">
        <v>0.19168736262167807</v>
      </c>
      <c r="P473" s="7">
        <v>0.29654015777377479</v>
      </c>
      <c r="Q473" s="1">
        <v>35886</v>
      </c>
      <c r="R473">
        <v>162.5</v>
      </c>
      <c r="S473" s="6">
        <v>1.8495684340321295E-3</v>
      </c>
      <c r="T473" s="6">
        <v>7.439553626782322E-3</v>
      </c>
      <c r="U473" s="6">
        <v>1.4357053682896451E-2</v>
      </c>
      <c r="V473" s="7">
        <v>3.9667306461932103E-2</v>
      </c>
      <c r="W473" s="7">
        <v>0.10244233378561733</v>
      </c>
      <c r="X473" s="7">
        <v>0.26066718386345999</v>
      </c>
      <c r="Y473" s="1">
        <v>35886</v>
      </c>
      <c r="Z473">
        <v>162.19999999999999</v>
      </c>
      <c r="AA473" s="6">
        <v>1.2345679012344976E-3</v>
      </c>
      <c r="AB473" s="6">
        <v>2.4721878862792165E-3</v>
      </c>
      <c r="AC473" s="6">
        <v>1.4383989993745985E-2</v>
      </c>
      <c r="AD473" s="7">
        <v>3.907751441383725E-2</v>
      </c>
      <c r="AE473" s="7">
        <v>0.10190217391304349</v>
      </c>
      <c r="AF473" s="7">
        <v>0.25833979829325043</v>
      </c>
      <c r="AG473" t="s">
        <v>20</v>
      </c>
    </row>
    <row r="474" spans="1:33" x14ac:dyDescent="0.3">
      <c r="A474" s="1">
        <v>35916</v>
      </c>
      <c r="B474" s="19">
        <v>4164.3999999999996</v>
      </c>
      <c r="C474" s="6">
        <v>5.8451282546736439E-3</v>
      </c>
      <c r="D474" s="6">
        <v>2.6675213253784285E-2</v>
      </c>
      <c r="E474" s="6">
        <v>7.0760053481435728E-2</v>
      </c>
      <c r="F474" s="7">
        <v>0.12260081949536331</v>
      </c>
      <c r="G474" s="7">
        <v>0.19296436346969159</v>
      </c>
      <c r="H474" s="7">
        <v>0.30113103793038798</v>
      </c>
      <c r="I474" s="1">
        <v>35916</v>
      </c>
      <c r="J474" s="19">
        <v>4144</v>
      </c>
      <c r="K474" s="6">
        <v>-7.3300435969914151E-3</v>
      </c>
      <c r="L474" s="6">
        <v>2.0061538461538461E-2</v>
      </c>
      <c r="M474" s="6">
        <v>7.0967074998707788E-2</v>
      </c>
      <c r="N474" s="7">
        <v>0.12300479661797786</v>
      </c>
      <c r="O474" s="7">
        <v>0.19268959562526983</v>
      </c>
      <c r="P474" s="7">
        <v>0.30040480748109338</v>
      </c>
      <c r="Q474" s="1">
        <v>35916</v>
      </c>
      <c r="R474">
        <v>162.80000000000001</v>
      </c>
      <c r="S474" s="6">
        <v>1.8461538461539161E-3</v>
      </c>
      <c r="T474" s="6">
        <v>7.4257425742575312E-3</v>
      </c>
      <c r="U474" s="6">
        <v>1.6864459712679681E-2</v>
      </c>
      <c r="V474" s="7">
        <v>3.9591315453384526E-2</v>
      </c>
      <c r="W474" s="7">
        <v>0.10372881355932211</v>
      </c>
      <c r="X474" s="7">
        <v>0.26006191950464413</v>
      </c>
      <c r="Y474" s="1">
        <v>35916</v>
      </c>
      <c r="Z474">
        <v>162.6</v>
      </c>
      <c r="AA474" s="6">
        <v>2.4660912453761141E-3</v>
      </c>
      <c r="AB474" s="6">
        <v>3.7037037037036687E-3</v>
      </c>
      <c r="AC474" s="6">
        <v>1.6885553470919253E-2</v>
      </c>
      <c r="AD474" s="7">
        <v>3.9641943734015271E-2</v>
      </c>
      <c r="AE474" s="7">
        <v>0.10237288135593217</v>
      </c>
      <c r="AF474" s="7">
        <v>0.2594887683965918</v>
      </c>
      <c r="AG474" t="s">
        <v>20</v>
      </c>
    </row>
    <row r="475" spans="1:33" x14ac:dyDescent="0.3">
      <c r="A475" s="1">
        <v>35947</v>
      </c>
      <c r="B475" s="19">
        <v>4184.1000000000004</v>
      </c>
      <c r="C475" s="6">
        <v>4.7305734319471543E-3</v>
      </c>
      <c r="D475" s="6">
        <v>2.3282545427865751E-2</v>
      </c>
      <c r="E475" s="6">
        <v>7.1198156682027738E-2</v>
      </c>
      <c r="F475" s="7">
        <v>0.12400268636668915</v>
      </c>
      <c r="G475" s="7">
        <v>0.20250035924701834</v>
      </c>
      <c r="H475" s="7">
        <v>0.30195724554252129</v>
      </c>
      <c r="I475" s="1">
        <v>35947</v>
      </c>
      <c r="J475" s="19">
        <v>4174.6000000000004</v>
      </c>
      <c r="K475" s="6">
        <v>7.3841698841699719E-3</v>
      </c>
      <c r="L475" s="6">
        <v>2.3161197029484683E-2</v>
      </c>
      <c r="M475" s="6">
        <v>7.0547506090524514E-2</v>
      </c>
      <c r="N475" s="7">
        <v>0.12190271432410651</v>
      </c>
      <c r="O475" s="7">
        <v>0.20049462241904878</v>
      </c>
      <c r="P475" s="7">
        <v>0.30017441136165446</v>
      </c>
      <c r="Q475" s="1">
        <v>35947</v>
      </c>
      <c r="R475">
        <v>163</v>
      </c>
      <c r="S475" s="6">
        <v>1.2285012285011586E-3</v>
      </c>
      <c r="T475" s="6">
        <v>6.794317479925845E-3</v>
      </c>
      <c r="U475" s="6">
        <v>1.6843418590143409E-2</v>
      </c>
      <c r="V475" s="7">
        <v>4.0204211869815008E-2</v>
      </c>
      <c r="W475" s="7">
        <v>0.10135135135135136</v>
      </c>
      <c r="X475" s="7">
        <v>0.25481139337952263</v>
      </c>
      <c r="Y475" s="1">
        <v>35947</v>
      </c>
      <c r="Z475">
        <v>162.80000000000001</v>
      </c>
      <c r="AA475" s="6">
        <v>1.2300123001231062E-3</v>
      </c>
      <c r="AB475" s="6">
        <v>4.9382716049383418E-3</v>
      </c>
      <c r="AC475" s="6">
        <v>1.6229712858926486E-2</v>
      </c>
      <c r="AD475" s="7">
        <v>3.8927887683471753E-2</v>
      </c>
      <c r="AE475" s="7">
        <v>0.10074374577417178</v>
      </c>
      <c r="AF475" s="7">
        <v>0.25327174749807546</v>
      </c>
      <c r="AG475" t="s">
        <v>20</v>
      </c>
    </row>
    <row r="476" spans="1:33" x14ac:dyDescent="0.3">
      <c r="A476" s="1">
        <v>35977</v>
      </c>
      <c r="B476" s="19">
        <v>4203.8</v>
      </c>
      <c r="C476" s="6">
        <v>4.7083004708300029E-3</v>
      </c>
      <c r="D476" s="6">
        <v>2.1753396689594827E-2</v>
      </c>
      <c r="E476" s="6">
        <v>7.1332093070669511E-2</v>
      </c>
      <c r="F476" s="7">
        <v>0.12488293061464779</v>
      </c>
      <c r="G476" s="7">
        <v>0.20514878734017555</v>
      </c>
      <c r="H476" s="7">
        <v>0.30370600093037686</v>
      </c>
      <c r="I476" s="1">
        <v>35977</v>
      </c>
      <c r="J476" s="19">
        <v>4193.2</v>
      </c>
      <c r="K476" s="6">
        <v>4.4555166962102844E-3</v>
      </c>
      <c r="L476" s="6">
        <v>1.4884914199966116E-2</v>
      </c>
      <c r="M476" s="6">
        <v>7.0103355875972898E-2</v>
      </c>
      <c r="N476" s="7">
        <v>0.12294796604268764</v>
      </c>
      <c r="O476" s="7">
        <v>0.20097379349849628</v>
      </c>
      <c r="P476" s="7">
        <v>0.30041866956117219</v>
      </c>
      <c r="Q476" s="1">
        <v>35977</v>
      </c>
      <c r="R476">
        <v>163.19999999999999</v>
      </c>
      <c r="S476" s="6">
        <v>1.2269938650306051E-3</v>
      </c>
      <c r="T476" s="6">
        <v>6.1652281134401974E-3</v>
      </c>
      <c r="U476" s="6">
        <v>1.6822429906541984E-2</v>
      </c>
      <c r="V476" s="7">
        <v>3.949044585987254E-2</v>
      </c>
      <c r="W476" s="7">
        <v>9.9730458221024137E-2</v>
      </c>
      <c r="X476" s="7">
        <v>0.25153374233128822</v>
      </c>
      <c r="Y476" s="1">
        <v>35977</v>
      </c>
      <c r="Z476">
        <v>163.19999999999999</v>
      </c>
      <c r="AA476" s="6">
        <v>2.4570024570023173E-3</v>
      </c>
      <c r="AB476" s="6">
        <v>7.4074074074073374E-3</v>
      </c>
      <c r="AC476" s="6">
        <v>1.7456359102244284E-2</v>
      </c>
      <c r="AD476" s="7">
        <v>3.949044585987254E-2</v>
      </c>
      <c r="AE476" s="7">
        <v>9.9730458221024137E-2</v>
      </c>
      <c r="AF476" s="7">
        <v>0.25057471264367809</v>
      </c>
      <c r="AG476" t="s">
        <v>20</v>
      </c>
    </row>
    <row r="477" spans="1:33" x14ac:dyDescent="0.3">
      <c r="A477" s="1">
        <v>36008</v>
      </c>
      <c r="B477" s="19">
        <v>4228.7</v>
      </c>
      <c r="C477" s="6">
        <v>5.9232123316998037E-3</v>
      </c>
      <c r="D477" s="6">
        <v>2.1375778947876914E-2</v>
      </c>
      <c r="E477" s="6">
        <v>6.8555111942184194E-2</v>
      </c>
      <c r="F477" s="7">
        <v>0.12946047008547004</v>
      </c>
      <c r="G477" s="7">
        <v>0.21315661129758728</v>
      </c>
      <c r="H477" s="7">
        <v>0.30434916718075256</v>
      </c>
      <c r="I477" s="1">
        <v>36008</v>
      </c>
      <c r="J477" s="19">
        <v>4220.3</v>
      </c>
      <c r="K477" s="6">
        <v>6.462844605551933E-3</v>
      </c>
      <c r="L477" s="6">
        <v>1.0947156613807267E-2</v>
      </c>
      <c r="M477" s="6">
        <v>6.7565516543559745E-2</v>
      </c>
      <c r="N477" s="7">
        <v>0.1279399187513364</v>
      </c>
      <c r="O477" s="7">
        <v>0.21217256433823536</v>
      </c>
      <c r="P477" s="7">
        <v>0.30308457096983371</v>
      </c>
      <c r="Q477" s="1">
        <v>36008</v>
      </c>
      <c r="R477">
        <v>163.4</v>
      </c>
      <c r="S477" s="6">
        <v>1.2254901960785359E-3</v>
      </c>
      <c r="T477" s="6">
        <v>5.5384615384615737E-3</v>
      </c>
      <c r="U477" s="6">
        <v>1.6169154228855686E-2</v>
      </c>
      <c r="V477" s="7">
        <v>3.8779402415766016E-2</v>
      </c>
      <c r="W477" s="7">
        <v>9.6644295302013461E-2</v>
      </c>
      <c r="X477" s="7">
        <v>0.24164133738601834</v>
      </c>
      <c r="Y477" s="1">
        <v>36008</v>
      </c>
      <c r="Z477">
        <v>163.4</v>
      </c>
      <c r="AA477" s="6">
        <v>1.2254901960785359E-3</v>
      </c>
      <c r="AB477" s="6">
        <v>7.3982737361283427E-3</v>
      </c>
      <c r="AC477" s="6">
        <v>1.6169154228855686E-2</v>
      </c>
      <c r="AD477" s="7">
        <v>3.9440203562341077E-2</v>
      </c>
      <c r="AE477" s="7">
        <v>9.6644295302013461E-2</v>
      </c>
      <c r="AF477" s="7">
        <v>0.24164133738601834</v>
      </c>
      <c r="AG477" t="s">
        <v>20</v>
      </c>
    </row>
    <row r="478" spans="1:33" x14ac:dyDescent="0.3">
      <c r="A478" s="1">
        <v>36039</v>
      </c>
      <c r="B478" s="19">
        <v>4267.6000000000004</v>
      </c>
      <c r="C478" s="6">
        <v>9.1990446236433297E-3</v>
      </c>
      <c r="D478" s="6">
        <v>2.4781481125732575E-2</v>
      </c>
      <c r="E478" s="6">
        <v>7.4123480405728637E-2</v>
      </c>
      <c r="F478" s="7">
        <v>0.13699579048329522</v>
      </c>
      <c r="G478" s="7">
        <v>0.22417601331000273</v>
      </c>
      <c r="H478" s="7">
        <v>0.31125176673016669</v>
      </c>
      <c r="I478" s="1">
        <v>36039</v>
      </c>
      <c r="J478" s="19">
        <v>4254.3999999999996</v>
      </c>
      <c r="K478" s="6">
        <v>8.0799943132003529E-3</v>
      </c>
      <c r="L478" s="6">
        <v>2.6640926640926554E-2</v>
      </c>
      <c r="M478" s="6">
        <v>7.3936640161554879E-2</v>
      </c>
      <c r="N478" s="7">
        <v>0.13626408845681318</v>
      </c>
      <c r="O478" s="7">
        <v>0.2236539346525539</v>
      </c>
      <c r="P478" s="7">
        <v>0.30944906124961513</v>
      </c>
      <c r="Q478" s="1">
        <v>36039</v>
      </c>
      <c r="R478">
        <v>163.6</v>
      </c>
      <c r="S478" s="6">
        <v>1.2239902080782657E-3</v>
      </c>
      <c r="T478" s="6">
        <v>4.9140049140048089E-3</v>
      </c>
      <c r="U478" s="6">
        <v>1.4888337468982667E-2</v>
      </c>
      <c r="V478" s="7">
        <v>3.6755386565272385E-2</v>
      </c>
      <c r="W478" s="7">
        <v>9.504685408299858E-2</v>
      </c>
      <c r="X478" s="7">
        <v>0.23285606631499631</v>
      </c>
      <c r="Y478" s="1">
        <v>36039</v>
      </c>
      <c r="Z478">
        <v>163.5</v>
      </c>
      <c r="AA478" s="6">
        <v>6.1199510403913283E-4</v>
      </c>
      <c r="AB478" s="6">
        <v>5.5350553505535407E-3</v>
      </c>
      <c r="AC478" s="6">
        <v>1.426799007444176E-2</v>
      </c>
      <c r="AD478" s="7">
        <v>3.6778693722257526E-2</v>
      </c>
      <c r="AE478" s="7">
        <v>9.5110515740120485E-2</v>
      </c>
      <c r="AF478" s="7">
        <v>0.2339622641509434</v>
      </c>
      <c r="AG478" t="s">
        <v>20</v>
      </c>
    </row>
    <row r="479" spans="1:33" x14ac:dyDescent="0.3">
      <c r="A479" s="1">
        <v>36069</v>
      </c>
      <c r="B479" s="19">
        <v>4307.7</v>
      </c>
      <c r="C479" s="6">
        <v>9.3963820414283087E-3</v>
      </c>
      <c r="D479" s="6">
        <v>2.9540402954040163E-2</v>
      </c>
      <c r="E479" s="6">
        <v>7.9002079002078909E-2</v>
      </c>
      <c r="F479" s="7">
        <v>0.14177798982188286</v>
      </c>
      <c r="G479" s="7">
        <v>0.2363171942714461</v>
      </c>
      <c r="H479" s="7">
        <v>0.32166416101616896</v>
      </c>
      <c r="I479" s="1">
        <v>36069</v>
      </c>
      <c r="J479" s="19">
        <v>4291.3999999999996</v>
      </c>
      <c r="K479" s="6">
        <v>8.6968785257615644E-3</v>
      </c>
      <c r="L479" s="6">
        <v>2.7978728500934046E-2</v>
      </c>
      <c r="M479" s="6">
        <v>7.9000301719802837E-2</v>
      </c>
      <c r="N479" s="7">
        <v>0.14172453241812324</v>
      </c>
      <c r="O479" s="7">
        <v>0.23379909148410094</v>
      </c>
      <c r="P479" s="7">
        <v>0.3189292190429357</v>
      </c>
      <c r="Q479" s="1">
        <v>36069</v>
      </c>
      <c r="R479">
        <v>164</v>
      </c>
      <c r="S479" s="6">
        <v>2.4449877750611594E-3</v>
      </c>
      <c r="T479" s="6">
        <v>6.1349693251533744E-3</v>
      </c>
      <c r="U479" s="6">
        <v>1.4851485148514887E-2</v>
      </c>
      <c r="V479" s="7">
        <v>3.6007580543272195E-2</v>
      </c>
      <c r="W479" s="7">
        <v>9.6989966555183951E-2</v>
      </c>
      <c r="X479" s="7">
        <v>0.22846441947565543</v>
      </c>
      <c r="Y479" s="1">
        <v>36069</v>
      </c>
      <c r="Z479">
        <v>163.9</v>
      </c>
      <c r="AA479" s="6">
        <v>2.4464831804281695E-3</v>
      </c>
      <c r="AB479" s="6">
        <v>6.7567567567567216E-3</v>
      </c>
      <c r="AC479" s="6">
        <v>1.4860681114551119E-2</v>
      </c>
      <c r="AD479" s="7">
        <v>3.6030341340075961E-2</v>
      </c>
      <c r="AE479" s="7">
        <v>9.7054886211512717E-2</v>
      </c>
      <c r="AF479" s="7">
        <v>0.22863568215892052</v>
      </c>
      <c r="AG479" t="s">
        <v>20</v>
      </c>
    </row>
    <row r="480" spans="1:33" x14ac:dyDescent="0.3">
      <c r="A480" s="1">
        <v>36100</v>
      </c>
      <c r="B480" s="19">
        <v>4346.3999999999996</v>
      </c>
      <c r="C480" s="6">
        <v>8.9839125287275862E-3</v>
      </c>
      <c r="D480" s="6">
        <v>3.3921689899614506E-2</v>
      </c>
      <c r="E480" s="6">
        <v>8.2594400717345681E-2</v>
      </c>
      <c r="F480" s="7">
        <v>0.14526626439356005</v>
      </c>
      <c r="G480" s="7">
        <v>0.24638678596008254</v>
      </c>
      <c r="H480" s="7">
        <v>0.33218905167657686</v>
      </c>
      <c r="I480" s="1">
        <v>36100</v>
      </c>
      <c r="J480" s="19">
        <v>4345.8999999999996</v>
      </c>
      <c r="K480" s="6">
        <v>1.2699818241133431E-2</v>
      </c>
      <c r="L480" s="6">
        <v>3.6416102260803163E-2</v>
      </c>
      <c r="M480" s="6">
        <v>8.2200308780317602E-2</v>
      </c>
      <c r="N480" s="7">
        <v>0.14450121141894023</v>
      </c>
      <c r="O480" s="7">
        <v>0.24460163812360369</v>
      </c>
      <c r="P480" s="7">
        <v>0.33093437050194452</v>
      </c>
      <c r="Q480" s="1">
        <v>36100</v>
      </c>
      <c r="R480">
        <v>164</v>
      </c>
      <c r="S480" s="6">
        <v>0</v>
      </c>
      <c r="T480" s="6">
        <v>4.9019607843137957E-3</v>
      </c>
      <c r="U480" s="6">
        <v>1.5479876160990712E-2</v>
      </c>
      <c r="V480" s="7">
        <v>3.404791929382097E-2</v>
      </c>
      <c r="W480" s="7">
        <v>9.5524382097528476E-2</v>
      </c>
      <c r="X480" s="7">
        <v>0.225710014947683</v>
      </c>
      <c r="Y480" s="1">
        <v>36100</v>
      </c>
      <c r="Z480">
        <v>164.1</v>
      </c>
      <c r="AA480" s="6">
        <v>1.2202562538132314E-3</v>
      </c>
      <c r="AB480" s="6">
        <v>5.5147058823529762E-3</v>
      </c>
      <c r="AC480" s="6">
        <v>1.4842300556586308E-2</v>
      </c>
      <c r="AD480" s="7">
        <v>3.4026465028355428E-2</v>
      </c>
      <c r="AE480" s="7">
        <v>9.5460614152202819E-2</v>
      </c>
      <c r="AF480" s="7">
        <v>0.22737471952131644</v>
      </c>
      <c r="AG480" t="s">
        <v>20</v>
      </c>
    </row>
    <row r="481" spans="1:33" x14ac:dyDescent="0.3">
      <c r="A481" s="1">
        <v>36130</v>
      </c>
      <c r="B481" s="19">
        <v>4375.2</v>
      </c>
      <c r="C481" s="6">
        <v>6.6261733848702797E-3</v>
      </c>
      <c r="D481" s="6">
        <v>3.4644216898810511E-2</v>
      </c>
      <c r="E481" s="6">
        <v>8.4876887599494091E-2</v>
      </c>
      <c r="F481" s="7">
        <v>0.1457602262609333</v>
      </c>
      <c r="G481" s="7">
        <v>0.25493345571363002</v>
      </c>
      <c r="H481" s="7">
        <v>0.33724555290665675</v>
      </c>
      <c r="I481" s="1">
        <v>36130</v>
      </c>
      <c r="J481" s="19">
        <v>4399.6000000000004</v>
      </c>
      <c r="K481" s="6">
        <v>1.2356473917945818E-2</v>
      </c>
      <c r="L481" s="6">
        <v>4.2485131388763871E-2</v>
      </c>
      <c r="M481" s="6">
        <v>8.4954748341594652E-2</v>
      </c>
      <c r="N481" s="7">
        <v>0.14578884316891508</v>
      </c>
      <c r="O481" s="7">
        <v>0.2542334226580763</v>
      </c>
      <c r="P481" s="7">
        <v>0.33925907887126738</v>
      </c>
      <c r="Q481" s="1">
        <v>36130</v>
      </c>
      <c r="R481">
        <v>163.9</v>
      </c>
      <c r="S481" s="6">
        <v>-6.0975609756094091E-4</v>
      </c>
      <c r="T481" s="6">
        <v>3.0599755201958382E-3</v>
      </c>
      <c r="U481" s="6">
        <v>1.6119032858028483E-2</v>
      </c>
      <c r="V481" s="7">
        <v>3.3417402269861361E-2</v>
      </c>
      <c r="W481" s="7">
        <v>9.485637942551782E-2</v>
      </c>
      <c r="X481" s="7">
        <v>0.22496263079222714</v>
      </c>
      <c r="Y481" s="1">
        <v>36130</v>
      </c>
      <c r="Z481">
        <v>164.4</v>
      </c>
      <c r="AA481" s="6">
        <v>1.8281535648995209E-3</v>
      </c>
      <c r="AB481" s="6">
        <v>6.1199510403916763E-3</v>
      </c>
      <c r="AC481" s="6">
        <v>1.6069221260815787E-2</v>
      </c>
      <c r="AD481" s="7">
        <v>3.3312382149591521E-2</v>
      </c>
      <c r="AE481" s="7">
        <v>9.5269820119920134E-2</v>
      </c>
      <c r="AF481" s="7">
        <v>0.22503725782414322</v>
      </c>
      <c r="AG481" t="s">
        <v>20</v>
      </c>
    </row>
    <row r="482" spans="1:33" x14ac:dyDescent="0.3">
      <c r="A482" s="1">
        <v>36161</v>
      </c>
      <c r="B482" s="19">
        <v>4402.6000000000004</v>
      </c>
      <c r="C482" s="6">
        <v>6.2625708539039461E-3</v>
      </c>
      <c r="D482" s="6">
        <v>3.1633705127003468E-2</v>
      </c>
      <c r="E482" s="6">
        <v>8.5400128198806907E-2</v>
      </c>
      <c r="F482" s="7">
        <v>0.14812496740207595</v>
      </c>
      <c r="G482" s="7">
        <v>0.2606230672317032</v>
      </c>
      <c r="H482" s="7">
        <v>0.33911244943273433</v>
      </c>
      <c r="I482" s="1">
        <v>36161</v>
      </c>
      <c r="J482" s="19">
        <v>4409.5</v>
      </c>
      <c r="K482" s="6">
        <v>2.2502045640511946E-3</v>
      </c>
      <c r="L482" s="6">
        <v>3.6456374576908701E-2</v>
      </c>
      <c r="M482" s="6">
        <v>8.5415384615384615E-2</v>
      </c>
      <c r="N482" s="7">
        <v>0.14845683031644746</v>
      </c>
      <c r="O482" s="7">
        <v>0.26155122593196573</v>
      </c>
      <c r="P482" s="7">
        <v>0.34055878150366331</v>
      </c>
      <c r="Q482" s="1">
        <v>36161</v>
      </c>
      <c r="R482">
        <v>164.3</v>
      </c>
      <c r="S482" s="6">
        <v>2.4405125076266362E-3</v>
      </c>
      <c r="T482" s="6">
        <v>4.2787286063570729E-3</v>
      </c>
      <c r="U482" s="6">
        <v>1.6707920792079313E-2</v>
      </c>
      <c r="V482" s="7">
        <v>3.2683846637335118E-2</v>
      </c>
      <c r="W482" s="7">
        <v>9.3147039254823677E-2</v>
      </c>
      <c r="X482" s="7">
        <v>0.22065378900445778</v>
      </c>
      <c r="Y482" s="1">
        <v>36161</v>
      </c>
      <c r="Z482">
        <v>164.7</v>
      </c>
      <c r="AA482" s="6">
        <v>1.8248175182480715E-3</v>
      </c>
      <c r="AB482" s="6">
        <v>7.3394495412843338E-3</v>
      </c>
      <c r="AC482" s="6">
        <v>1.6666666666666597E-2</v>
      </c>
      <c r="AD482" s="7">
        <v>3.324968632371382E-2</v>
      </c>
      <c r="AE482" s="7">
        <v>9.435215946843846E-2</v>
      </c>
      <c r="AF482" s="7">
        <v>0.22271714922048999</v>
      </c>
      <c r="AG482" t="s">
        <v>20</v>
      </c>
    </row>
    <row r="483" spans="1:33" x14ac:dyDescent="0.3">
      <c r="A483" s="1">
        <v>36192</v>
      </c>
      <c r="B483" s="19">
        <v>4425.3</v>
      </c>
      <c r="C483" s="6">
        <v>5.1560441557261198E-3</v>
      </c>
      <c r="D483" s="6">
        <v>2.7299951250087138E-2</v>
      </c>
      <c r="E483" s="6">
        <v>8.2271515566533809E-2</v>
      </c>
      <c r="F483" s="7">
        <v>0.15053427969737149</v>
      </c>
      <c r="G483" s="7">
        <v>0.26803060259606293</v>
      </c>
      <c r="H483" s="7">
        <v>0.33917385383567866</v>
      </c>
      <c r="I483" s="1">
        <v>36192</v>
      </c>
      <c r="J483" s="19">
        <v>4418.7</v>
      </c>
      <c r="K483" s="6">
        <v>2.086404354235133E-3</v>
      </c>
      <c r="L483" s="6">
        <v>2.9663979121032809E-2</v>
      </c>
      <c r="M483" s="6">
        <v>8.2988162054851572E-2</v>
      </c>
      <c r="N483" s="7">
        <v>0.15217334619697007</v>
      </c>
      <c r="O483" s="7">
        <v>0.27160493827160487</v>
      </c>
      <c r="P483" s="7">
        <v>0.34050298819888952</v>
      </c>
      <c r="Q483" s="1">
        <v>36192</v>
      </c>
      <c r="R483">
        <v>164.5</v>
      </c>
      <c r="S483" s="6">
        <v>1.217285453438762E-3</v>
      </c>
      <c r="T483" s="6">
        <v>3.0487804878048782E-3</v>
      </c>
      <c r="U483" s="6">
        <v>1.6059295861642953E-2</v>
      </c>
      <c r="V483" s="7">
        <v>3.0701754385964949E-2</v>
      </c>
      <c r="W483" s="7">
        <v>9.0125911199469805E-2</v>
      </c>
      <c r="X483" s="7">
        <v>0.22032640949554885</v>
      </c>
      <c r="Y483" s="1">
        <v>36192</v>
      </c>
      <c r="Z483">
        <v>164.7</v>
      </c>
      <c r="AA483" s="6">
        <v>0</v>
      </c>
      <c r="AB483" s="6">
        <v>4.8810250152530989E-3</v>
      </c>
      <c r="AC483" s="6">
        <v>1.6666666666666597E-2</v>
      </c>
      <c r="AD483" s="7">
        <v>3.1308703819661866E-2</v>
      </c>
      <c r="AE483" s="7">
        <v>9.1451292246520752E-2</v>
      </c>
      <c r="AF483" s="7">
        <v>0.22181008902077132</v>
      </c>
      <c r="AG483" t="s">
        <v>20</v>
      </c>
    </row>
    <row r="484" spans="1:33" x14ac:dyDescent="0.3">
      <c r="A484" s="1">
        <v>36220</v>
      </c>
      <c r="B484" s="19">
        <v>4432.1000000000004</v>
      </c>
      <c r="C484" s="6">
        <v>1.5366189862834568E-3</v>
      </c>
      <c r="D484" s="6">
        <v>1.9717467329284175E-2</v>
      </c>
      <c r="E484" s="6">
        <v>7.7242787351432848E-2</v>
      </c>
      <c r="F484" s="7">
        <v>0.14785558893608219</v>
      </c>
      <c r="G484" s="7">
        <v>0.2695425510584058</v>
      </c>
      <c r="H484" s="7">
        <v>0.33420632770402486</v>
      </c>
      <c r="I484" s="1">
        <v>36220</v>
      </c>
      <c r="J484" s="19">
        <v>4455.6000000000004</v>
      </c>
      <c r="K484" s="6">
        <v>8.3508724285424555E-3</v>
      </c>
      <c r="L484" s="6">
        <v>2.5242182286753199E-2</v>
      </c>
      <c r="M484" s="6">
        <v>7.8393881453155012E-2</v>
      </c>
      <c r="N484" s="7">
        <v>0.15036662191469602</v>
      </c>
      <c r="O484" s="7">
        <v>0.27605464386974843</v>
      </c>
      <c r="P484" s="7">
        <v>0.33910377783788659</v>
      </c>
      <c r="Q484" s="1">
        <v>36220</v>
      </c>
      <c r="R484">
        <v>165</v>
      </c>
      <c r="S484" s="6">
        <v>3.0395136778115501E-3</v>
      </c>
      <c r="T484" s="6">
        <v>6.0975609756097563E-3</v>
      </c>
      <c r="U484" s="6">
        <v>1.7262638717632624E-2</v>
      </c>
      <c r="V484" s="7">
        <v>3.125E-2</v>
      </c>
      <c r="W484" s="7">
        <v>8.9828269484808418E-2</v>
      </c>
      <c r="X484" s="7">
        <v>0.22222222222222221</v>
      </c>
      <c r="Y484" s="1">
        <v>36220</v>
      </c>
      <c r="Z484">
        <v>164.8</v>
      </c>
      <c r="AA484" s="6">
        <v>6.0716454159090915E-4</v>
      </c>
      <c r="AB484" s="6">
        <v>4.2656916514321576E-3</v>
      </c>
      <c r="AC484" s="6">
        <v>1.7283950617284022E-2</v>
      </c>
      <c r="AD484" s="7">
        <v>3.128911138923654E-2</v>
      </c>
      <c r="AE484" s="7">
        <v>8.9947089947090109E-2</v>
      </c>
      <c r="AF484" s="7">
        <v>0.22255192878338276</v>
      </c>
      <c r="AG484" t="s">
        <v>20</v>
      </c>
    </row>
    <row r="485" spans="1:33" x14ac:dyDescent="0.3">
      <c r="A485" s="1">
        <v>36251</v>
      </c>
      <c r="B485" s="19">
        <v>4460.7</v>
      </c>
      <c r="C485" s="6">
        <v>6.4529229936146418E-3</v>
      </c>
      <c r="D485" s="6">
        <v>1.9541963795940757E-2</v>
      </c>
      <c r="E485" s="6">
        <v>7.7411719240616406E-2</v>
      </c>
      <c r="F485" s="7">
        <v>0.15055455248903787</v>
      </c>
      <c r="G485" s="7">
        <v>0.27477709190672156</v>
      </c>
      <c r="H485" s="7">
        <v>0.33858480374504851</v>
      </c>
      <c r="I485" s="1">
        <v>36251</v>
      </c>
      <c r="J485" s="19">
        <v>4501.3999999999996</v>
      </c>
      <c r="K485" s="6">
        <v>1.0279199209982779E-2</v>
      </c>
      <c r="L485" s="6">
        <v>2.3138467133375595E-2</v>
      </c>
      <c r="M485" s="6">
        <v>7.8282949264600027E-2</v>
      </c>
      <c r="N485" s="7">
        <v>0.15252067491102744</v>
      </c>
      <c r="O485" s="7">
        <v>0.27793549852373367</v>
      </c>
      <c r="P485" s="7">
        <v>0.34390207493655761</v>
      </c>
      <c r="Q485" s="1">
        <v>36251</v>
      </c>
      <c r="R485">
        <v>166.2</v>
      </c>
      <c r="S485" s="6">
        <v>7.2727272727272042E-3</v>
      </c>
      <c r="T485" s="6">
        <v>1.4032946918852854E-2</v>
      </c>
      <c r="U485" s="6">
        <v>2.2769230769230698E-2</v>
      </c>
      <c r="V485" s="7">
        <v>3.7453183520599252E-2</v>
      </c>
      <c r="W485" s="7">
        <v>9.4140882159315223E-2</v>
      </c>
      <c r="X485" s="7">
        <v>0.2292899408284024</v>
      </c>
      <c r="Y485" s="1">
        <v>36251</v>
      </c>
      <c r="Z485">
        <v>165.9</v>
      </c>
      <c r="AA485" s="6">
        <v>6.674757281553363E-3</v>
      </c>
      <c r="AB485" s="6">
        <v>9.1240875912408752E-3</v>
      </c>
      <c r="AC485" s="6">
        <v>2.2811344019728837E-2</v>
      </c>
      <c r="AD485" s="7">
        <v>3.7523452157598496E-2</v>
      </c>
      <c r="AE485" s="7">
        <v>9.2885375494071096E-2</v>
      </c>
      <c r="AF485" s="7">
        <v>0.22797927461139905</v>
      </c>
      <c r="AG485" t="s">
        <v>20</v>
      </c>
    </row>
    <row r="486" spans="1:33" x14ac:dyDescent="0.3">
      <c r="A486" s="1">
        <v>36281</v>
      </c>
      <c r="B486" s="19">
        <v>4485.3</v>
      </c>
      <c r="C486" s="6">
        <v>5.5148295110633676E-3</v>
      </c>
      <c r="D486" s="6">
        <v>1.8784354699495711E-2</v>
      </c>
      <c r="E486" s="6">
        <v>7.70579195082126E-2</v>
      </c>
      <c r="F486" s="7">
        <v>0.15327059549521763</v>
      </c>
      <c r="G486" s="7">
        <v>0.27271437489359301</v>
      </c>
      <c r="H486" s="7">
        <v>0.34169907268920136</v>
      </c>
      <c r="I486" s="1">
        <v>36281</v>
      </c>
      <c r="J486" s="19">
        <v>4464.1000000000004</v>
      </c>
      <c r="K486" s="6">
        <v>-8.2863109254896865E-3</v>
      </c>
      <c r="L486" s="6">
        <v>1.2382356276221876E-2</v>
      </c>
      <c r="M486" s="6">
        <v>7.7244208494208585E-2</v>
      </c>
      <c r="N486" s="7">
        <v>0.15369307903034068</v>
      </c>
      <c r="O486" s="7">
        <v>0.27302021843898838</v>
      </c>
      <c r="P486" s="7">
        <v>0.34044980932648716</v>
      </c>
      <c r="Q486" s="1">
        <v>36281</v>
      </c>
      <c r="R486">
        <v>166.2</v>
      </c>
      <c r="S486" s="6">
        <v>0</v>
      </c>
      <c r="T486" s="6">
        <v>1.156421180766876E-2</v>
      </c>
      <c r="U486" s="6">
        <v>2.0884520884520745E-2</v>
      </c>
      <c r="V486" s="7">
        <v>3.8101186758276041E-2</v>
      </c>
      <c r="W486" s="7">
        <v>9.1984231274638645E-2</v>
      </c>
      <c r="X486" s="7">
        <v>0.22566371681415925</v>
      </c>
      <c r="Y486" s="1">
        <v>36281</v>
      </c>
      <c r="Z486">
        <v>166</v>
      </c>
      <c r="AA486" s="6">
        <v>6.0277275467145457E-4</v>
      </c>
      <c r="AB486" s="6">
        <v>7.8931390406800934E-3</v>
      </c>
      <c r="AC486" s="6">
        <v>2.0910209102091057E-2</v>
      </c>
      <c r="AD486" s="7">
        <v>3.8148843026891768E-2</v>
      </c>
      <c r="AE486" s="7">
        <v>9.1387245233399125E-2</v>
      </c>
      <c r="AF486" s="7">
        <v>0.22418879056047203</v>
      </c>
      <c r="AG486" t="s">
        <v>20</v>
      </c>
    </row>
    <row r="487" spans="1:33" x14ac:dyDescent="0.3">
      <c r="A487" s="1">
        <v>36312</v>
      </c>
      <c r="B487" s="19">
        <v>4507.2</v>
      </c>
      <c r="C487" s="6">
        <v>4.8826165473880535E-3</v>
      </c>
      <c r="D487" s="6">
        <v>1.8507219849501644E-2</v>
      </c>
      <c r="E487" s="6">
        <v>7.7220907722090629E-2</v>
      </c>
      <c r="F487" s="7">
        <v>0.1539170506912442</v>
      </c>
      <c r="G487" s="7">
        <v>0.27002733241286025</v>
      </c>
      <c r="H487" s="7">
        <v>0.34467018705808639</v>
      </c>
      <c r="I487" s="1">
        <v>36312</v>
      </c>
      <c r="J487" s="19">
        <v>4494.7</v>
      </c>
      <c r="K487" s="6">
        <v>6.8546851549023211E-3</v>
      </c>
      <c r="L487" s="6">
        <v>1.7199628850114286E-2</v>
      </c>
      <c r="M487" s="6">
        <v>7.6678005078330724E-2</v>
      </c>
      <c r="N487" s="7">
        <v>0.15263495319912804</v>
      </c>
      <c r="O487" s="7">
        <v>0.26771964461994074</v>
      </c>
      <c r="P487" s="7">
        <v>0.34182165567065709</v>
      </c>
      <c r="Q487" s="1">
        <v>36312</v>
      </c>
      <c r="R487">
        <v>166.2</v>
      </c>
      <c r="S487" s="6">
        <v>0</v>
      </c>
      <c r="T487" s="6">
        <v>1.0334346504559201E-2</v>
      </c>
      <c r="U487" s="6">
        <v>1.9631901840490729E-2</v>
      </c>
      <c r="V487" s="7">
        <v>3.6805988771054128E-2</v>
      </c>
      <c r="W487" s="7">
        <v>8.9836065573770413E-2</v>
      </c>
      <c r="X487" s="7">
        <v>0.22205882352941167</v>
      </c>
      <c r="Y487" s="1">
        <v>36312</v>
      </c>
      <c r="Z487">
        <v>166</v>
      </c>
      <c r="AA487" s="6">
        <v>0</v>
      </c>
      <c r="AB487" s="6">
        <v>7.8931390406800934E-3</v>
      </c>
      <c r="AC487" s="6">
        <v>1.9656019656019586E-2</v>
      </c>
      <c r="AD487" s="7">
        <v>3.6204744069912684E-2</v>
      </c>
      <c r="AE487" s="7">
        <v>8.9238845144356913E-2</v>
      </c>
      <c r="AF487" s="7">
        <v>0.22058823529411764</v>
      </c>
      <c r="AG487" t="s">
        <v>20</v>
      </c>
    </row>
    <row r="488" spans="1:33" x14ac:dyDescent="0.3">
      <c r="A488" s="1">
        <v>36342</v>
      </c>
      <c r="B488" s="19">
        <v>4534.5</v>
      </c>
      <c r="C488" s="6">
        <v>6.0569755058573352E-3</v>
      </c>
      <c r="D488" s="6">
        <v>2.3104171837277955E-2</v>
      </c>
      <c r="E488" s="6">
        <v>7.8666920405347493E-2</v>
      </c>
      <c r="F488" s="7">
        <v>0.15561048956395421</v>
      </c>
      <c r="G488" s="7">
        <v>0.27109379379940568</v>
      </c>
      <c r="H488" s="7">
        <v>0.35112183784750162</v>
      </c>
      <c r="I488" s="1">
        <v>36342</v>
      </c>
      <c r="J488" s="19">
        <v>4519.6000000000004</v>
      </c>
      <c r="K488" s="6">
        <v>5.5398580550427273E-3</v>
      </c>
      <c r="L488" s="6">
        <v>1.4363946494299307E-2</v>
      </c>
      <c r="M488" s="6">
        <v>7.7840312887532334E-2</v>
      </c>
      <c r="N488" s="7">
        <v>0.15340053591935698</v>
      </c>
      <c r="O488" s="7">
        <v>0.26610079278370746</v>
      </c>
      <c r="P488" s="7">
        <v>0.34736465537801103</v>
      </c>
      <c r="Q488" s="1">
        <v>36342</v>
      </c>
      <c r="R488">
        <v>166.7</v>
      </c>
      <c r="S488" s="6">
        <v>3.0084235860409147E-3</v>
      </c>
      <c r="T488" s="6">
        <v>1.0303030303030234E-2</v>
      </c>
      <c r="U488" s="6">
        <v>2.1446078431372549E-2</v>
      </c>
      <c r="V488" s="7">
        <v>3.86292834890965E-2</v>
      </c>
      <c r="W488" s="7">
        <v>9.3114754098360578E-2</v>
      </c>
      <c r="X488" s="7">
        <v>0.22393538913362704</v>
      </c>
      <c r="Y488" s="1">
        <v>36342</v>
      </c>
      <c r="Z488">
        <v>166.7</v>
      </c>
      <c r="AA488" s="6">
        <v>4.2168674698794496E-3</v>
      </c>
      <c r="AB488" s="6">
        <v>1.1529126213592094E-2</v>
      </c>
      <c r="AC488" s="6">
        <v>2.1446078431372549E-2</v>
      </c>
      <c r="AD488" s="7">
        <v>3.9276807980049767E-2</v>
      </c>
      <c r="AE488" s="7">
        <v>9.2398427260812543E-2</v>
      </c>
      <c r="AF488" s="7">
        <v>0.22393538913362704</v>
      </c>
      <c r="AG488" t="s">
        <v>20</v>
      </c>
    </row>
    <row r="489" spans="1:33" x14ac:dyDescent="0.3">
      <c r="A489" s="1">
        <v>36373</v>
      </c>
      <c r="B489" s="19">
        <v>4551.7</v>
      </c>
      <c r="C489" s="6">
        <v>3.7931414709449374E-3</v>
      </c>
      <c r="D489" s="6">
        <v>2.0400385589705652E-2</v>
      </c>
      <c r="E489" s="6">
        <v>7.638281268474946E-2</v>
      </c>
      <c r="F489" s="7">
        <v>0.15017435690099554</v>
      </c>
      <c r="G489" s="7">
        <v>0.26823627751462797</v>
      </c>
      <c r="H489" s="7">
        <v>0.35669150521609533</v>
      </c>
      <c r="I489" s="1">
        <v>36373</v>
      </c>
      <c r="J489" s="19">
        <v>4539.3999999999996</v>
      </c>
      <c r="K489" s="6">
        <v>4.3809186653684558E-3</v>
      </c>
      <c r="L489" s="6">
        <v>8.4418181010352342E-3</v>
      </c>
      <c r="M489" s="6">
        <v>7.5610738573087088E-2</v>
      </c>
      <c r="N489" s="7">
        <v>0.14828493372457752</v>
      </c>
      <c r="O489" s="7">
        <v>0.26614972665402203</v>
      </c>
      <c r="P489" s="7">
        <v>0.35447872530882601</v>
      </c>
      <c r="Q489" s="1">
        <v>36373</v>
      </c>
      <c r="R489">
        <v>167.1</v>
      </c>
      <c r="S489" s="6">
        <v>2.3995200959808379E-3</v>
      </c>
      <c r="T489" s="6">
        <v>5.4151624548736807E-3</v>
      </c>
      <c r="U489" s="6">
        <v>2.2643818849449136E-2</v>
      </c>
      <c r="V489" s="7">
        <v>3.9179104477611831E-2</v>
      </c>
      <c r="W489" s="7">
        <v>9.2871157619358977E-2</v>
      </c>
      <c r="X489" s="7">
        <v>0.22327964860907762</v>
      </c>
      <c r="Y489" s="1">
        <v>36373</v>
      </c>
      <c r="Z489">
        <v>167.1</v>
      </c>
      <c r="AA489" s="6">
        <v>2.3995200959808379E-3</v>
      </c>
      <c r="AB489" s="6">
        <v>7.2332730560577974E-3</v>
      </c>
      <c r="AC489" s="6">
        <v>2.2643818849449136E-2</v>
      </c>
      <c r="AD489" s="7">
        <v>3.9179104477611831E-2</v>
      </c>
      <c r="AE489" s="7">
        <v>9.2871157619358977E-2</v>
      </c>
      <c r="AF489" s="7">
        <v>0.22327964860907762</v>
      </c>
      <c r="AG489" t="s">
        <v>20</v>
      </c>
    </row>
    <row r="490" spans="1:33" x14ac:dyDescent="0.3">
      <c r="A490" s="1">
        <v>36404</v>
      </c>
      <c r="B490" s="19">
        <v>4567.7</v>
      </c>
      <c r="C490" s="6">
        <v>3.5151701562053739E-3</v>
      </c>
      <c r="D490" s="6">
        <v>1.8371123447706871E-2</v>
      </c>
      <c r="E490" s="6">
        <v>7.032055487862017E-2</v>
      </c>
      <c r="F490" s="7">
        <v>0.14965643955601418</v>
      </c>
      <c r="G490" s="7">
        <v>0.26806585047611114</v>
      </c>
      <c r="H490" s="7">
        <v>0.36150108796089292</v>
      </c>
      <c r="I490" s="1">
        <v>36404</v>
      </c>
      <c r="J490" s="19">
        <v>4553.1000000000004</v>
      </c>
      <c r="K490" s="6">
        <v>3.0180200026436819E-3</v>
      </c>
      <c r="L490" s="6">
        <v>1.9936829372101877E-2</v>
      </c>
      <c r="M490" s="6">
        <v>7.0209665287702325E-2</v>
      </c>
      <c r="N490" s="7">
        <v>0.14933737220749727</v>
      </c>
      <c r="O490" s="7">
        <v>0.2666499749624438</v>
      </c>
      <c r="P490" s="7">
        <v>0.36010873461584431</v>
      </c>
      <c r="Q490" s="1">
        <v>36404</v>
      </c>
      <c r="R490">
        <v>167.9</v>
      </c>
      <c r="S490" s="6">
        <v>4.7875523638540481E-3</v>
      </c>
      <c r="T490" s="6">
        <v>1.0228640192539213E-2</v>
      </c>
      <c r="U490" s="6">
        <v>2.628361858190716E-2</v>
      </c>
      <c r="V490" s="7">
        <v>4.1563275434243284E-2</v>
      </c>
      <c r="W490" s="7">
        <v>9.5953002610966176E-2</v>
      </c>
      <c r="X490" s="7">
        <v>0.22376093294460656</v>
      </c>
      <c r="Y490" s="1">
        <v>36404</v>
      </c>
      <c r="Z490">
        <v>167.8</v>
      </c>
      <c r="AA490" s="6">
        <v>4.1891083183723341E-3</v>
      </c>
      <c r="AB490" s="6">
        <v>1.0843373493975973E-2</v>
      </c>
      <c r="AC490" s="6">
        <v>2.6299694189602516E-2</v>
      </c>
      <c r="AD490" s="7">
        <v>4.0942928039702377E-2</v>
      </c>
      <c r="AE490" s="7">
        <v>9.6015676028739505E-2</v>
      </c>
      <c r="AF490" s="7">
        <v>0.22481751824817525</v>
      </c>
      <c r="AG490" t="s">
        <v>20</v>
      </c>
    </row>
    <row r="491" spans="1:33" x14ac:dyDescent="0.3">
      <c r="A491" s="1">
        <v>36434</v>
      </c>
      <c r="B491" s="19">
        <v>4591.5</v>
      </c>
      <c r="C491" s="6">
        <v>5.2104998139107612E-3</v>
      </c>
      <c r="D491" s="6">
        <v>1.8703407880724214E-2</v>
      </c>
      <c r="E491" s="6">
        <v>6.5882025210669312E-2</v>
      </c>
      <c r="F491" s="7">
        <v>0.15008892117325848</v>
      </c>
      <c r="G491" s="7">
        <v>0.27068688769579896</v>
      </c>
      <c r="H491" s="7">
        <v>0.36647718817892327</v>
      </c>
      <c r="I491" s="1">
        <v>36434</v>
      </c>
      <c r="J491" s="19">
        <v>4574.8</v>
      </c>
      <c r="K491" s="6">
        <v>4.7659836155585899E-3</v>
      </c>
      <c r="L491" s="6">
        <v>1.7820989165016655E-2</v>
      </c>
      <c r="M491" s="6">
        <v>6.6039054853893969E-2</v>
      </c>
      <c r="N491" s="7">
        <v>0.15025646183244504</v>
      </c>
      <c r="O491" s="7">
        <v>0.2699664103489437</v>
      </c>
      <c r="P491" s="7">
        <v>0.36406464309141867</v>
      </c>
      <c r="Q491" s="1">
        <v>36434</v>
      </c>
      <c r="R491">
        <v>168.2</v>
      </c>
      <c r="S491" s="6">
        <v>1.7867778439546334E-3</v>
      </c>
      <c r="T491" s="6">
        <v>1.2033694344163659E-2</v>
      </c>
      <c r="U491" s="6">
        <v>2.5609756097560905E-2</v>
      </c>
      <c r="V491" s="7">
        <v>4.0841584158415808E-2</v>
      </c>
      <c r="W491" s="7">
        <v>9.4339622641509441E-2</v>
      </c>
      <c r="X491" s="7">
        <v>0.2241630276564773</v>
      </c>
      <c r="Y491" s="1">
        <v>36434</v>
      </c>
      <c r="Z491">
        <v>168.1</v>
      </c>
      <c r="AA491" s="6">
        <v>1.7878426698449518E-3</v>
      </c>
      <c r="AB491" s="6">
        <v>1.265060240963852E-2</v>
      </c>
      <c r="AC491" s="6">
        <v>2.5625381330079248E-2</v>
      </c>
      <c r="AD491" s="7">
        <v>4.0866873065015442E-2</v>
      </c>
      <c r="AE491" s="7">
        <v>9.5114006514657942E-2</v>
      </c>
      <c r="AF491" s="7">
        <v>0.22521865889212833</v>
      </c>
      <c r="AG491" t="s">
        <v>20</v>
      </c>
    </row>
    <row r="492" spans="1:33" x14ac:dyDescent="0.3">
      <c r="A492" s="1">
        <v>36465</v>
      </c>
      <c r="B492" s="19">
        <v>4610.5</v>
      </c>
      <c r="C492" s="6">
        <v>4.138081237068496E-3</v>
      </c>
      <c r="D492" s="6">
        <v>1.6760392546035948E-2</v>
      </c>
      <c r="E492" s="6">
        <v>6.0762930241119173E-2</v>
      </c>
      <c r="F492" s="7">
        <v>0.14837600876755996</v>
      </c>
      <c r="G492" s="7">
        <v>0.27365396834166689</v>
      </c>
      <c r="H492" s="7">
        <v>0.36993017382261179</v>
      </c>
      <c r="I492" s="1">
        <v>36465</v>
      </c>
      <c r="J492" s="19">
        <v>4610.2</v>
      </c>
      <c r="K492" s="6">
        <v>7.7380431931449757E-3</v>
      </c>
      <c r="L492" s="6">
        <v>2.0046021771838094E-2</v>
      </c>
      <c r="M492" s="6">
        <v>6.0815941462067744E-2</v>
      </c>
      <c r="N492" s="7">
        <v>0.14801533940933304</v>
      </c>
      <c r="O492" s="7">
        <v>0.27251649231278802</v>
      </c>
      <c r="P492" s="7">
        <v>0.36752491694352163</v>
      </c>
      <c r="Q492" s="1">
        <v>36465</v>
      </c>
      <c r="R492">
        <v>168.3</v>
      </c>
      <c r="S492" s="6">
        <v>5.9453032104650862E-4</v>
      </c>
      <c r="T492" s="6">
        <v>9.5980803839233516E-3</v>
      </c>
      <c r="U492" s="6">
        <v>2.621951219512202E-2</v>
      </c>
      <c r="V492" s="7">
        <v>4.2105263157894805E-2</v>
      </c>
      <c r="W492" s="7">
        <v>9.5703125000000111E-2</v>
      </c>
      <c r="X492" s="7">
        <v>0.22133526850507981</v>
      </c>
      <c r="Y492" s="1">
        <v>36465</v>
      </c>
      <c r="Z492">
        <v>168.4</v>
      </c>
      <c r="AA492" s="6">
        <v>1.7846519928614597E-3</v>
      </c>
      <c r="AB492" s="6">
        <v>1.0197960407918519E-2</v>
      </c>
      <c r="AC492" s="6">
        <v>2.6203534430225543E-2</v>
      </c>
      <c r="AD492" s="7">
        <v>4.1434755720470118E-2</v>
      </c>
      <c r="AE492" s="7">
        <v>9.5640858815875196E-2</v>
      </c>
      <c r="AF492" s="7">
        <v>0.22206095791001446</v>
      </c>
      <c r="AG492" t="s">
        <v>20</v>
      </c>
    </row>
    <row r="493" spans="1:33" x14ac:dyDescent="0.3">
      <c r="A493" s="1">
        <v>36495</v>
      </c>
      <c r="B493" s="19">
        <v>4638</v>
      </c>
      <c r="C493" s="6">
        <v>5.9646459169287493E-3</v>
      </c>
      <c r="D493" s="6">
        <v>1.8959949030032775E-2</v>
      </c>
      <c r="E493" s="6">
        <v>6.0065825562260054E-2</v>
      </c>
      <c r="F493" s="7">
        <v>0.15004091348657292</v>
      </c>
      <c r="G493" s="7">
        <v>0.27786196445791433</v>
      </c>
      <c r="H493" s="7">
        <v>0.37536326433782108</v>
      </c>
      <c r="I493" s="1">
        <v>36495</v>
      </c>
      <c r="J493" s="19">
        <v>4664.5</v>
      </c>
      <c r="K493" s="6">
        <v>1.1778230879354515E-2</v>
      </c>
      <c r="L493" s="6">
        <v>2.7558708199321578E-2</v>
      </c>
      <c r="M493" s="6">
        <v>6.0210019092644701E-2</v>
      </c>
      <c r="N493" s="7">
        <v>0.15027989445389758</v>
      </c>
      <c r="O493" s="7">
        <v>0.27679084663181225</v>
      </c>
      <c r="P493" s="7">
        <v>0.37742145050791398</v>
      </c>
      <c r="Q493" s="1">
        <v>36495</v>
      </c>
      <c r="R493">
        <v>168.3</v>
      </c>
      <c r="S493" s="6">
        <v>0</v>
      </c>
      <c r="T493" s="6">
        <v>7.1813285457810721E-3</v>
      </c>
      <c r="U493" s="6">
        <v>2.6845637583892652E-2</v>
      </c>
      <c r="V493" s="7">
        <v>4.3397396156230623E-2</v>
      </c>
      <c r="W493" s="7">
        <v>9.6416938110749265E-2</v>
      </c>
      <c r="X493" s="7">
        <v>0.22044960116026108</v>
      </c>
      <c r="Y493" s="1">
        <v>36495</v>
      </c>
      <c r="Z493">
        <v>168.8</v>
      </c>
      <c r="AA493" s="6">
        <v>2.3752969121140478E-3</v>
      </c>
      <c r="AB493" s="6">
        <v>1.0173548773189808E-2</v>
      </c>
      <c r="AC493" s="6">
        <v>2.6763990267639936E-2</v>
      </c>
      <c r="AD493" s="7">
        <v>4.3263288009888747E-2</v>
      </c>
      <c r="AE493" s="7">
        <v>9.6816114359974045E-2</v>
      </c>
      <c r="AF493" s="7">
        <v>0.22141823444283665</v>
      </c>
      <c r="AG493" t="s">
        <v>20</v>
      </c>
    </row>
    <row r="494" spans="1:33" x14ac:dyDescent="0.3">
      <c r="A494" s="1">
        <v>36526</v>
      </c>
      <c r="B494" s="19">
        <v>4666.2</v>
      </c>
      <c r="C494" s="6">
        <v>6.0802069857696893E-3</v>
      </c>
      <c r="D494" s="6">
        <v>2.1564463515554876E-2</v>
      </c>
      <c r="E494" s="6">
        <v>5.9873710988960938E-2</v>
      </c>
      <c r="F494" s="7">
        <v>0.15038706178196343</v>
      </c>
      <c r="G494" s="7">
        <v>0.27914690643932116</v>
      </c>
      <c r="H494" s="7">
        <v>0.38004258843014316</v>
      </c>
      <c r="I494" s="1">
        <v>36526</v>
      </c>
      <c r="J494" s="19">
        <v>4672.6000000000004</v>
      </c>
      <c r="K494" s="6">
        <v>1.7365205273877937E-3</v>
      </c>
      <c r="L494" s="6">
        <v>2.6245854472776789E-2</v>
      </c>
      <c r="M494" s="6">
        <v>5.966662886948642E-2</v>
      </c>
      <c r="N494" s="7">
        <v>0.15017846153846162</v>
      </c>
      <c r="O494" s="7">
        <v>0.27970859693807687</v>
      </c>
      <c r="P494" s="7">
        <v>0.38111846772286612</v>
      </c>
      <c r="Q494" s="1">
        <v>36526</v>
      </c>
      <c r="R494">
        <v>168.8</v>
      </c>
      <c r="S494" s="6">
        <v>2.9708853238265003E-3</v>
      </c>
      <c r="T494" s="6">
        <v>5.3603335318642385E-3</v>
      </c>
      <c r="U494" s="6">
        <v>2.7388922702373704E-2</v>
      </c>
      <c r="V494" s="7">
        <v>4.4554455445544663E-2</v>
      </c>
      <c r="W494" s="7">
        <v>9.3264248704663252E-2</v>
      </c>
      <c r="X494" s="7">
        <v>0.22230267921795813</v>
      </c>
      <c r="Y494" s="1">
        <v>36526</v>
      </c>
      <c r="Z494">
        <v>169.3</v>
      </c>
      <c r="AA494" s="6">
        <v>2.9620853080568718E-3</v>
      </c>
      <c r="AB494" s="6">
        <v>8.9392133492252682E-3</v>
      </c>
      <c r="AC494" s="6">
        <v>2.792956891317561E-2</v>
      </c>
      <c r="AD494" s="7">
        <v>4.5061728395061798E-2</v>
      </c>
      <c r="AE494" s="7">
        <v>9.4376212023270997E-2</v>
      </c>
      <c r="AF494" s="7">
        <v>0.22415039768618941</v>
      </c>
      <c r="AG494" t="s">
        <v>20</v>
      </c>
    </row>
    <row r="495" spans="1:33" x14ac:dyDescent="0.3">
      <c r="A495" s="1">
        <v>36557</v>
      </c>
      <c r="B495" s="19">
        <v>4679.3999999999996</v>
      </c>
      <c r="C495" s="6">
        <v>2.8288543140027899E-3</v>
      </c>
      <c r="D495" s="6">
        <v>1.9144070565174701E-2</v>
      </c>
      <c r="E495" s="6">
        <v>5.7419835943325753E-2</v>
      </c>
      <c r="F495" s="7">
        <v>0.14441536843649869</v>
      </c>
      <c r="G495" s="7">
        <v>0.2778961166639356</v>
      </c>
      <c r="H495" s="7">
        <v>0.37629411764705872</v>
      </c>
      <c r="I495" s="1">
        <v>36557</v>
      </c>
      <c r="J495" s="19">
        <v>4674.3999999999996</v>
      </c>
      <c r="K495" s="6">
        <v>3.8522450027806196E-4</v>
      </c>
      <c r="L495" s="6">
        <v>2.1771443560374103E-2</v>
      </c>
      <c r="M495" s="6">
        <v>5.7867698644397635E-2</v>
      </c>
      <c r="N495" s="7">
        <v>0.14565819465209179</v>
      </c>
      <c r="O495" s="7">
        <v>0.2815352981494173</v>
      </c>
      <c r="P495" s="7">
        <v>0.37883838234860323</v>
      </c>
      <c r="Q495" s="1">
        <v>36557</v>
      </c>
      <c r="R495">
        <v>169.8</v>
      </c>
      <c r="S495" s="6">
        <v>5.9241706161137437E-3</v>
      </c>
      <c r="T495" s="6">
        <v>9.51248513674211E-3</v>
      </c>
      <c r="U495" s="6">
        <v>3.22188449848025E-2</v>
      </c>
      <c r="V495" s="7">
        <v>4.8795552810376806E-2</v>
      </c>
      <c r="W495" s="7">
        <v>9.6191091026468722E-2</v>
      </c>
      <c r="X495" s="7">
        <v>0.22510822510822523</v>
      </c>
      <c r="Y495" s="1">
        <v>36557</v>
      </c>
      <c r="Z495">
        <v>170</v>
      </c>
      <c r="AA495" s="6">
        <v>4.1346721795628384E-3</v>
      </c>
      <c r="AB495" s="6">
        <v>1.130279595478885E-2</v>
      </c>
      <c r="AC495" s="6">
        <v>3.2179720704310938E-2</v>
      </c>
      <c r="AD495" s="7">
        <v>4.9382716049382713E-2</v>
      </c>
      <c r="AE495" s="7">
        <v>9.6774193548387094E-2</v>
      </c>
      <c r="AF495" s="7">
        <v>0.22655122655122661</v>
      </c>
      <c r="AG495" t="s">
        <v>20</v>
      </c>
    </row>
    <row r="496" spans="1:33" x14ac:dyDescent="0.3">
      <c r="A496" s="1">
        <v>36586</v>
      </c>
      <c r="B496" s="19">
        <v>4710.2</v>
      </c>
      <c r="C496" s="6">
        <v>6.5820404325341248E-3</v>
      </c>
      <c r="D496" s="6">
        <v>2.1624552651556189E-2</v>
      </c>
      <c r="E496" s="6">
        <v>6.2746779179170015E-2</v>
      </c>
      <c r="F496" s="7">
        <v>0.14483630265172681</v>
      </c>
      <c r="G496" s="7">
        <v>0.27755024546366858</v>
      </c>
      <c r="H496" s="7">
        <v>0.38376568054290655</v>
      </c>
      <c r="I496" s="1">
        <v>36586</v>
      </c>
      <c r="J496" s="19">
        <v>4736</v>
      </c>
      <c r="K496" s="6">
        <v>1.3178161903132032E-2</v>
      </c>
      <c r="L496" s="6">
        <v>2.7287319422150923E-2</v>
      </c>
      <c r="M496" s="6">
        <v>6.293204057814876E-2</v>
      </c>
      <c r="N496" s="7">
        <v>0.14625940895999232</v>
      </c>
      <c r="O496" s="7">
        <v>0.28207904710341092</v>
      </c>
      <c r="P496" s="7">
        <v>0.39097744360902248</v>
      </c>
      <c r="Q496" s="1">
        <v>36586</v>
      </c>
      <c r="R496">
        <v>171.2</v>
      </c>
      <c r="S496" s="6">
        <v>8.2449941107183584E-3</v>
      </c>
      <c r="T496" s="6">
        <v>1.7231134878193565E-2</v>
      </c>
      <c r="U496" s="6">
        <v>3.7575757575757505E-2</v>
      </c>
      <c r="V496" s="7">
        <v>5.5487053020961782E-2</v>
      </c>
      <c r="W496" s="7">
        <v>9.9550417469492627E-2</v>
      </c>
      <c r="X496" s="7">
        <v>0.22900215362526902</v>
      </c>
      <c r="Y496" s="1">
        <v>36586</v>
      </c>
      <c r="Z496">
        <v>171</v>
      </c>
      <c r="AA496" s="6">
        <v>5.8823529411764705E-3</v>
      </c>
      <c r="AB496" s="6">
        <v>1.5439429928741059E-2</v>
      </c>
      <c r="AC496" s="6">
        <v>3.7621359223300899E-2</v>
      </c>
      <c r="AD496" s="7">
        <v>5.5555555555555552E-2</v>
      </c>
      <c r="AE496" s="7">
        <v>9.9678456591639875E-2</v>
      </c>
      <c r="AF496" s="7">
        <v>0.22933141624730416</v>
      </c>
      <c r="AG496" t="s">
        <v>20</v>
      </c>
    </row>
    <row r="497" spans="1:39" x14ac:dyDescent="0.3">
      <c r="A497" s="1">
        <v>36617</v>
      </c>
      <c r="B497" s="19">
        <v>4766.1000000000004</v>
      </c>
      <c r="C497" s="6">
        <v>1.186786123731488E-2</v>
      </c>
      <c r="D497" s="6">
        <v>2.7619663648124269E-2</v>
      </c>
      <c r="E497" s="6">
        <v>6.8464590759297991E-2</v>
      </c>
      <c r="F497" s="7">
        <v>0.15117627167769687</v>
      </c>
      <c r="G497" s="7">
        <v>0.28893636584904148</v>
      </c>
      <c r="H497" s="7">
        <v>0.40191781627790707</v>
      </c>
      <c r="I497" s="1">
        <v>36617</v>
      </c>
      <c r="J497" s="19">
        <v>4806.1000000000004</v>
      </c>
      <c r="K497" s="6">
        <v>1.4801520270270346E-2</v>
      </c>
      <c r="L497" s="6">
        <v>3.0356951441740887E-2</v>
      </c>
      <c r="M497" s="6">
        <v>6.7690051983827423E-2</v>
      </c>
      <c r="N497" s="7">
        <v>0.15127197815359555</v>
      </c>
      <c r="O497" s="7">
        <v>0.29175401816911262</v>
      </c>
      <c r="P497" s="7">
        <v>0.40574453771680957</v>
      </c>
      <c r="Q497" s="1">
        <v>36617</v>
      </c>
      <c r="R497">
        <v>171.3</v>
      </c>
      <c r="S497" s="6">
        <v>5.8411214953284316E-4</v>
      </c>
      <c r="T497" s="6">
        <v>1.7825311942958999E-2</v>
      </c>
      <c r="U497" s="6">
        <v>3.0685920577617466E-2</v>
      </c>
      <c r="V497" s="7">
        <v>5.4153846153846226E-2</v>
      </c>
      <c r="W497" s="7">
        <v>9.5969289827255277E-2</v>
      </c>
      <c r="X497" s="7">
        <v>0.22795698924731192</v>
      </c>
      <c r="Y497" s="1">
        <v>36617</v>
      </c>
      <c r="Z497">
        <v>170.9</v>
      </c>
      <c r="AA497" s="6">
        <v>-5.8479532163739363E-4</v>
      </c>
      <c r="AB497" s="6">
        <v>1.2440758293838828E-2</v>
      </c>
      <c r="AC497" s="6">
        <v>3.013863773357444E-2</v>
      </c>
      <c r="AD497" s="7">
        <v>5.3637484586929823E-2</v>
      </c>
      <c r="AE497" s="7">
        <v>9.4811018577834791E-2</v>
      </c>
      <c r="AF497" s="7">
        <v>0.22596843615494977</v>
      </c>
      <c r="AG497" t="s">
        <v>20</v>
      </c>
    </row>
    <row r="498" spans="1:39" x14ac:dyDescent="0.3">
      <c r="A498" s="1">
        <v>36647</v>
      </c>
      <c r="B498" s="19">
        <v>4753.8999999999996</v>
      </c>
      <c r="C498" s="6">
        <v>-2.5597448647742865E-3</v>
      </c>
      <c r="D498" s="6">
        <v>1.8794736616518756E-2</v>
      </c>
      <c r="E498" s="6">
        <v>5.9884511626869877E-2</v>
      </c>
      <c r="F498" s="7">
        <v>0.14155700701181445</v>
      </c>
      <c r="G498" s="7">
        <v>0.28151283157213708</v>
      </c>
      <c r="H498" s="7">
        <v>0.39878185135055605</v>
      </c>
      <c r="I498" s="1">
        <v>36647</v>
      </c>
      <c r="J498" s="19">
        <v>4732.3</v>
      </c>
      <c r="K498" s="6">
        <v>-1.535548573687609E-2</v>
      </c>
      <c r="L498" s="6">
        <v>1.2776612592560847E-2</v>
      </c>
      <c r="M498" s="6">
        <v>6.0079299298850787E-2</v>
      </c>
      <c r="N498" s="7">
        <v>0.14196428571428577</v>
      </c>
      <c r="O498" s="7">
        <v>0.28243137042356586</v>
      </c>
      <c r="P498" s="7">
        <v>0.39678276269185364</v>
      </c>
      <c r="Q498" s="1">
        <v>36647</v>
      </c>
      <c r="R498">
        <v>171.5</v>
      </c>
      <c r="S498" s="6">
        <v>1.1675423234091572E-3</v>
      </c>
      <c r="T498" s="6">
        <v>1.5995260663507042E-2</v>
      </c>
      <c r="U498" s="6">
        <v>3.1889290012033764E-2</v>
      </c>
      <c r="V498" s="7">
        <v>5.3439803439803368E-2</v>
      </c>
      <c r="W498" s="7">
        <v>9.5146871008940009E-2</v>
      </c>
      <c r="X498" s="7">
        <v>0.22763063707945608</v>
      </c>
      <c r="Y498" s="1">
        <v>36647</v>
      </c>
      <c r="Z498">
        <v>171.2</v>
      </c>
      <c r="AA498" s="6">
        <v>1.7554125219425567E-3</v>
      </c>
      <c r="AB498" s="6">
        <v>1.1222681630242039E-2</v>
      </c>
      <c r="AC498" s="6">
        <v>3.132530120481921E-2</v>
      </c>
      <c r="AD498" s="7">
        <v>5.2890528905289017E-2</v>
      </c>
      <c r="AE498" s="7">
        <v>9.4629156010230073E-2</v>
      </c>
      <c r="AF498" s="7">
        <v>0.22548317823908376</v>
      </c>
      <c r="AG498" t="s">
        <v>20</v>
      </c>
    </row>
    <row r="499" spans="1:39" x14ac:dyDescent="0.3">
      <c r="A499" s="1">
        <v>36678</v>
      </c>
      <c r="B499" s="19">
        <v>4771.8</v>
      </c>
      <c r="C499" s="6">
        <v>3.7653295189214219E-3</v>
      </c>
      <c r="D499" s="6">
        <v>1.9746121297602375E-2</v>
      </c>
      <c r="E499" s="6">
        <v>5.8706070287540019E-2</v>
      </c>
      <c r="F499" s="7">
        <v>0.14046031404603135</v>
      </c>
      <c r="G499" s="7">
        <v>0.28188045668233719</v>
      </c>
      <c r="H499" s="7">
        <v>0.40620027111451645</v>
      </c>
      <c r="I499" s="1">
        <v>36678</v>
      </c>
      <c r="J499" s="19">
        <v>4757.7</v>
      </c>
      <c r="K499" s="6">
        <v>5.3673689326542351E-3</v>
      </c>
      <c r="L499" s="6">
        <v>1.7820468937189839E-2</v>
      </c>
      <c r="M499" s="6">
        <v>5.8513360179767285E-2</v>
      </c>
      <c r="N499" s="7">
        <v>0.13967805298711239</v>
      </c>
      <c r="O499" s="7">
        <v>0.27860790110185429</v>
      </c>
      <c r="P499" s="7">
        <v>0.40398973057514681</v>
      </c>
      <c r="Q499" s="1">
        <v>36678</v>
      </c>
      <c r="R499">
        <v>172.4</v>
      </c>
      <c r="S499" s="6">
        <v>5.2478134110787505E-3</v>
      </c>
      <c r="T499" s="6">
        <v>1.5312131919905736E-2</v>
      </c>
      <c r="U499" s="6">
        <v>3.7304452466907445E-2</v>
      </c>
      <c r="V499" s="7">
        <v>5.7668711656441753E-2</v>
      </c>
      <c r="W499" s="7">
        <v>0.10019144862795161</v>
      </c>
      <c r="X499" s="7">
        <v>0.22967189728958645</v>
      </c>
      <c r="Y499" s="1">
        <v>36678</v>
      </c>
      <c r="Z499">
        <v>172.2</v>
      </c>
      <c r="AA499" s="6">
        <v>5.8411214953271035E-3</v>
      </c>
      <c r="AB499" s="6">
        <v>1.2941176470588168E-2</v>
      </c>
      <c r="AC499" s="6">
        <v>3.7349397590361377E-2</v>
      </c>
      <c r="AD499" s="7">
        <v>5.7739557739557593E-2</v>
      </c>
      <c r="AE499" s="7">
        <v>9.8915124441608174E-2</v>
      </c>
      <c r="AF499" s="7">
        <v>0.22912205567451818</v>
      </c>
      <c r="AG499" t="s">
        <v>20</v>
      </c>
    </row>
    <row r="500" spans="1:39" x14ac:dyDescent="0.3">
      <c r="A500" s="1">
        <v>36708</v>
      </c>
      <c r="B500" s="19">
        <v>4789.3999999999996</v>
      </c>
      <c r="C500" s="6">
        <v>3.6883356385429928E-3</v>
      </c>
      <c r="D500" s="6">
        <v>1.6814572629612293E-2</v>
      </c>
      <c r="E500" s="6">
        <v>5.6213474473481011E-2</v>
      </c>
      <c r="F500" s="7">
        <v>0.13930253580094187</v>
      </c>
      <c r="G500" s="7">
        <v>0.28158197532846319</v>
      </c>
      <c r="H500" s="7">
        <v>0.41117887975485418</v>
      </c>
      <c r="I500" s="1">
        <v>36708</v>
      </c>
      <c r="J500" s="19">
        <v>4773.8999999999996</v>
      </c>
      <c r="K500" s="6">
        <v>3.4050066208461691E-3</v>
      </c>
      <c r="L500" s="6">
        <v>8.0025337837837072E-3</v>
      </c>
      <c r="M500" s="6">
        <v>5.6266041242587675E-2</v>
      </c>
      <c r="N500" s="7">
        <v>0.13848612038538582</v>
      </c>
      <c r="O500" s="7">
        <v>0.27846067325459944</v>
      </c>
      <c r="P500" s="7">
        <v>0.40690203937286334</v>
      </c>
      <c r="Q500" s="1">
        <v>36708</v>
      </c>
      <c r="R500">
        <v>172.8</v>
      </c>
      <c r="S500" s="6">
        <v>2.3201856148492208E-3</v>
      </c>
      <c r="T500" s="6">
        <v>9.3457943925234974E-3</v>
      </c>
      <c r="U500" s="6">
        <v>3.6592681463707401E-2</v>
      </c>
      <c r="V500" s="7">
        <v>5.8823529411764851E-2</v>
      </c>
      <c r="W500" s="7">
        <v>0.10063694267515931</v>
      </c>
      <c r="X500" s="7">
        <v>0.22989323843416379</v>
      </c>
      <c r="Y500" s="1">
        <v>36708</v>
      </c>
      <c r="Z500">
        <v>172.7</v>
      </c>
      <c r="AA500" s="6">
        <v>2.9036004645760743E-3</v>
      </c>
      <c r="AB500" s="6">
        <v>9.9415204678361905E-3</v>
      </c>
      <c r="AC500" s="6">
        <v>3.5992801439712063E-2</v>
      </c>
      <c r="AD500" s="7">
        <v>5.8210784313725492E-2</v>
      </c>
      <c r="AE500" s="7">
        <v>9.9999999999999922E-2</v>
      </c>
      <c r="AF500" s="7">
        <v>0.22918149466192161</v>
      </c>
      <c r="AG500" t="s">
        <v>20</v>
      </c>
    </row>
    <row r="501" spans="1:39" x14ac:dyDescent="0.3">
      <c r="A501" s="1">
        <v>36739</v>
      </c>
      <c r="B501" s="19">
        <v>4817.5</v>
      </c>
      <c r="C501" s="6">
        <v>5.867123230467358E-3</v>
      </c>
      <c r="D501" s="6">
        <v>1.0784498856507339E-2</v>
      </c>
      <c r="E501" s="6">
        <v>5.8395764219961815E-2</v>
      </c>
      <c r="F501" s="7">
        <v>0.13923900962470739</v>
      </c>
      <c r="G501" s="7">
        <v>0.28672542735042733</v>
      </c>
      <c r="H501" s="7">
        <v>0.41741202777450859</v>
      </c>
      <c r="I501" s="1">
        <v>36739</v>
      </c>
      <c r="J501" s="19">
        <v>4804.3999999999996</v>
      </c>
      <c r="K501" s="6">
        <v>6.3889063449171545E-3</v>
      </c>
      <c r="L501" s="6">
        <v>-3.5371715112060244E-4</v>
      </c>
      <c r="M501" s="6">
        <v>5.8377759175221401E-2</v>
      </c>
      <c r="N501" s="7">
        <v>0.1384024832357888</v>
      </c>
      <c r="O501" s="7">
        <v>0.28404960444729521</v>
      </c>
      <c r="P501" s="7">
        <v>0.41451494185190629</v>
      </c>
      <c r="Q501" s="1">
        <v>36739</v>
      </c>
      <c r="R501">
        <v>172.8</v>
      </c>
      <c r="S501" s="6">
        <v>0</v>
      </c>
      <c r="T501" s="6">
        <v>8.7565674255691769E-3</v>
      </c>
      <c r="U501" s="6">
        <v>3.4111310592459705E-2</v>
      </c>
      <c r="V501" s="7">
        <v>5.7527539779681794E-2</v>
      </c>
      <c r="W501" s="7">
        <v>9.8537825810553079E-2</v>
      </c>
      <c r="X501" s="7">
        <v>0.22640170333569912</v>
      </c>
      <c r="Y501" s="1">
        <v>36739</v>
      </c>
      <c r="Z501">
        <v>172.7</v>
      </c>
      <c r="AA501" s="6">
        <v>0</v>
      </c>
      <c r="AB501" s="6">
        <v>1.0532475131655838E-2</v>
      </c>
      <c r="AC501" s="6">
        <v>3.3512866546977826E-2</v>
      </c>
      <c r="AD501" s="7">
        <v>5.6915544675642492E-2</v>
      </c>
      <c r="AE501" s="7">
        <v>9.8600508905852424E-2</v>
      </c>
      <c r="AF501" s="7">
        <v>0.22656249999999983</v>
      </c>
      <c r="AG501" t="s">
        <v>20</v>
      </c>
    </row>
    <row r="502" spans="1:39" x14ac:dyDescent="0.3">
      <c r="A502" s="1">
        <v>36770</v>
      </c>
      <c r="B502" s="19">
        <v>4853.2</v>
      </c>
      <c r="C502" s="6">
        <v>7.410482615464415E-3</v>
      </c>
      <c r="D502" s="6">
        <v>2.0888112917814887E-2</v>
      </c>
      <c r="E502" s="6">
        <v>6.2504104910567682E-2</v>
      </c>
      <c r="F502" s="7">
        <v>0.13721998312869046</v>
      </c>
      <c r="G502" s="7">
        <v>0.29301433367080504</v>
      </c>
      <c r="H502" s="7">
        <v>0.42310060698472263</v>
      </c>
      <c r="I502" s="1">
        <v>36770</v>
      </c>
      <c r="J502" s="19">
        <v>4840</v>
      </c>
      <c r="K502" s="6">
        <v>7.4098742819083269E-3</v>
      </c>
      <c r="L502" s="6">
        <v>2.2758489529404267E-2</v>
      </c>
      <c r="M502" s="6">
        <v>6.3012013792800428E-2</v>
      </c>
      <c r="N502" s="7">
        <v>0.13764573147799936</v>
      </c>
      <c r="O502" s="7">
        <v>0.29266599006463334</v>
      </c>
      <c r="P502" s="7">
        <v>0.42302716688227693</v>
      </c>
      <c r="Q502" s="1">
        <v>36770</v>
      </c>
      <c r="R502">
        <v>173.7</v>
      </c>
      <c r="S502" s="6">
        <v>5.2083333333332012E-3</v>
      </c>
      <c r="T502" s="6">
        <v>1.2827988338192353E-2</v>
      </c>
      <c r="U502" s="6">
        <v>3.454437164979144E-2</v>
      </c>
      <c r="V502" s="7">
        <v>6.1735941320293364E-2</v>
      </c>
      <c r="W502" s="7">
        <v>0.10076045627376411</v>
      </c>
      <c r="X502" s="7">
        <v>0.22929936305732465</v>
      </c>
      <c r="Y502" s="1">
        <v>36770</v>
      </c>
      <c r="Z502">
        <v>173.6</v>
      </c>
      <c r="AA502" s="6">
        <v>5.2113491603937795E-3</v>
      </c>
      <c r="AB502" s="6">
        <v>1.4018691588785081E-2</v>
      </c>
      <c r="AC502" s="6">
        <v>3.4564958283670934E-2</v>
      </c>
      <c r="AD502" s="7">
        <v>6.1773700305810364E-2</v>
      </c>
      <c r="AE502" s="7">
        <v>0.10082435003170581</v>
      </c>
      <c r="AF502" s="7">
        <v>0.23033309709425939</v>
      </c>
      <c r="AG502" t="s">
        <v>20</v>
      </c>
    </row>
    <row r="503" spans="1:39" x14ac:dyDescent="0.3">
      <c r="A503" s="1">
        <v>36800</v>
      </c>
      <c r="B503" s="19">
        <v>4869.2</v>
      </c>
      <c r="C503" s="6">
        <v>3.2967938679634057E-3</v>
      </c>
      <c r="D503" s="6">
        <v>2.0411584726937347E-2</v>
      </c>
      <c r="E503" s="6">
        <v>6.0481324185995819E-2</v>
      </c>
      <c r="F503" s="7">
        <v>0.13034798152146157</v>
      </c>
      <c r="G503" s="7">
        <v>0.29060644614079717</v>
      </c>
      <c r="H503" s="7">
        <v>0.42216250949237677</v>
      </c>
      <c r="I503" s="1">
        <v>36800</v>
      </c>
      <c r="J503" s="19">
        <v>4853.8999999999996</v>
      </c>
      <c r="K503" s="6">
        <v>2.8719008264462059E-3</v>
      </c>
      <c r="L503" s="6">
        <v>2.0219854131197812E-2</v>
      </c>
      <c r="M503" s="6">
        <v>6.1008131503016406E-2</v>
      </c>
      <c r="N503" s="7">
        <v>0.13107610569977166</v>
      </c>
      <c r="O503" s="7">
        <v>0.29137733790938353</v>
      </c>
      <c r="P503" s="7">
        <v>0.41980869921315117</v>
      </c>
      <c r="Q503" s="1">
        <v>36800</v>
      </c>
      <c r="R503">
        <v>174</v>
      </c>
      <c r="S503" s="6">
        <v>1.7271157167530881E-3</v>
      </c>
      <c r="T503" s="6">
        <v>9.2807424593967184E-3</v>
      </c>
      <c r="U503" s="6">
        <v>3.4482758620689724E-2</v>
      </c>
      <c r="V503" s="7">
        <v>6.097560975609756E-2</v>
      </c>
      <c r="W503" s="7">
        <v>9.9178774478837578E-2</v>
      </c>
      <c r="X503" s="7">
        <v>0.22708039492242585</v>
      </c>
      <c r="Y503" s="1">
        <v>36800</v>
      </c>
      <c r="Z503">
        <v>173.9</v>
      </c>
      <c r="AA503" s="6">
        <v>1.7281105990784066E-3</v>
      </c>
      <c r="AB503" s="6">
        <v>9.872241579558752E-3</v>
      </c>
      <c r="AC503" s="6">
        <v>3.4503271861986984E-2</v>
      </c>
      <c r="AD503" s="7">
        <v>6.1012812690665039E-2</v>
      </c>
      <c r="AE503" s="7">
        <v>9.9241466498103781E-2</v>
      </c>
      <c r="AF503" s="7">
        <v>0.22724064925899803</v>
      </c>
      <c r="AG503" t="s">
        <v>20</v>
      </c>
    </row>
    <row r="504" spans="1:39" x14ac:dyDescent="0.3">
      <c r="A504" s="1">
        <v>36831</v>
      </c>
      <c r="B504" s="19">
        <v>4880.3</v>
      </c>
      <c r="C504" s="6">
        <v>2.2796352583587375E-3</v>
      </c>
      <c r="D504" s="6">
        <v>1.8979412870088228E-2</v>
      </c>
      <c r="E504" s="6">
        <v>5.8518598850450097E-2</v>
      </c>
      <c r="F504" s="7">
        <v>0.12283729063132721</v>
      </c>
      <c r="G504" s="7">
        <v>0.28594766936312621</v>
      </c>
      <c r="H504" s="7">
        <v>0.42428133664088724</v>
      </c>
      <c r="I504" s="1">
        <v>36831</v>
      </c>
      <c r="J504" s="19">
        <v>4882</v>
      </c>
      <c r="K504" s="6">
        <v>5.7891592327819624E-3</v>
      </c>
      <c r="L504" s="6">
        <v>2.2643959865099893E-2</v>
      </c>
      <c r="M504" s="6">
        <v>5.8956227495553383E-2</v>
      </c>
      <c r="N504" s="7">
        <v>0.12335764743781505</v>
      </c>
      <c r="O504" s="7">
        <v>0.28568418834931009</v>
      </c>
      <c r="P504" s="7">
        <v>0.42191413758956131</v>
      </c>
      <c r="Q504" s="1">
        <v>36831</v>
      </c>
      <c r="R504">
        <v>174.1</v>
      </c>
      <c r="S504" s="6">
        <v>5.7471264367812828E-4</v>
      </c>
      <c r="T504" s="6">
        <v>7.5231481481480489E-3</v>
      </c>
      <c r="U504" s="6">
        <v>3.4462269756387297E-2</v>
      </c>
      <c r="V504" s="7">
        <v>6.1585365853658501E-2</v>
      </c>
      <c r="W504" s="7">
        <v>9.7730138713745279E-2</v>
      </c>
      <c r="X504" s="7">
        <v>0.22605633802816896</v>
      </c>
      <c r="Y504" s="1">
        <v>36831</v>
      </c>
      <c r="Z504">
        <v>174.2</v>
      </c>
      <c r="AA504" s="6">
        <v>1.7251293847037547E-3</v>
      </c>
      <c r="AB504" s="6">
        <v>8.6855819339895779E-3</v>
      </c>
      <c r="AC504" s="6">
        <v>3.4441805225653106E-2</v>
      </c>
      <c r="AD504" s="7">
        <v>6.1547836684948169E-2</v>
      </c>
      <c r="AE504" s="7">
        <v>9.7668557025834921E-2</v>
      </c>
      <c r="AF504" s="7">
        <v>0.22589725545390568</v>
      </c>
      <c r="AG504" t="s">
        <v>20</v>
      </c>
    </row>
    <row r="505" spans="1:39" ht="15" thickBot="1" x14ac:dyDescent="0.35">
      <c r="A505" s="10">
        <v>36861</v>
      </c>
      <c r="B505" s="21">
        <v>4925</v>
      </c>
      <c r="C505" s="11">
        <v>9.1592729955125331E-3</v>
      </c>
      <c r="D505" s="11">
        <v>2.2314478463933574E-2</v>
      </c>
      <c r="E505" s="11">
        <v>6.1880120741699011E-2</v>
      </c>
      <c r="F505" s="12">
        <v>0.12566282684220154</v>
      </c>
      <c r="G505" s="12">
        <v>0.28973969517624265</v>
      </c>
      <c r="H505" s="12">
        <v>0.43808216778111958</v>
      </c>
      <c r="I505" s="10">
        <v>36861</v>
      </c>
      <c r="J505" s="21">
        <v>4953</v>
      </c>
      <c r="K505" s="11">
        <v>1.4543219991806636E-2</v>
      </c>
      <c r="L505" s="11">
        <v>3.0929980850886767E-2</v>
      </c>
      <c r="M505" s="11">
        <v>6.185014471004395E-2</v>
      </c>
      <c r="N505" s="12">
        <v>0.12578416219656324</v>
      </c>
      <c r="O505" s="12">
        <v>0.28991093286108643</v>
      </c>
      <c r="P505" s="12">
        <v>0.43928166681196051</v>
      </c>
      <c r="Q505" s="10">
        <v>36861</v>
      </c>
      <c r="R505" s="9">
        <v>174</v>
      </c>
      <c r="S505" s="11">
        <v>-5.7438253877078874E-4</v>
      </c>
      <c r="T505" s="11">
        <v>6.9444444444443781E-3</v>
      </c>
      <c r="U505" s="11">
        <v>3.3868092691622033E-2</v>
      </c>
      <c r="V505" s="12">
        <v>6.162294081757165E-2</v>
      </c>
      <c r="W505" s="12">
        <v>9.709962168978567E-2</v>
      </c>
      <c r="X505" s="12">
        <v>0.22621564482029594</v>
      </c>
      <c r="Y505" s="10">
        <v>36861</v>
      </c>
      <c r="Z505" s="9">
        <v>174.6</v>
      </c>
      <c r="AA505" s="11">
        <v>2.2962112514351646E-3</v>
      </c>
      <c r="AB505" s="11">
        <v>1.1001737116386832E-2</v>
      </c>
      <c r="AC505" s="11">
        <v>3.4360189573459612E-2</v>
      </c>
      <c r="AD505" s="12">
        <v>6.2043795620437887E-2</v>
      </c>
      <c r="AE505" s="12">
        <v>9.7423004399748589E-2</v>
      </c>
      <c r="AF505" s="12">
        <v>0.22698524244553747</v>
      </c>
      <c r="AG505" s="9" t="s">
        <v>20</v>
      </c>
      <c r="AH505" s="23">
        <f>AVERAGE(AA410:AA505)</f>
        <v>2.134043462569726E-3</v>
      </c>
      <c r="AI505" s="2">
        <f>(Z505-Z410)/Z410</f>
        <v>0.22268907563025198</v>
      </c>
      <c r="AJ505" s="14">
        <f>AVERAGE(AB414:AB505)</f>
        <v>8.5134750800223303E-3</v>
      </c>
      <c r="AK505" s="14">
        <f>AVERAGE(AC422:AC505)</f>
        <v>2.5403792623493009E-2</v>
      </c>
      <c r="AL505" s="14">
        <f>AVERAGE(AD434:AD505)</f>
        <v>4.9951534327805996E-2</v>
      </c>
      <c r="AM505" s="14">
        <f>AVERAGE(AE458:AE505)</f>
        <v>0.10045014221674664</v>
      </c>
    </row>
    <row r="506" spans="1:39" x14ac:dyDescent="0.3">
      <c r="A506" s="1">
        <v>36892</v>
      </c>
      <c r="B506" s="19">
        <v>4975.7</v>
      </c>
      <c r="C506" s="6">
        <v>1.0294416243654786E-2</v>
      </c>
      <c r="D506" s="6">
        <v>2.5241078051594826E-2</v>
      </c>
      <c r="E506" s="6">
        <v>6.6328061377566333E-2</v>
      </c>
      <c r="F506" s="7">
        <v>0.13017307954390575</v>
      </c>
      <c r="G506" s="7">
        <v>0.29757993011005057</v>
      </c>
      <c r="H506" s="7">
        <v>0.45526600567400777</v>
      </c>
      <c r="I506" s="1">
        <v>36892</v>
      </c>
      <c r="J506" s="19">
        <v>4979</v>
      </c>
      <c r="K506" s="6">
        <v>5.2493438320209973E-3</v>
      </c>
      <c r="L506" s="6">
        <v>2.871900826446281E-2</v>
      </c>
      <c r="M506" s="6">
        <v>6.5573770491803199E-2</v>
      </c>
      <c r="N506" s="7">
        <v>0.1291529651887969</v>
      </c>
      <c r="O506" s="7">
        <v>0.29678343534314366</v>
      </c>
      <c r="P506" s="7">
        <v>0.454317093118355</v>
      </c>
      <c r="Q506" s="1">
        <v>36892</v>
      </c>
      <c r="R506">
        <v>175.1</v>
      </c>
      <c r="S506" s="6">
        <v>6.3218390804597371E-3</v>
      </c>
      <c r="T506" s="6">
        <v>8.0598733448474721E-3</v>
      </c>
      <c r="U506" s="6">
        <v>3.7322274881516487E-2</v>
      </c>
      <c r="V506" s="7">
        <v>6.5733414485696792E-2</v>
      </c>
      <c r="W506" s="7">
        <v>0.1005656819610308</v>
      </c>
      <c r="X506" s="7">
        <v>0.22791023842917252</v>
      </c>
      <c r="Y506" s="1">
        <v>36892</v>
      </c>
      <c r="Z506">
        <v>175.6</v>
      </c>
      <c r="AA506" s="6">
        <v>5.7273768613974804E-3</v>
      </c>
      <c r="AB506" s="6">
        <v>1.1520737327188941E-2</v>
      </c>
      <c r="AC506" s="6">
        <v>3.7212049616066049E-2</v>
      </c>
      <c r="AD506" s="7">
        <v>6.6180935033394089E-2</v>
      </c>
      <c r="AE506" s="7">
        <v>0.10163111668757835</v>
      </c>
      <c r="AF506" s="7">
        <v>0.22969187675070013</v>
      </c>
      <c r="AG506" t="s">
        <v>19</v>
      </c>
    </row>
    <row r="507" spans="1:39" x14ac:dyDescent="0.3">
      <c r="A507" s="1">
        <v>36923</v>
      </c>
      <c r="B507" s="19">
        <v>5014.1000000000004</v>
      </c>
      <c r="C507" s="6">
        <v>7.7175070844304411E-3</v>
      </c>
      <c r="D507" s="6">
        <v>2.9758481886141573E-2</v>
      </c>
      <c r="E507" s="6">
        <v>7.1526264050946864E-2</v>
      </c>
      <c r="F507" s="7">
        <v>0.13305312634171698</v>
      </c>
      <c r="G507" s="7">
        <v>0.30361646257442221</v>
      </c>
      <c r="H507" s="7">
        <v>0.46847268999853575</v>
      </c>
      <c r="I507" s="1">
        <v>36923</v>
      </c>
      <c r="J507" s="19">
        <v>5008</v>
      </c>
      <c r="K507" s="6">
        <v>5.8244627435227962E-3</v>
      </c>
      <c r="L507" s="6">
        <v>3.1747666824615335E-2</v>
      </c>
      <c r="M507" s="6">
        <v>7.1367448228649752E-2</v>
      </c>
      <c r="N507" s="7">
        <v>0.13336501686016253</v>
      </c>
      <c r="O507" s="7">
        <v>0.30583296393835885</v>
      </c>
      <c r="P507" s="7">
        <v>0.47263798629693893</v>
      </c>
      <c r="Q507" s="1">
        <v>36923</v>
      </c>
      <c r="R507">
        <v>175.8</v>
      </c>
      <c r="S507" s="6">
        <v>3.9977155910909026E-3</v>
      </c>
      <c r="T507" s="6">
        <v>1.0344827586206962E-2</v>
      </c>
      <c r="U507" s="6">
        <v>3.533568904593639E-2</v>
      </c>
      <c r="V507" s="7">
        <v>6.8693009118541107E-2</v>
      </c>
      <c r="W507" s="7">
        <v>0.10150375939849635</v>
      </c>
      <c r="X507" s="7">
        <v>0.22851153039832298</v>
      </c>
      <c r="Y507" s="1">
        <v>36923</v>
      </c>
      <c r="Z507">
        <v>176</v>
      </c>
      <c r="AA507" s="6">
        <v>2.2779043280182557E-3</v>
      </c>
      <c r="AB507" s="6">
        <v>1.2075905692926936E-2</v>
      </c>
      <c r="AC507" s="6">
        <v>3.5294117647058823E-2</v>
      </c>
      <c r="AD507" s="7">
        <v>6.8609593199757207E-2</v>
      </c>
      <c r="AE507" s="7">
        <v>0.10206637445209776</v>
      </c>
      <c r="AF507" s="7">
        <v>0.22990915443745638</v>
      </c>
      <c r="AG507" t="s">
        <v>19</v>
      </c>
    </row>
    <row r="508" spans="1:39" x14ac:dyDescent="0.3">
      <c r="A508" s="1">
        <v>36951</v>
      </c>
      <c r="B508" s="19">
        <v>5072</v>
      </c>
      <c r="C508" s="6">
        <v>1.1547436229831801E-2</v>
      </c>
      <c r="D508" s="6">
        <v>3.9280372108271996E-2</v>
      </c>
      <c r="E508" s="6">
        <v>7.6812024967092732E-2</v>
      </c>
      <c r="F508" s="7">
        <v>0.14437851131517782</v>
      </c>
      <c r="G508" s="7">
        <v>0.31358127007148046</v>
      </c>
      <c r="H508" s="7">
        <v>0.48664888472022755</v>
      </c>
      <c r="I508" s="1">
        <v>36951</v>
      </c>
      <c r="J508" s="19">
        <v>5098.3</v>
      </c>
      <c r="K508" s="6">
        <v>1.8031150159744446E-2</v>
      </c>
      <c r="L508" s="6">
        <v>4.4305612453912367E-2</v>
      </c>
      <c r="M508" s="6">
        <v>7.6499155405405445E-2</v>
      </c>
      <c r="N508" s="7">
        <v>0.14424544393572128</v>
      </c>
      <c r="O508" s="7">
        <v>0.31630176598161736</v>
      </c>
      <c r="P508" s="7">
        <v>0.49488344817475449</v>
      </c>
      <c r="Q508" s="1">
        <v>36951</v>
      </c>
      <c r="R508">
        <v>176.2</v>
      </c>
      <c r="S508" s="6">
        <v>2.2753128555175043E-3</v>
      </c>
      <c r="T508" s="6">
        <v>1.2062033314187216E-2</v>
      </c>
      <c r="U508" s="6">
        <v>2.9205607476635517E-2</v>
      </c>
      <c r="V508" s="7">
        <v>6.7878787878787816E-2</v>
      </c>
      <c r="W508" s="7">
        <v>0.10124999999999992</v>
      </c>
      <c r="X508" s="7">
        <v>0.2270194986072423</v>
      </c>
      <c r="Y508" s="1">
        <v>36951</v>
      </c>
      <c r="Z508">
        <v>176.1</v>
      </c>
      <c r="AA508" s="6">
        <v>5.6818181818178584E-4</v>
      </c>
      <c r="AB508" s="6">
        <v>1.090700344431691E-2</v>
      </c>
      <c r="AC508" s="6">
        <v>2.982456140350874E-2</v>
      </c>
      <c r="AD508" s="7">
        <v>6.856796116504843E-2</v>
      </c>
      <c r="AE508" s="7">
        <v>0.10200250312891103</v>
      </c>
      <c r="AF508" s="7">
        <v>0.22889043963712477</v>
      </c>
      <c r="AG508" t="s">
        <v>19</v>
      </c>
    </row>
    <row r="509" spans="1:39" x14ac:dyDescent="0.3">
      <c r="A509" s="1">
        <v>36982</v>
      </c>
      <c r="B509" s="19">
        <v>5135.8999999999996</v>
      </c>
      <c r="C509" s="6">
        <v>1.2598580441640308E-2</v>
      </c>
      <c r="D509" s="6">
        <v>4.2822335025380638E-2</v>
      </c>
      <c r="E509" s="6">
        <v>7.7589643524055146E-2</v>
      </c>
      <c r="F509" s="7">
        <v>0.15136637747438739</v>
      </c>
      <c r="G509" s="7">
        <v>0.32470982718596841</v>
      </c>
      <c r="H509" s="7">
        <v>0.50555506698326136</v>
      </c>
      <c r="I509" s="1">
        <v>36982</v>
      </c>
      <c r="J509" s="19">
        <v>5174.1000000000004</v>
      </c>
      <c r="K509" s="6">
        <v>1.4867700998372042E-2</v>
      </c>
      <c r="L509" s="6">
        <v>4.4639612356147863E-2</v>
      </c>
      <c r="M509" s="6">
        <v>7.6569359771956461E-2</v>
      </c>
      <c r="N509" s="7">
        <v>0.14944239569911599</v>
      </c>
      <c r="O509" s="7">
        <v>0.32475612566249346</v>
      </c>
      <c r="P509" s="7">
        <v>0.50830806902985082</v>
      </c>
      <c r="Q509" s="1">
        <v>36982</v>
      </c>
      <c r="R509">
        <v>176.9</v>
      </c>
      <c r="S509" s="6">
        <v>3.9727582292850006E-3</v>
      </c>
      <c r="T509" s="6">
        <v>1.6666666666666698E-2</v>
      </c>
      <c r="U509" s="6">
        <v>3.2691185055458226E-2</v>
      </c>
      <c r="V509" s="7">
        <v>6.4380264741275672E-2</v>
      </c>
      <c r="W509" s="7">
        <v>0.1042446941323347</v>
      </c>
      <c r="X509" s="7">
        <v>0.22847222222222227</v>
      </c>
      <c r="Y509" s="1">
        <v>36982</v>
      </c>
      <c r="Z509">
        <v>176.4</v>
      </c>
      <c r="AA509" s="6">
        <v>1.703577512776896E-3</v>
      </c>
      <c r="AB509" s="6">
        <v>1.030927835051553E-2</v>
      </c>
      <c r="AC509" s="6">
        <v>3.2182562902282039E-2</v>
      </c>
      <c r="AD509" s="7">
        <v>6.3291139240506333E-2</v>
      </c>
      <c r="AE509" s="7">
        <v>0.10318949343339587</v>
      </c>
      <c r="AF509" s="7">
        <v>0.22670375521557715</v>
      </c>
      <c r="AG509" t="s">
        <v>19</v>
      </c>
    </row>
    <row r="510" spans="1:39" x14ac:dyDescent="0.3">
      <c r="A510" s="1">
        <v>37012</v>
      </c>
      <c r="B510" s="19">
        <v>5133</v>
      </c>
      <c r="C510" s="6">
        <v>-5.6465273856571121E-4</v>
      </c>
      <c r="D510" s="6">
        <v>3.1613642301585747E-2</v>
      </c>
      <c r="E510" s="6">
        <v>7.9745051431456354E-2</v>
      </c>
      <c r="F510" s="7">
        <v>0.14440505651795862</v>
      </c>
      <c r="G510" s="7">
        <v>0.3198087010182043</v>
      </c>
      <c r="H510" s="7">
        <v>0.49349704675725214</v>
      </c>
      <c r="I510" s="1">
        <v>37012</v>
      </c>
      <c r="J510" s="19">
        <v>5111.2</v>
      </c>
      <c r="K510" s="6">
        <v>-1.2156703581299267E-2</v>
      </c>
      <c r="L510" s="6">
        <v>2.6551516368748709E-2</v>
      </c>
      <c r="M510" s="6">
        <v>8.0066775141051844E-2</v>
      </c>
      <c r="N510" s="7">
        <v>0.14495643018749566</v>
      </c>
      <c r="O510" s="7">
        <v>0.32092830929859917</v>
      </c>
      <c r="P510" s="7">
        <v>0.49232116788321162</v>
      </c>
      <c r="Q510" s="1">
        <v>37012</v>
      </c>
      <c r="R510">
        <v>177.7</v>
      </c>
      <c r="S510" s="6">
        <v>4.5223289994346123E-3</v>
      </c>
      <c r="T510" s="6">
        <v>1.4848657909765816E-2</v>
      </c>
      <c r="U510" s="6">
        <v>3.6151603498542205E-2</v>
      </c>
      <c r="V510" s="7">
        <v>6.9193742478941042E-2</v>
      </c>
      <c r="W510" s="7">
        <v>0.10993129294191127</v>
      </c>
      <c r="X510" s="7">
        <v>0.23231622746185854</v>
      </c>
      <c r="Y510" s="1">
        <v>37012</v>
      </c>
      <c r="Z510">
        <v>177.3</v>
      </c>
      <c r="AA510" s="6">
        <v>5.1020408163265623E-3</v>
      </c>
      <c r="AB510" s="6">
        <v>9.6810933940775466E-3</v>
      </c>
      <c r="AC510" s="6">
        <v>3.5630841121495463E-2</v>
      </c>
      <c r="AD510" s="7">
        <v>6.8072289156626581E-2</v>
      </c>
      <c r="AE510" s="7">
        <v>0.10881801125703568</v>
      </c>
      <c r="AF510" s="7">
        <v>0.22954230235783651</v>
      </c>
      <c r="AG510" t="s">
        <v>19</v>
      </c>
    </row>
    <row r="511" spans="1:39" x14ac:dyDescent="0.3">
      <c r="A511" s="1">
        <v>37043</v>
      </c>
      <c r="B511" s="19">
        <v>5173.5</v>
      </c>
      <c r="C511" s="6">
        <v>7.8901227352425485E-3</v>
      </c>
      <c r="D511" s="6">
        <v>3.1790351209588882E-2</v>
      </c>
      <c r="E511" s="6">
        <v>8.4182069659248043E-2</v>
      </c>
      <c r="F511" s="7">
        <v>0.14783013844515447</v>
      </c>
      <c r="G511" s="7">
        <v>0.32450076804915512</v>
      </c>
      <c r="H511" s="7">
        <v>0.50287590053451081</v>
      </c>
      <c r="I511" s="1">
        <v>37043</v>
      </c>
      <c r="J511" s="19">
        <v>5160.6000000000004</v>
      </c>
      <c r="K511" s="6">
        <v>9.6650493034904812E-3</v>
      </c>
      <c r="L511" s="6">
        <v>3.0471246006389847E-2</v>
      </c>
      <c r="M511" s="6">
        <v>8.4683775774008568E-2</v>
      </c>
      <c r="N511" s="7">
        <v>0.14815226822702307</v>
      </c>
      <c r="O511" s="7">
        <v>0.32340043595332746</v>
      </c>
      <c r="P511" s="7">
        <v>0.50039249890972537</v>
      </c>
      <c r="Q511" s="1">
        <v>37043</v>
      </c>
      <c r="R511">
        <v>178</v>
      </c>
      <c r="S511" s="6">
        <v>1.6882386043894845E-3</v>
      </c>
      <c r="T511" s="6">
        <v>1.2514220705346919E-2</v>
      </c>
      <c r="U511" s="6">
        <v>3.2482598607888595E-2</v>
      </c>
      <c r="V511" s="7">
        <v>7.0998796630565658E-2</v>
      </c>
      <c r="W511" s="7">
        <v>0.11041796631316274</v>
      </c>
      <c r="X511" s="7">
        <v>0.23268698060941823</v>
      </c>
      <c r="Y511" s="1">
        <v>37043</v>
      </c>
      <c r="Z511">
        <v>177.7</v>
      </c>
      <c r="AA511" s="6">
        <v>2.2560631697686249E-3</v>
      </c>
      <c r="AB511" s="6">
        <v>9.6590909090908447E-3</v>
      </c>
      <c r="AC511" s="6">
        <v>3.1939605110336819E-2</v>
      </c>
      <c r="AD511" s="7">
        <v>7.0481927710843301E-2</v>
      </c>
      <c r="AE511" s="7">
        <v>0.10923845193508115</v>
      </c>
      <c r="AF511" s="7">
        <v>0.2314622314622313</v>
      </c>
      <c r="AG511" t="s">
        <v>19</v>
      </c>
    </row>
    <row r="512" spans="1:39" x14ac:dyDescent="0.3">
      <c r="A512" s="1">
        <v>37073</v>
      </c>
      <c r="B512" s="19">
        <v>5203.3999999999996</v>
      </c>
      <c r="C512" s="6">
        <v>5.7794529815404731E-3</v>
      </c>
      <c r="D512" s="6">
        <v>2.590694006309141E-2</v>
      </c>
      <c r="E512" s="6">
        <v>8.644089029941121E-2</v>
      </c>
      <c r="F512" s="7">
        <v>0.14751350755320314</v>
      </c>
      <c r="G512" s="7">
        <v>0.32607864624480731</v>
      </c>
      <c r="H512" s="7">
        <v>0.51173736199883779</v>
      </c>
      <c r="I512" s="1">
        <v>37073</v>
      </c>
      <c r="J512" s="19">
        <v>5189.2</v>
      </c>
      <c r="K512" s="6">
        <v>5.5419912413284212E-3</v>
      </c>
      <c r="L512" s="6">
        <v>1.7829472569287731E-2</v>
      </c>
      <c r="M512" s="6">
        <v>8.6993862460462146E-2</v>
      </c>
      <c r="N512" s="7">
        <v>0.14815470395610217</v>
      </c>
      <c r="O512" s="7">
        <v>0.32428225086129892</v>
      </c>
      <c r="P512" s="7">
        <v>0.50734909661302507</v>
      </c>
      <c r="Q512" s="1">
        <v>37073</v>
      </c>
      <c r="R512">
        <v>177.5</v>
      </c>
      <c r="S512" s="6">
        <v>-2.8089887640449437E-3</v>
      </c>
      <c r="T512" s="6">
        <v>7.3779795686720285E-3</v>
      </c>
      <c r="U512" s="6">
        <v>2.7199074074074008E-2</v>
      </c>
      <c r="V512" s="7">
        <v>6.4787042591481769E-2</v>
      </c>
      <c r="W512" s="7">
        <v>0.1059190031152648</v>
      </c>
      <c r="X512" s="7">
        <v>0.22922437673130189</v>
      </c>
      <c r="Y512" s="1">
        <v>37073</v>
      </c>
      <c r="Z512">
        <v>177.4</v>
      </c>
      <c r="AA512" s="6">
        <v>-1.6882386043893245E-3</v>
      </c>
      <c r="AB512" s="6">
        <v>7.3821692220330005E-3</v>
      </c>
      <c r="AC512" s="6">
        <v>2.7214823393167442E-2</v>
      </c>
      <c r="AD512" s="7">
        <v>6.4187162567486605E-2</v>
      </c>
      <c r="AE512" s="7">
        <v>0.10598503740648378</v>
      </c>
      <c r="AF512" s="7">
        <v>0.22768166089965403</v>
      </c>
      <c r="AG512" t="s">
        <v>19</v>
      </c>
    </row>
    <row r="513" spans="1:33" x14ac:dyDescent="0.3">
      <c r="A513" s="1">
        <v>37104</v>
      </c>
      <c r="B513" s="19">
        <v>5237.2</v>
      </c>
      <c r="C513" s="6">
        <v>6.4957527770304387E-3</v>
      </c>
      <c r="D513" s="6">
        <v>1.972390428162546E-2</v>
      </c>
      <c r="E513" s="6">
        <v>8.7119875454073653E-2</v>
      </c>
      <c r="F513" s="7">
        <v>0.15060307137992399</v>
      </c>
      <c r="G513" s="7">
        <v>0.32339414767271435</v>
      </c>
      <c r="H513" s="7">
        <v>0.51992338276692696</v>
      </c>
      <c r="I513" s="1">
        <v>37104</v>
      </c>
      <c r="J513" s="19">
        <v>5225</v>
      </c>
      <c r="K513" s="6">
        <v>6.8989439605334508E-3</v>
      </c>
      <c r="L513" s="6">
        <v>9.8374596548191241E-3</v>
      </c>
      <c r="M513" s="6">
        <v>8.7544750645241948E-2</v>
      </c>
      <c r="N513" s="7">
        <v>0.1510331761906861</v>
      </c>
      <c r="O513" s="7">
        <v>0.32171405443691192</v>
      </c>
      <c r="P513" s="7">
        <v>0.51849806736609605</v>
      </c>
      <c r="Q513" s="1">
        <v>37104</v>
      </c>
      <c r="R513">
        <v>177.5</v>
      </c>
      <c r="S513" s="6">
        <v>0</v>
      </c>
      <c r="T513" s="6">
        <v>3.3917467495759995E-3</v>
      </c>
      <c r="U513" s="6">
        <v>2.7199074074074008E-2</v>
      </c>
      <c r="V513" s="7">
        <v>6.2238180730101775E-2</v>
      </c>
      <c r="W513" s="7">
        <v>0.10385572139303474</v>
      </c>
      <c r="X513" s="7">
        <v>0.22582872928176786</v>
      </c>
      <c r="Y513" s="1">
        <v>37104</v>
      </c>
      <c r="Z513">
        <v>177.4</v>
      </c>
      <c r="AA513" s="6">
        <v>0</v>
      </c>
      <c r="AB513" s="6">
        <v>5.6689342403628117E-3</v>
      </c>
      <c r="AC513" s="6">
        <v>2.7214823393167442E-2</v>
      </c>
      <c r="AD513" s="7">
        <v>6.1639736684620056E-2</v>
      </c>
      <c r="AE513" s="7">
        <v>0.1032338308457711</v>
      </c>
      <c r="AF513" s="7">
        <v>0.22513812154696128</v>
      </c>
      <c r="AG513" t="s">
        <v>19</v>
      </c>
    </row>
    <row r="514" spans="1:33" x14ac:dyDescent="0.3">
      <c r="A514" s="1">
        <v>37135</v>
      </c>
      <c r="B514" s="19">
        <v>5348.4</v>
      </c>
      <c r="C514" s="6">
        <v>2.1232719773924963E-2</v>
      </c>
      <c r="D514" s="6">
        <v>4.1963763880771408E-2</v>
      </c>
      <c r="E514" s="6">
        <v>0.10203577021346737</v>
      </c>
      <c r="F514" s="7">
        <v>0.17091752961008819</v>
      </c>
      <c r="G514" s="7">
        <v>0.3461528781052578</v>
      </c>
      <c r="H514" s="7">
        <v>0.549272927408609</v>
      </c>
      <c r="I514" s="1">
        <v>37135</v>
      </c>
      <c r="J514" s="19">
        <v>5336.6</v>
      </c>
      <c r="K514" s="6">
        <v>2.135885167464122E-2</v>
      </c>
      <c r="L514" s="6">
        <v>4.4099233056816511E-2</v>
      </c>
      <c r="M514" s="6">
        <v>0.10260330578512404</v>
      </c>
      <c r="N514" s="7">
        <v>0.17208056049724363</v>
      </c>
      <c r="O514" s="7">
        <v>0.34711599141739247</v>
      </c>
      <c r="P514" s="7">
        <v>0.54976041817917831</v>
      </c>
      <c r="Q514" s="1">
        <v>37135</v>
      </c>
      <c r="R514">
        <v>178.3</v>
      </c>
      <c r="S514" s="6">
        <v>4.5070422535211912E-3</v>
      </c>
      <c r="T514" s="6">
        <v>3.3764772087789691E-3</v>
      </c>
      <c r="U514" s="6">
        <v>2.6482440990213144E-2</v>
      </c>
      <c r="V514" s="7">
        <v>6.194163192376418E-2</v>
      </c>
      <c r="W514" s="7">
        <v>0.1060794044665014</v>
      </c>
      <c r="X514" s="7">
        <v>0.22880771881461073</v>
      </c>
      <c r="Y514" s="1">
        <v>37135</v>
      </c>
      <c r="Z514">
        <v>178.1</v>
      </c>
      <c r="AA514" s="6">
        <v>3.9458850056369142E-3</v>
      </c>
      <c r="AB514" s="6">
        <v>4.5121263395374103E-3</v>
      </c>
      <c r="AC514" s="6">
        <v>2.5921658986175117E-2</v>
      </c>
      <c r="AD514" s="7">
        <v>6.1382598331346738E-2</v>
      </c>
      <c r="AE514" s="7">
        <v>0.1048387096774194</v>
      </c>
      <c r="AF514" s="7">
        <v>0.22827586206896547</v>
      </c>
      <c r="AG514" t="s">
        <v>19</v>
      </c>
    </row>
    <row r="515" spans="1:33" x14ac:dyDescent="0.3">
      <c r="A515" s="1">
        <v>37165</v>
      </c>
      <c r="B515" s="19">
        <v>5337.1</v>
      </c>
      <c r="C515" s="6">
        <v>-2.112781392565865E-3</v>
      </c>
      <c r="D515" s="6">
        <v>3.1622692567894149E-2</v>
      </c>
      <c r="E515" s="6">
        <v>9.6093814178920683E-2</v>
      </c>
      <c r="F515" s="7">
        <v>0.16238701949254064</v>
      </c>
      <c r="G515" s="7">
        <v>0.33684843323397545</v>
      </c>
      <c r="H515" s="7">
        <v>0.54398703966210571</v>
      </c>
      <c r="I515" s="1">
        <v>37165</v>
      </c>
      <c r="J515" s="19">
        <v>5321.7</v>
      </c>
      <c r="K515" s="6">
        <v>-2.7920398755763116E-3</v>
      </c>
      <c r="L515" s="6">
        <v>3.1217300313916879E-2</v>
      </c>
      <c r="M515" s="6">
        <v>9.6376109932219498E-2</v>
      </c>
      <c r="N515" s="7">
        <v>0.1632639678237299</v>
      </c>
      <c r="O515" s="7">
        <v>0.33805189580609474</v>
      </c>
      <c r="P515" s="7">
        <v>0.5413154922234773</v>
      </c>
      <c r="Q515" s="1">
        <v>37165</v>
      </c>
      <c r="R515">
        <v>177.7</v>
      </c>
      <c r="S515" s="6">
        <v>-3.365114974761765E-3</v>
      </c>
      <c r="T515" s="6">
        <v>-1.6853932584270301E-3</v>
      </c>
      <c r="U515" s="6">
        <v>2.1264367816091888E-2</v>
      </c>
      <c r="V515" s="7">
        <v>5.6480380499405472E-2</v>
      </c>
      <c r="W515" s="7">
        <v>9.9628712871287092E-2</v>
      </c>
      <c r="X515" s="7">
        <v>0.21962937542896363</v>
      </c>
      <c r="Y515" s="1">
        <v>37165</v>
      </c>
      <c r="Z515">
        <v>177.6</v>
      </c>
      <c r="AA515" s="6">
        <v>-2.807411566535654E-3</v>
      </c>
      <c r="AB515" s="6">
        <v>-5.6274620146310817E-4</v>
      </c>
      <c r="AC515" s="6">
        <v>2.1276595744680785E-2</v>
      </c>
      <c r="AD515" s="7">
        <v>5.6513979773944081E-2</v>
      </c>
      <c r="AE515" s="7">
        <v>9.9690402476780154E-2</v>
      </c>
      <c r="AF515" s="7">
        <v>0.21978021978021978</v>
      </c>
      <c r="AG515" t="s">
        <v>19</v>
      </c>
    </row>
    <row r="516" spans="1:33" x14ac:dyDescent="0.3">
      <c r="A516" s="1">
        <v>37196</v>
      </c>
      <c r="B516" s="19">
        <v>5380.8</v>
      </c>
      <c r="C516" s="6">
        <v>8.1879672481309732E-3</v>
      </c>
      <c r="D516" s="6">
        <v>3.4093092977668556E-2</v>
      </c>
      <c r="E516" s="6">
        <v>0.10255517078868102</v>
      </c>
      <c r="F516" s="7">
        <v>0.16707515453855334</v>
      </c>
      <c r="G516" s="7">
        <v>0.34024110790076717</v>
      </c>
      <c r="H516" s="7">
        <v>0.55061813780582702</v>
      </c>
      <c r="I516" s="1">
        <v>37196</v>
      </c>
      <c r="J516" s="19">
        <v>5384.7</v>
      </c>
      <c r="K516" s="6">
        <v>1.1838322340605447E-2</v>
      </c>
      <c r="L516" s="6">
        <v>3.7674400678331922E-2</v>
      </c>
      <c r="M516" s="6">
        <v>0.10297009422367878</v>
      </c>
      <c r="N516" s="7">
        <v>0.16799705001952195</v>
      </c>
      <c r="O516" s="7">
        <v>0.34087852980726119</v>
      </c>
      <c r="P516" s="7">
        <v>0.54968774282671884</v>
      </c>
      <c r="Q516" s="1">
        <v>37196</v>
      </c>
      <c r="R516">
        <v>177.4</v>
      </c>
      <c r="S516" s="6">
        <v>-1.6882386043893245E-3</v>
      </c>
      <c r="T516" s="6">
        <v>-5.6338028169010878E-4</v>
      </c>
      <c r="U516" s="6">
        <v>1.8954623779437171E-2</v>
      </c>
      <c r="V516" s="7">
        <v>5.4070112893642268E-2</v>
      </c>
      <c r="W516" s="7">
        <v>9.8452012383900958E-2</v>
      </c>
      <c r="X516" s="7">
        <v>0.21673525377229075</v>
      </c>
      <c r="Y516" s="1">
        <v>37196</v>
      </c>
      <c r="Z516">
        <v>177.5</v>
      </c>
      <c r="AA516" s="6">
        <v>-5.6306306306303107E-4</v>
      </c>
      <c r="AB516" s="6">
        <v>5.6369785794810779E-4</v>
      </c>
      <c r="AC516" s="6">
        <v>1.8943742824339905E-2</v>
      </c>
      <c r="AD516" s="7">
        <v>5.4038004750593789E-2</v>
      </c>
      <c r="AE516" s="7">
        <v>9.7711811997526363E-2</v>
      </c>
      <c r="AF516" s="7">
        <v>0.21575342465753425</v>
      </c>
      <c r="AG516" t="s">
        <v>19</v>
      </c>
    </row>
    <row r="517" spans="1:33" x14ac:dyDescent="0.3">
      <c r="A517" s="1">
        <v>37226</v>
      </c>
      <c r="B517" s="19">
        <v>5433.8</v>
      </c>
      <c r="C517" s="6">
        <v>9.8498364555456436E-3</v>
      </c>
      <c r="D517" s="6">
        <v>3.7539143053540128E-2</v>
      </c>
      <c r="E517" s="6">
        <v>0.1033096446700508</v>
      </c>
      <c r="F517" s="7">
        <v>0.17158257869771457</v>
      </c>
      <c r="G517" s="7">
        <v>0.34736789903047438</v>
      </c>
      <c r="H517" s="7">
        <v>0.56390847603971794</v>
      </c>
      <c r="I517" s="1">
        <v>37226</v>
      </c>
      <c r="J517" s="19">
        <v>5465</v>
      </c>
      <c r="K517" s="6">
        <v>1.4912622801641722E-2</v>
      </c>
      <c r="L517" s="6">
        <v>4.5933014354066985E-2</v>
      </c>
      <c r="M517" s="6">
        <v>0.10337169392287503</v>
      </c>
      <c r="N517" s="7">
        <v>0.17161539286097116</v>
      </c>
      <c r="O517" s="7">
        <v>0.34768563044067968</v>
      </c>
      <c r="P517" s="7">
        <v>0.56361763611913829</v>
      </c>
      <c r="Q517" s="1">
        <v>37226</v>
      </c>
      <c r="R517">
        <v>176.7</v>
      </c>
      <c r="S517" s="6">
        <v>-3.9458850056370747E-3</v>
      </c>
      <c r="T517" s="6">
        <v>-4.5070422535211912E-3</v>
      </c>
      <c r="U517" s="6">
        <v>1.5517241379310279E-2</v>
      </c>
      <c r="V517" s="7">
        <v>4.9910873440285067E-2</v>
      </c>
      <c r="W517" s="7">
        <v>9.5474271543707231E-2</v>
      </c>
      <c r="X517" s="7">
        <v>0.21193415637860066</v>
      </c>
      <c r="Y517" s="1">
        <v>37226</v>
      </c>
      <c r="Z517">
        <v>177.4</v>
      </c>
      <c r="AA517" s="6">
        <v>-5.6338028169010878E-4</v>
      </c>
      <c r="AB517" s="6">
        <v>0</v>
      </c>
      <c r="AC517" s="6">
        <v>1.6036655211913008E-2</v>
      </c>
      <c r="AD517" s="7">
        <v>5.0947867298578163E-2</v>
      </c>
      <c r="AE517" s="7">
        <v>9.641532756489489E-2</v>
      </c>
      <c r="AF517" s="7">
        <v>0.21257689678742306</v>
      </c>
      <c r="AG517" t="s">
        <v>19</v>
      </c>
    </row>
    <row r="518" spans="1:33" x14ac:dyDescent="0.3">
      <c r="A518" s="1">
        <v>37257</v>
      </c>
      <c r="B518" s="19">
        <v>5454.1</v>
      </c>
      <c r="C518" s="6">
        <v>3.7358754462807208E-3</v>
      </c>
      <c r="D518" s="6">
        <v>1.976291975170158E-2</v>
      </c>
      <c r="E518" s="6">
        <v>9.6147275760194661E-2</v>
      </c>
      <c r="F518" s="7">
        <v>0.16885259954566897</v>
      </c>
      <c r="G518" s="7">
        <v>0.34463290764755206</v>
      </c>
      <c r="H518" s="7">
        <v>0.56957034734812517</v>
      </c>
      <c r="I518" s="1">
        <v>37257</v>
      </c>
      <c r="J518" s="19">
        <v>5451</v>
      </c>
      <c r="K518" s="6">
        <v>-2.5617566331198535E-3</v>
      </c>
      <c r="L518" s="6">
        <v>2.1436869917175659E-2</v>
      </c>
      <c r="M518" s="6">
        <v>9.4798152239405506E-2</v>
      </c>
      <c r="N518" s="7">
        <v>0.16658819500920249</v>
      </c>
      <c r="O518" s="7">
        <v>0.34178461538461541</v>
      </c>
      <c r="P518" s="7">
        <v>0.56633430073848456</v>
      </c>
      <c r="Q518" s="1">
        <v>37257</v>
      </c>
      <c r="R518">
        <v>177.1</v>
      </c>
      <c r="S518" s="6">
        <v>2.2637238256932976E-3</v>
      </c>
      <c r="T518" s="6">
        <v>-6.7302299495233704E-3</v>
      </c>
      <c r="U518" s="6">
        <v>1.1422044545973729E-2</v>
      </c>
      <c r="V518" s="7">
        <v>4.9170616113743973E-2</v>
      </c>
      <c r="W518" s="7">
        <v>9.5915841584158418E-2</v>
      </c>
      <c r="X518" s="7">
        <v>0.21135430916552672</v>
      </c>
      <c r="Y518" s="1">
        <v>37257</v>
      </c>
      <c r="Z518">
        <v>177.7</v>
      </c>
      <c r="AA518" s="6">
        <v>1.6910935738443233E-3</v>
      </c>
      <c r="AB518" s="6">
        <v>-2.2459292532285551E-3</v>
      </c>
      <c r="AC518" s="6">
        <v>1.1958997722095639E-2</v>
      </c>
      <c r="AD518" s="7">
        <v>4.9616066154754737E-2</v>
      </c>
      <c r="AE518" s="7">
        <v>9.6913580246913517E-2</v>
      </c>
      <c r="AF518" s="7">
        <v>0.21462747778537236</v>
      </c>
      <c r="AG518" t="s">
        <v>19</v>
      </c>
    </row>
    <row r="519" spans="1:33" x14ac:dyDescent="0.3">
      <c r="A519" s="1">
        <v>37288</v>
      </c>
      <c r="B519" s="19">
        <v>5483.4</v>
      </c>
      <c r="C519" s="6">
        <v>5.372105388606602E-3</v>
      </c>
      <c r="D519" s="6">
        <v>2.7411890352438451E-2</v>
      </c>
      <c r="E519" s="6">
        <v>9.3596059113300337E-2</v>
      </c>
      <c r="F519" s="7">
        <v>0.17181689960251315</v>
      </c>
      <c r="G519" s="7">
        <v>0.34104526889872572</v>
      </c>
      <c r="H519" s="7">
        <v>0.57763903674080042</v>
      </c>
      <c r="I519" s="1">
        <v>37288</v>
      </c>
      <c r="J519" s="19">
        <v>5470.4</v>
      </c>
      <c r="K519" s="6">
        <v>3.5589800036689846E-3</v>
      </c>
      <c r="L519" s="6">
        <v>2.7942198921397265E-2</v>
      </c>
      <c r="M519" s="6">
        <v>9.2332268370606957E-2</v>
      </c>
      <c r="N519" s="7">
        <v>0.1702892349820298</v>
      </c>
      <c r="O519" s="7">
        <v>0.3407514521702899</v>
      </c>
      <c r="P519" s="7">
        <v>0.58117755874786825</v>
      </c>
      <c r="Q519" s="1">
        <v>37288</v>
      </c>
      <c r="R519">
        <v>177.8</v>
      </c>
      <c r="S519" s="6">
        <v>3.9525691699605703E-3</v>
      </c>
      <c r="T519" s="6">
        <v>5.6274620146326809E-4</v>
      </c>
      <c r="U519" s="6">
        <v>1.1376564277588168E-2</v>
      </c>
      <c r="V519" s="7">
        <v>4.7114252061248522E-2</v>
      </c>
      <c r="W519" s="7">
        <v>9.8208770846201388E-2</v>
      </c>
      <c r="X519" s="7">
        <v>0.21199727334696677</v>
      </c>
      <c r="Y519" s="1">
        <v>37288</v>
      </c>
      <c r="Z519">
        <v>178</v>
      </c>
      <c r="AA519" s="6">
        <v>1.6882386043894845E-3</v>
      </c>
      <c r="AB519" s="6">
        <v>2.2522522522522843E-3</v>
      </c>
      <c r="AC519" s="6">
        <v>1.1363636363636364E-2</v>
      </c>
      <c r="AD519" s="7">
        <v>4.7058823529411764E-2</v>
      </c>
      <c r="AE519" s="7">
        <v>9.8765432098765427E-2</v>
      </c>
      <c r="AF519" s="7">
        <v>0.21336059986366746</v>
      </c>
      <c r="AG519" t="s">
        <v>19</v>
      </c>
    </row>
    <row r="520" spans="1:33" x14ac:dyDescent="0.3">
      <c r="A520" s="1">
        <v>37316</v>
      </c>
      <c r="B520" s="19">
        <v>5495.2</v>
      </c>
      <c r="C520" s="6">
        <v>2.1519495203706062E-3</v>
      </c>
      <c r="D520" s="6">
        <v>2.1260779066309774E-2</v>
      </c>
      <c r="E520" s="6">
        <v>8.3438485804416374E-2</v>
      </c>
      <c r="F520" s="7">
        <v>0.16665958982633433</v>
      </c>
      <c r="G520" s="7">
        <v>0.33563425126996077</v>
      </c>
      <c r="H520" s="7">
        <v>0.57903508519870117</v>
      </c>
      <c r="I520" s="1">
        <v>37316</v>
      </c>
      <c r="J520" s="19">
        <v>5519.2</v>
      </c>
      <c r="K520" s="6">
        <v>8.9207370576192199E-3</v>
      </c>
      <c r="L520" s="6">
        <v>2.4978178914331347E-2</v>
      </c>
      <c r="M520" s="6">
        <v>8.2556930741619683E-2</v>
      </c>
      <c r="N520" s="7">
        <v>0.16537162162162158</v>
      </c>
      <c r="O520" s="7">
        <v>0.33581818621874776</v>
      </c>
      <c r="P520" s="7">
        <v>0.58725411250431381</v>
      </c>
      <c r="Q520" s="1">
        <v>37316</v>
      </c>
      <c r="R520">
        <v>178.8</v>
      </c>
      <c r="S520" s="6">
        <v>5.6242969628796397E-3</v>
      </c>
      <c r="T520" s="6">
        <v>7.8917700112739898E-3</v>
      </c>
      <c r="U520" s="6">
        <v>1.4755959137344057E-2</v>
      </c>
      <c r="V520" s="7">
        <v>4.4392523364486118E-2</v>
      </c>
      <c r="W520" s="7">
        <v>0.10234278668310742</v>
      </c>
      <c r="X520" s="7">
        <v>0.21467391304347844</v>
      </c>
      <c r="Y520" s="1">
        <v>37316</v>
      </c>
      <c r="Z520">
        <v>178.5</v>
      </c>
      <c r="AA520" s="6">
        <v>2.8089887640449437E-3</v>
      </c>
      <c r="AB520" s="6">
        <v>5.6338028169014088E-3</v>
      </c>
      <c r="AC520" s="6">
        <v>1.3628620102214684E-2</v>
      </c>
      <c r="AD520" s="7">
        <v>4.3859649122807015E-2</v>
      </c>
      <c r="AE520" s="7">
        <v>0.10185185185185185</v>
      </c>
      <c r="AF520" s="7">
        <v>0.21346023113528217</v>
      </c>
      <c r="AG520" t="s">
        <v>19</v>
      </c>
    </row>
    <row r="521" spans="1:33" x14ac:dyDescent="0.3">
      <c r="A521" s="1">
        <v>37347</v>
      </c>
      <c r="B521" s="19">
        <v>5495.4</v>
      </c>
      <c r="C521" s="6">
        <v>3.6395399621454742E-5</v>
      </c>
      <c r="D521" s="6">
        <v>1.133644963009302E-2</v>
      </c>
      <c r="E521" s="6">
        <v>6.9997468798068507E-2</v>
      </c>
      <c r="F521" s="7">
        <v>0.15301819097375197</v>
      </c>
      <c r="G521" s="7">
        <v>0.32732718226172647</v>
      </c>
      <c r="H521" s="7">
        <v>0.57854824347226597</v>
      </c>
      <c r="I521" s="1">
        <v>37347</v>
      </c>
      <c r="J521" s="19">
        <v>5533.4</v>
      </c>
      <c r="K521" s="6">
        <v>2.5728366429917052E-3</v>
      </c>
      <c r="L521" s="6">
        <v>1.2516010978956932E-2</v>
      </c>
      <c r="M521" s="6">
        <v>6.9442028565354211E-2</v>
      </c>
      <c r="N521" s="7">
        <v>0.15132852000582578</v>
      </c>
      <c r="O521" s="7">
        <v>0.32549226273175852</v>
      </c>
      <c r="P521" s="7">
        <v>0.57957237875024969</v>
      </c>
      <c r="Q521" s="1">
        <v>37347</v>
      </c>
      <c r="R521">
        <v>179.8</v>
      </c>
      <c r="S521" s="6">
        <v>5.5928411633109614E-3</v>
      </c>
      <c r="T521" s="6">
        <v>1.7543859649122938E-2</v>
      </c>
      <c r="U521" s="6">
        <v>1.6393442622950852E-2</v>
      </c>
      <c r="V521" s="7">
        <v>4.9620548744891996E-2</v>
      </c>
      <c r="W521" s="7">
        <v>0.10646153846153854</v>
      </c>
      <c r="X521" s="7">
        <v>0.21981004070556312</v>
      </c>
      <c r="Y521" s="1">
        <v>37347</v>
      </c>
      <c r="Z521">
        <v>179.3</v>
      </c>
      <c r="AA521" s="6">
        <v>4.4817927170868986E-3</v>
      </c>
      <c r="AB521" s="6">
        <v>1.0710259301014689E-2</v>
      </c>
      <c r="AC521" s="6">
        <v>1.6439909297052187E-2</v>
      </c>
      <c r="AD521" s="7">
        <v>4.9151550614394413E-2</v>
      </c>
      <c r="AE521" s="7">
        <v>0.10542540073982752</v>
      </c>
      <c r="AF521" s="7">
        <v>0.21807065217391322</v>
      </c>
      <c r="AG521" t="s">
        <v>19</v>
      </c>
    </row>
    <row r="522" spans="1:33" x14ac:dyDescent="0.3">
      <c r="A522" s="1">
        <v>37377</v>
      </c>
      <c r="B522" s="19">
        <v>5521.5</v>
      </c>
      <c r="C522" s="6">
        <v>4.7494267933181145E-3</v>
      </c>
      <c r="D522" s="6">
        <v>1.2357675876863209E-2</v>
      </c>
      <c r="E522" s="6">
        <v>7.5686732904734072E-2</v>
      </c>
      <c r="F522" s="7">
        <v>0.16146742674435735</v>
      </c>
      <c r="G522" s="7">
        <v>0.32588127941600242</v>
      </c>
      <c r="H522" s="7">
        <v>0.58172911653489168</v>
      </c>
      <c r="I522" s="1">
        <v>37377</v>
      </c>
      <c r="J522" s="19">
        <v>5499.8</v>
      </c>
      <c r="K522" s="6">
        <v>-6.0722159973975237E-3</v>
      </c>
      <c r="L522" s="6">
        <v>8.952485782425277E-3</v>
      </c>
      <c r="M522" s="6">
        <v>7.6029112537173343E-2</v>
      </c>
      <c r="N522" s="7">
        <v>0.16218329353591276</v>
      </c>
      <c r="O522" s="7">
        <v>0.32717181467181472</v>
      </c>
      <c r="P522" s="7">
        <v>0.58290401496618227</v>
      </c>
      <c r="Q522" s="1">
        <v>37377</v>
      </c>
      <c r="R522">
        <v>179.8</v>
      </c>
      <c r="S522" s="6">
        <v>0</v>
      </c>
      <c r="T522" s="6">
        <v>1.5245623941276211E-2</v>
      </c>
      <c r="U522" s="6">
        <v>1.1817670230726071E-2</v>
      </c>
      <c r="V522" s="7">
        <v>4.8396501457726011E-2</v>
      </c>
      <c r="W522" s="7">
        <v>0.10442260442260441</v>
      </c>
      <c r="X522" s="7">
        <v>0.2189830508474577</v>
      </c>
      <c r="Y522" s="1">
        <v>37377</v>
      </c>
      <c r="Z522">
        <v>179.5</v>
      </c>
      <c r="AA522" s="6">
        <v>1.1154489682096409E-3</v>
      </c>
      <c r="AB522" s="6">
        <v>1.0129431626336586E-2</v>
      </c>
      <c r="AC522" s="6">
        <v>1.240834743372808E-2</v>
      </c>
      <c r="AD522" s="7">
        <v>4.8481308411215021E-2</v>
      </c>
      <c r="AE522" s="7">
        <v>0.10393603936039364</v>
      </c>
      <c r="AF522" s="7">
        <v>0.21694915254237288</v>
      </c>
      <c r="AG522" t="s">
        <v>19</v>
      </c>
    </row>
    <row r="523" spans="1:33" x14ac:dyDescent="0.3">
      <c r="A523" s="1">
        <v>37408</v>
      </c>
      <c r="B523" s="19">
        <v>5546.5</v>
      </c>
      <c r="C523" s="6">
        <v>4.5277551390020829E-3</v>
      </c>
      <c r="D523" s="6">
        <v>1.1507458875879995E-2</v>
      </c>
      <c r="E523" s="6">
        <v>7.2098192712863635E-2</v>
      </c>
      <c r="F523" s="7">
        <v>0.16234963745337186</v>
      </c>
      <c r="G523" s="7">
        <v>0.32561363256136316</v>
      </c>
      <c r="H523" s="7">
        <v>0.59405086937778417</v>
      </c>
      <c r="I523" s="1">
        <v>37408</v>
      </c>
      <c r="J523" s="19">
        <v>5537.8</v>
      </c>
      <c r="K523" s="6">
        <v>6.9093421578966504E-3</v>
      </c>
      <c r="L523" s="6">
        <v>1.2320854050892175E-2</v>
      </c>
      <c r="M523" s="6">
        <v>7.3092276091927255E-2</v>
      </c>
      <c r="N523" s="7">
        <v>0.16396578178531651</v>
      </c>
      <c r="O523" s="7">
        <v>0.32654625592871167</v>
      </c>
      <c r="P523" s="7">
        <v>0.59251164663254152</v>
      </c>
      <c r="Q523" s="1">
        <v>37408</v>
      </c>
      <c r="R523">
        <v>179.9</v>
      </c>
      <c r="S523" s="6">
        <v>5.5617352614012407E-4</v>
      </c>
      <c r="T523" s="6">
        <v>1.1811023622047211E-2</v>
      </c>
      <c r="U523" s="6">
        <v>1.0674157303370818E-2</v>
      </c>
      <c r="V523" s="7">
        <v>4.3503480278422275E-2</v>
      </c>
      <c r="W523" s="7">
        <v>0.10368098159509206</v>
      </c>
      <c r="X523" s="7">
        <v>0.21554054054054059</v>
      </c>
      <c r="Y523" s="1">
        <v>37408</v>
      </c>
      <c r="Z523">
        <v>179.6</v>
      </c>
      <c r="AA523" s="6">
        <v>5.5710306406682073E-4</v>
      </c>
      <c r="AB523" s="6">
        <v>8.9887640449437881E-3</v>
      </c>
      <c r="AC523" s="6">
        <v>1.0692177827799696E-2</v>
      </c>
      <c r="AD523" s="7">
        <v>4.2973286875725936E-2</v>
      </c>
      <c r="AE523" s="7">
        <v>0.10319410319410308</v>
      </c>
      <c r="AF523" s="7">
        <v>0.21433400946585524</v>
      </c>
      <c r="AG523" t="s">
        <v>19</v>
      </c>
    </row>
    <row r="524" spans="1:33" x14ac:dyDescent="0.3">
      <c r="A524" s="1">
        <v>37438</v>
      </c>
      <c r="B524" s="19">
        <v>5589.1</v>
      </c>
      <c r="C524" s="6">
        <v>7.6805192463716516E-3</v>
      </c>
      <c r="D524" s="6">
        <v>1.7087640122288642E-2</v>
      </c>
      <c r="E524" s="6">
        <v>7.4124610831379625E-2</v>
      </c>
      <c r="F524" s="7">
        <v>0.16697289848415267</v>
      </c>
      <c r="G524" s="7">
        <v>0.32953518245397023</v>
      </c>
      <c r="H524" s="7">
        <v>0.60228771286050131</v>
      </c>
      <c r="I524" s="1">
        <v>37438</v>
      </c>
      <c r="J524" s="19">
        <v>5578.7</v>
      </c>
      <c r="K524" s="6">
        <v>7.385604391635602E-3</v>
      </c>
      <c r="L524" s="6">
        <v>1.078054790549355E-2</v>
      </c>
      <c r="M524" s="6">
        <v>7.5059739458876132E-2</v>
      </c>
      <c r="N524" s="7">
        <v>0.16858333857014188</v>
      </c>
      <c r="O524" s="7">
        <v>0.33041591147572263</v>
      </c>
      <c r="P524" s="7">
        <v>0.59779464413575822</v>
      </c>
      <c r="Q524" s="1">
        <v>37438</v>
      </c>
      <c r="R524">
        <v>180.1</v>
      </c>
      <c r="S524" s="6">
        <v>1.111728738187819E-3</v>
      </c>
      <c r="T524" s="6">
        <v>7.2706935123041548E-3</v>
      </c>
      <c r="U524" s="6">
        <v>1.4647887323943631E-2</v>
      </c>
      <c r="V524" s="7">
        <v>4.2245370370370267E-2</v>
      </c>
      <c r="W524" s="7">
        <v>0.1035539215686275</v>
      </c>
      <c r="X524" s="7">
        <v>0.21361185983827485</v>
      </c>
      <c r="Y524" s="1">
        <v>37438</v>
      </c>
      <c r="Z524">
        <v>180</v>
      </c>
      <c r="AA524" s="6">
        <v>2.2271714922049313E-3</v>
      </c>
      <c r="AB524" s="6">
        <v>8.4033613445378148E-3</v>
      </c>
      <c r="AC524" s="6">
        <v>1.4656144306651603E-2</v>
      </c>
      <c r="AD524" s="7">
        <v>4.2269832078749348E-2</v>
      </c>
      <c r="AE524" s="7">
        <v>0.10294117647058831</v>
      </c>
      <c r="AF524" s="7">
        <v>0.21293800539083554</v>
      </c>
      <c r="AG524" t="s">
        <v>19</v>
      </c>
    </row>
    <row r="525" spans="1:33" x14ac:dyDescent="0.3">
      <c r="A525" s="1">
        <v>37469</v>
      </c>
      <c r="B525" s="19">
        <v>5631.6</v>
      </c>
      <c r="C525" s="6">
        <v>7.6040865255586759E-3</v>
      </c>
      <c r="D525" s="6">
        <v>2.4784365105360983E-2</v>
      </c>
      <c r="E525" s="6">
        <v>7.5307416176583014E-2</v>
      </c>
      <c r="F525" s="7">
        <v>0.16898806434872868</v>
      </c>
      <c r="G525" s="7">
        <v>0.3317568046917494</v>
      </c>
      <c r="H525" s="7">
        <v>0.61562957225234549</v>
      </c>
      <c r="I525" s="1">
        <v>37469</v>
      </c>
      <c r="J525" s="19">
        <v>5621.7</v>
      </c>
      <c r="K525" s="6">
        <v>7.7078889346980485E-3</v>
      </c>
      <c r="L525" s="6">
        <v>1.5957639064589618E-2</v>
      </c>
      <c r="M525" s="6">
        <v>7.5923444976076518E-2</v>
      </c>
      <c r="N525" s="7">
        <v>0.17011489467987684</v>
      </c>
      <c r="O525" s="7">
        <v>0.33206170177475525</v>
      </c>
      <c r="P525" s="7">
        <v>0.61468864889705876</v>
      </c>
      <c r="Q525" s="1">
        <v>37469</v>
      </c>
      <c r="R525">
        <v>180.7</v>
      </c>
      <c r="S525" s="6">
        <v>3.3314825097167924E-3</v>
      </c>
      <c r="T525" s="6">
        <v>5.005561735261275E-3</v>
      </c>
      <c r="U525" s="6">
        <v>1.8028169014084442E-2</v>
      </c>
      <c r="V525" s="7">
        <v>4.5717592592592456E-2</v>
      </c>
      <c r="W525" s="7">
        <v>0.1058751529987759</v>
      </c>
      <c r="X525" s="7">
        <v>0.21275167785234891</v>
      </c>
      <c r="Y525" s="1">
        <v>37469</v>
      </c>
      <c r="Z525">
        <v>180.5</v>
      </c>
      <c r="AA525" s="6">
        <v>2.7777777777777779E-3</v>
      </c>
      <c r="AB525" s="6">
        <v>6.6926938092581626E-3</v>
      </c>
      <c r="AC525" s="6">
        <v>1.74746335963923E-2</v>
      </c>
      <c r="AD525" s="7">
        <v>4.5165026056745869E-2</v>
      </c>
      <c r="AE525" s="7">
        <v>0.10465116279069764</v>
      </c>
      <c r="AF525" s="7">
        <v>0.21140939597315436</v>
      </c>
      <c r="AG525" t="s">
        <v>19</v>
      </c>
    </row>
    <row r="526" spans="1:33" x14ac:dyDescent="0.3">
      <c r="A526" s="1">
        <v>37500</v>
      </c>
      <c r="B526" s="19">
        <v>5656</v>
      </c>
      <c r="C526" s="6">
        <v>4.3326940833865396E-3</v>
      </c>
      <c r="D526" s="6">
        <v>2.4359322647831205E-2</v>
      </c>
      <c r="E526" s="6">
        <v>5.7512527110911746E-2</v>
      </c>
      <c r="F526" s="7">
        <v>0.16541663232506393</v>
      </c>
      <c r="G526" s="7">
        <v>0.32533508295060443</v>
      </c>
      <c r="H526" s="7">
        <v>0.62244341814635273</v>
      </c>
      <c r="I526" s="1">
        <v>37500</v>
      </c>
      <c r="J526" s="19">
        <v>5646.5</v>
      </c>
      <c r="K526" s="6">
        <v>4.4114769553694044E-3</v>
      </c>
      <c r="L526" s="6">
        <v>2.6673697225353614E-2</v>
      </c>
      <c r="M526" s="6">
        <v>5.8070681707454115E-2</v>
      </c>
      <c r="N526" s="7">
        <v>0.16663223140495867</v>
      </c>
      <c r="O526" s="7">
        <v>0.32721417826250482</v>
      </c>
      <c r="P526" s="7">
        <v>0.6240508513575701</v>
      </c>
      <c r="Q526" s="1">
        <v>37500</v>
      </c>
      <c r="R526">
        <v>181</v>
      </c>
      <c r="S526" s="6">
        <v>1.6602102933038815E-3</v>
      </c>
      <c r="T526" s="6">
        <v>6.6740823136818049E-3</v>
      </c>
      <c r="U526" s="6">
        <v>1.5143017386427305E-2</v>
      </c>
      <c r="V526" s="7">
        <v>4.2026482440990283E-2</v>
      </c>
      <c r="W526" s="7">
        <v>0.10635696821515896</v>
      </c>
      <c r="X526" s="7">
        <v>0.21151271753681389</v>
      </c>
      <c r="Y526" s="1">
        <v>37500</v>
      </c>
      <c r="Z526">
        <v>180.8</v>
      </c>
      <c r="AA526" s="6">
        <v>1.6620498614959079E-3</v>
      </c>
      <c r="AB526" s="6">
        <v>7.2423398328691439E-3</v>
      </c>
      <c r="AC526" s="6">
        <v>1.5160022459292629E-2</v>
      </c>
      <c r="AD526" s="7">
        <v>4.1474654377880282E-2</v>
      </c>
      <c r="AE526" s="7">
        <v>0.10581039755351689</v>
      </c>
      <c r="AF526" s="7">
        <v>0.21098459477561954</v>
      </c>
      <c r="AG526" t="s">
        <v>19</v>
      </c>
    </row>
    <row r="527" spans="1:33" x14ac:dyDescent="0.3">
      <c r="A527" s="1">
        <v>37530</v>
      </c>
      <c r="B527" s="19">
        <v>5700.4</v>
      </c>
      <c r="C527" s="6">
        <v>7.8500707213577849E-3</v>
      </c>
      <c r="D527" s="6">
        <v>2.7747227981609959E-2</v>
      </c>
      <c r="E527" s="6">
        <v>6.8070675085720567E-2</v>
      </c>
      <c r="F527" s="7">
        <v>0.17070566006736215</v>
      </c>
      <c r="G527" s="7">
        <v>0.32330477981289318</v>
      </c>
      <c r="H527" s="7">
        <v>0.63602445254426987</v>
      </c>
      <c r="I527" s="1">
        <v>37530</v>
      </c>
      <c r="J527" s="19">
        <v>5685.3</v>
      </c>
      <c r="K527" s="6">
        <v>6.8715133268396674E-3</v>
      </c>
      <c r="L527" s="6">
        <v>2.6635125862255769E-2</v>
      </c>
      <c r="M527" s="6">
        <v>6.8324031794351495E-2</v>
      </c>
      <c r="N527" s="7">
        <v>0.17128494612579587</v>
      </c>
      <c r="O527" s="7">
        <v>0.32481241552873202</v>
      </c>
      <c r="P527" s="7">
        <v>0.63455235466620674</v>
      </c>
      <c r="Q527" s="1">
        <v>37530</v>
      </c>
      <c r="R527">
        <v>181.3</v>
      </c>
      <c r="S527" s="6">
        <v>1.6574585635359745E-3</v>
      </c>
      <c r="T527" s="6">
        <v>7.7821011673152064E-3</v>
      </c>
      <c r="U527" s="6">
        <v>2.0258863252673173E-2</v>
      </c>
      <c r="V527" s="7">
        <v>4.1954022988505812E-2</v>
      </c>
      <c r="W527" s="7">
        <v>0.10548780487804885</v>
      </c>
      <c r="X527" s="7">
        <v>0.21270903010033451</v>
      </c>
      <c r="Y527" s="1">
        <v>37530</v>
      </c>
      <c r="Z527">
        <v>181.2</v>
      </c>
      <c r="AA527" s="6">
        <v>2.2123893805308477E-3</v>
      </c>
      <c r="AB527" s="6">
        <v>8.9086859688195675E-3</v>
      </c>
      <c r="AC527" s="6">
        <v>2.027027027027024E-2</v>
      </c>
      <c r="AD527" s="7">
        <v>4.1978148361126982E-2</v>
      </c>
      <c r="AE527" s="7">
        <v>0.10555216595485041</v>
      </c>
      <c r="AF527" s="7">
        <v>0.21285140562248983</v>
      </c>
      <c r="AG527" t="s">
        <v>19</v>
      </c>
    </row>
    <row r="528" spans="1:33" x14ac:dyDescent="0.3">
      <c r="A528" s="1">
        <v>37561</v>
      </c>
      <c r="B528" s="19">
        <v>5750.6</v>
      </c>
      <c r="C528" s="6">
        <v>8.8063995509088371E-3</v>
      </c>
      <c r="D528" s="6">
        <v>2.8895528797122969E-2</v>
      </c>
      <c r="E528" s="6">
        <v>6.8725840023788315E-2</v>
      </c>
      <c r="F528" s="7">
        <v>0.17832920107370451</v>
      </c>
      <c r="G528" s="7">
        <v>0.32307196760537477</v>
      </c>
      <c r="H528" s="7">
        <v>0.64905941729754546</v>
      </c>
      <c r="I528" s="1">
        <v>37561</v>
      </c>
      <c r="J528" s="19">
        <v>5757.5</v>
      </c>
      <c r="K528" s="6">
        <v>1.2699417796774104E-2</v>
      </c>
      <c r="L528" s="6">
        <v>3.2050477709860754E-2</v>
      </c>
      <c r="M528" s="6">
        <v>6.9233197764035179E-2</v>
      </c>
      <c r="N528" s="7">
        <v>0.17933224088488325</v>
      </c>
      <c r="O528" s="7">
        <v>0.32481189166800906</v>
      </c>
      <c r="P528" s="7">
        <v>0.6488630505756342</v>
      </c>
      <c r="Q528" s="1">
        <v>37561</v>
      </c>
      <c r="R528">
        <v>181.3</v>
      </c>
      <c r="S528" s="6">
        <v>0</v>
      </c>
      <c r="T528" s="6">
        <v>6.6629650194337427E-3</v>
      </c>
      <c r="U528" s="6">
        <v>2.1984216459977484E-2</v>
      </c>
      <c r="V528" s="7">
        <v>4.1355542791499236E-2</v>
      </c>
      <c r="W528" s="7">
        <v>0.10548780487804885</v>
      </c>
      <c r="X528" s="7">
        <v>0.21108884435537759</v>
      </c>
      <c r="Y528" s="1">
        <v>37561</v>
      </c>
      <c r="Z528">
        <v>181.5</v>
      </c>
      <c r="AA528" s="6">
        <v>1.6556291390729106E-3</v>
      </c>
      <c r="AB528" s="6">
        <v>8.3333333333333332E-3</v>
      </c>
      <c r="AC528" s="6">
        <v>2.2535211267605635E-2</v>
      </c>
      <c r="AD528" s="7">
        <v>4.1905855338691227E-2</v>
      </c>
      <c r="AE528" s="7">
        <v>0.10603290676416822</v>
      </c>
      <c r="AF528" s="7">
        <v>0.2116154873164218</v>
      </c>
      <c r="AG528" t="s">
        <v>19</v>
      </c>
    </row>
    <row r="529" spans="1:33" x14ac:dyDescent="0.3">
      <c r="A529" s="1">
        <v>37591</v>
      </c>
      <c r="B529" s="19">
        <v>5772</v>
      </c>
      <c r="C529" s="6">
        <v>3.7213508155670076E-3</v>
      </c>
      <c r="D529" s="6">
        <v>2.4930747922437609E-2</v>
      </c>
      <c r="E529" s="6">
        <v>6.2240053001582647E-2</v>
      </c>
      <c r="F529" s="7">
        <v>0.17197969543147207</v>
      </c>
      <c r="G529" s="7">
        <v>0.31925397696105329</v>
      </c>
      <c r="H529" s="7">
        <v>0.65557595227168419</v>
      </c>
      <c r="I529" s="1">
        <v>37591</v>
      </c>
      <c r="J529" s="19">
        <v>5804</v>
      </c>
      <c r="K529" s="6">
        <v>8.0764220581849757E-3</v>
      </c>
      <c r="L529" s="6">
        <v>3.2427913264670864E-2</v>
      </c>
      <c r="M529" s="6">
        <v>6.2031107044830738E-2</v>
      </c>
      <c r="N529" s="7">
        <v>0.17181506157884111</v>
      </c>
      <c r="O529" s="7">
        <v>0.31921083734884981</v>
      </c>
      <c r="P529" s="7">
        <v>0.65459832373567473</v>
      </c>
      <c r="Q529" s="1">
        <v>37591</v>
      </c>
      <c r="R529">
        <v>180.9</v>
      </c>
      <c r="S529" s="6">
        <v>-2.2062879205736663E-3</v>
      </c>
      <c r="T529" s="6">
        <v>1.1068068622026401E-3</v>
      </c>
      <c r="U529" s="6">
        <v>2.3769100169779386E-2</v>
      </c>
      <c r="V529" s="7">
        <v>3.9655172413793134E-2</v>
      </c>
      <c r="W529" s="7">
        <v>0.10372178157413056</v>
      </c>
      <c r="X529" s="7">
        <v>0.20841683366733479</v>
      </c>
      <c r="Y529" s="1">
        <v>37591</v>
      </c>
      <c r="Z529">
        <v>181.8</v>
      </c>
      <c r="AA529" s="6">
        <v>1.6528925619835337E-3</v>
      </c>
      <c r="AB529" s="6">
        <v>7.2022160664820577E-3</v>
      </c>
      <c r="AC529" s="6">
        <v>2.4802705749718181E-2</v>
      </c>
      <c r="AD529" s="7">
        <v>4.1237113402061952E-2</v>
      </c>
      <c r="AE529" s="7">
        <v>0.1058394160583942</v>
      </c>
      <c r="AF529" s="7">
        <v>0.21119253830779491</v>
      </c>
      <c r="AG529" t="s">
        <v>19</v>
      </c>
    </row>
    <row r="530" spans="1:33" x14ac:dyDescent="0.3">
      <c r="A530" s="1">
        <v>37622</v>
      </c>
      <c r="B530" s="19">
        <v>5804.6</v>
      </c>
      <c r="C530" s="6">
        <v>5.6479556479557113E-3</v>
      </c>
      <c r="D530" s="6">
        <v>2.6272984441301338E-2</v>
      </c>
      <c r="E530" s="6">
        <v>6.4263581525824606E-2</v>
      </c>
      <c r="F530" s="7">
        <v>0.16658962558032048</v>
      </c>
      <c r="G530" s="7">
        <v>0.31844818970608274</v>
      </c>
      <c r="H530" s="7">
        <v>0.66206620089336854</v>
      </c>
      <c r="I530" s="1">
        <v>37622</v>
      </c>
      <c r="J530" s="19">
        <v>5793.5</v>
      </c>
      <c r="K530" s="6">
        <v>-1.8090971743625086E-3</v>
      </c>
      <c r="L530" s="6">
        <v>2.603382626405738E-2</v>
      </c>
      <c r="M530" s="6">
        <v>6.2832507796734549E-2</v>
      </c>
      <c r="N530" s="7">
        <v>0.16358706567583853</v>
      </c>
      <c r="O530" s="7">
        <v>0.31386778546320443</v>
      </c>
      <c r="P530" s="7">
        <v>0.65751151546362252</v>
      </c>
      <c r="Q530" s="1">
        <v>37622</v>
      </c>
      <c r="R530">
        <v>181.7</v>
      </c>
      <c r="S530" s="6">
        <v>4.422332780541641E-3</v>
      </c>
      <c r="T530" s="6">
        <v>3.8674033149170644E-3</v>
      </c>
      <c r="U530" s="6">
        <v>2.5974025974025941E-2</v>
      </c>
      <c r="V530" s="7">
        <v>3.7692747001713274E-2</v>
      </c>
      <c r="W530" s="7">
        <v>0.10590383444917818</v>
      </c>
      <c r="X530" s="7">
        <v>0.20891550232867581</v>
      </c>
      <c r="Y530" s="1">
        <v>37622</v>
      </c>
      <c r="Z530">
        <v>182.6</v>
      </c>
      <c r="AA530" s="6">
        <v>4.4004400440043065E-3</v>
      </c>
      <c r="AB530" s="6">
        <v>9.955752212389285E-3</v>
      </c>
      <c r="AC530" s="6">
        <v>2.7574563871693901E-2</v>
      </c>
      <c r="AD530" s="7">
        <v>3.9863325740318908E-2</v>
      </c>
      <c r="AE530" s="7">
        <v>0.10868245294474807</v>
      </c>
      <c r="AF530" s="7">
        <v>0.21328903654485046</v>
      </c>
      <c r="AG530" t="s">
        <v>19</v>
      </c>
    </row>
    <row r="531" spans="1:33" x14ac:dyDescent="0.3">
      <c r="A531" s="1">
        <v>37653</v>
      </c>
      <c r="B531" s="19">
        <v>5840.7</v>
      </c>
      <c r="C531" s="6">
        <v>6.2192054577403181E-3</v>
      </c>
      <c r="D531" s="6">
        <v>2.4612307908217002E-2</v>
      </c>
      <c r="E531" s="6">
        <v>6.51603020024073E-2</v>
      </c>
      <c r="F531" s="7">
        <v>0.16485510859376545</v>
      </c>
      <c r="G531" s="7">
        <v>0.31984272252728618</v>
      </c>
      <c r="H531" s="7">
        <v>0.67360096277830306</v>
      </c>
      <c r="I531" s="1">
        <v>37653</v>
      </c>
      <c r="J531" s="19">
        <v>5820.8</v>
      </c>
      <c r="K531" s="6">
        <v>4.7121774402347771E-3</v>
      </c>
      <c r="L531" s="6">
        <v>2.3833394895607971E-2</v>
      </c>
      <c r="M531" s="6">
        <v>6.4053816905528041E-2</v>
      </c>
      <c r="N531" s="7">
        <v>0.16230031948881793</v>
      </c>
      <c r="O531" s="7">
        <v>0.31731052119401643</v>
      </c>
      <c r="P531" s="7">
        <v>0.67509856398745294</v>
      </c>
      <c r="Q531" s="1">
        <v>37653</v>
      </c>
      <c r="R531">
        <v>183.1</v>
      </c>
      <c r="S531" s="6">
        <v>7.7050082553660193E-3</v>
      </c>
      <c r="T531" s="6">
        <v>9.9282956425812627E-3</v>
      </c>
      <c r="U531" s="6">
        <v>2.9808773903261993E-2</v>
      </c>
      <c r="V531" s="7">
        <v>4.1524459613196715E-2</v>
      </c>
      <c r="W531" s="7">
        <v>0.11306990881458963</v>
      </c>
      <c r="X531" s="7">
        <v>0.2133863485752153</v>
      </c>
      <c r="Y531" s="1">
        <v>37653</v>
      </c>
      <c r="Z531">
        <v>183.6</v>
      </c>
      <c r="AA531" s="6">
        <v>5.4764512595837896E-3</v>
      </c>
      <c r="AB531" s="6">
        <v>1.3245033112582814E-2</v>
      </c>
      <c r="AC531" s="6">
        <v>3.1460674157303338E-2</v>
      </c>
      <c r="AD531" s="7">
        <v>4.3181818181818148E-2</v>
      </c>
      <c r="AE531" s="7">
        <v>0.11475409836065578</v>
      </c>
      <c r="AF531" s="7">
        <v>0.21669980119284285</v>
      </c>
      <c r="AG531" t="s">
        <v>19</v>
      </c>
    </row>
    <row r="532" spans="1:33" x14ac:dyDescent="0.3">
      <c r="A532" s="1">
        <v>37681</v>
      </c>
      <c r="B532" s="19">
        <v>5861.4</v>
      </c>
      <c r="C532" s="6">
        <v>3.5440957419487079E-3</v>
      </c>
      <c r="D532" s="6">
        <v>1.926755468994527E-2</v>
      </c>
      <c r="E532" s="6">
        <v>6.6639976706944215E-2</v>
      </c>
      <c r="F532" s="7">
        <v>0.15563880126182958</v>
      </c>
      <c r="G532" s="7">
        <v>0.32248821100606917</v>
      </c>
      <c r="H532" s="7">
        <v>0.67895505714531235</v>
      </c>
      <c r="I532" s="1">
        <v>37681</v>
      </c>
      <c r="J532" s="19">
        <v>5882.1</v>
      </c>
      <c r="K532" s="6">
        <v>1.0531198460692719E-2</v>
      </c>
      <c r="L532" s="6">
        <v>2.1641337386018301E-2</v>
      </c>
      <c r="M532" s="6">
        <v>6.5752282939556553E-2</v>
      </c>
      <c r="N532" s="7">
        <v>0.15373752034992058</v>
      </c>
      <c r="O532" s="7">
        <v>0.32015890115809315</v>
      </c>
      <c r="P532" s="7">
        <v>0.68459489646876903</v>
      </c>
      <c r="Q532" s="1">
        <v>37681</v>
      </c>
      <c r="R532">
        <v>184.2</v>
      </c>
      <c r="S532" s="6">
        <v>6.0076460950300075E-3</v>
      </c>
      <c r="T532" s="6">
        <v>1.5995587424158728E-2</v>
      </c>
      <c r="U532" s="6">
        <v>3.0201342281879064E-2</v>
      </c>
      <c r="V532" s="7">
        <v>4.5402951191827474E-2</v>
      </c>
      <c r="W532" s="7">
        <v>0.11636363636363629</v>
      </c>
      <c r="X532" s="7">
        <v>0.21664464993394969</v>
      </c>
      <c r="Y532" s="1">
        <v>37681</v>
      </c>
      <c r="Z532">
        <v>183.9</v>
      </c>
      <c r="AA532" s="6">
        <v>1.6339869281046372E-3</v>
      </c>
      <c r="AB532" s="6">
        <v>1.3223140495867799E-2</v>
      </c>
      <c r="AC532" s="6">
        <v>3.0252100840336166E-2</v>
      </c>
      <c r="AD532" s="7">
        <v>4.4293015332197684E-2</v>
      </c>
      <c r="AE532" s="7">
        <v>0.11589805825242715</v>
      </c>
      <c r="AF532" s="7">
        <v>0.21626984126984139</v>
      </c>
      <c r="AG532" t="s">
        <v>19</v>
      </c>
    </row>
    <row r="533" spans="1:33" x14ac:dyDescent="0.3">
      <c r="A533" s="1">
        <v>37712</v>
      </c>
      <c r="B533" s="19">
        <v>5898.8</v>
      </c>
      <c r="C533" s="6">
        <v>6.3807281536835143E-3</v>
      </c>
      <c r="D533" s="6">
        <v>2.1968121968121999E-2</v>
      </c>
      <c r="E533" s="6">
        <v>7.340684936492349E-2</v>
      </c>
      <c r="F533" s="7">
        <v>0.14854261181097775</v>
      </c>
      <c r="G533" s="7">
        <v>0.32239334633577699</v>
      </c>
      <c r="H533" s="7">
        <v>0.68575674439871981</v>
      </c>
      <c r="I533" s="1">
        <v>37712</v>
      </c>
      <c r="J533" s="19">
        <v>5938.5</v>
      </c>
      <c r="K533" s="6">
        <v>9.588412301728912E-3</v>
      </c>
      <c r="L533" s="6">
        <v>2.3173673328738802E-2</v>
      </c>
      <c r="M533" s="6">
        <v>7.3209961325767237E-2</v>
      </c>
      <c r="N533" s="7">
        <v>0.14773583811677385</v>
      </c>
      <c r="O533" s="7">
        <v>0.31925623139467729</v>
      </c>
      <c r="P533" s="7">
        <v>0.68592436974789917</v>
      </c>
      <c r="Q533" s="1">
        <v>37712</v>
      </c>
      <c r="R533">
        <v>183.8</v>
      </c>
      <c r="S533" s="6">
        <v>-2.1715526601518852E-3</v>
      </c>
      <c r="T533" s="6">
        <v>1.6030956329463823E-2</v>
      </c>
      <c r="U533" s="6">
        <v>2.2246941045606226E-2</v>
      </c>
      <c r="V533" s="7">
        <v>3.9005087620124397E-2</v>
      </c>
      <c r="W533" s="7">
        <v>0.10589651022864034</v>
      </c>
      <c r="X533" s="7">
        <v>0.21000658327847271</v>
      </c>
      <c r="Y533" s="1">
        <v>37712</v>
      </c>
      <c r="Z533">
        <v>183.2</v>
      </c>
      <c r="AA533" s="6">
        <v>-3.8064165307233116E-3</v>
      </c>
      <c r="AB533" s="6">
        <v>7.7007700770075748E-3</v>
      </c>
      <c r="AC533" s="6">
        <v>2.1751254880089107E-2</v>
      </c>
      <c r="AD533" s="7">
        <v>3.8548752834467022E-2</v>
      </c>
      <c r="AE533" s="7">
        <v>0.10427968655816747</v>
      </c>
      <c r="AF533" s="7">
        <v>0.20685111989459798</v>
      </c>
      <c r="AG533" t="s">
        <v>19</v>
      </c>
    </row>
    <row r="534" spans="1:33" x14ac:dyDescent="0.3">
      <c r="A534" s="1">
        <v>37742</v>
      </c>
      <c r="B534" s="19">
        <v>5959.3</v>
      </c>
      <c r="C534" s="6">
        <v>1.0256323319997287E-2</v>
      </c>
      <c r="D534" s="6">
        <v>2.6651276573751818E-2</v>
      </c>
      <c r="E534" s="6">
        <v>7.9290047994204513E-2</v>
      </c>
      <c r="F534" s="7">
        <v>0.16097798558347948</v>
      </c>
      <c r="G534" s="7">
        <v>0.32862907720776757</v>
      </c>
      <c r="H534" s="7">
        <v>0.69096532546393519</v>
      </c>
      <c r="I534" s="1">
        <v>37742</v>
      </c>
      <c r="J534" s="19">
        <v>5938.2</v>
      </c>
      <c r="K534" s="6">
        <v>-5.0517807527183954E-5</v>
      </c>
      <c r="L534" s="6">
        <v>2.4976266505566551E-2</v>
      </c>
      <c r="M534" s="6">
        <v>7.9711989526891819E-2</v>
      </c>
      <c r="N534" s="7">
        <v>0.1618015338863672</v>
      </c>
      <c r="O534" s="7">
        <v>0.33021213682489176</v>
      </c>
      <c r="P534" s="7">
        <v>0.69338694499101727</v>
      </c>
      <c r="Q534" s="1">
        <v>37742</v>
      </c>
      <c r="R534">
        <v>183.5</v>
      </c>
      <c r="S534" s="6">
        <v>-1.6322089227421728E-3</v>
      </c>
      <c r="T534" s="6">
        <v>9.9064391854706193E-3</v>
      </c>
      <c r="U534" s="6">
        <v>2.0578420467185696E-2</v>
      </c>
      <c r="V534" s="7">
        <v>3.2639279684862195E-2</v>
      </c>
      <c r="W534" s="7">
        <v>0.10409145607701573</v>
      </c>
      <c r="X534" s="7">
        <v>0.20565045992115646</v>
      </c>
      <c r="Y534" s="1">
        <v>37742</v>
      </c>
      <c r="Z534">
        <v>182.9</v>
      </c>
      <c r="AA534" s="6">
        <v>-1.6375545851527455E-3</v>
      </c>
      <c r="AB534" s="6">
        <v>1.6429353778751993E-3</v>
      </c>
      <c r="AC534" s="6">
        <v>1.8941504178273012E-2</v>
      </c>
      <c r="AD534" s="7">
        <v>3.1584884376762518E-2</v>
      </c>
      <c r="AE534" s="7">
        <v>0.10180722891566268</v>
      </c>
      <c r="AF534" s="7">
        <v>0.20249835634451027</v>
      </c>
      <c r="AG534" t="s">
        <v>19</v>
      </c>
    </row>
    <row r="535" spans="1:33" x14ac:dyDescent="0.3">
      <c r="A535" s="1">
        <v>37773</v>
      </c>
      <c r="B535" s="19">
        <v>5996</v>
      </c>
      <c r="C535" s="6">
        <v>6.1584414276844293E-3</v>
      </c>
      <c r="D535" s="6">
        <v>2.6589278682349751E-2</v>
      </c>
      <c r="E535" s="6">
        <v>8.1042098620751832E-2</v>
      </c>
      <c r="F535" s="7">
        <v>0.15898328017782931</v>
      </c>
      <c r="G535" s="7">
        <v>0.33031593894213707</v>
      </c>
      <c r="H535" s="7">
        <v>0.68953760320099178</v>
      </c>
      <c r="I535" s="1">
        <v>37773</v>
      </c>
      <c r="J535" s="19">
        <v>5992.4</v>
      </c>
      <c r="K535" s="6">
        <v>9.1273449866962741E-3</v>
      </c>
      <c r="L535" s="6">
        <v>2.9480483782297871E-2</v>
      </c>
      <c r="M535" s="6">
        <v>8.2090360793094633E-2</v>
      </c>
      <c r="N535" s="7">
        <v>0.16118280820059669</v>
      </c>
      <c r="O535" s="7">
        <v>0.33321467506173935</v>
      </c>
      <c r="P535" s="7">
        <v>0.690142434071358</v>
      </c>
      <c r="Q535" s="1">
        <v>37773</v>
      </c>
      <c r="R535">
        <v>183.7</v>
      </c>
      <c r="S535" s="6">
        <v>1.0899182561307282E-3</v>
      </c>
      <c r="T535" s="6">
        <v>3.2768978700163536E-3</v>
      </c>
      <c r="U535" s="6">
        <v>2.1122846025569665E-2</v>
      </c>
      <c r="V535" s="7">
        <v>3.2022471910112295E-2</v>
      </c>
      <c r="W535" s="7">
        <v>0.10529482551143202</v>
      </c>
      <c r="X535" s="7">
        <v>0.20459016393442617</v>
      </c>
      <c r="Y535" s="1">
        <v>37773</v>
      </c>
      <c r="Z535">
        <v>183.1</v>
      </c>
      <c r="AA535" s="6">
        <v>1.0934937124110913E-3</v>
      </c>
      <c r="AB535" s="6">
        <v>-2.7233115468409588E-3</v>
      </c>
      <c r="AC535" s="6">
        <v>1.9487750556792874E-2</v>
      </c>
      <c r="AD535" s="7">
        <v>3.0388294879009601E-2</v>
      </c>
      <c r="AE535" s="7">
        <v>0.10301204819277104</v>
      </c>
      <c r="AF535" s="7">
        <v>0.20144356955380568</v>
      </c>
      <c r="AG535" t="s">
        <v>19</v>
      </c>
    </row>
    <row r="536" spans="1:33" x14ac:dyDescent="0.3">
      <c r="A536" s="1">
        <v>37803</v>
      </c>
      <c r="B536" s="19">
        <v>6042.7</v>
      </c>
      <c r="C536" s="6">
        <v>7.7885256837891626E-3</v>
      </c>
      <c r="D536" s="6">
        <v>3.0931176851946667E-2</v>
      </c>
      <c r="E536" s="6">
        <v>8.1157968188080271E-2</v>
      </c>
      <c r="F536" s="7">
        <v>0.16129838182726683</v>
      </c>
      <c r="G536" s="7">
        <v>0.33260557944646596</v>
      </c>
      <c r="H536" s="7">
        <v>0.69386668161686371</v>
      </c>
      <c r="I536" s="1">
        <v>37803</v>
      </c>
      <c r="J536" s="19">
        <v>6035.3</v>
      </c>
      <c r="K536" s="6">
        <v>7.1590681529938834E-3</v>
      </c>
      <c r="L536" s="6">
        <v>2.6045119940157395E-2</v>
      </c>
      <c r="M536" s="6">
        <v>8.1847025292630965E-2</v>
      </c>
      <c r="N536" s="7">
        <v>0.16305018114545602</v>
      </c>
      <c r="O536" s="7">
        <v>0.33536153641915206</v>
      </c>
      <c r="P536" s="7">
        <v>0.69070229991315812</v>
      </c>
      <c r="Q536" s="1">
        <v>37803</v>
      </c>
      <c r="R536">
        <v>183.9</v>
      </c>
      <c r="S536" s="6">
        <v>1.0887316276538763E-3</v>
      </c>
      <c r="T536" s="6">
        <v>-1.628664495113914E-3</v>
      </c>
      <c r="U536" s="6">
        <v>2.1099389228206616E-2</v>
      </c>
      <c r="V536" s="7">
        <v>3.6056338028169044E-2</v>
      </c>
      <c r="W536" s="7">
        <v>0.10317936412717467</v>
      </c>
      <c r="X536" s="7">
        <v>0.20590163934426234</v>
      </c>
      <c r="Y536" s="1">
        <v>37803</v>
      </c>
      <c r="Z536">
        <v>183.7</v>
      </c>
      <c r="AA536" s="6">
        <v>3.2768978700163536E-3</v>
      </c>
      <c r="AB536" s="6">
        <v>-1.0875475802067268E-3</v>
      </c>
      <c r="AC536" s="6">
        <v>2.0555555555555494E-2</v>
      </c>
      <c r="AD536" s="7">
        <v>3.551296505073271E-2</v>
      </c>
      <c r="AE536" s="7">
        <v>0.10197960407918417</v>
      </c>
      <c r="AF536" s="7">
        <v>0.20380078636959367</v>
      </c>
      <c r="AG536" t="s">
        <v>19</v>
      </c>
    </row>
    <row r="537" spans="1:33" x14ac:dyDescent="0.3">
      <c r="A537" s="1">
        <v>37834</v>
      </c>
      <c r="B537" s="19">
        <v>6100.8</v>
      </c>
      <c r="C537" s="6">
        <v>9.6149072434508365E-3</v>
      </c>
      <c r="D537" s="6">
        <v>3.4244253068420695E-2</v>
      </c>
      <c r="E537" s="6">
        <v>8.3315576390368601E-2</v>
      </c>
      <c r="F537" s="7">
        <v>0.164897273352173</v>
      </c>
      <c r="G537" s="7">
        <v>0.34033438056110915</v>
      </c>
      <c r="H537" s="7">
        <v>0.69986068542769575</v>
      </c>
      <c r="I537" s="1">
        <v>37834</v>
      </c>
      <c r="J537" s="19">
        <v>6091.8</v>
      </c>
      <c r="K537" s="6">
        <v>9.3615893161897498E-3</v>
      </c>
      <c r="L537" s="6">
        <v>2.5814599646375377E-2</v>
      </c>
      <c r="M537" s="6">
        <v>8.3622391803191268E-2</v>
      </c>
      <c r="N537" s="7">
        <v>0.16589473684210529</v>
      </c>
      <c r="O537" s="7">
        <v>0.34198352205137256</v>
      </c>
      <c r="P537" s="7">
        <v>0.69915206961954712</v>
      </c>
      <c r="Q537" s="1">
        <v>37834</v>
      </c>
      <c r="R537">
        <v>184.6</v>
      </c>
      <c r="S537" s="6">
        <v>3.8064165307231572E-3</v>
      </c>
      <c r="T537" s="6">
        <v>4.3525571273122033E-3</v>
      </c>
      <c r="U537" s="6">
        <v>2.1582733812949673E-2</v>
      </c>
      <c r="V537" s="7">
        <v>3.9999999999999966E-2</v>
      </c>
      <c r="W537" s="7">
        <v>0.1047277079593058</v>
      </c>
      <c r="X537" s="7">
        <v>0.20732504905166768</v>
      </c>
      <c r="Y537" s="1">
        <v>37834</v>
      </c>
      <c r="Z537">
        <v>184.5</v>
      </c>
      <c r="AA537" s="6">
        <v>4.3549265106151954E-3</v>
      </c>
      <c r="AB537" s="6">
        <v>7.0960698689956957E-3</v>
      </c>
      <c r="AC537" s="6">
        <v>2.2160664819944598E-2</v>
      </c>
      <c r="AD537" s="7">
        <v>4.0022547914317891E-2</v>
      </c>
      <c r="AE537" s="7">
        <v>0.1041292639138241</v>
      </c>
      <c r="AF537" s="7">
        <v>0.20667102681491167</v>
      </c>
      <c r="AG537" t="s">
        <v>19</v>
      </c>
    </row>
    <row r="538" spans="1:33" x14ac:dyDescent="0.3">
      <c r="A538" s="1">
        <v>37865</v>
      </c>
      <c r="B538" s="19">
        <v>6072.8</v>
      </c>
      <c r="C538" s="6">
        <v>-4.5895620246525042E-3</v>
      </c>
      <c r="D538" s="6">
        <v>1.9045861091067741E-2</v>
      </c>
      <c r="E538" s="6">
        <v>7.3691654879773721E-2</v>
      </c>
      <c r="F538" s="7">
        <v>0.1354423752898064</v>
      </c>
      <c r="G538" s="7">
        <v>0.32950938108895078</v>
      </c>
      <c r="H538" s="7">
        <v>0.68590544404652853</v>
      </c>
      <c r="I538" s="1">
        <v>37865</v>
      </c>
      <c r="J538" s="19">
        <v>6063.9</v>
      </c>
      <c r="K538" s="6">
        <v>-4.5799271151384718E-3</v>
      </c>
      <c r="L538" s="6">
        <v>2.1168030716378669E-2</v>
      </c>
      <c r="M538" s="6">
        <v>7.3921898521207757E-2</v>
      </c>
      <c r="N538" s="7">
        <v>0.13628527526889767</v>
      </c>
      <c r="O538" s="7">
        <v>0.33181788232193432</v>
      </c>
      <c r="P538" s="7">
        <v>0.686947087297613</v>
      </c>
      <c r="Q538" s="1">
        <v>37865</v>
      </c>
      <c r="R538">
        <v>185.2</v>
      </c>
      <c r="S538" s="6">
        <v>3.250270855904628E-3</v>
      </c>
      <c r="T538" s="6">
        <v>9.2643051771116539E-3</v>
      </c>
      <c r="U538" s="6">
        <v>2.3204419889502701E-2</v>
      </c>
      <c r="V538" s="7">
        <v>3.8698822209758704E-2</v>
      </c>
      <c r="W538" s="7">
        <v>0.10303752233472295</v>
      </c>
      <c r="X538" s="7">
        <v>0.20887728459530028</v>
      </c>
      <c r="Y538" s="1">
        <v>37865</v>
      </c>
      <c r="Z538">
        <v>185.1</v>
      </c>
      <c r="AA538" s="6">
        <v>3.2520325203251725E-3</v>
      </c>
      <c r="AB538" s="6">
        <v>1.2028430836522627E-2</v>
      </c>
      <c r="AC538" s="6">
        <v>2.378318584070787E-2</v>
      </c>
      <c r="AD538" s="7">
        <v>3.9303761931499162E-2</v>
      </c>
      <c r="AE538" s="7">
        <v>0.10309892729439799</v>
      </c>
      <c r="AF538" s="7">
        <v>0.20901371652514697</v>
      </c>
      <c r="AG538" t="s">
        <v>19</v>
      </c>
    </row>
    <row r="539" spans="1:33" x14ac:dyDescent="0.3">
      <c r="A539" s="1">
        <v>37895</v>
      </c>
      <c r="B539" s="19">
        <v>6063.6</v>
      </c>
      <c r="C539" s="6">
        <v>-1.514951916743482E-3</v>
      </c>
      <c r="D539" s="6">
        <v>1.1274182788525744E-2</v>
      </c>
      <c r="E539" s="6">
        <v>6.3714827029682258E-2</v>
      </c>
      <c r="F539" s="7">
        <v>0.13612261340428322</v>
      </c>
      <c r="G539" s="7">
        <v>0.32061417837308076</v>
      </c>
      <c r="H539" s="7">
        <v>0.67808712016383466</v>
      </c>
      <c r="I539" s="1">
        <v>37895</v>
      </c>
      <c r="J539" s="19">
        <v>6048.3</v>
      </c>
      <c r="K539" s="6">
        <v>-2.5726017909265416E-3</v>
      </c>
      <c r="L539" s="6">
        <v>9.3284827448101848E-3</v>
      </c>
      <c r="M539" s="6">
        <v>6.3848873410374124E-2</v>
      </c>
      <c r="N539" s="7">
        <v>0.13653531766164956</v>
      </c>
      <c r="O539" s="7">
        <v>0.32209058319489375</v>
      </c>
      <c r="P539" s="7">
        <v>0.67901063209616075</v>
      </c>
      <c r="Q539" s="1">
        <v>37895</v>
      </c>
      <c r="R539">
        <v>185</v>
      </c>
      <c r="S539" s="6">
        <v>-1.0799136069113858E-3</v>
      </c>
      <c r="T539" s="6">
        <v>7.0767555797496542E-3</v>
      </c>
      <c r="U539" s="6">
        <v>2.0408163265306058E-2</v>
      </c>
      <c r="V539" s="7">
        <v>4.1080472706809298E-2</v>
      </c>
      <c r="W539" s="7">
        <v>9.9881093935790796E-2</v>
      </c>
      <c r="X539" s="7">
        <v>0.20364346128822391</v>
      </c>
      <c r="Y539" s="1">
        <v>37895</v>
      </c>
      <c r="Z539">
        <v>184.9</v>
      </c>
      <c r="AA539" s="6">
        <v>-1.0804970286331099E-3</v>
      </c>
      <c r="AB539" s="6">
        <v>9.8306936100492157E-3</v>
      </c>
      <c r="AC539" s="6">
        <v>2.0419426048565215E-2</v>
      </c>
      <c r="AD539" s="7">
        <v>4.1103603603603669E-2</v>
      </c>
      <c r="AE539" s="7">
        <v>9.9940511600238022E-2</v>
      </c>
      <c r="AF539" s="7">
        <v>0.20456026058631926</v>
      </c>
      <c r="AG539" t="s">
        <v>19</v>
      </c>
    </row>
    <row r="540" spans="1:33" x14ac:dyDescent="0.3">
      <c r="A540" s="1">
        <v>37926</v>
      </c>
      <c r="B540" s="19">
        <v>6069.1</v>
      </c>
      <c r="C540" s="6">
        <v>9.0705191635332143E-4</v>
      </c>
      <c r="D540" s="6">
        <v>4.3689079385044018E-3</v>
      </c>
      <c r="E540" s="6">
        <v>5.5385524988696831E-2</v>
      </c>
      <c r="F540" s="7">
        <v>0.12791778174249185</v>
      </c>
      <c r="G540" s="7">
        <v>0.31636481943390093</v>
      </c>
      <c r="H540" s="7">
        <v>0.67659327605734976</v>
      </c>
      <c r="I540" s="1">
        <v>37926</v>
      </c>
      <c r="J540" s="19">
        <v>6077</v>
      </c>
      <c r="K540" s="6">
        <v>4.7451349966105873E-3</v>
      </c>
      <c r="L540" s="6">
        <v>6.909349990886918E-3</v>
      </c>
      <c r="M540" s="6">
        <v>5.5492835432045161E-2</v>
      </c>
      <c r="N540" s="7">
        <v>0.12856797964603417</v>
      </c>
      <c r="O540" s="7">
        <v>0.31816407097305976</v>
      </c>
      <c r="P540" s="7">
        <v>0.67738551988738305</v>
      </c>
      <c r="Q540" s="1">
        <v>37926</v>
      </c>
      <c r="R540">
        <v>184.5</v>
      </c>
      <c r="S540" s="6">
        <v>-2.7027027027027029E-3</v>
      </c>
      <c r="T540" s="6">
        <v>3.262642740619871E-3</v>
      </c>
      <c r="U540" s="6">
        <v>1.7650303364589014E-2</v>
      </c>
      <c r="V540" s="7">
        <v>4.0022547914317891E-2</v>
      </c>
      <c r="W540" s="7">
        <v>9.6256684491978536E-2</v>
      </c>
      <c r="X540" s="7">
        <v>0.20117187500000006</v>
      </c>
      <c r="Y540" s="1">
        <v>37926</v>
      </c>
      <c r="Z540">
        <v>185</v>
      </c>
      <c r="AA540" s="6">
        <v>5.4083288263923372E-4</v>
      </c>
      <c r="AB540" s="6">
        <v>7.0767555797496542E-3</v>
      </c>
      <c r="AC540" s="6">
        <v>1.928374655647383E-2</v>
      </c>
      <c r="AD540" s="7">
        <v>4.2253521126760563E-2</v>
      </c>
      <c r="AE540" s="7">
        <v>9.8574821852731559E-2</v>
      </c>
      <c r="AF540" s="7">
        <v>0.20364346128822391</v>
      </c>
      <c r="AG540" t="s">
        <v>19</v>
      </c>
    </row>
    <row r="541" spans="1:33" x14ac:dyDescent="0.3">
      <c r="A541" s="1">
        <v>37956</v>
      </c>
      <c r="B541" s="19">
        <v>6067.3</v>
      </c>
      <c r="C541" s="6">
        <v>-2.9658433705165212E-4</v>
      </c>
      <c r="D541" s="6">
        <v>-5.4910831366378181E-3</v>
      </c>
      <c r="E541" s="6">
        <v>5.1160776160776189E-2</v>
      </c>
      <c r="F541" s="7">
        <v>0.11658507858220767</v>
      </c>
      <c r="G541" s="7">
        <v>0.30817162570073309</v>
      </c>
      <c r="H541" s="7">
        <v>0.67166276346604226</v>
      </c>
      <c r="I541" s="1">
        <v>37956</v>
      </c>
      <c r="J541" s="19">
        <v>6098.6</v>
      </c>
      <c r="K541" s="6">
        <v>3.5543853875267999E-3</v>
      </c>
      <c r="L541" s="6">
        <v>1.1162546373814277E-3</v>
      </c>
      <c r="M541" s="6">
        <v>5.0758097863542448E-2</v>
      </c>
      <c r="N541" s="7">
        <v>0.11593778591033858</v>
      </c>
      <c r="O541" s="7">
        <v>0.30744988744774365</v>
      </c>
      <c r="P541" s="7">
        <v>0.66934004872307229</v>
      </c>
      <c r="Q541" s="1">
        <v>37956</v>
      </c>
      <c r="R541">
        <v>184.3</v>
      </c>
      <c r="S541" s="6">
        <v>-1.0840108401083395E-3</v>
      </c>
      <c r="T541" s="6">
        <v>-1.625135427952237E-3</v>
      </c>
      <c r="U541" s="6">
        <v>1.8794914317302409E-2</v>
      </c>
      <c r="V541" s="7">
        <v>4.3010752688172171E-2</v>
      </c>
      <c r="W541" s="7">
        <v>9.5068330362448009E-2</v>
      </c>
      <c r="X541" s="7">
        <v>0.20065146579804569</v>
      </c>
      <c r="Y541" s="1">
        <v>37956</v>
      </c>
      <c r="Z541">
        <v>185.5</v>
      </c>
      <c r="AA541" s="6">
        <v>2.7027027027027029E-3</v>
      </c>
      <c r="AB541" s="6">
        <v>5.4200542005420054E-3</v>
      </c>
      <c r="AC541" s="6">
        <v>2.0352035203520288E-2</v>
      </c>
      <c r="AD541" s="7">
        <v>4.5659526493799292E-2</v>
      </c>
      <c r="AE541" s="7">
        <v>9.8933649289099451E-2</v>
      </c>
      <c r="AF541" s="7">
        <v>0.20532813515269652</v>
      </c>
      <c r="AG541" t="s">
        <v>19</v>
      </c>
    </row>
    <row r="542" spans="1:33" x14ac:dyDescent="0.3">
      <c r="A542" s="1">
        <v>37987</v>
      </c>
      <c r="B542" s="19">
        <v>6075.5</v>
      </c>
      <c r="C542" s="6">
        <v>1.3515072602310447E-3</v>
      </c>
      <c r="D542" s="6">
        <v>4.4460545382687033E-4</v>
      </c>
      <c r="E542" s="6">
        <v>4.6669882506977158E-2</v>
      </c>
      <c r="F542" s="7">
        <v>0.11393263783208954</v>
      </c>
      <c r="G542" s="7">
        <v>0.30202305944880209</v>
      </c>
      <c r="H542" s="7">
        <v>0.66547876860659549</v>
      </c>
      <c r="I542" s="1">
        <v>37987</v>
      </c>
      <c r="J542" s="19">
        <v>6058.9</v>
      </c>
      <c r="K542" s="6">
        <v>-6.5096907486965408E-3</v>
      </c>
      <c r="L542" s="6">
        <v>-8.2455185606622808E-4</v>
      </c>
      <c r="M542" s="6">
        <v>4.580995943730036E-2</v>
      </c>
      <c r="N542" s="7">
        <v>0.11152082186754718</v>
      </c>
      <c r="O542" s="7">
        <v>0.29668706929760713</v>
      </c>
      <c r="P542" s="7">
        <v>0.65938159011858777</v>
      </c>
      <c r="Q542" s="1">
        <v>37987</v>
      </c>
      <c r="R542">
        <v>185.2</v>
      </c>
      <c r="S542" s="6">
        <v>4.8833423765598325E-3</v>
      </c>
      <c r="T542" s="6">
        <v>0</v>
      </c>
      <c r="U542" s="6">
        <v>1.9262520638414972E-2</v>
      </c>
      <c r="V542" s="7">
        <v>4.5736871823828316E-2</v>
      </c>
      <c r="W542" s="7">
        <v>9.7156398104265268E-2</v>
      </c>
      <c r="X542" s="7">
        <v>0.19948186528497397</v>
      </c>
      <c r="Y542" s="1">
        <v>37987</v>
      </c>
      <c r="Z542">
        <v>186.3</v>
      </c>
      <c r="AA542" s="6">
        <v>4.312668463611921E-3</v>
      </c>
      <c r="AB542" s="6">
        <v>6.48298217179912E-3</v>
      </c>
      <c r="AC542" s="6">
        <v>2.0262869660460116E-2</v>
      </c>
      <c r="AD542" s="7">
        <v>4.8396173325830183E-2</v>
      </c>
      <c r="AE542" s="7">
        <v>0.10041346721795628</v>
      </c>
      <c r="AF542" s="7">
        <v>0.2042663219133809</v>
      </c>
      <c r="AG542" t="s">
        <v>19</v>
      </c>
    </row>
    <row r="543" spans="1:33" x14ac:dyDescent="0.3">
      <c r="A543" s="1">
        <v>38018</v>
      </c>
      <c r="B543" s="19">
        <v>6114.3</v>
      </c>
      <c r="C543" s="6">
        <v>6.3863056538556798E-3</v>
      </c>
      <c r="D543" s="6">
        <v>8.3613694834751336E-3</v>
      </c>
      <c r="E543" s="6">
        <v>4.6843700241409485E-2</v>
      </c>
      <c r="F543" s="7">
        <v>0.11505635189845727</v>
      </c>
      <c r="G543" s="7">
        <v>0.30664187716373908</v>
      </c>
      <c r="H543" s="7">
        <v>0.66975258069801735</v>
      </c>
      <c r="I543" s="1">
        <v>38018</v>
      </c>
      <c r="J543" s="19">
        <v>6089</v>
      </c>
      <c r="K543" s="6">
        <v>4.9678984634175119E-3</v>
      </c>
      <c r="L543" s="6">
        <v>6.7291635666219957E-3</v>
      </c>
      <c r="M543" s="6">
        <v>4.6076140736668464E-2</v>
      </c>
      <c r="N543" s="7">
        <v>0.1130813103246564</v>
      </c>
      <c r="O543" s="7">
        <v>0.30262707513263742</v>
      </c>
      <c r="P543" s="7">
        <v>0.66936257710760794</v>
      </c>
      <c r="Q543" s="1">
        <v>38018</v>
      </c>
      <c r="R543">
        <v>186.2</v>
      </c>
      <c r="S543" s="6">
        <v>5.399568034557236E-3</v>
      </c>
      <c r="T543" s="6">
        <v>6.4864864864864254E-3</v>
      </c>
      <c r="U543" s="6">
        <v>1.6930638995084624E-2</v>
      </c>
      <c r="V543" s="7">
        <v>4.7244094488188844E-2</v>
      </c>
      <c r="W543" s="7">
        <v>9.6584216725559335E-2</v>
      </c>
      <c r="X543" s="7">
        <v>0.20206584893479654</v>
      </c>
      <c r="Y543" s="1">
        <v>38018</v>
      </c>
      <c r="Z543">
        <v>186.7</v>
      </c>
      <c r="AA543" s="6">
        <v>2.1470746108426045E-3</v>
      </c>
      <c r="AB543" s="6">
        <v>9.7349918875066672E-3</v>
      </c>
      <c r="AC543" s="6">
        <v>1.6884531590413913E-2</v>
      </c>
      <c r="AD543" s="7">
        <v>4.8876404494381957E-2</v>
      </c>
      <c r="AE543" s="7">
        <v>9.823529411764699E-2</v>
      </c>
      <c r="AF543" s="7">
        <v>0.20451612903225799</v>
      </c>
      <c r="AG543" t="s">
        <v>19</v>
      </c>
    </row>
    <row r="544" spans="1:33" x14ac:dyDescent="0.3">
      <c r="A544" s="1">
        <v>38047</v>
      </c>
      <c r="B544" s="19">
        <v>6150.1</v>
      </c>
      <c r="C544" s="6">
        <v>5.855126506713799E-3</v>
      </c>
      <c r="D544" s="6">
        <v>1.3346295167322997E-2</v>
      </c>
      <c r="E544" s="6">
        <v>4.9254444330706103E-2</v>
      </c>
      <c r="F544" s="7">
        <v>0.11917673606056205</v>
      </c>
      <c r="G544" s="7">
        <v>0.30569827183559095</v>
      </c>
      <c r="H544" s="7">
        <v>0.66809514768504707</v>
      </c>
      <c r="I544" s="1">
        <v>38047</v>
      </c>
      <c r="J544" s="19">
        <v>6168.5</v>
      </c>
      <c r="K544" s="6">
        <v>1.3056331088848743E-2</v>
      </c>
      <c r="L544" s="6">
        <v>1.5056771433272997E-2</v>
      </c>
      <c r="M544" s="6">
        <v>4.8690093674027921E-2</v>
      </c>
      <c r="N544" s="7">
        <v>0.11764386142919267</v>
      </c>
      <c r="O544" s="7">
        <v>0.3024704391891892</v>
      </c>
      <c r="P544" s="7">
        <v>0.66987005955603685</v>
      </c>
      <c r="Q544" s="1">
        <v>38047</v>
      </c>
      <c r="R544">
        <v>187.4</v>
      </c>
      <c r="S544" s="6">
        <v>6.4446831364125519E-3</v>
      </c>
      <c r="T544" s="6">
        <v>1.5718157181571848E-2</v>
      </c>
      <c r="U544" s="6">
        <v>1.7372421281216164E-2</v>
      </c>
      <c r="V544" s="7">
        <v>4.8098434004474236E-2</v>
      </c>
      <c r="W544" s="7">
        <v>9.4626168224299173E-2</v>
      </c>
      <c r="X544" s="7">
        <v>0.2035966602440592</v>
      </c>
      <c r="Y544" s="1">
        <v>38047</v>
      </c>
      <c r="Z544">
        <v>187.1</v>
      </c>
      <c r="AA544" s="6">
        <v>2.1424745581146531E-3</v>
      </c>
      <c r="AB544" s="6">
        <v>1.135135135135132E-2</v>
      </c>
      <c r="AC544" s="6">
        <v>1.7400761283306081E-2</v>
      </c>
      <c r="AD544" s="7">
        <v>4.8179271708683441E-2</v>
      </c>
      <c r="AE544" s="7">
        <v>9.4152046783625695E-2</v>
      </c>
      <c r="AF544" s="7">
        <v>0.20321543408360124</v>
      </c>
      <c r="AG544" t="s">
        <v>19</v>
      </c>
    </row>
    <row r="545" spans="1:33" x14ac:dyDescent="0.3">
      <c r="A545" s="1">
        <v>38078</v>
      </c>
      <c r="B545" s="19">
        <v>6191.2</v>
      </c>
      <c r="C545" s="6">
        <v>6.6828181655581948E-3</v>
      </c>
      <c r="D545" s="6">
        <v>2.042094506617435E-2</v>
      </c>
      <c r="E545" s="6">
        <v>4.9569403946565338E-2</v>
      </c>
      <c r="F545" s="7">
        <v>0.12661498708010341</v>
      </c>
      <c r="G545" s="7">
        <v>0.29900757432701774</v>
      </c>
      <c r="H545" s="7">
        <v>0.67433810206344491</v>
      </c>
      <c r="I545" s="1">
        <v>38078</v>
      </c>
      <c r="J545" s="19">
        <v>6235.9</v>
      </c>
      <c r="K545" s="6">
        <v>1.0926481316365345E-2</v>
      </c>
      <c r="L545" s="6">
        <v>2.2513363722821509E-2</v>
      </c>
      <c r="M545" s="6">
        <v>5.00799865285846E-2</v>
      </c>
      <c r="N545" s="7">
        <v>0.12695630173130446</v>
      </c>
      <c r="O545" s="7">
        <v>0.29749693098354157</v>
      </c>
      <c r="P545" s="7">
        <v>0.67604687416008169</v>
      </c>
      <c r="Q545" s="1">
        <v>38078</v>
      </c>
      <c r="R545">
        <v>188</v>
      </c>
      <c r="S545" s="6">
        <v>3.2017075773745694E-3</v>
      </c>
      <c r="T545" s="6">
        <v>2.0075963103635314E-2</v>
      </c>
      <c r="U545" s="6">
        <v>2.2850924918389491E-2</v>
      </c>
      <c r="V545" s="7">
        <v>4.5606229143492702E-2</v>
      </c>
      <c r="W545" s="7">
        <v>9.7489784004670094E-2</v>
      </c>
      <c r="X545" s="7">
        <v>0.20281509916826607</v>
      </c>
      <c r="Y545" s="1">
        <v>38078</v>
      </c>
      <c r="Z545">
        <v>187.4</v>
      </c>
      <c r="AA545" s="6">
        <v>1.6034206306788422E-3</v>
      </c>
      <c r="AB545" s="6">
        <v>1.0242587601078199E-2</v>
      </c>
      <c r="AC545" s="6">
        <v>2.2925764192139833E-2</v>
      </c>
      <c r="AD545" s="7">
        <v>4.5175683212492997E-2</v>
      </c>
      <c r="AE545" s="7">
        <v>9.6547688706846102E-2</v>
      </c>
      <c r="AF545" s="7">
        <v>0.20051249199231269</v>
      </c>
      <c r="AG545" t="s">
        <v>19</v>
      </c>
    </row>
    <row r="546" spans="1:33" x14ac:dyDescent="0.3">
      <c r="A546" s="1">
        <v>38108</v>
      </c>
      <c r="B546" s="19">
        <v>6268.1</v>
      </c>
      <c r="C546" s="6">
        <v>1.2420855407675499E-2</v>
      </c>
      <c r="D546" s="6">
        <v>3.1701094560118569E-2</v>
      </c>
      <c r="E546" s="6">
        <v>5.1818166563186982E-2</v>
      </c>
      <c r="F546" s="7">
        <v>0.13521687947115826</v>
      </c>
      <c r="G546" s="7">
        <v>0.31851742779612546</v>
      </c>
      <c r="H546" s="7">
        <v>0.68969700237222353</v>
      </c>
      <c r="I546" s="1">
        <v>38108</v>
      </c>
      <c r="J546" s="19">
        <v>6249.6</v>
      </c>
      <c r="K546" s="6">
        <v>2.1969563334884664E-3</v>
      </c>
      <c r="L546" s="6">
        <v>3.1474360032349227E-2</v>
      </c>
      <c r="M546" s="6">
        <v>5.2440133373749712E-2</v>
      </c>
      <c r="N546" s="7">
        <v>0.13633223026291869</v>
      </c>
      <c r="O546" s="7">
        <v>0.32062633391796802</v>
      </c>
      <c r="P546" s="7">
        <v>0.6936126392238694</v>
      </c>
      <c r="Q546" s="1">
        <v>38108</v>
      </c>
      <c r="R546">
        <v>189.1</v>
      </c>
      <c r="S546" s="6">
        <v>5.8510638297872035E-3</v>
      </c>
      <c r="T546" s="6">
        <v>2.1058315334773252E-2</v>
      </c>
      <c r="U546" s="6">
        <v>3.0517711171662094E-2</v>
      </c>
      <c r="V546" s="7">
        <v>5.1724137931034385E-2</v>
      </c>
      <c r="W546" s="7">
        <v>0.10262390670553932</v>
      </c>
      <c r="X546" s="7">
        <v>0.2075351213282248</v>
      </c>
      <c r="Y546" s="1">
        <v>38108</v>
      </c>
      <c r="Z546">
        <v>188.2</v>
      </c>
      <c r="AA546" s="6">
        <v>4.2689434364993756E-3</v>
      </c>
      <c r="AB546" s="6">
        <v>1.0198604401502829E-2</v>
      </c>
      <c r="AC546" s="6">
        <v>2.8977583378895479E-2</v>
      </c>
      <c r="AD546" s="7">
        <v>4.8467966573816093E-2</v>
      </c>
      <c r="AE546" s="7">
        <v>9.9299065420560759E-2</v>
      </c>
      <c r="AF546" s="7">
        <v>0.20332480818414311</v>
      </c>
      <c r="AG546" t="s">
        <v>19</v>
      </c>
    </row>
    <row r="547" spans="1:33" x14ac:dyDescent="0.3">
      <c r="A547" s="1">
        <v>38139</v>
      </c>
      <c r="B547" s="19">
        <v>6270.5</v>
      </c>
      <c r="C547" s="6">
        <v>3.8289114723754182E-4</v>
      </c>
      <c r="D547" s="6">
        <v>2.5546669283482953E-2</v>
      </c>
      <c r="E547" s="6">
        <v>4.5780520346897932E-2</v>
      </c>
      <c r="F547" s="7">
        <v>0.13053276841251241</v>
      </c>
      <c r="G547" s="7">
        <v>0.31407435349344059</v>
      </c>
      <c r="H547" s="7">
        <v>0.68448623237071859</v>
      </c>
      <c r="I547" s="1">
        <v>38139</v>
      </c>
      <c r="J547" s="19">
        <v>6272.8</v>
      </c>
      <c r="K547" s="6">
        <v>3.7122375832052959E-3</v>
      </c>
      <c r="L547" s="6">
        <v>3.018558055509939E-2</v>
      </c>
      <c r="M547" s="6">
        <v>4.6792603965022453E-2</v>
      </c>
      <c r="N547" s="7">
        <v>0.13272418650005416</v>
      </c>
      <c r="O547" s="7">
        <v>0.31845219328667224</v>
      </c>
      <c r="P547" s="7">
        <v>0.68578339156140822</v>
      </c>
      <c r="Q547" s="1">
        <v>38139</v>
      </c>
      <c r="R547">
        <v>189.7</v>
      </c>
      <c r="S547" s="6">
        <v>3.1729243786356126E-3</v>
      </c>
      <c r="T547" s="6">
        <v>1.879699248120301E-2</v>
      </c>
      <c r="U547" s="6">
        <v>3.2661948829613499E-2</v>
      </c>
      <c r="V547" s="7">
        <v>5.4474708171206129E-2</v>
      </c>
      <c r="W547" s="7">
        <v>0.10034802784222728</v>
      </c>
      <c r="X547" s="7">
        <v>0.21059349074664965</v>
      </c>
      <c r="Y547" s="1">
        <v>38139</v>
      </c>
      <c r="Z547">
        <v>188.9</v>
      </c>
      <c r="AA547" s="6">
        <v>3.7194473963869132E-3</v>
      </c>
      <c r="AB547" s="6">
        <v>1.1783610069630515E-2</v>
      </c>
      <c r="AC547" s="6">
        <v>3.1676679410158448E-2</v>
      </c>
      <c r="AD547" s="7">
        <v>5.1781737193763985E-2</v>
      </c>
      <c r="AE547" s="7">
        <v>9.6980255516840988E-2</v>
      </c>
      <c r="AF547" s="7">
        <v>0.20548819400127644</v>
      </c>
      <c r="AG547" t="s">
        <v>19</v>
      </c>
    </row>
    <row r="548" spans="1:33" x14ac:dyDescent="0.3">
      <c r="A548" s="1">
        <v>38169</v>
      </c>
      <c r="B548" s="19">
        <v>6284.3</v>
      </c>
      <c r="C548" s="6">
        <v>2.2007814368870397E-3</v>
      </c>
      <c r="D548" s="6">
        <v>2.1820783401895874E-2</v>
      </c>
      <c r="E548" s="6">
        <v>3.9982127194797087E-2</v>
      </c>
      <c r="F548" s="7">
        <v>0.12438496358984448</v>
      </c>
      <c r="G548" s="7">
        <v>0.31212677997243926</v>
      </c>
      <c r="H548" s="7">
        <v>0.68159803055845447</v>
      </c>
      <c r="I548" s="1">
        <v>38169</v>
      </c>
      <c r="J548" s="19">
        <v>6279.1</v>
      </c>
      <c r="K548" s="6">
        <v>1.0043361816095176E-3</v>
      </c>
      <c r="L548" s="6">
        <v>1.7929804652670887E-2</v>
      </c>
      <c r="M548" s="6">
        <v>4.0395672128974561E-2</v>
      </c>
      <c r="N548" s="7">
        <v>0.12554896302005855</v>
      </c>
      <c r="O548" s="7">
        <v>0.31529776493014117</v>
      </c>
      <c r="P548" s="7">
        <v>0.68155646608285814</v>
      </c>
      <c r="Q548" s="1">
        <v>38169</v>
      </c>
      <c r="R548">
        <v>189.4</v>
      </c>
      <c r="S548" s="6">
        <v>-1.5814443858723404E-3</v>
      </c>
      <c r="T548" s="6">
        <v>1.0672358591248666E-2</v>
      </c>
      <c r="U548" s="6">
        <v>2.9907558455682434E-2</v>
      </c>
      <c r="V548" s="7">
        <v>5.1637978900610837E-2</v>
      </c>
      <c r="W548" s="7">
        <v>9.606481481481477E-2</v>
      </c>
      <c r="X548" s="7">
        <v>0.20636942675159239</v>
      </c>
      <c r="Y548" s="1">
        <v>38169</v>
      </c>
      <c r="Z548">
        <v>189.1</v>
      </c>
      <c r="AA548" s="6">
        <v>1.058761249338214E-3</v>
      </c>
      <c r="AB548" s="6">
        <v>1.0689470871191877E-2</v>
      </c>
      <c r="AC548" s="6">
        <v>2.9395753946652184E-2</v>
      </c>
      <c r="AD548" s="7">
        <v>5.0555555555555527E-2</v>
      </c>
      <c r="AE548" s="7">
        <v>9.4962362478286086E-2</v>
      </c>
      <c r="AF548" s="7">
        <v>0.2044585987261146</v>
      </c>
      <c r="AG548" t="s">
        <v>19</v>
      </c>
    </row>
    <row r="549" spans="1:33" x14ac:dyDescent="0.3">
      <c r="A549" s="1">
        <v>38200</v>
      </c>
      <c r="B549" s="19">
        <v>6310.6</v>
      </c>
      <c r="C549" s="6">
        <v>4.1850325414127558E-3</v>
      </c>
      <c r="D549" s="6">
        <v>1.9285437395012366E-2</v>
      </c>
      <c r="E549" s="6">
        <v>3.4388932599003441E-2</v>
      </c>
      <c r="F549" s="7">
        <v>0.12056964273030754</v>
      </c>
      <c r="G549" s="7">
        <v>0.30993253762324863</v>
      </c>
      <c r="H549" s="7">
        <v>0.68552350427350439</v>
      </c>
      <c r="I549" s="1">
        <v>38200</v>
      </c>
      <c r="J549" s="19">
        <v>6300.9</v>
      </c>
      <c r="K549" s="6">
        <v>3.4718351356084901E-3</v>
      </c>
      <c r="L549" s="6">
        <v>1.0423515450857134E-2</v>
      </c>
      <c r="M549" s="6">
        <v>3.4324830099477899E-2</v>
      </c>
      <c r="N549" s="7">
        <v>0.12081754629382568</v>
      </c>
      <c r="O549" s="7">
        <v>0.31148530513695782</v>
      </c>
      <c r="P549" s="7">
        <v>0.68401218729955093</v>
      </c>
      <c r="Q549" s="1">
        <v>38200</v>
      </c>
      <c r="R549">
        <v>189.5</v>
      </c>
      <c r="S549" s="6">
        <v>5.2798310454062463E-4</v>
      </c>
      <c r="T549" s="6">
        <v>7.9787234042553185E-3</v>
      </c>
      <c r="U549" s="6">
        <v>2.6543878656554745E-2</v>
      </c>
      <c r="V549" s="7">
        <v>4.8699501936912075E-2</v>
      </c>
      <c r="W549" s="7">
        <v>9.6643518518518448E-2</v>
      </c>
      <c r="X549" s="7">
        <v>0.20470438652256825</v>
      </c>
      <c r="Y549" s="1">
        <v>38200</v>
      </c>
      <c r="Z549">
        <v>189.2</v>
      </c>
      <c r="AA549" s="6">
        <v>5.2882072977257705E-4</v>
      </c>
      <c r="AB549" s="6">
        <v>9.6051227321237078E-3</v>
      </c>
      <c r="AC549" s="6">
        <v>2.5474254742547362E-2</v>
      </c>
      <c r="AD549" s="7">
        <v>4.8199445983379441E-2</v>
      </c>
      <c r="AE549" s="7">
        <v>9.5541401273885357E-2</v>
      </c>
      <c r="AF549" s="7">
        <v>0.20356234096692113</v>
      </c>
      <c r="AG549" t="s">
        <v>19</v>
      </c>
    </row>
    <row r="550" spans="1:33" x14ac:dyDescent="0.3">
      <c r="A550" s="1">
        <v>38231</v>
      </c>
      <c r="B550" s="19">
        <v>6345.3</v>
      </c>
      <c r="C550" s="6">
        <v>5.4986847526383885E-3</v>
      </c>
      <c r="D550" s="6">
        <v>1.2316331902809435E-2</v>
      </c>
      <c r="E550" s="6">
        <v>4.4872217099196414E-2</v>
      </c>
      <c r="F550" s="7">
        <v>0.12187057991513441</v>
      </c>
      <c r="G550" s="7">
        <v>0.3074466331492624</v>
      </c>
      <c r="H550" s="7">
        <v>0.69054723717163102</v>
      </c>
      <c r="I550" s="1">
        <v>38231</v>
      </c>
      <c r="J550" s="19">
        <v>6334</v>
      </c>
      <c r="K550" s="6">
        <v>5.2532177942834143E-3</v>
      </c>
      <c r="L550" s="6">
        <v>1.3504864311315866E-2</v>
      </c>
      <c r="M550" s="6">
        <v>4.4542291264697699E-2</v>
      </c>
      <c r="N550" s="7">
        <v>0.12175684052067652</v>
      </c>
      <c r="O550" s="7">
        <v>0.30867768595041323</v>
      </c>
      <c r="P550" s="7">
        <v>0.69168313658458425</v>
      </c>
      <c r="Q550" s="1">
        <v>38231</v>
      </c>
      <c r="R550">
        <v>189.9</v>
      </c>
      <c r="S550" s="6">
        <v>2.1108179419525364E-3</v>
      </c>
      <c r="T550" s="6">
        <v>4.2305658381809165E-3</v>
      </c>
      <c r="U550" s="6">
        <v>2.53779697624191E-2</v>
      </c>
      <c r="V550" s="7">
        <v>4.9171270718232074E-2</v>
      </c>
      <c r="W550" s="7">
        <v>9.3264248704663322E-2</v>
      </c>
      <c r="X550" s="7">
        <v>0.20342205323193913</v>
      </c>
      <c r="Y550" s="1">
        <v>38231</v>
      </c>
      <c r="Z550">
        <v>189.8</v>
      </c>
      <c r="AA550" s="6">
        <v>3.1712473572939894E-3</v>
      </c>
      <c r="AB550" s="6">
        <v>8.5015940488842867E-3</v>
      </c>
      <c r="AC550" s="6">
        <v>2.5391680172879617E-2</v>
      </c>
      <c r="AD550" s="7">
        <v>4.9778761061946897E-2</v>
      </c>
      <c r="AE550" s="7">
        <v>9.331797235023051E-2</v>
      </c>
      <c r="AF550" s="7">
        <v>0.203551046290425</v>
      </c>
      <c r="AG550" t="s">
        <v>19</v>
      </c>
    </row>
    <row r="551" spans="1:33" x14ac:dyDescent="0.3">
      <c r="A551" s="1">
        <v>38261</v>
      </c>
      <c r="B551" s="19">
        <v>6373.3</v>
      </c>
      <c r="C551" s="6">
        <v>4.4127149228562869E-3</v>
      </c>
      <c r="D551" s="6">
        <v>1.6394226935651093E-2</v>
      </c>
      <c r="E551" s="6">
        <v>5.107526881720427E-2</v>
      </c>
      <c r="F551" s="7">
        <v>0.11804434776506922</v>
      </c>
      <c r="G551" s="7">
        <v>0.30890084613488877</v>
      </c>
      <c r="H551" s="7">
        <v>0.68927586938083119</v>
      </c>
      <c r="I551" s="1">
        <v>38261</v>
      </c>
      <c r="J551" s="19">
        <v>6355.6</v>
      </c>
      <c r="K551" s="6">
        <v>3.410167350805236E-3</v>
      </c>
      <c r="L551" s="6">
        <v>1.3199846958296164E-2</v>
      </c>
      <c r="M551" s="6">
        <v>5.0807664963708837E-2</v>
      </c>
      <c r="N551" s="7">
        <v>0.11790055054262751</v>
      </c>
      <c r="O551" s="7">
        <v>0.30938008611631901</v>
      </c>
      <c r="P551" s="7">
        <v>0.69090376992045144</v>
      </c>
      <c r="Q551" s="1">
        <v>38261</v>
      </c>
      <c r="R551">
        <v>190.9</v>
      </c>
      <c r="S551" s="6">
        <v>5.2659294365455505E-3</v>
      </c>
      <c r="T551" s="6">
        <v>6.3257775434898108E-3</v>
      </c>
      <c r="U551" s="6">
        <v>3.189189189189192E-2</v>
      </c>
      <c r="V551" s="7">
        <v>5.2950910093767199E-2</v>
      </c>
      <c r="W551" s="7">
        <v>9.7126436781609232E-2</v>
      </c>
      <c r="X551" s="7">
        <v>0.20593809222994308</v>
      </c>
      <c r="Y551" s="1">
        <v>38261</v>
      </c>
      <c r="Z551">
        <v>190.8</v>
      </c>
      <c r="AA551" s="6">
        <v>5.268703898840885E-3</v>
      </c>
      <c r="AB551" s="6">
        <v>1.0058231868713635E-2</v>
      </c>
      <c r="AC551" s="6">
        <v>3.190914007571663E-2</v>
      </c>
      <c r="AD551" s="7">
        <v>5.2980132450331258E-2</v>
      </c>
      <c r="AE551" s="7">
        <v>9.7182288671650408E-2</v>
      </c>
      <c r="AF551" s="7">
        <v>0.20606826801517084</v>
      </c>
      <c r="AG551" t="s">
        <v>19</v>
      </c>
    </row>
    <row r="552" spans="1:33" x14ac:dyDescent="0.3">
      <c r="A552" s="1">
        <v>38292</v>
      </c>
      <c r="B552" s="19">
        <v>6399.8</v>
      </c>
      <c r="C552" s="6">
        <v>4.1579715375080414E-3</v>
      </c>
      <c r="D552" s="6">
        <v>1.8379135305443724E-2</v>
      </c>
      <c r="E552" s="6">
        <v>5.4489133479428548E-2</v>
      </c>
      <c r="F552" s="7">
        <v>0.1128925677320627</v>
      </c>
      <c r="G552" s="7">
        <v>0.31135381021658504</v>
      </c>
      <c r="H552" s="7">
        <v>0.68633237595847285</v>
      </c>
      <c r="I552" s="1">
        <v>38292</v>
      </c>
      <c r="J552" s="19">
        <v>6405.1</v>
      </c>
      <c r="K552" s="6">
        <v>7.7884070740764045E-3</v>
      </c>
      <c r="L552" s="6">
        <v>2.0066570049847906E-2</v>
      </c>
      <c r="M552" s="6">
        <v>5.3990455817015032E-2</v>
      </c>
      <c r="N552" s="7">
        <v>0.11247937472861491</v>
      </c>
      <c r="O552" s="7">
        <v>0.3119827939369112</v>
      </c>
      <c r="P552" s="7">
        <v>0.68679553355103773</v>
      </c>
      <c r="Q552" s="1">
        <v>38292</v>
      </c>
      <c r="R552">
        <v>191</v>
      </c>
      <c r="S552" s="6">
        <v>5.2383446830798488E-4</v>
      </c>
      <c r="T552" s="6">
        <v>8.4477296726504451E-3</v>
      </c>
      <c r="U552" s="6">
        <v>3.5230352303523033E-2</v>
      </c>
      <c r="V552" s="7">
        <v>5.3502482073910576E-2</v>
      </c>
      <c r="W552" s="7">
        <v>9.7070649052268851E-2</v>
      </c>
      <c r="X552" s="7">
        <v>0.20428751576292564</v>
      </c>
      <c r="Y552" s="1">
        <v>38292</v>
      </c>
      <c r="Z552">
        <v>191.7</v>
      </c>
      <c r="AA552" s="6">
        <v>4.7169811320753518E-3</v>
      </c>
      <c r="AB552" s="6">
        <v>1.3749338974087755E-2</v>
      </c>
      <c r="AC552" s="6">
        <v>3.6216216216216152E-2</v>
      </c>
      <c r="AD552" s="7">
        <v>5.6198347107437957E-2</v>
      </c>
      <c r="AE552" s="7">
        <v>0.10045924225028703</v>
      </c>
      <c r="AF552" s="7">
        <v>0.20793950850661627</v>
      </c>
      <c r="AG552" t="s">
        <v>19</v>
      </c>
    </row>
    <row r="553" spans="1:33" x14ac:dyDescent="0.3">
      <c r="A553" s="1">
        <v>38322</v>
      </c>
      <c r="B553" s="19">
        <v>6418.3</v>
      </c>
      <c r="C553" s="6">
        <v>2.8907153348542141E-3</v>
      </c>
      <c r="D553" s="6">
        <v>1.7066522993059267E-2</v>
      </c>
      <c r="E553" s="6">
        <v>5.7851103456232587E-2</v>
      </c>
      <c r="F553" s="7">
        <v>0.111971586971587</v>
      </c>
      <c r="G553" s="7">
        <v>0.30320812182741119</v>
      </c>
      <c r="H553" s="7">
        <v>0.680799245796889</v>
      </c>
      <c r="I553" s="1">
        <v>38322</v>
      </c>
      <c r="J553" s="19">
        <v>6447.4</v>
      </c>
      <c r="K553" s="6">
        <v>6.6041123479725957E-3</v>
      </c>
      <c r="L553" s="6">
        <v>2.3250646733006398E-2</v>
      </c>
      <c r="M553" s="6">
        <v>5.7193454235398164E-2</v>
      </c>
      <c r="N553" s="7">
        <v>0.11085458304617499</v>
      </c>
      <c r="O553" s="7">
        <v>0.30171613163739142</v>
      </c>
      <c r="P553" s="7">
        <v>0.6790978696807124</v>
      </c>
      <c r="Q553" s="1">
        <v>38322</v>
      </c>
      <c r="R553">
        <v>190.3</v>
      </c>
      <c r="S553" s="6">
        <v>-3.664921465968527E-3</v>
      </c>
      <c r="T553" s="6">
        <v>4.2216358839050729E-3</v>
      </c>
      <c r="U553" s="6">
        <v>3.2555615843733045E-2</v>
      </c>
      <c r="V553" s="7">
        <v>5.1962410171365422E-2</v>
      </c>
      <c r="W553" s="7">
        <v>9.3678160919540301E-2</v>
      </c>
      <c r="X553" s="7">
        <v>0.19987389659520818</v>
      </c>
      <c r="Y553" s="1">
        <v>38322</v>
      </c>
      <c r="Z553">
        <v>191.7</v>
      </c>
      <c r="AA553" s="6">
        <v>0</v>
      </c>
      <c r="AB553" s="6">
        <v>1.3213530655391121E-2</v>
      </c>
      <c r="AC553" s="6">
        <v>3.3423180592991854E-2</v>
      </c>
      <c r="AD553" s="7">
        <v>5.445544554455433E-2</v>
      </c>
      <c r="AE553" s="7">
        <v>9.7938144329896878E-2</v>
      </c>
      <c r="AF553" s="7">
        <v>0.20490257699560022</v>
      </c>
      <c r="AG553" t="s">
        <v>19</v>
      </c>
    </row>
    <row r="554" spans="1:33" x14ac:dyDescent="0.3">
      <c r="A554" s="1">
        <v>38353</v>
      </c>
      <c r="B554" s="19">
        <v>6424.5</v>
      </c>
      <c r="C554" s="6">
        <v>9.6598787841014255E-4</v>
      </c>
      <c r="D554" s="6">
        <v>1.2481679353222041E-2</v>
      </c>
      <c r="E554" s="6">
        <v>5.744383178339231E-2</v>
      </c>
      <c r="F554" s="7">
        <v>0.10679461117045096</v>
      </c>
      <c r="G554" s="7">
        <v>0.29117511103965277</v>
      </c>
      <c r="H554" s="7">
        <v>0.67540291034266942</v>
      </c>
      <c r="I554" s="1">
        <v>38353</v>
      </c>
      <c r="J554" s="19">
        <v>6404.1</v>
      </c>
      <c r="K554" s="6">
        <v>-6.7158854732138965E-3</v>
      </c>
      <c r="L554" s="6">
        <v>1.1067256078307604E-2</v>
      </c>
      <c r="M554" s="6">
        <v>5.6974038191751099E-2</v>
      </c>
      <c r="N554" s="7">
        <v>0.10539397600759479</v>
      </c>
      <c r="O554" s="7">
        <v>0.28622213295842547</v>
      </c>
      <c r="P554" s="7">
        <v>0.66795155619221258</v>
      </c>
      <c r="Q554" s="1">
        <v>38353</v>
      </c>
      <c r="R554">
        <v>190.7</v>
      </c>
      <c r="S554" s="6">
        <v>2.1019442984759706E-3</v>
      </c>
      <c r="T554" s="6">
        <v>4.2127435492363505E-3</v>
      </c>
      <c r="U554" s="6">
        <v>2.9697624190064796E-2</v>
      </c>
      <c r="V554" s="7">
        <v>4.9532195927352779E-2</v>
      </c>
      <c r="W554" s="7">
        <v>8.9091947458595055E-2</v>
      </c>
      <c r="X554" s="7">
        <v>0.19861722187303579</v>
      </c>
      <c r="Y554" s="1">
        <v>38353</v>
      </c>
      <c r="Z554">
        <v>191.6</v>
      </c>
      <c r="AA554" s="6">
        <v>-5.2164840897232301E-4</v>
      </c>
      <c r="AB554" s="6">
        <v>9.4836670179135035E-3</v>
      </c>
      <c r="AC554" s="6">
        <v>2.8448738593666038E-2</v>
      </c>
      <c r="AD554" s="7">
        <v>4.9288061336254109E-2</v>
      </c>
      <c r="AE554" s="7">
        <v>9.1116173120728935E-2</v>
      </c>
      <c r="AF554" s="7">
        <v>0.20200752823086568</v>
      </c>
      <c r="AG554" t="s">
        <v>19</v>
      </c>
    </row>
    <row r="555" spans="1:33" x14ac:dyDescent="0.3">
      <c r="A555" s="1">
        <v>38384</v>
      </c>
      <c r="B555" s="19">
        <v>6432.8</v>
      </c>
      <c r="C555" s="6">
        <v>1.2919293330220533E-3</v>
      </c>
      <c r="D555" s="6">
        <v>9.3358228861029607E-3</v>
      </c>
      <c r="E555" s="6">
        <v>5.2090999787383671E-2</v>
      </c>
      <c r="F555" s="7">
        <v>0.10137483520810868</v>
      </c>
      <c r="G555" s="7">
        <v>0.282942103268782</v>
      </c>
      <c r="H555" s="7">
        <v>0.67246444635103864</v>
      </c>
      <c r="I555" s="1">
        <v>38384</v>
      </c>
      <c r="J555" s="19">
        <v>6405.7</v>
      </c>
      <c r="K555" s="6">
        <v>2.4983994628432631E-4</v>
      </c>
      <c r="L555" s="6">
        <v>7.8828120083075486E-3</v>
      </c>
      <c r="M555" s="6">
        <v>5.2011824601740815E-2</v>
      </c>
      <c r="N555" s="7">
        <v>0.10048446948873001</v>
      </c>
      <c r="O555" s="7">
        <v>0.27909345047923317</v>
      </c>
      <c r="P555" s="7">
        <v>0.6702823915934395</v>
      </c>
      <c r="Q555" s="1">
        <v>38384</v>
      </c>
      <c r="R555">
        <v>191.8</v>
      </c>
      <c r="S555" s="6">
        <v>5.7682223387520862E-3</v>
      </c>
      <c r="T555" s="6">
        <v>4.7145102147721617E-3</v>
      </c>
      <c r="U555" s="6">
        <v>3.0075187969924935E-2</v>
      </c>
      <c r="V555" s="7">
        <v>4.7515019115237672E-2</v>
      </c>
      <c r="W555" s="7">
        <v>9.1012514220705346E-2</v>
      </c>
      <c r="X555" s="7">
        <v>0.20175438596491241</v>
      </c>
      <c r="Y555" s="1">
        <v>38384</v>
      </c>
      <c r="Z555">
        <v>192.4</v>
      </c>
      <c r="AA555" s="6">
        <v>4.1753653444677004E-3</v>
      </c>
      <c r="AB555" s="6">
        <v>8.3857442348008078E-3</v>
      </c>
      <c r="AC555" s="6">
        <v>3.0530262453133464E-2</v>
      </c>
      <c r="AD555" s="7">
        <v>4.7930283224400932E-2</v>
      </c>
      <c r="AE555" s="7">
        <v>9.3181818181818213E-2</v>
      </c>
      <c r="AF555" s="7">
        <v>0.20475892298058873</v>
      </c>
      <c r="AG555" t="s">
        <v>19</v>
      </c>
    </row>
    <row r="556" spans="1:33" x14ac:dyDescent="0.3">
      <c r="A556" s="1">
        <v>38412</v>
      </c>
      <c r="B556" s="19">
        <v>6441.9</v>
      </c>
      <c r="C556" s="6">
        <v>1.4146250466359057E-3</v>
      </c>
      <c r="D556" s="6">
        <v>6.5783305728303156E-3</v>
      </c>
      <c r="E556" s="6">
        <v>4.7446382985642389E-2</v>
      </c>
      <c r="F556" s="7">
        <v>9.9037772545808173E-2</v>
      </c>
      <c r="G556" s="7">
        <v>0.27009069400630908</v>
      </c>
      <c r="H556" s="7">
        <v>0.66836734693877553</v>
      </c>
      <c r="I556" s="1">
        <v>38412</v>
      </c>
      <c r="J556" s="19">
        <v>6464.9</v>
      </c>
      <c r="K556" s="6">
        <v>9.2417690494403133E-3</v>
      </c>
      <c r="L556" s="6">
        <v>9.3363101278667419E-3</v>
      </c>
      <c r="M556" s="6">
        <v>4.8050579557428814E-2</v>
      </c>
      <c r="N556" s="7">
        <v>9.9080260451199276E-2</v>
      </c>
      <c r="O556" s="7">
        <v>0.26805013435851155</v>
      </c>
      <c r="P556" s="7">
        <v>0.66913663120933597</v>
      </c>
      <c r="Q556" s="1">
        <v>38412</v>
      </c>
      <c r="R556">
        <v>193.3</v>
      </c>
      <c r="S556" s="6">
        <v>7.8206465067778928E-3</v>
      </c>
      <c r="T556" s="6">
        <v>1.2041884816753987E-2</v>
      </c>
      <c r="U556" s="6">
        <v>3.1483457844183591E-2</v>
      </c>
      <c r="V556" s="7">
        <v>4.9402823018458324E-2</v>
      </c>
      <c r="W556" s="7">
        <v>9.7048808172531351E-2</v>
      </c>
      <c r="X556" s="7">
        <v>0.20812500000000006</v>
      </c>
      <c r="Y556" s="1">
        <v>38412</v>
      </c>
      <c r="Z556">
        <v>193.1</v>
      </c>
      <c r="AA556" s="6">
        <v>3.638253638253579E-3</v>
      </c>
      <c r="AB556" s="6">
        <v>7.3030777256129671E-3</v>
      </c>
      <c r="AC556" s="6">
        <v>3.2068412613575632E-2</v>
      </c>
      <c r="AD556" s="7">
        <v>5.0027188689505099E-2</v>
      </c>
      <c r="AE556" s="7">
        <v>9.6536059057353782E-2</v>
      </c>
      <c r="AF556" s="7">
        <v>0.20838548185231529</v>
      </c>
      <c r="AG556" t="s">
        <v>19</v>
      </c>
    </row>
    <row r="557" spans="1:33" x14ac:dyDescent="0.3">
      <c r="A557" s="1">
        <v>38443</v>
      </c>
      <c r="B557" s="19">
        <v>6455.9</v>
      </c>
      <c r="C557" s="6">
        <v>2.173271860786414E-3</v>
      </c>
      <c r="D557" s="6">
        <v>5.8582490690680484E-3</v>
      </c>
      <c r="E557" s="6">
        <v>4.2754231812895692E-2</v>
      </c>
      <c r="F557" s="7">
        <v>9.444293754661956E-2</v>
      </c>
      <c r="G557" s="7">
        <v>0.2570143499678732</v>
      </c>
      <c r="H557" s="7">
        <v>0.66517926231622382</v>
      </c>
      <c r="I557" s="1">
        <v>38443</v>
      </c>
      <c r="J557" s="19">
        <v>6508.3</v>
      </c>
      <c r="K557" s="6">
        <v>6.7131742176987346E-3</v>
      </c>
      <c r="L557" s="6">
        <v>9.4456680212179397E-3</v>
      </c>
      <c r="M557" s="6">
        <v>4.3682547827899834E-2</v>
      </c>
      <c r="N557" s="7">
        <v>9.5950155763239911E-2</v>
      </c>
      <c r="O557" s="7">
        <v>0.257861270559131</v>
      </c>
      <c r="P557" s="7">
        <v>0.66635942340681575</v>
      </c>
      <c r="Q557" s="1">
        <v>38443</v>
      </c>
      <c r="R557">
        <v>194.6</v>
      </c>
      <c r="S557" s="6">
        <v>6.7252974650800976E-3</v>
      </c>
      <c r="T557" s="6">
        <v>2.2595901208617881E-2</v>
      </c>
      <c r="U557" s="6">
        <v>3.5106382978723372E-2</v>
      </c>
      <c r="V557" s="7">
        <v>5.8759521218715902E-2</v>
      </c>
      <c r="W557" s="7">
        <v>0.10005652911249287</v>
      </c>
      <c r="X557" s="7">
        <v>0.21473158551810242</v>
      </c>
      <c r="Y557" s="1">
        <v>38443</v>
      </c>
      <c r="Z557">
        <v>193.7</v>
      </c>
      <c r="AA557" s="6">
        <v>3.107198342827521E-3</v>
      </c>
      <c r="AB557" s="6">
        <v>1.0432968179447054E-2</v>
      </c>
      <c r="AC557" s="6">
        <v>3.3617929562433209E-2</v>
      </c>
      <c r="AD557" s="7">
        <v>5.7314410480349347E-2</v>
      </c>
      <c r="AE557" s="7">
        <v>9.8072562358276549E-2</v>
      </c>
      <c r="AF557" s="7">
        <v>0.21138211382113808</v>
      </c>
      <c r="AG557" t="s">
        <v>19</v>
      </c>
    </row>
    <row r="558" spans="1:33" x14ac:dyDescent="0.3">
      <c r="A558" s="1">
        <v>38473</v>
      </c>
      <c r="B558" s="19">
        <v>6473.3</v>
      </c>
      <c r="C558" s="6">
        <v>2.6952090335972591E-3</v>
      </c>
      <c r="D558" s="6">
        <v>7.5959218616235011E-3</v>
      </c>
      <c r="E558" s="6">
        <v>3.2737193088814759E-2</v>
      </c>
      <c r="F558" s="7">
        <v>8.6251740976289154E-2</v>
      </c>
      <c r="G558" s="7">
        <v>0.26111435807519973</v>
      </c>
      <c r="H558" s="7">
        <v>0.66442970276663593</v>
      </c>
      <c r="I558" s="1">
        <v>38473</v>
      </c>
      <c r="J558" s="19">
        <v>6459.8</v>
      </c>
      <c r="K558" s="6">
        <v>-7.4520228016532733E-3</v>
      </c>
      <c r="L558" s="6">
        <v>8.6975531300260474E-3</v>
      </c>
      <c r="M558" s="6">
        <v>3.3634152585765457E-2</v>
      </c>
      <c r="N558" s="7">
        <v>8.7838065407025767E-2</v>
      </c>
      <c r="O558" s="7">
        <v>0.26385193300986076</v>
      </c>
      <c r="P558" s="7">
        <v>0.66945779707448183</v>
      </c>
      <c r="Q558" s="1">
        <v>38473</v>
      </c>
      <c r="R558">
        <v>194.4</v>
      </c>
      <c r="S558" s="6">
        <v>-1.0277492291880198E-3</v>
      </c>
      <c r="T558" s="6">
        <v>1.9402202412165795E-2</v>
      </c>
      <c r="U558" s="6">
        <v>2.8027498677948237E-2</v>
      </c>
      <c r="V558" s="7">
        <v>5.9400544959128096E-2</v>
      </c>
      <c r="W558" s="7">
        <v>9.3978615644344496E-2</v>
      </c>
      <c r="X558" s="7">
        <v>0.21424109931292951</v>
      </c>
      <c r="Y558" s="1">
        <v>38473</v>
      </c>
      <c r="Z558">
        <v>193.6</v>
      </c>
      <c r="AA558" s="6">
        <v>-5.1626226122867484E-4</v>
      </c>
      <c r="AB558" s="6">
        <v>1.0438413361169102E-2</v>
      </c>
      <c r="AC558" s="6">
        <v>2.8692879914984093E-2</v>
      </c>
      <c r="AD558" s="7">
        <v>5.8501913613996655E-2</v>
      </c>
      <c r="AE558" s="7">
        <v>9.1934574168076599E-2</v>
      </c>
      <c r="AF558" s="7">
        <v>0.21075672295184483</v>
      </c>
      <c r="AG558" t="s">
        <v>19</v>
      </c>
    </row>
    <row r="559" spans="1:33" x14ac:dyDescent="0.3">
      <c r="A559" s="1">
        <v>38504</v>
      </c>
      <c r="B559" s="19">
        <v>6505.8</v>
      </c>
      <c r="C559" s="6">
        <v>5.020623175196577E-3</v>
      </c>
      <c r="D559" s="6">
        <v>1.134809103345355E-2</v>
      </c>
      <c r="E559" s="6">
        <v>3.7524918268080722E-2</v>
      </c>
      <c r="F559" s="7">
        <v>8.5023348899266202E-2</v>
      </c>
      <c r="G559" s="7">
        <v>0.2575239199768049</v>
      </c>
      <c r="H559" s="7">
        <v>0.66559139784946242</v>
      </c>
      <c r="I559" s="1">
        <v>38504</v>
      </c>
      <c r="J559" s="19">
        <v>6511.8</v>
      </c>
      <c r="K559" s="6">
        <v>8.049784823059538E-3</v>
      </c>
      <c r="L559" s="6">
        <v>1.6563373245703103E-2</v>
      </c>
      <c r="M559" s="6">
        <v>3.8101007524550437E-2</v>
      </c>
      <c r="N559" s="7">
        <v>8.6676456845337521E-2</v>
      </c>
      <c r="O559" s="7">
        <v>0.26183001976514353</v>
      </c>
      <c r="P559" s="7">
        <v>0.6699063982561867</v>
      </c>
      <c r="Q559" s="1">
        <v>38504</v>
      </c>
      <c r="R559">
        <v>194.5</v>
      </c>
      <c r="S559" s="6">
        <v>5.1440329218104073E-4</v>
      </c>
      <c r="T559" s="6">
        <v>1.4077163712200148E-2</v>
      </c>
      <c r="U559" s="6">
        <v>2.5303110173958945E-2</v>
      </c>
      <c r="V559" s="7">
        <v>5.8791507893304368E-2</v>
      </c>
      <c r="W559" s="7">
        <v>9.269662921348315E-2</v>
      </c>
      <c r="X559" s="7">
        <v>0.213349968808484</v>
      </c>
      <c r="Y559" s="1">
        <v>38504</v>
      </c>
      <c r="Z559">
        <v>193.7</v>
      </c>
      <c r="AA559" s="6">
        <v>5.1652892561980534E-4</v>
      </c>
      <c r="AB559" s="6">
        <v>6.7567567567566678E-3</v>
      </c>
      <c r="AC559" s="6">
        <v>2.5410269984118491E-2</v>
      </c>
      <c r="AD559" s="7">
        <v>5.7891862370289433E-2</v>
      </c>
      <c r="AE559" s="7">
        <v>9.0039392234102428E-2</v>
      </c>
      <c r="AF559" s="7">
        <v>0.2091136079900125</v>
      </c>
      <c r="AG559" t="s">
        <v>19</v>
      </c>
    </row>
    <row r="560" spans="1:33" x14ac:dyDescent="0.3">
      <c r="A560" s="1">
        <v>38534</v>
      </c>
      <c r="B560" s="19">
        <v>6537.4</v>
      </c>
      <c r="C560" s="6">
        <v>4.8572043407420227E-3</v>
      </c>
      <c r="D560" s="6">
        <v>1.4824818764650182E-2</v>
      </c>
      <c r="E560" s="6">
        <v>4.0274970959374864E-2</v>
      </c>
      <c r="F560" s="7">
        <v>8.1867377165836433E-2</v>
      </c>
      <c r="G560" s="7">
        <v>0.25637083445439524</v>
      </c>
      <c r="H560" s="7">
        <v>0.66604653533474334</v>
      </c>
      <c r="I560" s="1">
        <v>38534</v>
      </c>
      <c r="J560" s="19">
        <v>6530.7</v>
      </c>
      <c r="K560" s="6">
        <v>2.9024232930986264E-3</v>
      </c>
      <c r="L560" s="6">
        <v>1.0178038330059272E-2</v>
      </c>
      <c r="M560" s="6">
        <v>4.0069436702712083E-2</v>
      </c>
      <c r="N560" s="7">
        <v>8.2083740659122106E-2</v>
      </c>
      <c r="O560" s="7">
        <v>0.25851769058814461</v>
      </c>
      <c r="P560" s="7">
        <v>0.66663264004083189</v>
      </c>
      <c r="Q560" s="1">
        <v>38534</v>
      </c>
      <c r="R560">
        <v>195.4</v>
      </c>
      <c r="S560" s="6">
        <v>4.6272493573265077E-3</v>
      </c>
      <c r="T560" s="6">
        <v>1.0863942058975656E-2</v>
      </c>
      <c r="U560" s="6">
        <v>3.1678986272439279E-2</v>
      </c>
      <c r="V560" s="7">
        <v>6.2533985861881455E-2</v>
      </c>
      <c r="W560" s="7">
        <v>0.10084507042253524</v>
      </c>
      <c r="X560" s="7">
        <v>0.21744548286604365</v>
      </c>
      <c r="Y560" s="1">
        <v>38534</v>
      </c>
      <c r="Z560">
        <v>194.9</v>
      </c>
      <c r="AA560" s="6">
        <v>6.1951471347445383E-3</v>
      </c>
      <c r="AB560" s="6">
        <v>9.3215950284827112E-3</v>
      </c>
      <c r="AC560" s="6">
        <v>3.0671602326811272E-2</v>
      </c>
      <c r="AD560" s="7">
        <v>6.0968971148611967E-2</v>
      </c>
      <c r="AE560" s="7">
        <v>9.8647125140924455E-2</v>
      </c>
      <c r="AF560" s="7">
        <v>0.2150872817955112</v>
      </c>
      <c r="AG560" t="s">
        <v>19</v>
      </c>
    </row>
    <row r="561" spans="1:33" x14ac:dyDescent="0.3">
      <c r="A561" s="1">
        <v>38565</v>
      </c>
      <c r="B561" s="19">
        <v>6570.2</v>
      </c>
      <c r="C561" s="6">
        <v>5.0172851592376454E-3</v>
      </c>
      <c r="D561" s="6">
        <v>1.770473520345733E-2</v>
      </c>
      <c r="E561" s="6">
        <v>4.1137134345387037E-2</v>
      </c>
      <c r="F561" s="7">
        <v>7.6940729084710141E-2</v>
      </c>
      <c r="G561" s="7">
        <v>0.25452531887268004</v>
      </c>
      <c r="H561" s="7">
        <v>0.66023146510335062</v>
      </c>
      <c r="I561" s="1">
        <v>38565</v>
      </c>
      <c r="J561" s="19">
        <v>6555</v>
      </c>
      <c r="K561" s="6">
        <v>3.7208875005742392E-3</v>
      </c>
      <c r="L561" s="6">
        <v>7.1754528832413712E-3</v>
      </c>
      <c r="M561" s="6">
        <v>4.032757225158317E-2</v>
      </c>
      <c r="N561" s="7">
        <v>7.603663941692107E-2</v>
      </c>
      <c r="O561" s="7">
        <v>0.25454545454545452</v>
      </c>
      <c r="P561" s="7">
        <v>0.65815035920267129</v>
      </c>
      <c r="Q561" s="1">
        <v>38565</v>
      </c>
      <c r="R561">
        <v>196.4</v>
      </c>
      <c r="S561" s="6">
        <v>5.1177072671443188E-3</v>
      </c>
      <c r="T561" s="6">
        <v>9.2497430626927619E-3</v>
      </c>
      <c r="U561" s="6">
        <v>3.6411609498680768E-2</v>
      </c>
      <c r="V561" s="7">
        <v>6.3921993499458346E-2</v>
      </c>
      <c r="W561" s="7">
        <v>0.10647887323943665</v>
      </c>
      <c r="X561" s="7">
        <v>0.22139303482587058</v>
      </c>
      <c r="Y561" s="1">
        <v>38565</v>
      </c>
      <c r="Z561">
        <v>196.1</v>
      </c>
      <c r="AA561" s="6">
        <v>6.1570035915853695E-3</v>
      </c>
      <c r="AB561" s="6">
        <v>1.2390294269488931E-2</v>
      </c>
      <c r="AC561" s="6">
        <v>3.6469344608879524E-2</v>
      </c>
      <c r="AD561" s="7">
        <v>6.2872628726287239E-2</v>
      </c>
      <c r="AE561" s="7">
        <v>0.10541149943630207</v>
      </c>
      <c r="AF561" s="7">
        <v>0.21952736318407948</v>
      </c>
      <c r="AG561" t="s">
        <v>19</v>
      </c>
    </row>
    <row r="562" spans="1:33" x14ac:dyDescent="0.3">
      <c r="A562" s="1">
        <v>38596</v>
      </c>
      <c r="B562" s="19">
        <v>6604.3</v>
      </c>
      <c r="C562" s="6">
        <v>5.1901007579678495E-3</v>
      </c>
      <c r="D562" s="6">
        <v>2.0236973413869278E-2</v>
      </c>
      <c r="E562" s="6">
        <v>4.0817613036420654E-2</v>
      </c>
      <c r="F562" s="7">
        <v>8.7521406929258333E-2</v>
      </c>
      <c r="G562" s="7">
        <v>0.2348178894622692</v>
      </c>
      <c r="H562" s="7">
        <v>0.66225365583549378</v>
      </c>
      <c r="I562" s="1">
        <v>38596</v>
      </c>
      <c r="J562" s="19">
        <v>6587.7</v>
      </c>
      <c r="K562" s="6">
        <v>4.9885583524027178E-3</v>
      </c>
      <c r="L562" s="6">
        <v>1.9799374593640614E-2</v>
      </c>
      <c r="M562" s="6">
        <v>4.0053678560151532E-2</v>
      </c>
      <c r="N562" s="7">
        <v>8.6380052441498087E-2</v>
      </c>
      <c r="O562" s="7">
        <v>0.23443765693512711</v>
      </c>
      <c r="P562" s="7">
        <v>0.66293070806512677</v>
      </c>
      <c r="Q562" s="1">
        <v>38596</v>
      </c>
      <c r="R562">
        <v>198.8</v>
      </c>
      <c r="S562" s="6">
        <v>1.2219959266802473E-2</v>
      </c>
      <c r="T562" s="6">
        <v>2.2633744855967107E-2</v>
      </c>
      <c r="U562" s="6">
        <v>4.6866771985255427E-2</v>
      </c>
      <c r="V562" s="7">
        <v>7.3434125269978529E-2</v>
      </c>
      <c r="W562" s="7">
        <v>0.11497476163768929</v>
      </c>
      <c r="X562" s="7">
        <v>0.23325062034739469</v>
      </c>
      <c r="Y562" s="1">
        <v>38596</v>
      </c>
      <c r="Z562">
        <v>198.8</v>
      </c>
      <c r="AA562" s="6">
        <v>1.3768485466598762E-2</v>
      </c>
      <c r="AB562" s="6">
        <v>2.6859504132231492E-2</v>
      </c>
      <c r="AC562" s="6">
        <v>4.7418335089567963E-2</v>
      </c>
      <c r="AD562" s="7">
        <v>7.4014046461372329E-2</v>
      </c>
      <c r="AE562" s="7">
        <v>0.11622683885457619</v>
      </c>
      <c r="AF562" s="7">
        <v>0.23325062034739469</v>
      </c>
      <c r="AG562" t="s">
        <v>19</v>
      </c>
    </row>
    <row r="563" spans="1:33" x14ac:dyDescent="0.3">
      <c r="A563" s="1">
        <v>38626</v>
      </c>
      <c r="B563" s="19">
        <v>6638.6</v>
      </c>
      <c r="C563" s="6">
        <v>5.1935859970019807E-3</v>
      </c>
      <c r="D563" s="6">
        <v>2.0412554950966857E-2</v>
      </c>
      <c r="E563" s="6">
        <v>4.1626786750976759E-2</v>
      </c>
      <c r="F563" s="7">
        <v>9.4828154891483607E-2</v>
      </c>
      <c r="G563" s="7">
        <v>0.24385902456390174</v>
      </c>
      <c r="H563" s="7">
        <v>0.66285098815219301</v>
      </c>
      <c r="I563" s="1">
        <v>38626</v>
      </c>
      <c r="J563" s="19">
        <v>6615</v>
      </c>
      <c r="K563" s="6">
        <v>4.1440867070449755E-3</v>
      </c>
      <c r="L563" s="6">
        <v>1.584815258453881E-2</v>
      </c>
      <c r="M563" s="6">
        <v>4.0814399899301343E-2</v>
      </c>
      <c r="N563" s="7">
        <v>9.3695749218788718E-2</v>
      </c>
      <c r="O563" s="7">
        <v>0.24302384576357183</v>
      </c>
      <c r="P563" s="7">
        <v>0.66323041335612998</v>
      </c>
      <c r="Q563" s="1">
        <v>38626</v>
      </c>
      <c r="R563">
        <v>199.2</v>
      </c>
      <c r="S563" s="6">
        <v>2.0120724346075316E-3</v>
      </c>
      <c r="T563" s="6">
        <v>2.4164524421593774E-2</v>
      </c>
      <c r="U563" s="6">
        <v>4.3478260869565126E-2</v>
      </c>
      <c r="V563" s="7">
        <v>7.6756756756756694E-2</v>
      </c>
      <c r="W563" s="7">
        <v>0.12099043331457514</v>
      </c>
      <c r="X563" s="7">
        <v>0.23267326732673266</v>
      </c>
      <c r="Y563" s="1">
        <v>38626</v>
      </c>
      <c r="Z563">
        <v>199.1</v>
      </c>
      <c r="AA563" s="6">
        <v>1.5090543259556484E-3</v>
      </c>
      <c r="AB563" s="6">
        <v>2.7878162106350055E-2</v>
      </c>
      <c r="AC563" s="6">
        <v>4.3501048218029255E-2</v>
      </c>
      <c r="AD563" s="7">
        <v>7.6798269334775487E-2</v>
      </c>
      <c r="AE563" s="7">
        <v>0.12105855855855856</v>
      </c>
      <c r="AF563" s="7">
        <v>0.23281733746130026</v>
      </c>
      <c r="AG563" t="s">
        <v>19</v>
      </c>
    </row>
    <row r="564" spans="1:33" x14ac:dyDescent="0.3">
      <c r="A564" s="1">
        <v>38657</v>
      </c>
      <c r="B564" s="19">
        <v>6655</v>
      </c>
      <c r="C564" s="6">
        <v>2.4704003856234197E-3</v>
      </c>
      <c r="D564" s="6">
        <v>1.7988802887998343E-2</v>
      </c>
      <c r="E564" s="6">
        <v>3.9876246132691619E-2</v>
      </c>
      <c r="F564" s="7">
        <v>9.6538201710302946E-2</v>
      </c>
      <c r="G564" s="7">
        <v>0.23680493606898598</v>
      </c>
      <c r="H564" s="7">
        <v>0.65761681777423531</v>
      </c>
      <c r="I564" s="1">
        <v>38657</v>
      </c>
      <c r="J564" s="19">
        <v>6655.7</v>
      </c>
      <c r="K564" s="6">
        <v>6.1526832955404107E-3</v>
      </c>
      <c r="L564" s="6">
        <v>1.9140367801307671E-2</v>
      </c>
      <c r="M564" s="6">
        <v>3.9125072208084095E-2</v>
      </c>
      <c r="N564" s="7">
        <v>9.5227908507487219E-2</v>
      </c>
      <c r="O564" s="7">
        <v>0.23603914795624642</v>
      </c>
      <c r="P564" s="7">
        <v>0.65737835549579149</v>
      </c>
      <c r="Q564" s="1">
        <v>38657</v>
      </c>
      <c r="R564">
        <v>197.6</v>
      </c>
      <c r="S564" s="6">
        <v>-8.0321285140561964E-3</v>
      </c>
      <c r="T564" s="6">
        <v>1.1258955987717444E-2</v>
      </c>
      <c r="U564" s="6">
        <v>3.45549738219895E-2</v>
      </c>
      <c r="V564" s="7">
        <v>7.1002710027100235E-2</v>
      </c>
      <c r="W564" s="7">
        <v>0.11386696730552417</v>
      </c>
      <c r="X564" s="7">
        <v>0.22352941176470584</v>
      </c>
      <c r="Y564" s="1">
        <v>38657</v>
      </c>
      <c r="Z564">
        <v>198.1</v>
      </c>
      <c r="AA564" s="6">
        <v>-5.0226017076845809E-3</v>
      </c>
      <c r="AB564" s="6">
        <v>1.6418676244227749E-2</v>
      </c>
      <c r="AC564" s="6">
        <v>3.3385498174230602E-2</v>
      </c>
      <c r="AD564" s="7">
        <v>7.0810810810810781E-2</v>
      </c>
      <c r="AE564" s="7">
        <v>0.11605633802816898</v>
      </c>
      <c r="AF564" s="7">
        <v>0.22510822510822515</v>
      </c>
      <c r="AG564" t="s">
        <v>19</v>
      </c>
    </row>
    <row r="565" spans="1:33" x14ac:dyDescent="0.3">
      <c r="A565" s="1">
        <v>38687</v>
      </c>
      <c r="B565" s="19">
        <v>6681.9</v>
      </c>
      <c r="C565" s="6">
        <v>4.0420736288504337E-3</v>
      </c>
      <c r="D565" s="6">
        <v>1.7001004535630547E-2</v>
      </c>
      <c r="E565" s="6">
        <v>4.1070065282083956E-2</v>
      </c>
      <c r="F565" s="7">
        <v>0.1012971173339046</v>
      </c>
      <c r="G565" s="7">
        <v>0.22969192830063664</v>
      </c>
      <c r="H565" s="7">
        <v>0.65684742988916156</v>
      </c>
      <c r="I565" s="1">
        <v>38687</v>
      </c>
      <c r="J565" s="19">
        <v>6708.9</v>
      </c>
      <c r="K565" s="6">
        <v>7.9931487296602648E-3</v>
      </c>
      <c r="L565" s="6">
        <v>2.347826086956516E-2</v>
      </c>
      <c r="M565" s="6">
        <v>4.0558985017216241E-2</v>
      </c>
      <c r="N565" s="7">
        <v>0.10007214770603076</v>
      </c>
      <c r="O565" s="7">
        <v>0.22761207685269894</v>
      </c>
      <c r="P565" s="7">
        <v>0.65443515572982169</v>
      </c>
      <c r="Q565" s="1">
        <v>38687</v>
      </c>
      <c r="R565">
        <v>196.8</v>
      </c>
      <c r="S565" s="6">
        <v>-4.0485829959513312E-3</v>
      </c>
      <c r="T565" s="6">
        <v>2.0366598778004362E-3</v>
      </c>
      <c r="U565" s="6">
        <v>3.415659485023647E-2</v>
      </c>
      <c r="V565" s="7">
        <v>6.7824199674443836E-2</v>
      </c>
      <c r="W565" s="7">
        <v>0.11375212224108672</v>
      </c>
      <c r="X565" s="7">
        <v>0.22008679479231244</v>
      </c>
      <c r="Y565" s="1">
        <v>38687</v>
      </c>
      <c r="Z565">
        <v>198.1</v>
      </c>
      <c r="AA565" s="6">
        <v>0</v>
      </c>
      <c r="AB565" s="6">
        <v>1.0198878123406425E-2</v>
      </c>
      <c r="AC565" s="6">
        <v>3.3385498174230602E-2</v>
      </c>
      <c r="AD565" s="7">
        <v>6.7924528301886763E-2</v>
      </c>
      <c r="AE565" s="7">
        <v>0.11668545659526487</v>
      </c>
      <c r="AF565" s="7">
        <v>0.22435105067985156</v>
      </c>
      <c r="AG565" t="s">
        <v>19</v>
      </c>
    </row>
    <row r="566" spans="1:33" x14ac:dyDescent="0.3">
      <c r="A566" s="1">
        <v>38718</v>
      </c>
      <c r="B566" s="19">
        <v>6724.3</v>
      </c>
      <c r="C566" s="6">
        <v>6.3455005312860937E-3</v>
      </c>
      <c r="D566" s="6">
        <v>1.8169980164438319E-2</v>
      </c>
      <c r="E566" s="6">
        <v>4.6665110125301605E-2</v>
      </c>
      <c r="F566" s="7">
        <v>0.10678956464488522</v>
      </c>
      <c r="G566" s="7">
        <v>0.23288901926990699</v>
      </c>
      <c r="H566" s="7">
        <v>0.65778314678763383</v>
      </c>
      <c r="I566" s="1">
        <v>38718</v>
      </c>
      <c r="J566" s="19">
        <v>6707.1</v>
      </c>
      <c r="K566" s="6">
        <v>-2.6830031748860058E-4</v>
      </c>
      <c r="L566" s="6">
        <v>1.8124686916526338E-2</v>
      </c>
      <c r="M566" s="6">
        <v>4.7313439827610437E-2</v>
      </c>
      <c r="N566" s="7">
        <v>0.10698311574708293</v>
      </c>
      <c r="O566" s="7">
        <v>0.23043478260869571</v>
      </c>
      <c r="P566" s="7">
        <v>0.65097846153846162</v>
      </c>
      <c r="Q566" s="1">
        <v>38718</v>
      </c>
      <c r="R566">
        <v>198.3</v>
      </c>
      <c r="S566" s="6">
        <v>7.621951219512195E-3</v>
      </c>
      <c r="T566" s="6">
        <v>-2.5150905432595573E-3</v>
      </c>
      <c r="U566" s="6">
        <v>3.9853172522286436E-2</v>
      </c>
      <c r="V566" s="7">
        <v>7.0734341252699909E-2</v>
      </c>
      <c r="W566" s="7">
        <v>0.11970638057594589</v>
      </c>
      <c r="X566" s="7">
        <v>0.22710396039603972</v>
      </c>
      <c r="Y566" s="1">
        <v>38718</v>
      </c>
      <c r="Z566">
        <v>199.3</v>
      </c>
      <c r="AA566" s="6">
        <v>6.0575466935891831E-3</v>
      </c>
      <c r="AB566" s="6">
        <v>2.5150905432595573E-3</v>
      </c>
      <c r="AC566" s="6">
        <v>4.0187891440501132E-2</v>
      </c>
      <c r="AD566" s="7">
        <v>6.9779924852388611E-2</v>
      </c>
      <c r="AE566" s="7">
        <v>0.1215531795160384</v>
      </c>
      <c r="AF566" s="7">
        <v>0.23024691358024699</v>
      </c>
      <c r="AG566" t="s">
        <v>19</v>
      </c>
    </row>
    <row r="567" spans="1:33" x14ac:dyDescent="0.3">
      <c r="A567" s="1">
        <v>38749</v>
      </c>
      <c r="B567" s="19">
        <v>6748.6</v>
      </c>
      <c r="C567" s="6">
        <v>3.6137590529869549E-3</v>
      </c>
      <c r="D567" s="6">
        <v>1.6569758684059892E-2</v>
      </c>
      <c r="E567" s="6">
        <v>4.9092152717323742E-2</v>
      </c>
      <c r="F567" s="7">
        <v>0.10374041182146773</v>
      </c>
      <c r="G567" s="7">
        <v>0.23073275704854668</v>
      </c>
      <c r="H567" s="7">
        <v>0.65046834111863827</v>
      </c>
      <c r="I567" s="1">
        <v>38749</v>
      </c>
      <c r="J567" s="19">
        <v>6724.2</v>
      </c>
      <c r="K567" s="6">
        <v>2.5495370577446963E-3</v>
      </c>
      <c r="L567" s="6">
        <v>1.6507936507936482E-2</v>
      </c>
      <c r="M567" s="6">
        <v>4.9721341929843732E-2</v>
      </c>
      <c r="N567" s="7">
        <v>0.10431926424700276</v>
      </c>
      <c r="O567" s="7">
        <v>0.22919713366481431</v>
      </c>
      <c r="P567" s="7">
        <v>0.6480478419646577</v>
      </c>
      <c r="Q567" s="1">
        <v>38749</v>
      </c>
      <c r="R567">
        <v>198.7</v>
      </c>
      <c r="S567" s="6">
        <v>2.0171457387795121E-3</v>
      </c>
      <c r="T567" s="6">
        <v>-2.5100401606425703E-3</v>
      </c>
      <c r="U567" s="6">
        <v>3.597497393117819E-2</v>
      </c>
      <c r="V567" s="7">
        <v>6.7132116004296458E-2</v>
      </c>
      <c r="W567" s="7">
        <v>0.11754780652418434</v>
      </c>
      <c r="X567" s="7">
        <v>0.22730080296479296</v>
      </c>
      <c r="Y567" s="1">
        <v>38749</v>
      </c>
      <c r="Z567">
        <v>199.4</v>
      </c>
      <c r="AA567" s="6">
        <v>5.0175614651276623E-4</v>
      </c>
      <c r="AB567" s="6">
        <v>1.5067805123054312E-3</v>
      </c>
      <c r="AC567" s="6">
        <v>3.6382536382536385E-2</v>
      </c>
      <c r="AD567" s="7">
        <v>6.8023567220139358E-2</v>
      </c>
      <c r="AE567" s="7">
        <v>0.12022471910112363</v>
      </c>
      <c r="AF567" s="7">
        <v>0.23086419753086423</v>
      </c>
      <c r="AG567" t="s">
        <v>19</v>
      </c>
    </row>
    <row r="568" spans="1:33" x14ac:dyDescent="0.3">
      <c r="A568" s="1">
        <v>38777</v>
      </c>
      <c r="B568" s="19">
        <v>6762.9</v>
      </c>
      <c r="C568" s="6">
        <v>2.1189580061048621E-3</v>
      </c>
      <c r="D568" s="6">
        <v>1.6213373403455994E-2</v>
      </c>
      <c r="E568" s="6">
        <v>4.9830019093745639E-2</v>
      </c>
      <c r="F568" s="7">
        <v>9.9640656249491755E-2</v>
      </c>
      <c r="G568" s="7">
        <v>0.23069224050080067</v>
      </c>
      <c r="H568" s="7">
        <v>0.64375470918503741</v>
      </c>
      <c r="I568" s="1">
        <v>38777</v>
      </c>
      <c r="J568" s="19">
        <v>6796.7</v>
      </c>
      <c r="K568" s="6">
        <v>1.0781951756342762E-2</v>
      </c>
      <c r="L568" s="6">
        <v>2.1184849076731224E-2</v>
      </c>
      <c r="M568" s="6">
        <v>5.1323299664341321E-2</v>
      </c>
      <c r="N568" s="7">
        <v>0.10183999351544133</v>
      </c>
      <c r="O568" s="7">
        <v>0.23146470502971445</v>
      </c>
      <c r="P568" s="7">
        <v>0.64501294866519843</v>
      </c>
      <c r="Q568" s="1">
        <v>38777</v>
      </c>
      <c r="R568">
        <v>199.8</v>
      </c>
      <c r="S568" s="6">
        <v>5.535983895319692E-3</v>
      </c>
      <c r="T568" s="6">
        <v>1.1133603238866483E-2</v>
      </c>
      <c r="U568" s="6">
        <v>3.3626487325400932E-2</v>
      </c>
      <c r="V568" s="7">
        <v>6.6168623265741758E-2</v>
      </c>
      <c r="W568" s="7">
        <v>0.1174496644295302</v>
      </c>
      <c r="X568" s="7">
        <v>0.23181257706535158</v>
      </c>
      <c r="Y568" s="1">
        <v>38777</v>
      </c>
      <c r="Z568">
        <v>199.7</v>
      </c>
      <c r="AA568" s="6">
        <v>1.5045135406217801E-3</v>
      </c>
      <c r="AB568" s="6">
        <v>8.076728924785434E-3</v>
      </c>
      <c r="AC568" s="6">
        <v>3.4179181771103025E-2</v>
      </c>
      <c r="AD568" s="7">
        <v>6.7343666488508785E-2</v>
      </c>
      <c r="AE568" s="7">
        <v>0.11876750700280106</v>
      </c>
      <c r="AF568" s="7">
        <v>0.23271604938271598</v>
      </c>
      <c r="AG568" t="s">
        <v>19</v>
      </c>
    </row>
    <row r="569" spans="1:33" x14ac:dyDescent="0.3">
      <c r="A569" s="1">
        <v>38808</v>
      </c>
      <c r="B569" s="19">
        <v>6800.1</v>
      </c>
      <c r="C569" s="6">
        <v>5.5005988555206688E-3</v>
      </c>
      <c r="D569" s="6">
        <v>1.7689579311273851E-2</v>
      </c>
      <c r="E569" s="6">
        <v>5.3315571802537327E-2</v>
      </c>
      <c r="F569" s="7">
        <v>9.8349269931515784E-2</v>
      </c>
      <c r="G569" s="7">
        <v>0.23741674855333567</v>
      </c>
      <c r="H569" s="7">
        <v>0.64245688614076635</v>
      </c>
      <c r="I569" s="1">
        <v>38808</v>
      </c>
      <c r="J569" s="19">
        <v>6860.1</v>
      </c>
      <c r="K569" s="6">
        <v>9.328056262598106E-3</v>
      </c>
      <c r="L569" s="6">
        <v>2.2537226669051669E-2</v>
      </c>
      <c r="M569" s="6">
        <v>5.4054054054054078E-2</v>
      </c>
      <c r="N569" s="7">
        <v>0.10009782068346201</v>
      </c>
      <c r="O569" s="7">
        <v>0.23976217154010207</v>
      </c>
      <c r="P569" s="7">
        <v>0.64329516600392844</v>
      </c>
      <c r="Q569" s="1">
        <v>38808</v>
      </c>
      <c r="R569">
        <v>201.5</v>
      </c>
      <c r="S569" s="6">
        <v>8.5085085085084503E-3</v>
      </c>
      <c r="T569" s="6">
        <v>2.3882113821138154E-2</v>
      </c>
      <c r="U569" s="6">
        <v>3.5457348406988727E-2</v>
      </c>
      <c r="V569" s="7">
        <v>7.1808510638297879E-2</v>
      </c>
      <c r="W569" s="7">
        <v>0.12068965517241373</v>
      </c>
      <c r="X569" s="7">
        <v>0.24</v>
      </c>
      <c r="Y569" s="1">
        <v>38808</v>
      </c>
      <c r="Z569">
        <v>200.7</v>
      </c>
      <c r="AA569" s="6">
        <v>5.0075112669003509E-3</v>
      </c>
      <c r="AB569" s="6">
        <v>1.3124684502776348E-2</v>
      </c>
      <c r="AC569" s="6">
        <v>3.6138358286009295E-2</v>
      </c>
      <c r="AD569" s="7">
        <v>7.0971184631803533E-2</v>
      </c>
      <c r="AE569" s="7">
        <v>0.11935303959843824</v>
      </c>
      <c r="AF569" s="7">
        <v>0.23736128236744761</v>
      </c>
      <c r="AG569" t="s">
        <v>19</v>
      </c>
    </row>
    <row r="570" spans="1:33" x14ac:dyDescent="0.3">
      <c r="A570" s="1">
        <v>38838</v>
      </c>
      <c r="B570" s="19">
        <v>6806.9</v>
      </c>
      <c r="C570" s="6">
        <v>9.9998529433379985E-4</v>
      </c>
      <c r="D570" s="6">
        <v>1.2283806492869065E-2</v>
      </c>
      <c r="E570" s="6">
        <v>5.1534765884479236E-2</v>
      </c>
      <c r="F570" s="7">
        <v>8.5959062554841065E-2</v>
      </c>
      <c r="G570" s="7">
        <v>0.23279905822693103</v>
      </c>
      <c r="H570" s="7">
        <v>0.63454519258476616</v>
      </c>
      <c r="I570" s="1">
        <v>38838</v>
      </c>
      <c r="J570" s="19">
        <v>6798.4</v>
      </c>
      <c r="K570" s="6">
        <v>-8.9940379877845398E-3</v>
      </c>
      <c r="L570" s="6">
        <v>1.361244054807581E-2</v>
      </c>
      <c r="M570" s="6">
        <v>5.2416483482460668E-2</v>
      </c>
      <c r="N570" s="7">
        <v>8.7813620071684473E-2</v>
      </c>
      <c r="O570" s="7">
        <v>0.23611767700643649</v>
      </c>
      <c r="P570" s="7">
        <v>0.64054054054054044</v>
      </c>
      <c r="Q570" s="1">
        <v>38838</v>
      </c>
      <c r="R570">
        <v>202.5</v>
      </c>
      <c r="S570" s="6">
        <v>4.9627791563275434E-3</v>
      </c>
      <c r="T570" s="6">
        <v>2.1180030257186021E-2</v>
      </c>
      <c r="U570" s="6">
        <v>4.1666666666666637E-2</v>
      </c>
      <c r="V570" s="7">
        <v>7.0861977789529379E-2</v>
      </c>
      <c r="W570" s="7">
        <v>0.12625139043381528</v>
      </c>
      <c r="X570" s="7">
        <v>0.24385749385749378</v>
      </c>
      <c r="Y570" s="1">
        <v>38838</v>
      </c>
      <c r="Z570">
        <v>201.3</v>
      </c>
      <c r="AA570" s="6">
        <v>2.9895366218237306E-3</v>
      </c>
      <c r="AB570" s="6">
        <v>1.0035122930255895E-2</v>
      </c>
      <c r="AC570" s="6">
        <v>3.9772727272727362E-2</v>
      </c>
      <c r="AD570" s="7">
        <v>6.960680127523923E-2</v>
      </c>
      <c r="AE570" s="7">
        <v>0.12144846796657388</v>
      </c>
      <c r="AF570" s="7">
        <v>0.23800738007380084</v>
      </c>
      <c r="AG570" t="s">
        <v>19</v>
      </c>
    </row>
    <row r="571" spans="1:33" x14ac:dyDescent="0.3">
      <c r="A571" s="1">
        <v>38869</v>
      </c>
      <c r="B571" s="19">
        <v>6844.9</v>
      </c>
      <c r="C571" s="6">
        <v>5.5825706268639178E-3</v>
      </c>
      <c r="D571" s="6">
        <v>1.4269626292860632E-2</v>
      </c>
      <c r="E571" s="6">
        <v>5.2122721264102716E-2</v>
      </c>
      <c r="F571" s="7">
        <v>9.1603540387528853E-2</v>
      </c>
      <c r="G571" s="7">
        <v>0.23409357252321278</v>
      </c>
      <c r="H571" s="7">
        <v>0.63593126359312613</v>
      </c>
      <c r="I571" s="1">
        <v>38869</v>
      </c>
      <c r="J571" s="19">
        <v>6852.1</v>
      </c>
      <c r="K571" s="6">
        <v>7.8989173923277138E-3</v>
      </c>
      <c r="L571" s="6">
        <v>1.902085006394821E-2</v>
      </c>
      <c r="M571" s="6">
        <v>5.2258976012776834E-2</v>
      </c>
      <c r="N571" s="7">
        <v>9.2351103175615387E-2</v>
      </c>
      <c r="O571" s="7">
        <v>0.23733251471703568</v>
      </c>
      <c r="P571" s="7">
        <v>0.64137881473674119</v>
      </c>
      <c r="Q571" s="1">
        <v>38869</v>
      </c>
      <c r="R571">
        <v>202.9</v>
      </c>
      <c r="S571" s="6">
        <v>1.9753086419753369E-3</v>
      </c>
      <c r="T571" s="6">
        <v>2.1137393054856655E-2</v>
      </c>
      <c r="U571" s="6">
        <v>4.3187660668380493E-2</v>
      </c>
      <c r="V571" s="7">
        <v>6.9583552978387017E-2</v>
      </c>
      <c r="W571" s="7">
        <v>0.12784880489160644</v>
      </c>
      <c r="X571" s="7">
        <v>0.24478527607361966</v>
      </c>
      <c r="Y571" s="1">
        <v>38869</v>
      </c>
      <c r="Z571">
        <v>201.8</v>
      </c>
      <c r="AA571" s="6">
        <v>2.4838549428713363E-3</v>
      </c>
      <c r="AB571" s="6">
        <v>1.2036108324974953E-2</v>
      </c>
      <c r="AC571" s="6">
        <v>4.1817243159525161E-2</v>
      </c>
      <c r="AD571" s="7">
        <v>6.8290100582318713E-2</v>
      </c>
      <c r="AE571" s="7">
        <v>0.12360801781737203</v>
      </c>
      <c r="AF571" s="7">
        <v>0.23955773955773954</v>
      </c>
      <c r="AG571" t="s">
        <v>19</v>
      </c>
    </row>
    <row r="572" spans="1:33" x14ac:dyDescent="0.3">
      <c r="A572" s="1">
        <v>38899</v>
      </c>
      <c r="B572" s="19">
        <v>6886.3</v>
      </c>
      <c r="C572" s="6">
        <v>6.0482987333636065E-3</v>
      </c>
      <c r="D572" s="6">
        <v>1.8246610182022588E-2</v>
      </c>
      <c r="E572" s="6">
        <v>5.3369841221280717E-2</v>
      </c>
      <c r="F572" s="7">
        <v>9.579428098594911E-2</v>
      </c>
      <c r="G572" s="7">
        <v>0.23209461272834619</v>
      </c>
      <c r="H572" s="7">
        <v>0.63811313573433559</v>
      </c>
      <c r="I572" s="1">
        <v>38899</v>
      </c>
      <c r="J572" s="19">
        <v>6873.6</v>
      </c>
      <c r="K572" s="6">
        <v>3.137724201339735E-3</v>
      </c>
      <c r="L572" s="6">
        <v>1.1314314299586644E-2</v>
      </c>
      <c r="M572" s="6">
        <v>5.2505856952547288E-2</v>
      </c>
      <c r="N572" s="7">
        <v>9.4679173766941113E-2</v>
      </c>
      <c r="O572" s="7">
        <v>0.23211500887303504</v>
      </c>
      <c r="P572" s="7">
        <v>0.63922541257273702</v>
      </c>
      <c r="Q572" s="1">
        <v>38899</v>
      </c>
      <c r="R572">
        <v>203.5</v>
      </c>
      <c r="S572" s="6">
        <v>2.9571217348447229E-3</v>
      </c>
      <c r="T572" s="6">
        <v>1.8518518518518462E-2</v>
      </c>
      <c r="U572" s="6">
        <v>4.1453428863868956E-2</v>
      </c>
      <c r="V572" s="7">
        <v>7.4445617740232284E-2</v>
      </c>
      <c r="W572" s="7">
        <v>0.12992781787895616</v>
      </c>
      <c r="X572" s="7">
        <v>0.24693627450980402</v>
      </c>
      <c r="Y572" s="1">
        <v>38899</v>
      </c>
      <c r="Z572">
        <v>202.9</v>
      </c>
      <c r="AA572" s="6">
        <v>5.4509415262635986E-3</v>
      </c>
      <c r="AB572" s="6">
        <v>1.6024036054081207E-2</v>
      </c>
      <c r="AC572" s="6">
        <v>4.1046690610569522E-2</v>
      </c>
      <c r="AD572" s="7">
        <v>7.2977260708619845E-2</v>
      </c>
      <c r="AE572" s="7">
        <v>0.12722222222222226</v>
      </c>
      <c r="AF572" s="7">
        <v>0.24325980392156876</v>
      </c>
      <c r="AG572" t="s">
        <v>19</v>
      </c>
    </row>
    <row r="573" spans="1:33" x14ac:dyDescent="0.3">
      <c r="A573" s="1">
        <v>38930</v>
      </c>
      <c r="B573" s="19">
        <v>6917.1</v>
      </c>
      <c r="C573" s="6">
        <v>4.4726485921322305E-3</v>
      </c>
      <c r="D573" s="6">
        <v>1.7205629328980454E-2</v>
      </c>
      <c r="E573" s="6">
        <v>5.2799001552464239E-2</v>
      </c>
      <c r="F573" s="7">
        <v>9.6108135518017293E-2</v>
      </c>
      <c r="G573" s="7">
        <v>0.22826550181120817</v>
      </c>
      <c r="H573" s="7">
        <v>0.63575094000520271</v>
      </c>
      <c r="I573" s="1">
        <v>38930</v>
      </c>
      <c r="J573" s="19">
        <v>6892.3</v>
      </c>
      <c r="K573" s="6">
        <v>2.7205540037243681E-3</v>
      </c>
      <c r="L573" s="6">
        <v>4.6938091281467928E-3</v>
      </c>
      <c r="M573" s="6">
        <v>5.1456903127383706E-2</v>
      </c>
      <c r="N573" s="7">
        <v>9.3859607357679148E-2</v>
      </c>
      <c r="O573" s="7">
        <v>0.22601704110856155</v>
      </c>
      <c r="P573" s="7">
        <v>0.6331303461839205</v>
      </c>
      <c r="Q573" s="1">
        <v>38930</v>
      </c>
      <c r="R573">
        <v>203.9</v>
      </c>
      <c r="S573" s="6">
        <v>1.9656019656019937E-3</v>
      </c>
      <c r="T573" s="6">
        <v>1.1910669975186132E-2</v>
      </c>
      <c r="U573" s="6">
        <v>3.8187372708757633E-2</v>
      </c>
      <c r="V573" s="7">
        <v>7.5989445910290263E-2</v>
      </c>
      <c r="W573" s="7">
        <v>0.12838959601549541</v>
      </c>
      <c r="X573" s="7">
        <v>0.24785801713586292</v>
      </c>
      <c r="Y573" s="1">
        <v>38930</v>
      </c>
      <c r="Z573">
        <v>203.8</v>
      </c>
      <c r="AA573" s="6">
        <v>4.4356826022671544E-3</v>
      </c>
      <c r="AB573" s="6">
        <v>1.544593921275547E-2</v>
      </c>
      <c r="AC573" s="6">
        <v>3.9265680775114824E-2</v>
      </c>
      <c r="AD573" s="7">
        <v>7.7167019027484268E-2</v>
      </c>
      <c r="AE573" s="7">
        <v>0.12908587257617735</v>
      </c>
      <c r="AF573" s="7">
        <v>0.24724602203182378</v>
      </c>
      <c r="AG573" t="s">
        <v>19</v>
      </c>
    </row>
    <row r="574" spans="1:33" x14ac:dyDescent="0.3">
      <c r="A574" s="1">
        <v>38961</v>
      </c>
      <c r="B574" s="19">
        <v>6944.2</v>
      </c>
      <c r="C574" s="6">
        <v>3.9178268349452016E-3</v>
      </c>
      <c r="D574" s="6">
        <v>2.0170709133379393E-2</v>
      </c>
      <c r="E574" s="6">
        <v>5.1466468815771486E-2</v>
      </c>
      <c r="F574" s="7">
        <v>9.4384820260665317E-2</v>
      </c>
      <c r="G574" s="7">
        <v>0.22775813295615271</v>
      </c>
      <c r="H574" s="7">
        <v>0.6271909269847219</v>
      </c>
      <c r="I574" s="1">
        <v>38961</v>
      </c>
      <c r="J574" s="19">
        <v>6919.7</v>
      </c>
      <c r="K574" s="6">
        <v>3.9754508654585019E-3</v>
      </c>
      <c r="L574" s="6">
        <v>1.7842433513767974E-2</v>
      </c>
      <c r="M574" s="6">
        <v>5.0396951895198626E-2</v>
      </c>
      <c r="N574" s="7">
        <v>9.2469213766971869E-2</v>
      </c>
      <c r="O574" s="7">
        <v>0.22548481360134592</v>
      </c>
      <c r="P574" s="7">
        <v>0.62648081985708926</v>
      </c>
      <c r="Q574" s="1">
        <v>38961</v>
      </c>
      <c r="R574">
        <v>202.9</v>
      </c>
      <c r="S574" s="6">
        <v>-4.9043648847474251E-3</v>
      </c>
      <c r="T574" s="6">
        <v>1.9753086419753369E-3</v>
      </c>
      <c r="U574" s="6">
        <v>2.0623742454728339E-2</v>
      </c>
      <c r="V574" s="7">
        <v>6.8457082675092151E-2</v>
      </c>
      <c r="W574" s="7">
        <v>0.12099447513812157</v>
      </c>
      <c r="X574" s="7">
        <v>0.24022004889975557</v>
      </c>
      <c r="Y574" s="1">
        <v>38961</v>
      </c>
      <c r="Z574">
        <v>202.8</v>
      </c>
      <c r="AA574" s="6">
        <v>-4.9067713444553478E-3</v>
      </c>
      <c r="AB574" s="6">
        <v>7.4515648286140089E-3</v>
      </c>
      <c r="AC574" s="6">
        <v>2.0120724346076459E-2</v>
      </c>
      <c r="AD574" s="7">
        <v>6.8493150684931503E-2</v>
      </c>
      <c r="AE574" s="7">
        <v>0.12168141592920353</v>
      </c>
      <c r="AF574" s="7">
        <v>0.24036697247706429</v>
      </c>
      <c r="AG574" t="s">
        <v>19</v>
      </c>
    </row>
    <row r="575" spans="1:33" x14ac:dyDescent="0.3">
      <c r="A575" s="1">
        <v>38991</v>
      </c>
      <c r="B575" s="19">
        <v>6993.3</v>
      </c>
      <c r="C575" s="6">
        <v>7.0706488868408695E-3</v>
      </c>
      <c r="D575" s="6">
        <v>2.1680375169834558E-2</v>
      </c>
      <c r="E575" s="6">
        <v>5.342994004760037E-2</v>
      </c>
      <c r="F575" s="7">
        <v>9.7280843519056054E-2</v>
      </c>
      <c r="G575" s="7">
        <v>0.22680864500736803</v>
      </c>
      <c r="H575" s="7">
        <v>0.62344174385402895</v>
      </c>
      <c r="I575" s="1">
        <v>38991</v>
      </c>
      <c r="J575" s="19">
        <v>6962.5</v>
      </c>
      <c r="K575" s="6">
        <v>6.1852392444759433E-3</v>
      </c>
      <c r="L575" s="6">
        <v>1.6111848922228167E-2</v>
      </c>
      <c r="M575" s="6">
        <v>5.2532123960695391E-2</v>
      </c>
      <c r="N575" s="7">
        <v>9.5490590974888226E-2</v>
      </c>
      <c r="O575" s="7">
        <v>0.22464953476509592</v>
      </c>
      <c r="P575" s="7">
        <v>0.62243090832828463</v>
      </c>
      <c r="Q575" s="1">
        <v>38991</v>
      </c>
      <c r="R575">
        <v>201.8</v>
      </c>
      <c r="S575" s="6">
        <v>-5.4213898472153486E-3</v>
      </c>
      <c r="T575" s="6">
        <v>-5.4213898472153486E-3</v>
      </c>
      <c r="U575" s="6">
        <v>1.3052208835341481E-2</v>
      </c>
      <c r="V575" s="7">
        <v>5.7097957045573626E-2</v>
      </c>
      <c r="W575" s="7">
        <v>0.11307225592939878</v>
      </c>
      <c r="X575" s="7">
        <v>0.23048780487804885</v>
      </c>
      <c r="Y575" s="1">
        <v>38991</v>
      </c>
      <c r="Z575">
        <v>201.9</v>
      </c>
      <c r="AA575" s="6">
        <v>-4.437869822485235E-3</v>
      </c>
      <c r="AB575" s="6">
        <v>4.9554013875121065E-4</v>
      </c>
      <c r="AC575" s="6">
        <v>1.4063284781516883E-2</v>
      </c>
      <c r="AD575" s="7">
        <v>5.8176100628930784E-2</v>
      </c>
      <c r="AE575" s="7">
        <v>0.11423841059602659</v>
      </c>
      <c r="AF575" s="7">
        <v>0.23184868822452714</v>
      </c>
      <c r="AG575" t="s">
        <v>19</v>
      </c>
    </row>
    <row r="576" spans="1:33" x14ac:dyDescent="0.3">
      <c r="A576" s="1">
        <v>39022</v>
      </c>
      <c r="B576" s="19">
        <v>7028.4</v>
      </c>
      <c r="C576" s="6">
        <v>5.0190897001414856E-3</v>
      </c>
      <c r="D576" s="6">
        <v>2.0635174186428046E-2</v>
      </c>
      <c r="E576" s="6">
        <v>5.6108189331329772E-2</v>
      </c>
      <c r="F576" s="7">
        <v>9.8221819431857163E-2</v>
      </c>
      <c r="G576" s="7">
        <v>0.22220290056689723</v>
      </c>
      <c r="H576" s="7">
        <v>0.61706239646604089</v>
      </c>
      <c r="I576" s="1">
        <v>39022</v>
      </c>
      <c r="J576" s="19">
        <v>7024.9</v>
      </c>
      <c r="K576" s="6">
        <v>8.962298025134598E-3</v>
      </c>
      <c r="L576" s="6">
        <v>2.2011755121042722E-2</v>
      </c>
      <c r="M576" s="6">
        <v>5.5471250206589814E-2</v>
      </c>
      <c r="N576" s="7">
        <v>9.6766639084479439E-2</v>
      </c>
      <c r="O576" s="7">
        <v>0.22013026487190615</v>
      </c>
      <c r="P576" s="7">
        <v>0.61644308428633887</v>
      </c>
      <c r="Q576" s="1">
        <v>39022</v>
      </c>
      <c r="R576">
        <v>201.5</v>
      </c>
      <c r="S576" s="6">
        <v>-1.4866204162537729E-3</v>
      </c>
      <c r="T576" s="6">
        <v>-9.8280098280098278E-3</v>
      </c>
      <c r="U576" s="6">
        <v>1.9736842105263188E-2</v>
      </c>
      <c r="V576" s="7">
        <v>5.4973821989528798E-2</v>
      </c>
      <c r="W576" s="7">
        <v>0.11141753998896849</v>
      </c>
      <c r="X576" s="7">
        <v>0.22865853658536586</v>
      </c>
      <c r="Y576" s="1">
        <v>39022</v>
      </c>
      <c r="Z576">
        <v>202</v>
      </c>
      <c r="AA576" s="6">
        <v>4.9529470034667808E-4</v>
      </c>
      <c r="AB576" s="6">
        <v>-4.4356826022671544E-3</v>
      </c>
      <c r="AC576" s="6">
        <v>1.9687026754164592E-2</v>
      </c>
      <c r="AD576" s="7">
        <v>5.3729786124152384E-2</v>
      </c>
      <c r="AE576" s="7">
        <v>0.11294765840220386</v>
      </c>
      <c r="AF576" s="7">
        <v>0.23095673369896408</v>
      </c>
      <c r="AG576" t="s">
        <v>19</v>
      </c>
    </row>
    <row r="577" spans="1:33" x14ac:dyDescent="0.3">
      <c r="A577" s="1">
        <v>39052</v>
      </c>
      <c r="B577" s="19">
        <v>7071.6</v>
      </c>
      <c r="C577" s="6">
        <v>6.1464913778385881E-3</v>
      </c>
      <c r="D577" s="6">
        <v>2.233595003686516E-2</v>
      </c>
      <c r="E577" s="6">
        <v>5.8321734835900078E-2</v>
      </c>
      <c r="F577" s="7">
        <v>0.10178707757505884</v>
      </c>
      <c r="G577" s="7">
        <v>0.22515592515592522</v>
      </c>
      <c r="H577" s="7">
        <v>0.61629182665935289</v>
      </c>
      <c r="I577" s="1">
        <v>39052</v>
      </c>
      <c r="J577" s="19">
        <v>7100.1</v>
      </c>
      <c r="K577" s="6">
        <v>1.070477871571136E-2</v>
      </c>
      <c r="L577" s="6">
        <v>3.0149587220521478E-2</v>
      </c>
      <c r="M577" s="6">
        <v>5.8310602334212876E-2</v>
      </c>
      <c r="N577" s="7">
        <v>0.10123460619784731</v>
      </c>
      <c r="O577" s="7">
        <v>0.2233115093039284</v>
      </c>
      <c r="P577" s="7">
        <v>0.61380580052732059</v>
      </c>
      <c r="Q577" s="1">
        <v>39052</v>
      </c>
      <c r="R577">
        <v>201.8</v>
      </c>
      <c r="S577" s="6">
        <v>1.4888337468983194E-3</v>
      </c>
      <c r="T577" s="6">
        <v>-1.0299166257969564E-2</v>
      </c>
      <c r="U577" s="6">
        <v>2.540650406504065E-2</v>
      </c>
      <c r="V577" s="7">
        <v>6.0430898581187595E-2</v>
      </c>
      <c r="W577" s="7">
        <v>0.11553344389165288</v>
      </c>
      <c r="X577" s="7">
        <v>0.23123856009762053</v>
      </c>
      <c r="Y577" s="1">
        <v>39052</v>
      </c>
      <c r="Z577">
        <v>203.1</v>
      </c>
      <c r="AA577" s="6">
        <v>5.4455445544554174E-3</v>
      </c>
      <c r="AB577" s="6">
        <v>-3.4347399411188274E-3</v>
      </c>
      <c r="AC577" s="6">
        <v>2.523977788995457E-2</v>
      </c>
      <c r="AD577" s="7">
        <v>5.9467918622848233E-2</v>
      </c>
      <c r="AE577" s="7">
        <v>0.11716171617161707</v>
      </c>
      <c r="AF577" s="7">
        <v>0.23540145985401453</v>
      </c>
      <c r="AG577" t="s">
        <v>19</v>
      </c>
    </row>
    <row r="578" spans="1:33" x14ac:dyDescent="0.3">
      <c r="A578" s="1">
        <v>39083</v>
      </c>
      <c r="B578" s="19">
        <v>7109.6</v>
      </c>
      <c r="C578" s="6">
        <v>5.3736071044742347E-3</v>
      </c>
      <c r="D578" s="6">
        <v>2.3818438409032076E-2</v>
      </c>
      <c r="E578" s="6">
        <v>5.7299644572669298E-2</v>
      </c>
      <c r="F578" s="7">
        <v>0.10663864892209517</v>
      </c>
      <c r="G578" s="7">
        <v>0.22482169313992351</v>
      </c>
      <c r="H578" s="7">
        <v>0.61486394403307132</v>
      </c>
      <c r="I578" s="1">
        <v>39083</v>
      </c>
      <c r="J578" s="19">
        <v>7098.2</v>
      </c>
      <c r="K578" s="6">
        <v>-2.6760186476254495E-4</v>
      </c>
      <c r="L578" s="6">
        <v>2.5795916007919421E-2</v>
      </c>
      <c r="M578" s="6">
        <v>5.8311341712513523E-2</v>
      </c>
      <c r="N578" s="7">
        <v>0.1083836916975062</v>
      </c>
      <c r="O578" s="7">
        <v>0.22520065590748251</v>
      </c>
      <c r="P578" s="7">
        <v>0.60975167252522955</v>
      </c>
      <c r="Q578" s="1">
        <v>39083</v>
      </c>
      <c r="R578">
        <v>202.416</v>
      </c>
      <c r="S578" s="6">
        <v>3.0525272547075591E-3</v>
      </c>
      <c r="T578" s="6">
        <v>-2.3854115327748096E-3</v>
      </c>
      <c r="U578" s="6">
        <v>2.0756429652042285E-2</v>
      </c>
      <c r="V578" s="7">
        <v>6.1436811746198264E-2</v>
      </c>
      <c r="W578" s="7">
        <v>0.11401210787011563</v>
      </c>
      <c r="X578" s="7">
        <v>0.23199026171637238</v>
      </c>
      <c r="Y578" s="1">
        <v>39083</v>
      </c>
      <c r="Z578">
        <v>203.43700000000001</v>
      </c>
      <c r="AA578" s="6">
        <v>1.6592811422945224E-3</v>
      </c>
      <c r="AB578" s="6">
        <v>3.1410256410256431E-3</v>
      </c>
      <c r="AC578" s="6">
        <v>2.0757651781234322E-2</v>
      </c>
      <c r="AD578" s="7">
        <v>6.1779749478079425E-2</v>
      </c>
      <c r="AE578" s="7">
        <v>0.11411281489594753</v>
      </c>
      <c r="AF578" s="7">
        <v>0.23519732847601715</v>
      </c>
      <c r="AG578" t="s">
        <v>19</v>
      </c>
    </row>
    <row r="579" spans="1:33" x14ac:dyDescent="0.3">
      <c r="A579" s="1">
        <v>39114</v>
      </c>
      <c r="B579" s="19">
        <v>7125.3</v>
      </c>
      <c r="C579" s="6">
        <v>2.2082817598739475E-3</v>
      </c>
      <c r="D579" s="6">
        <v>1.8875209128737504E-2</v>
      </c>
      <c r="E579" s="6">
        <v>5.5818984678303617E-2</v>
      </c>
      <c r="F579" s="7">
        <v>0.10765141151598059</v>
      </c>
      <c r="G579" s="7">
        <v>0.21993939082644209</v>
      </c>
      <c r="H579" s="7">
        <v>0.61012812690665041</v>
      </c>
      <c r="I579" s="1">
        <v>39114</v>
      </c>
      <c r="J579" s="19">
        <v>7109.7</v>
      </c>
      <c r="K579" s="6">
        <v>1.6201290468005974E-3</v>
      </c>
      <c r="L579" s="6">
        <v>2.1141831238779149E-2</v>
      </c>
      <c r="M579" s="6">
        <v>5.7330240028553581E-2</v>
      </c>
      <c r="N579" s="7">
        <v>0.10990211842577705</v>
      </c>
      <c r="O579" s="7">
        <v>0.22143004398020882</v>
      </c>
      <c r="P579" s="7">
        <v>0.60900264783759928</v>
      </c>
      <c r="Q579" s="1">
        <v>39114</v>
      </c>
      <c r="R579">
        <v>203.499</v>
      </c>
      <c r="S579" s="6">
        <v>5.3503675598766814E-3</v>
      </c>
      <c r="T579" s="6">
        <v>8.4192269573834678E-3</v>
      </c>
      <c r="U579" s="6">
        <v>2.4151987921489718E-2</v>
      </c>
      <c r="V579" s="7">
        <v>6.0995828988529628E-2</v>
      </c>
      <c r="W579" s="7">
        <v>0.11140906608410706</v>
      </c>
      <c r="X579" s="7">
        <v>0.23707598784194525</v>
      </c>
      <c r="Y579" s="1">
        <v>39114</v>
      </c>
      <c r="Z579">
        <v>204.226</v>
      </c>
      <c r="AA579" s="6">
        <v>3.8783505458691745E-3</v>
      </c>
      <c r="AB579" s="6">
        <v>1.1520554730064355E-2</v>
      </c>
      <c r="AC579" s="6">
        <v>2.4202607823470376E-2</v>
      </c>
      <c r="AD579" s="7">
        <v>6.1465696465696433E-2</v>
      </c>
      <c r="AE579" s="7">
        <v>0.11234204793028325</v>
      </c>
      <c r="AF579" s="7">
        <v>0.23998785670916825</v>
      </c>
      <c r="AG579" t="s">
        <v>19</v>
      </c>
    </row>
    <row r="580" spans="1:33" x14ac:dyDescent="0.3">
      <c r="A580" s="1">
        <v>39142</v>
      </c>
      <c r="B580" s="19">
        <v>7159.1</v>
      </c>
      <c r="C580" s="6">
        <v>4.743659916073735E-3</v>
      </c>
      <c r="D580" s="6">
        <v>1.8595982015821629E-2</v>
      </c>
      <c r="E580" s="6">
        <v>5.8584335122506728E-2</v>
      </c>
      <c r="F580" s="7">
        <v>0.11133361275400126</v>
      </c>
      <c r="G580" s="7">
        <v>0.22139761831644331</v>
      </c>
      <c r="H580" s="7">
        <v>0.61528395117438683</v>
      </c>
      <c r="I580" s="1">
        <v>39142</v>
      </c>
      <c r="J580" s="19">
        <v>7207.6</v>
      </c>
      <c r="K580" s="6">
        <v>1.3769919968493825E-2</v>
      </c>
      <c r="L580" s="6">
        <v>2.6007487651069871E-2</v>
      </c>
      <c r="M580" s="6">
        <v>6.0455809436932711E-2</v>
      </c>
      <c r="N580" s="7">
        <v>0.11488190072545604</v>
      </c>
      <c r="O580" s="7">
        <v>0.22534468982166231</v>
      </c>
      <c r="P580" s="7">
        <v>0.61764969925487023</v>
      </c>
      <c r="Q580" s="1">
        <v>39142</v>
      </c>
      <c r="R580">
        <v>205.352</v>
      </c>
      <c r="S580" s="6">
        <v>9.1056958510853069E-3</v>
      </c>
      <c r="T580" s="6">
        <v>1.9116625310173715E-2</v>
      </c>
      <c r="U580" s="6">
        <v>2.778778778778775E-2</v>
      </c>
      <c r="V580" s="7">
        <v>6.234868080703565E-2</v>
      </c>
      <c r="W580" s="7">
        <v>0.11483170466883831</v>
      </c>
      <c r="X580" s="7">
        <v>0.24455757575757578</v>
      </c>
      <c r="Y580" s="1">
        <v>39142</v>
      </c>
      <c r="Z580">
        <v>205.28800000000001</v>
      </c>
      <c r="AA580" s="6">
        <v>5.2001214340975776E-3</v>
      </c>
      <c r="AB580" s="6">
        <v>1.627722772277233E-2</v>
      </c>
      <c r="AC580" s="6">
        <v>2.7981972959439272E-2</v>
      </c>
      <c r="AD580" s="7">
        <v>6.3117555670637066E-2</v>
      </c>
      <c r="AE580" s="7">
        <v>0.11630233822729746</v>
      </c>
      <c r="AF580" s="7">
        <v>0.24567961165048541</v>
      </c>
      <c r="AG580" t="s">
        <v>19</v>
      </c>
    </row>
    <row r="581" spans="1:33" x14ac:dyDescent="0.3">
      <c r="A581" s="1">
        <v>39173</v>
      </c>
      <c r="B581" s="19">
        <v>7231.3</v>
      </c>
      <c r="C581" s="6">
        <v>1.0085066558645614E-2</v>
      </c>
      <c r="D581" s="6">
        <v>2.2583290910119323E-2</v>
      </c>
      <c r="E581" s="6">
        <v>6.3410832193644184E-2</v>
      </c>
      <c r="F581" s="7">
        <v>0.1201071887730604</v>
      </c>
      <c r="G581" s="7">
        <v>0.22589340204787414</v>
      </c>
      <c r="H581" s="7">
        <v>0.62111327818503836</v>
      </c>
      <c r="I581" s="1">
        <v>39173</v>
      </c>
      <c r="J581" s="19">
        <v>7296.5</v>
      </c>
      <c r="K581" s="6">
        <v>1.2334202785948115E-2</v>
      </c>
      <c r="L581" s="6">
        <v>2.7661582231236128E-2</v>
      </c>
      <c r="M581" s="6">
        <v>6.3614233028673001E-2</v>
      </c>
      <c r="N581" s="7">
        <v>0.12110689427346616</v>
      </c>
      <c r="O581" s="7">
        <v>0.22867727540624738</v>
      </c>
      <c r="P581" s="7">
        <v>0.620940151952726</v>
      </c>
      <c r="Q581" s="1">
        <v>39173</v>
      </c>
      <c r="R581">
        <v>206.68600000000001</v>
      </c>
      <c r="S581" s="6">
        <v>6.4961626865090343E-3</v>
      </c>
      <c r="T581" s="6">
        <v>2.4212091179385508E-2</v>
      </c>
      <c r="U581" s="6">
        <v>2.5736972704714676E-2</v>
      </c>
      <c r="V581" s="7">
        <v>6.2106885919835625E-2</v>
      </c>
      <c r="W581" s="7">
        <v>0.12451577801958648</v>
      </c>
      <c r="X581" s="7">
        <v>0.24359807460890506</v>
      </c>
      <c r="Y581" s="1">
        <v>39173</v>
      </c>
      <c r="Z581">
        <v>205.904</v>
      </c>
      <c r="AA581" s="6">
        <v>3.0006624839249512E-3</v>
      </c>
      <c r="AB581" s="6">
        <v>1.3806006893156092E-2</v>
      </c>
      <c r="AC581" s="6">
        <v>2.5929247633283546E-2</v>
      </c>
      <c r="AD581" s="7">
        <v>6.3004646360351108E-2</v>
      </c>
      <c r="AE581" s="7">
        <v>0.12393013100436687</v>
      </c>
      <c r="AF581" s="7">
        <v>0.24113321277878233</v>
      </c>
      <c r="AG581" t="s">
        <v>19</v>
      </c>
    </row>
    <row r="582" spans="1:33" x14ac:dyDescent="0.3">
      <c r="A582" s="1">
        <v>39203</v>
      </c>
      <c r="B582" s="19">
        <v>7245.4</v>
      </c>
      <c r="C582" s="6">
        <v>1.9498568722082412E-3</v>
      </c>
      <c r="D582" s="6">
        <v>1.9100933948463947E-2</v>
      </c>
      <c r="E582" s="6">
        <v>6.4419926838942834E-2</v>
      </c>
      <c r="F582" s="7">
        <v>0.11927455857136228</v>
      </c>
      <c r="G582" s="7">
        <v>0.21581393787860981</v>
      </c>
      <c r="H582" s="7">
        <v>0.61536575033999941</v>
      </c>
      <c r="I582" s="1">
        <v>39203</v>
      </c>
      <c r="J582" s="19">
        <v>7241</v>
      </c>
      <c r="K582" s="6">
        <v>-7.6063866237237035E-3</v>
      </c>
      <c r="L582" s="6">
        <v>2.0117776337663096E-2</v>
      </c>
      <c r="M582" s="6">
        <v>6.5103553777359435E-2</v>
      </c>
      <c r="N582" s="7">
        <v>0.12093253661104056</v>
      </c>
      <c r="O582" s="7">
        <v>0.21939308207874444</v>
      </c>
      <c r="P582" s="7">
        <v>0.62205147734145727</v>
      </c>
      <c r="Q582" s="1">
        <v>39203</v>
      </c>
      <c r="R582">
        <v>207.94900000000001</v>
      </c>
      <c r="S582" s="6">
        <v>6.1107186747046491E-3</v>
      </c>
      <c r="T582" s="6">
        <v>2.7334795668326691E-2</v>
      </c>
      <c r="U582" s="6">
        <v>2.6908641975308702E-2</v>
      </c>
      <c r="V582" s="7">
        <v>6.9696502057613199E-2</v>
      </c>
      <c r="W582" s="7">
        <v>0.13323705722070853</v>
      </c>
      <c r="X582" s="7">
        <v>0.25119735258724446</v>
      </c>
      <c r="Y582" s="1">
        <v>39203</v>
      </c>
      <c r="Z582">
        <v>206.755</v>
      </c>
      <c r="AA582" s="6">
        <v>4.1329940166291044E-3</v>
      </c>
      <c r="AB582" s="6">
        <v>1.6309717504681957E-2</v>
      </c>
      <c r="AC582" s="6">
        <v>2.70988574267262E-2</v>
      </c>
      <c r="AD582" s="7">
        <v>6.7949380165289258E-2</v>
      </c>
      <c r="AE582" s="7">
        <v>0.13042646254784029</v>
      </c>
      <c r="AF582" s="7">
        <v>0.24551204819277106</v>
      </c>
      <c r="AG582" t="s">
        <v>19</v>
      </c>
    </row>
    <row r="583" spans="1:33" x14ac:dyDescent="0.3">
      <c r="A583" s="1">
        <v>39234</v>
      </c>
      <c r="B583" s="19">
        <v>7278.6</v>
      </c>
      <c r="C583" s="6">
        <v>4.5822176829437618E-3</v>
      </c>
      <c r="D583" s="6">
        <v>2.1514883583849127E-2</v>
      </c>
      <c r="E583" s="6">
        <v>6.3361042528013667E-2</v>
      </c>
      <c r="F583" s="7">
        <v>0.11878631375080699</v>
      </c>
      <c r="G583" s="7">
        <v>0.21390927284856578</v>
      </c>
      <c r="H583" s="7">
        <v>0.61488285410010668</v>
      </c>
      <c r="I583" s="1">
        <v>39234</v>
      </c>
      <c r="J583" s="19">
        <v>7285.1</v>
      </c>
      <c r="K583" s="6">
        <v>6.0903190167104493E-3</v>
      </c>
      <c r="L583" s="6">
        <v>2.4670520556422992E-2</v>
      </c>
      <c r="M583" s="6">
        <v>6.3192306008376997E-2</v>
      </c>
      <c r="N583" s="7">
        <v>0.11875364722503765</v>
      </c>
      <c r="O583" s="7">
        <v>0.21572324944930257</v>
      </c>
      <c r="P583" s="7">
        <v>0.62082007697955388</v>
      </c>
      <c r="Q583" s="1">
        <v>39234</v>
      </c>
      <c r="R583">
        <v>208.352</v>
      </c>
      <c r="S583" s="6">
        <v>1.9379751766057619E-3</v>
      </c>
      <c r="T583" s="6">
        <v>2.3847783035788918E-2</v>
      </c>
      <c r="U583" s="6">
        <v>2.6870379497289296E-2</v>
      </c>
      <c r="V583" s="7">
        <v>7.121850899742932E-2</v>
      </c>
      <c r="W583" s="7">
        <v>0.13419706042460541</v>
      </c>
      <c r="X583" s="7">
        <v>0.25362214199759336</v>
      </c>
      <c r="Y583" s="1">
        <v>39234</v>
      </c>
      <c r="Z583">
        <v>207.23400000000001</v>
      </c>
      <c r="AA583" s="6">
        <v>2.3167517109623148E-3</v>
      </c>
      <c r="AB583" s="6">
        <v>1.4728780860419387E-2</v>
      </c>
      <c r="AC583" s="6">
        <v>2.6927651139742305E-2</v>
      </c>
      <c r="AD583" s="7">
        <v>6.987093443469293E-2</v>
      </c>
      <c r="AE583" s="7">
        <v>0.13180775532495911</v>
      </c>
      <c r="AF583" s="7">
        <v>0.24839759036144585</v>
      </c>
      <c r="AG583" t="s">
        <v>19</v>
      </c>
    </row>
    <row r="584" spans="1:33" x14ac:dyDescent="0.3">
      <c r="A584" s="1">
        <v>39264</v>
      </c>
      <c r="B584" s="19">
        <v>7309</v>
      </c>
      <c r="C584" s="6">
        <v>4.1766273733959327E-3</v>
      </c>
      <c r="D584" s="6">
        <v>2.093838610998584E-2</v>
      </c>
      <c r="E584" s="6">
        <v>6.1382745451113052E-2</v>
      </c>
      <c r="F584" s="7">
        <v>0.11802857405084596</v>
      </c>
      <c r="G584" s="7">
        <v>0.20955864100484886</v>
      </c>
      <c r="H584" s="7">
        <v>0.61186459367074653</v>
      </c>
      <c r="I584" s="1">
        <v>39264</v>
      </c>
      <c r="J584" s="19">
        <v>7287.9</v>
      </c>
      <c r="K584" s="6">
        <v>3.8434613114429072E-4</v>
      </c>
      <c r="L584" s="6">
        <v>1.1141017814529006E-2</v>
      </c>
      <c r="M584" s="6">
        <v>6.027409217877084E-2</v>
      </c>
      <c r="N584" s="7">
        <v>0.11594469199320132</v>
      </c>
      <c r="O584" s="7">
        <v>0.20754560668069513</v>
      </c>
      <c r="P584" s="7">
        <v>0.61250995663333019</v>
      </c>
      <c r="Q584" s="1">
        <v>39264</v>
      </c>
      <c r="R584">
        <v>208.29900000000001</v>
      </c>
      <c r="S584" s="6">
        <v>-2.543772078021678E-4</v>
      </c>
      <c r="T584" s="6">
        <v>1.4350968093809667E-2</v>
      </c>
      <c r="U584" s="6">
        <v>2.3582309582309616E-2</v>
      </c>
      <c r="V584" s="7">
        <v>6.6013306038894576E-2</v>
      </c>
      <c r="W584" s="7">
        <v>0.13267536704730831</v>
      </c>
      <c r="X584" s="7">
        <v>0.24954409118176377</v>
      </c>
      <c r="Y584" s="1">
        <v>39264</v>
      </c>
      <c r="Z584">
        <v>207.60300000000001</v>
      </c>
      <c r="AA584" s="6">
        <v>1.7805958481716309E-3</v>
      </c>
      <c r="AB584" s="6">
        <v>1.1276840341374057E-2</v>
      </c>
      <c r="AC584" s="6">
        <v>2.3178905864958122E-2</v>
      </c>
      <c r="AD584" s="7">
        <v>6.5177013853258095E-2</v>
      </c>
      <c r="AE584" s="7">
        <v>0.13011976047904203</v>
      </c>
      <c r="AF584" s="7">
        <v>0.2453689262147572</v>
      </c>
      <c r="AG584" t="s">
        <v>19</v>
      </c>
    </row>
    <row r="585" spans="1:33" x14ac:dyDescent="0.3">
      <c r="A585" s="1">
        <v>39295</v>
      </c>
      <c r="B585" s="19">
        <v>7385.1</v>
      </c>
      <c r="C585" s="6">
        <v>1.041182104255033E-2</v>
      </c>
      <c r="D585" s="6">
        <v>2.126865155642833E-2</v>
      </c>
      <c r="E585" s="6">
        <v>6.765841176215466E-2</v>
      </c>
      <c r="F585" s="7">
        <v>0.12402970990228616</v>
      </c>
      <c r="G585" s="7">
        <v>0.2105133752950433</v>
      </c>
      <c r="H585" s="7">
        <v>0.62249269503701932</v>
      </c>
      <c r="I585" s="1">
        <v>39295</v>
      </c>
      <c r="J585" s="19">
        <v>7347.2</v>
      </c>
      <c r="K585" s="6">
        <v>8.136774653878371E-3</v>
      </c>
      <c r="L585" s="6">
        <v>6.9485369697800062E-3</v>
      </c>
      <c r="M585" s="6">
        <v>6.6001189733470633E-2</v>
      </c>
      <c r="N585" s="7">
        <v>0.1208543096872616</v>
      </c>
      <c r="O585" s="7">
        <v>0.2060803046718539</v>
      </c>
      <c r="P585" s="7">
        <v>0.61853989514032703</v>
      </c>
      <c r="Q585" s="1">
        <v>39295</v>
      </c>
      <c r="R585">
        <v>207.917</v>
      </c>
      <c r="S585" s="6">
        <v>-1.8339022270870478E-3</v>
      </c>
      <c r="T585" s="6">
        <v>5.9558944485838157E-3</v>
      </c>
      <c r="U585" s="6">
        <v>1.9700833742030386E-2</v>
      </c>
      <c r="V585" s="7">
        <v>5.8640529531568203E-2</v>
      </c>
      <c r="W585" s="7">
        <v>0.12631094257854825</v>
      </c>
      <c r="X585" s="7">
        <v>0.24426690604428491</v>
      </c>
      <c r="Y585" s="1">
        <v>39295</v>
      </c>
      <c r="Z585">
        <v>207.667</v>
      </c>
      <c r="AA585" s="6">
        <v>3.0828070885292094E-4</v>
      </c>
      <c r="AB585" s="6">
        <v>8.5622425984925275E-3</v>
      </c>
      <c r="AC585" s="6">
        <v>1.8974484789008782E-2</v>
      </c>
      <c r="AD585" s="7">
        <v>5.8985211626721101E-2</v>
      </c>
      <c r="AE585" s="7">
        <v>0.12556639566395664</v>
      </c>
      <c r="AF585" s="7">
        <v>0.24277079593058054</v>
      </c>
      <c r="AG585" t="s">
        <v>19</v>
      </c>
    </row>
    <row r="586" spans="1:33" x14ac:dyDescent="0.3">
      <c r="A586" s="1">
        <v>39326</v>
      </c>
      <c r="B586" s="19">
        <v>7403.2</v>
      </c>
      <c r="C586" s="6">
        <v>2.4508808276122807E-3</v>
      </c>
      <c r="D586" s="6">
        <v>2.1779335854473208E-2</v>
      </c>
      <c r="E586" s="6">
        <v>6.6098326661098467E-2</v>
      </c>
      <c r="F586" s="7">
        <v>0.12096664294474806</v>
      </c>
      <c r="G586" s="7">
        <v>0.21907522065603999</v>
      </c>
      <c r="H586" s="7">
        <v>0.62077194211528786</v>
      </c>
      <c r="I586" s="1">
        <v>39326</v>
      </c>
      <c r="J586" s="19">
        <v>7367.6</v>
      </c>
      <c r="K586" s="6">
        <v>2.7765679442509454E-3</v>
      </c>
      <c r="L586" s="6">
        <v>1.7483772959536025E-2</v>
      </c>
      <c r="M586" s="6">
        <v>6.4728239663569304E-2</v>
      </c>
      <c r="N586" s="7">
        <v>0.11838729753935373</v>
      </c>
      <c r="O586" s="7">
        <v>0.21499365095070841</v>
      </c>
      <c r="P586" s="7">
        <v>0.61815027124376798</v>
      </c>
      <c r="Q586" s="1">
        <v>39326</v>
      </c>
      <c r="R586">
        <v>208.49</v>
      </c>
      <c r="S586" s="6">
        <v>2.7559074053589054E-3</v>
      </c>
      <c r="T586" s="6">
        <v>2.6015994306296101E-3</v>
      </c>
      <c r="U586" s="6">
        <v>2.7550517496303613E-2</v>
      </c>
      <c r="V586" s="7">
        <v>4.8742454728370209E-2</v>
      </c>
      <c r="W586" s="7">
        <v>0.12575593952483813</v>
      </c>
      <c r="X586" s="7">
        <v>0.24175104228707564</v>
      </c>
      <c r="Y586" s="1">
        <v>39326</v>
      </c>
      <c r="Z586">
        <v>208.547</v>
      </c>
      <c r="AA586" s="6">
        <v>4.2375533907650009E-3</v>
      </c>
      <c r="AB586" s="6">
        <v>8.6672631858963588E-3</v>
      </c>
      <c r="AC586" s="6">
        <v>2.8338264299802688E-2</v>
      </c>
      <c r="AD586" s="7">
        <v>4.9029175050301736E-2</v>
      </c>
      <c r="AE586" s="7">
        <v>0.12667206915180984</v>
      </c>
      <c r="AF586" s="7">
        <v>0.24283075089392123</v>
      </c>
      <c r="AG586" t="s">
        <v>19</v>
      </c>
    </row>
    <row r="587" spans="1:33" x14ac:dyDescent="0.3">
      <c r="A587" s="1">
        <v>39356</v>
      </c>
      <c r="B587" s="19">
        <v>7417.2</v>
      </c>
      <c r="C587" s="6">
        <v>1.8910741301059002E-3</v>
      </c>
      <c r="D587" s="6">
        <v>1.9042123485285556E-2</v>
      </c>
      <c r="E587" s="6">
        <v>6.0615160224786531E-2</v>
      </c>
      <c r="F587" s="7">
        <v>0.11728376464917294</v>
      </c>
      <c r="G587" s="7">
        <v>0.22323372254106461</v>
      </c>
      <c r="H587" s="7">
        <v>0.61541979745181308</v>
      </c>
      <c r="I587" s="1">
        <v>39356</v>
      </c>
      <c r="J587" s="19">
        <v>7378.6</v>
      </c>
      <c r="K587" s="6">
        <v>1.4930235083337857E-3</v>
      </c>
      <c r="L587" s="6">
        <v>1.2834415450714471E-2</v>
      </c>
      <c r="M587" s="6">
        <v>5.9763016157989284E-2</v>
      </c>
      <c r="N587" s="7">
        <v>0.1154346182917612</v>
      </c>
      <c r="O587" s="7">
        <v>0.21994610055718139</v>
      </c>
      <c r="P587" s="7">
        <v>0.61287925155198042</v>
      </c>
      <c r="Q587" s="1">
        <v>39356</v>
      </c>
      <c r="R587">
        <v>208.93600000000001</v>
      </c>
      <c r="S587" s="6">
        <v>2.1391913281212428E-3</v>
      </c>
      <c r="T587" s="6">
        <v>2.8029488557825373E-3</v>
      </c>
      <c r="U587" s="6">
        <v>3.5361744301288384E-2</v>
      </c>
      <c r="V587" s="7">
        <v>4.8875502008032222E-2</v>
      </c>
      <c r="W587" s="7">
        <v>0.12938378378378382</v>
      </c>
      <c r="X587" s="7">
        <v>0.24218787158145078</v>
      </c>
      <c r="Y587" s="1">
        <v>39356</v>
      </c>
      <c r="Z587">
        <v>209.19</v>
      </c>
      <c r="AA587" s="6">
        <v>3.0832378312802425E-3</v>
      </c>
      <c r="AB587" s="6">
        <v>9.4386056342105479E-3</v>
      </c>
      <c r="AC587" s="6">
        <v>3.610698365527485E-2</v>
      </c>
      <c r="AD587" s="7">
        <v>5.0678051230537438E-2</v>
      </c>
      <c r="AE587" s="7">
        <v>0.13136830719307729</v>
      </c>
      <c r="AF587" s="7">
        <v>0.24443783462224869</v>
      </c>
      <c r="AG587" t="s">
        <v>19</v>
      </c>
    </row>
    <row r="588" spans="1:33" x14ac:dyDescent="0.3">
      <c r="A588" s="1">
        <v>39387</v>
      </c>
      <c r="B588" s="19">
        <v>7441.8</v>
      </c>
      <c r="C588" s="6">
        <v>3.3166154343957778E-3</v>
      </c>
      <c r="D588" s="6">
        <v>1.8169380216171867E-2</v>
      </c>
      <c r="E588" s="6">
        <v>5.8818507768482242E-2</v>
      </c>
      <c r="F588" s="7">
        <v>0.1182268970698723</v>
      </c>
      <c r="G588" s="7">
        <v>0.22617851081708981</v>
      </c>
      <c r="H588" s="7">
        <v>0.61409825398546802</v>
      </c>
      <c r="I588" s="1">
        <v>39387</v>
      </c>
      <c r="J588" s="19">
        <v>7436.8</v>
      </c>
      <c r="K588" s="6">
        <v>7.8876751687311699E-3</v>
      </c>
      <c r="L588" s="6">
        <v>2.0431125564291573E-2</v>
      </c>
      <c r="M588" s="6">
        <v>5.8634286609062135E-2</v>
      </c>
      <c r="N588" s="7">
        <v>0.11735805399882814</v>
      </c>
      <c r="O588" s="7">
        <v>0.22376172453513249</v>
      </c>
      <c r="P588" s="7">
        <v>0.61311873671424244</v>
      </c>
      <c r="Q588" s="1">
        <v>39387</v>
      </c>
      <c r="R588">
        <v>210.17699999999999</v>
      </c>
      <c r="S588" s="6">
        <v>5.9396178734157134E-3</v>
      </c>
      <c r="T588" s="6">
        <v>9.0158858179827349E-3</v>
      </c>
      <c r="U588" s="6">
        <v>4.306203473945406E-2</v>
      </c>
      <c r="V588" s="7">
        <v>6.3648785425101204E-2</v>
      </c>
      <c r="W588" s="7">
        <v>0.13917073170731703</v>
      </c>
      <c r="X588" s="7">
        <v>0.24882352941176458</v>
      </c>
      <c r="Y588" s="1">
        <v>39387</v>
      </c>
      <c r="Z588">
        <v>210.834</v>
      </c>
      <c r="AA588" s="6">
        <v>7.8588842678904616E-3</v>
      </c>
      <c r="AB588" s="6">
        <v>1.556335891099837E-2</v>
      </c>
      <c r="AC588" s="6">
        <v>4.3732673267326751E-2</v>
      </c>
      <c r="AD588" s="7">
        <v>6.4280666330136335E-2</v>
      </c>
      <c r="AE588" s="7">
        <v>0.13964324324324326</v>
      </c>
      <c r="AF588" s="7">
        <v>0.25198337292161516</v>
      </c>
      <c r="AG588" t="s">
        <v>19</v>
      </c>
    </row>
    <row r="589" spans="1:33" x14ac:dyDescent="0.3">
      <c r="A589" s="1">
        <v>39417</v>
      </c>
      <c r="B589" s="19">
        <v>7471.6</v>
      </c>
      <c r="C589" s="6">
        <v>4.0044075358112528E-3</v>
      </c>
      <c r="D589" s="6">
        <v>1.1712773015937495E-2</v>
      </c>
      <c r="E589" s="6">
        <v>5.6564285310255105E-2</v>
      </c>
      <c r="F589" s="7">
        <v>0.11818494739520208</v>
      </c>
      <c r="G589" s="7">
        <v>0.23145385921249981</v>
      </c>
      <c r="H589" s="7">
        <v>0.61095299698145755</v>
      </c>
      <c r="I589" s="1">
        <v>39417</v>
      </c>
      <c r="J589" s="19">
        <v>7504.2</v>
      </c>
      <c r="K589" s="6">
        <v>9.0630378657486597E-3</v>
      </c>
      <c r="L589" s="6">
        <v>2.1368684668989547E-2</v>
      </c>
      <c r="M589" s="6">
        <v>5.6914691342375381E-2</v>
      </c>
      <c r="N589" s="7">
        <v>0.11854402361042797</v>
      </c>
      <c r="O589" s="7">
        <v>0.23047912635686868</v>
      </c>
      <c r="P589" s="7">
        <v>0.60878979526208588</v>
      </c>
      <c r="Q589" s="1">
        <v>39417</v>
      </c>
      <c r="R589">
        <v>210.036</v>
      </c>
      <c r="S589" s="6">
        <v>-6.7086312964782606E-4</v>
      </c>
      <c r="T589" s="6">
        <v>1.0191566827147371E-2</v>
      </c>
      <c r="U589" s="6">
        <v>4.081268582755198E-2</v>
      </c>
      <c r="V589" s="7">
        <v>6.7256097560975558E-2</v>
      </c>
      <c r="W589" s="7">
        <v>0.13964188822571888</v>
      </c>
      <c r="X589" s="7">
        <v>0.24798573975044555</v>
      </c>
      <c r="Y589" s="1">
        <v>39417</v>
      </c>
      <c r="Z589">
        <v>211.44499999999999</v>
      </c>
      <c r="AA589" s="6">
        <v>2.8980145517325953E-3</v>
      </c>
      <c r="AB589" s="6">
        <v>1.819258717080707E-2</v>
      </c>
      <c r="AC589" s="6">
        <v>4.1088133924175277E-2</v>
      </c>
      <c r="AD589" s="7">
        <v>6.7364967188288744E-2</v>
      </c>
      <c r="AE589" s="7">
        <v>0.13986522911051208</v>
      </c>
      <c r="AF589" s="7">
        <v>0.25263625592417049</v>
      </c>
      <c r="AG589" t="s">
        <v>19</v>
      </c>
    </row>
    <row r="590" spans="1:33" x14ac:dyDescent="0.3">
      <c r="A590" s="1">
        <v>39448</v>
      </c>
      <c r="B590" s="19">
        <v>7505.5</v>
      </c>
      <c r="C590" s="6">
        <v>4.5371807912628669E-3</v>
      </c>
      <c r="D590" s="6">
        <v>1.3818348822130995E-2</v>
      </c>
      <c r="E590" s="6">
        <v>5.5685270620006701E-2</v>
      </c>
      <c r="F590" s="7">
        <v>0.11617566140713528</v>
      </c>
      <c r="G590" s="7">
        <v>0.23537157435602007</v>
      </c>
      <c r="H590" s="7">
        <v>0.60848227679910849</v>
      </c>
      <c r="I590" s="1">
        <v>39448</v>
      </c>
      <c r="J590" s="19">
        <v>7502.6</v>
      </c>
      <c r="K590" s="6">
        <v>-2.1321393353048351E-4</v>
      </c>
      <c r="L590" s="6">
        <v>1.8323470329551006E-2</v>
      </c>
      <c r="M590" s="6">
        <v>5.697219013270978E-2</v>
      </c>
      <c r="N590" s="7">
        <v>0.11860565669216203</v>
      </c>
      <c r="O590" s="7">
        <v>0.2382775751374013</v>
      </c>
      <c r="P590" s="7">
        <v>0.60565851988186448</v>
      </c>
      <c r="Q590" s="1">
        <v>39448</v>
      </c>
      <c r="R590">
        <v>211.08</v>
      </c>
      <c r="S590" s="6">
        <v>4.9705764726047496E-3</v>
      </c>
      <c r="T590" s="6">
        <v>1.2422658161062897E-2</v>
      </c>
      <c r="U590" s="6">
        <v>4.2802940479013597E-2</v>
      </c>
      <c r="V590" s="7">
        <v>6.4447806354009082E-2</v>
      </c>
      <c r="W590" s="7">
        <v>0.13974082073434138</v>
      </c>
      <c r="X590" s="7">
        <v>0.2504739336492891</v>
      </c>
      <c r="Y590" s="1">
        <v>39448</v>
      </c>
      <c r="Z590">
        <v>212.17400000000001</v>
      </c>
      <c r="AA590" s="6">
        <v>3.4477050769704341E-3</v>
      </c>
      <c r="AB590" s="6">
        <v>1.7391763007859187E-2</v>
      </c>
      <c r="AC590" s="6">
        <v>4.2946956551659698E-2</v>
      </c>
      <c r="AD590" s="7">
        <v>6.4596086302057168E-2</v>
      </c>
      <c r="AE590" s="7">
        <v>0.13888352120236175</v>
      </c>
      <c r="AF590" s="7">
        <v>0.2532427643236857</v>
      </c>
      <c r="AG590" t="s">
        <v>19</v>
      </c>
    </row>
    <row r="591" spans="1:33" x14ac:dyDescent="0.3">
      <c r="A591" s="1">
        <v>39479</v>
      </c>
      <c r="B591" s="19">
        <v>7590.6</v>
      </c>
      <c r="C591" s="6">
        <v>1.1338351875291501E-2</v>
      </c>
      <c r="D591" s="6">
        <v>2.3378094159521186E-2</v>
      </c>
      <c r="E591" s="6">
        <v>6.5302513578375673E-2</v>
      </c>
      <c r="F591" s="7">
        <v>0.12476661826156535</v>
      </c>
      <c r="G591" s="7">
        <v>0.24145037044305973</v>
      </c>
      <c r="H591" s="7">
        <v>0.62213104244133888</v>
      </c>
      <c r="I591" s="1">
        <v>39479</v>
      </c>
      <c r="J591" s="19">
        <v>7585.2</v>
      </c>
      <c r="K591" s="6">
        <v>1.1009516700876956E-2</v>
      </c>
      <c r="L591" s="6">
        <v>2.7999891578348122E-2</v>
      </c>
      <c r="M591" s="6">
        <v>6.6880459091100894E-2</v>
      </c>
      <c r="N591" s="7">
        <v>0.12804497189256714</v>
      </c>
      <c r="O591" s="7">
        <v>0.24572179339793065</v>
      </c>
      <c r="P591" s="7">
        <v>0.62271093616293005</v>
      </c>
      <c r="Q591" s="1">
        <v>39479</v>
      </c>
      <c r="R591">
        <v>211.69300000000001</v>
      </c>
      <c r="S591" s="6">
        <v>2.9041121849535697E-3</v>
      </c>
      <c r="T591" s="6">
        <v>1.31954282651147E-2</v>
      </c>
      <c r="U591" s="6">
        <v>4.0265554130487213E-2</v>
      </c>
      <c r="V591" s="7">
        <v>6.5390035228988549E-2</v>
      </c>
      <c r="W591" s="7">
        <v>0.1369119226638025</v>
      </c>
      <c r="X591" s="7">
        <v>0.24671967020023555</v>
      </c>
      <c r="Y591" s="1">
        <v>39479</v>
      </c>
      <c r="Z591">
        <v>212.68700000000001</v>
      </c>
      <c r="AA591" s="6">
        <v>2.4178268779398286E-3</v>
      </c>
      <c r="AB591" s="6">
        <v>1.6716860270567496E-2</v>
      </c>
      <c r="AC591" s="6">
        <v>4.1429592706119754E-2</v>
      </c>
      <c r="AD591" s="7">
        <v>6.6634904714142462E-2</v>
      </c>
      <c r="AE591" s="7">
        <v>0.13919121585431185</v>
      </c>
      <c r="AF591" s="7">
        <v>0.25110000000000005</v>
      </c>
      <c r="AG591" t="s">
        <v>19</v>
      </c>
    </row>
    <row r="592" spans="1:33" x14ac:dyDescent="0.3">
      <c r="A592" s="1">
        <v>39508</v>
      </c>
      <c r="B592" s="19">
        <v>7656.2</v>
      </c>
      <c r="C592" s="6">
        <v>8.6422680684003182E-3</v>
      </c>
      <c r="D592" s="6">
        <v>2.8810234083151875E-2</v>
      </c>
      <c r="E592" s="6">
        <v>6.9436102303362071E-2</v>
      </c>
      <c r="F592" s="7">
        <v>0.13208830531280963</v>
      </c>
      <c r="G592" s="7">
        <v>0.24489032698655297</v>
      </c>
      <c r="H592" s="7">
        <v>0.625451148571186</v>
      </c>
      <c r="I592" s="1">
        <v>39508</v>
      </c>
      <c r="J592" s="19">
        <v>7719.2</v>
      </c>
      <c r="K592" s="6">
        <v>1.7665981121130624E-2</v>
      </c>
      <c r="L592" s="6">
        <v>3.7973321858863977E-2</v>
      </c>
      <c r="M592" s="6">
        <v>7.098063155558014E-2</v>
      </c>
      <c r="N592" s="7">
        <v>0.13572763252755013</v>
      </c>
      <c r="O592" s="7">
        <v>0.25139012725946336</v>
      </c>
      <c r="P592" s="7">
        <v>0.62989864864864864</v>
      </c>
      <c r="Q592" s="1">
        <v>39508</v>
      </c>
      <c r="R592">
        <v>213.52799999999999</v>
      </c>
      <c r="S592" s="6">
        <v>8.6682129309895908E-3</v>
      </c>
      <c r="T592" s="6">
        <v>1.5943704591844014E-2</v>
      </c>
      <c r="U592" s="6">
        <v>3.9814562312516982E-2</v>
      </c>
      <c r="V592" s="7">
        <v>6.8708708708708599E-2</v>
      </c>
      <c r="W592" s="7">
        <v>0.13942369263607249</v>
      </c>
      <c r="X592" s="7">
        <v>0.24724299065420563</v>
      </c>
      <c r="Y592" s="1">
        <v>39508</v>
      </c>
      <c r="Z592">
        <v>213.44800000000001</v>
      </c>
      <c r="AA592" s="6">
        <v>3.5780278061188302E-3</v>
      </c>
      <c r="AB592" s="6">
        <v>1.2398379767969134E-2</v>
      </c>
      <c r="AC592" s="6">
        <v>3.9749035501344433E-2</v>
      </c>
      <c r="AD592" s="7">
        <v>6.8843264897346115E-2</v>
      </c>
      <c r="AE592" s="7">
        <v>0.14082308925708184</v>
      </c>
      <c r="AF592" s="7">
        <v>0.248233918128655</v>
      </c>
      <c r="AG592" t="s">
        <v>19</v>
      </c>
    </row>
    <row r="593" spans="1:39" x14ac:dyDescent="0.3">
      <c r="A593" s="1">
        <v>39539</v>
      </c>
      <c r="B593" s="19">
        <v>7699.2</v>
      </c>
      <c r="C593" s="6">
        <v>5.6163632089025889E-3</v>
      </c>
      <c r="D593" s="6">
        <v>3.0462016167888999E-2</v>
      </c>
      <c r="E593" s="6">
        <v>6.4704824858600754E-2</v>
      </c>
      <c r="F593" s="7">
        <v>0.13221864384347282</v>
      </c>
      <c r="G593" s="7">
        <v>0.24357152086832926</v>
      </c>
      <c r="H593" s="7">
        <v>0.61540882482532877</v>
      </c>
      <c r="I593" s="1">
        <v>39539</v>
      </c>
      <c r="J593" s="19">
        <v>7767.6</v>
      </c>
      <c r="K593" s="6">
        <v>6.2700798010157203E-3</v>
      </c>
      <c r="L593" s="6">
        <v>3.510034380746789E-2</v>
      </c>
      <c r="M593" s="6">
        <v>6.4565202494346649E-2</v>
      </c>
      <c r="N593" s="7">
        <v>0.13228670136003848</v>
      </c>
      <c r="O593" s="7">
        <v>0.24562613255504431</v>
      </c>
      <c r="P593" s="7">
        <v>0.61619608414306815</v>
      </c>
      <c r="Q593" s="1">
        <v>39539</v>
      </c>
      <c r="R593">
        <v>214.82300000000001</v>
      </c>
      <c r="S593" s="6">
        <v>6.0647783897194562E-3</v>
      </c>
      <c r="T593" s="6">
        <v>2.2791331009922138E-2</v>
      </c>
      <c r="U593" s="6">
        <v>3.9368897748275164E-2</v>
      </c>
      <c r="V593" s="7">
        <v>6.6119106699751892E-2</v>
      </c>
      <c r="W593" s="7">
        <v>0.14267553191489366</v>
      </c>
      <c r="X593" s="7">
        <v>0.25407472270869813</v>
      </c>
      <c r="Y593" s="1">
        <v>39539</v>
      </c>
      <c r="Z593">
        <v>213.94200000000001</v>
      </c>
      <c r="AA593" s="6">
        <v>2.3143810202016406E-3</v>
      </c>
      <c r="AB593" s="6">
        <v>1.1809217527016549E-2</v>
      </c>
      <c r="AC593" s="6">
        <v>3.903760975988816E-2</v>
      </c>
      <c r="AD593" s="7">
        <v>6.5979073243647338E-2</v>
      </c>
      <c r="AE593" s="7">
        <v>0.14163287086446105</v>
      </c>
      <c r="AF593" s="7">
        <v>0.25185488589818605</v>
      </c>
      <c r="AG593" t="s">
        <v>19</v>
      </c>
    </row>
    <row r="594" spans="1:39" x14ac:dyDescent="0.3">
      <c r="A594" s="1">
        <v>39569</v>
      </c>
      <c r="B594" s="19">
        <v>7711.2</v>
      </c>
      <c r="C594" s="6">
        <v>1.5586034912718205E-3</v>
      </c>
      <c r="D594" s="6">
        <v>2.7406568516421266E-2</v>
      </c>
      <c r="E594" s="6">
        <v>6.4289066166119221E-2</v>
      </c>
      <c r="F594" s="7">
        <v>0.13285048994402743</v>
      </c>
      <c r="G594" s="7">
        <v>0.23022925607440842</v>
      </c>
      <c r="H594" s="7">
        <v>0.62207871431876993</v>
      </c>
      <c r="I594" s="1">
        <v>39569</v>
      </c>
      <c r="J594" s="19">
        <v>7709.1</v>
      </c>
      <c r="K594" s="6">
        <v>-7.531283794222153E-3</v>
      </c>
      <c r="L594" s="6">
        <v>2.7523791752192571E-2</v>
      </c>
      <c r="M594" s="6">
        <v>6.4645767159232204E-2</v>
      </c>
      <c r="N594" s="7">
        <v>0.13395799011532136</v>
      </c>
      <c r="O594" s="7">
        <v>0.23353494623655913</v>
      </c>
      <c r="P594" s="7">
        <v>0.62903873380808484</v>
      </c>
      <c r="Q594" s="1">
        <v>39569</v>
      </c>
      <c r="R594">
        <v>216.63200000000001</v>
      </c>
      <c r="S594" s="6">
        <v>8.4208860317563639E-3</v>
      </c>
      <c r="T594" s="6">
        <v>2.6302823574000343E-2</v>
      </c>
      <c r="U594" s="6">
        <v>4.1755430418035151E-2</v>
      </c>
      <c r="V594" s="7">
        <v>6.9787654320987685E-2</v>
      </c>
      <c r="W594" s="7">
        <v>0.14559492332099425</v>
      </c>
      <c r="X594" s="7">
        <v>0.26316034985422743</v>
      </c>
      <c r="Y594" s="1">
        <v>39569</v>
      </c>
      <c r="Z594">
        <v>215.208</v>
      </c>
      <c r="AA594" s="6">
        <v>5.9174916566171725E-3</v>
      </c>
      <c r="AB594" s="6">
        <v>1.4299584303449017E-2</v>
      </c>
      <c r="AC594" s="6">
        <v>4.0884138231239889E-2</v>
      </c>
      <c r="AD594" s="7">
        <v>6.9090909090909022E-2</v>
      </c>
      <c r="AE594" s="7">
        <v>0.14350690754516479</v>
      </c>
      <c r="AF594" s="7">
        <v>0.25705607476635522</v>
      </c>
      <c r="AG594" t="s">
        <v>19</v>
      </c>
    </row>
    <row r="595" spans="1:39" x14ac:dyDescent="0.3">
      <c r="A595" s="1">
        <v>39600</v>
      </c>
      <c r="B595" s="19">
        <v>7728.9</v>
      </c>
      <c r="C595" s="6">
        <v>2.2953625894802129E-3</v>
      </c>
      <c r="D595" s="6">
        <v>1.8219903564935483E-2</v>
      </c>
      <c r="E595" s="6">
        <v>6.186629296842789E-2</v>
      </c>
      <c r="F595" s="7">
        <v>0.12914724831626467</v>
      </c>
      <c r="G595" s="7">
        <v>0.23258113388087068</v>
      </c>
      <c r="H595" s="7">
        <v>0.61970325663271708</v>
      </c>
      <c r="I595" s="1">
        <v>39600</v>
      </c>
      <c r="J595" s="19">
        <v>7731.7</v>
      </c>
      <c r="K595" s="6">
        <v>2.9316003165089899E-3</v>
      </c>
      <c r="L595" s="6">
        <v>1.9313927121236092E-2</v>
      </c>
      <c r="M595" s="6">
        <v>6.1303207917530224E-2</v>
      </c>
      <c r="N595" s="7">
        <v>0.12836940499992694</v>
      </c>
      <c r="O595" s="7">
        <v>0.23257556434128293</v>
      </c>
      <c r="P595" s="7">
        <v>0.62509195619732227</v>
      </c>
      <c r="Q595" s="1">
        <v>39600</v>
      </c>
      <c r="R595">
        <v>218.815</v>
      </c>
      <c r="S595" s="6">
        <v>1.0076996934894165E-2</v>
      </c>
      <c r="T595" s="6">
        <v>3.3643058580113586E-2</v>
      </c>
      <c r="U595" s="6">
        <v>5.0217900476117308E-2</v>
      </c>
      <c r="V595" s="7">
        <v>7.843765401675698E-2</v>
      </c>
      <c r="W595" s="7">
        <v>0.15347917764891941</v>
      </c>
      <c r="X595" s="7">
        <v>0.26922853828306259</v>
      </c>
      <c r="Y595" s="1">
        <v>39600</v>
      </c>
      <c r="Z595">
        <v>217.46299999999999</v>
      </c>
      <c r="AA595" s="6">
        <v>1.0478235009850914E-2</v>
      </c>
      <c r="AB595" s="6">
        <v>2.2455533248388393E-2</v>
      </c>
      <c r="AC595" s="6">
        <v>4.9359661059478581E-2</v>
      </c>
      <c r="AD595" s="7">
        <v>7.7616451932606453E-2</v>
      </c>
      <c r="AE595" s="7">
        <v>0.15120698782424558</v>
      </c>
      <c r="AF595" s="7">
        <v>0.26285133565621377</v>
      </c>
      <c r="AG595" t="s">
        <v>19</v>
      </c>
    </row>
    <row r="596" spans="1:39" x14ac:dyDescent="0.3">
      <c r="A596" s="1">
        <v>39630</v>
      </c>
      <c r="B596" s="19">
        <v>7775.4</v>
      </c>
      <c r="C596" s="6">
        <v>6.0163800799596327E-3</v>
      </c>
      <c r="D596" s="6">
        <v>1.5569081267469479E-2</v>
      </c>
      <c r="E596" s="6">
        <v>6.3811738951976962E-2</v>
      </c>
      <c r="F596" s="7">
        <v>0.1291114241319721</v>
      </c>
      <c r="G596" s="7">
        <v>0.23727384115971539</v>
      </c>
      <c r="H596" s="7">
        <v>0.62346014114502868</v>
      </c>
      <c r="I596" s="1">
        <v>39630</v>
      </c>
      <c r="J596" s="19">
        <v>7745</v>
      </c>
      <c r="K596" s="6">
        <v>1.7201909023888901E-3</v>
      </c>
      <c r="L596" s="6">
        <v>3.3423152658306797E-3</v>
      </c>
      <c r="M596" s="6">
        <v>6.2720399566404642E-2</v>
      </c>
      <c r="N596" s="7">
        <v>0.1267749068901303</v>
      </c>
      <c r="O596" s="7">
        <v>0.23345702409580985</v>
      </c>
      <c r="P596" s="7">
        <v>0.62236326693060195</v>
      </c>
      <c r="Q596" s="1">
        <v>39630</v>
      </c>
      <c r="R596">
        <v>219.964</v>
      </c>
      <c r="S596" s="6">
        <v>5.2510111281219339E-3</v>
      </c>
      <c r="T596" s="6">
        <v>3.0141246112921991E-2</v>
      </c>
      <c r="U596" s="6">
        <v>5.6001229002539579E-2</v>
      </c>
      <c r="V596" s="7">
        <v>8.0904176904176894E-2</v>
      </c>
      <c r="W596" s="7">
        <v>0.16137275607180565</v>
      </c>
      <c r="X596" s="7">
        <v>0.27293981481481472</v>
      </c>
      <c r="Y596" s="1">
        <v>39630</v>
      </c>
      <c r="Z596">
        <v>219.01599999999999</v>
      </c>
      <c r="AA596" s="6">
        <v>7.141444751520936E-3</v>
      </c>
      <c r="AB596" s="6">
        <v>2.6085978786402231E-2</v>
      </c>
      <c r="AC596" s="6">
        <v>5.4975120783418263E-2</v>
      </c>
      <c r="AD596" s="7">
        <v>7.9428289797929943E-2</v>
      </c>
      <c r="AE596" s="7">
        <v>0.15820200951877311</v>
      </c>
      <c r="AF596" s="7">
        <v>0.26818760856977419</v>
      </c>
      <c r="AG596" t="s">
        <v>19</v>
      </c>
    </row>
    <row r="597" spans="1:39" x14ac:dyDescent="0.3">
      <c r="A597" s="1">
        <v>39661</v>
      </c>
      <c r="B597" s="19">
        <v>7790.2</v>
      </c>
      <c r="C597" s="6">
        <v>1.9034390513671558E-3</v>
      </c>
      <c r="D597" s="6">
        <v>1.1819409808811306E-2</v>
      </c>
      <c r="E597" s="6">
        <v>5.4853691893136103E-2</v>
      </c>
      <c r="F597" s="7">
        <v>0.12622341732807094</v>
      </c>
      <c r="G597" s="7">
        <v>0.23446265014420173</v>
      </c>
      <c r="H597" s="7">
        <v>0.61706279190451474</v>
      </c>
      <c r="I597" s="1">
        <v>39661</v>
      </c>
      <c r="J597" s="19">
        <v>7742.7</v>
      </c>
      <c r="K597" s="6">
        <v>-2.9696578437704091E-4</v>
      </c>
      <c r="L597" s="6">
        <v>-3.2056233585664225E-3</v>
      </c>
      <c r="M597" s="6">
        <v>5.3830030487804881E-2</v>
      </c>
      <c r="N597" s="7">
        <v>0.12338406627685963</v>
      </c>
      <c r="O597" s="7">
        <v>0.22882445364947868</v>
      </c>
      <c r="P597" s="7">
        <v>0.611585213554242</v>
      </c>
      <c r="Q597" s="1">
        <v>39661</v>
      </c>
      <c r="R597">
        <v>219.08600000000001</v>
      </c>
      <c r="S597" s="6">
        <v>-3.9915622556417679E-3</v>
      </c>
      <c r="T597" s="6">
        <v>1.9844243865880306E-2</v>
      </c>
      <c r="U597" s="6">
        <v>5.3718551152623459E-2</v>
      </c>
      <c r="V597" s="7">
        <v>7.447768513977443E-2</v>
      </c>
      <c r="W597" s="7">
        <v>0.15612664907651722</v>
      </c>
      <c r="X597" s="7">
        <v>0.26785879629629628</v>
      </c>
      <c r="Y597" s="1">
        <v>39661</v>
      </c>
      <c r="Z597">
        <v>218.69</v>
      </c>
      <c r="AA597" s="6">
        <v>-1.4884757278006786E-3</v>
      </c>
      <c r="AB597" s="6">
        <v>2.2192930794327388E-2</v>
      </c>
      <c r="AC597" s="6">
        <v>5.308017162091231E-2</v>
      </c>
      <c r="AD597" s="7">
        <v>7.3061825318940066E-2</v>
      </c>
      <c r="AE597" s="7">
        <v>0.15586680761099372</v>
      </c>
      <c r="AF597" s="7">
        <v>0.26629994209612051</v>
      </c>
      <c r="AG597" t="s">
        <v>19</v>
      </c>
    </row>
    <row r="598" spans="1:39" x14ac:dyDescent="0.3">
      <c r="A598" s="1">
        <v>39692</v>
      </c>
      <c r="B598" s="19">
        <v>7859.5</v>
      </c>
      <c r="C598" s="6">
        <v>8.8957921491104441E-3</v>
      </c>
      <c r="D598" s="6">
        <v>1.9231766780786412E-2</v>
      </c>
      <c r="E598" s="6">
        <v>6.163550896909447E-2</v>
      </c>
      <c r="F598" s="7">
        <v>0.13180783963595522</v>
      </c>
      <c r="G598" s="7">
        <v>0.23863331914960675</v>
      </c>
      <c r="H598" s="7">
        <v>0.61944696282864919</v>
      </c>
      <c r="I598" s="1">
        <v>39692</v>
      </c>
      <c r="J598" s="19">
        <v>7815.6</v>
      </c>
      <c r="K598" s="6">
        <v>9.4153202371266547E-3</v>
      </c>
      <c r="L598" s="6">
        <v>1.3814842199478537E-2</v>
      </c>
      <c r="M598" s="6">
        <v>6.0806775612139638E-2</v>
      </c>
      <c r="N598" s="7">
        <v>0.12947093082070041</v>
      </c>
      <c r="O598" s="7">
        <v>0.23391221976634044</v>
      </c>
      <c r="P598" s="7">
        <v>0.61479338842975217</v>
      </c>
      <c r="Q598" s="1">
        <v>39692</v>
      </c>
      <c r="R598">
        <v>218.78299999999999</v>
      </c>
      <c r="S598" s="6">
        <v>-1.3830185406645138E-3</v>
      </c>
      <c r="T598" s="6">
        <v>9.9292809926510486E-3</v>
      </c>
      <c r="U598" s="6">
        <v>4.9369274305721987E-2</v>
      </c>
      <c r="V598" s="7">
        <v>7.8279940857565206E-2</v>
      </c>
      <c r="W598" s="7">
        <v>0.15209583991574502</v>
      </c>
      <c r="X598" s="7">
        <v>0.25954519286125505</v>
      </c>
      <c r="Y598" s="1">
        <v>39692</v>
      </c>
      <c r="Z598">
        <v>218.87700000000001</v>
      </c>
      <c r="AA598" s="6">
        <v>8.5509168229005365E-4</v>
      </c>
      <c r="AB598" s="6">
        <v>1.704862272777969E-2</v>
      </c>
      <c r="AC598" s="6">
        <v>4.9533198751360669E-2</v>
      </c>
      <c r="AD598" s="7">
        <v>7.9275147928994066E-2</v>
      </c>
      <c r="AE598" s="7">
        <v>0.15319810326659639</v>
      </c>
      <c r="AF598" s="7">
        <v>0.2608122119815669</v>
      </c>
      <c r="AG598" t="s">
        <v>19</v>
      </c>
    </row>
    <row r="599" spans="1:39" x14ac:dyDescent="0.3">
      <c r="A599" s="1">
        <v>39722</v>
      </c>
      <c r="B599" s="19">
        <v>7965.3</v>
      </c>
      <c r="C599" s="6">
        <v>1.3461416120618384E-2</v>
      </c>
      <c r="D599" s="6">
        <v>3.0586500019407749E-2</v>
      </c>
      <c r="E599" s="6">
        <v>7.3895809739524393E-2</v>
      </c>
      <c r="F599" s="7">
        <v>0.13899017631161253</v>
      </c>
      <c r="G599" s="7">
        <v>0.24979210142312458</v>
      </c>
      <c r="H599" s="7">
        <v>0.63585393904542853</v>
      </c>
      <c r="I599" s="1">
        <v>39722</v>
      </c>
      <c r="J599" s="19">
        <v>7922.1</v>
      </c>
      <c r="K599" s="6">
        <v>1.3626592967910333E-2</v>
      </c>
      <c r="L599" s="6">
        <v>2.4625890813145951E-2</v>
      </c>
      <c r="M599" s="6">
        <v>7.3658959694250944E-2</v>
      </c>
      <c r="N599" s="7">
        <v>0.13782405745062842</v>
      </c>
      <c r="O599" s="7">
        <v>0.24647554912203409</v>
      </c>
      <c r="P599" s="7">
        <v>0.63211026185129504</v>
      </c>
      <c r="Q599" s="1">
        <v>39722</v>
      </c>
      <c r="R599">
        <v>216.57300000000001</v>
      </c>
      <c r="S599" s="6">
        <v>-1.0101333284578691E-2</v>
      </c>
      <c r="T599" s="6">
        <v>-1.0246098302218724E-2</v>
      </c>
      <c r="U599" s="6">
        <v>3.6551862771374968E-2</v>
      </c>
      <c r="V599" s="7">
        <v>7.3206144697720493E-2</v>
      </c>
      <c r="W599" s="7">
        <v>0.13448402304871662</v>
      </c>
      <c r="X599" s="7">
        <v>0.2446724137931035</v>
      </c>
      <c r="Y599" s="1">
        <v>39722</v>
      </c>
      <c r="Z599">
        <v>216.995</v>
      </c>
      <c r="AA599" s="6">
        <v>-8.5984365648286709E-3</v>
      </c>
      <c r="AB599" s="6">
        <v>-2.1520902406385882E-3</v>
      </c>
      <c r="AC599" s="6">
        <v>3.7310578899565024E-2</v>
      </c>
      <c r="AD599" s="7">
        <v>7.4764735017335313E-2</v>
      </c>
      <c r="AE599" s="7">
        <v>0.13729035639412993</v>
      </c>
      <c r="AF599" s="7">
        <v>0.24781483611270844</v>
      </c>
      <c r="AG599" t="s">
        <v>19</v>
      </c>
    </row>
    <row r="600" spans="1:39" x14ac:dyDescent="0.3">
      <c r="A600" s="1">
        <v>39753</v>
      </c>
      <c r="B600" s="19">
        <v>8015.8</v>
      </c>
      <c r="C600" s="6">
        <v>6.339999748910901E-3</v>
      </c>
      <c r="D600" s="6">
        <v>3.0918023510044572E-2</v>
      </c>
      <c r="E600" s="6">
        <v>7.7131876696498153E-2</v>
      </c>
      <c r="F600" s="7">
        <v>0.14048716635365099</v>
      </c>
      <c r="G600" s="7">
        <v>0.25250789087158976</v>
      </c>
      <c r="H600" s="7">
        <v>0.64248099502079792</v>
      </c>
      <c r="I600" s="1">
        <v>39753</v>
      </c>
      <c r="J600" s="19">
        <v>8012.5</v>
      </c>
      <c r="K600" s="6">
        <v>1.1411115739513466E-2</v>
      </c>
      <c r="L600" s="6">
        <v>3.4538411878631374E-2</v>
      </c>
      <c r="M600" s="6">
        <v>7.7412327882960388E-2</v>
      </c>
      <c r="N600" s="7">
        <v>0.14058563111218672</v>
      </c>
      <c r="O600" s="7">
        <v>0.25095626922296288</v>
      </c>
      <c r="P600" s="7">
        <v>0.64123310118803767</v>
      </c>
      <c r="Q600" s="1">
        <v>39753</v>
      </c>
      <c r="R600">
        <v>212.42500000000001</v>
      </c>
      <c r="S600" s="6">
        <v>-1.9152895328595883E-2</v>
      </c>
      <c r="T600" s="6">
        <v>-3.4273790256587382E-2</v>
      </c>
      <c r="U600" s="6">
        <v>1.0695746918073904E-2</v>
      </c>
      <c r="V600" s="7">
        <v>5.421836228287847E-2</v>
      </c>
      <c r="W600" s="7">
        <v>0.11217277486911001</v>
      </c>
      <c r="X600" s="7">
        <v>0.22013210798391739</v>
      </c>
      <c r="Y600" s="1">
        <v>39753</v>
      </c>
      <c r="Z600">
        <v>213.15299999999999</v>
      </c>
      <c r="AA600" s="6">
        <v>-1.7705477084725516E-2</v>
      </c>
      <c r="AB600" s="6">
        <v>-2.6769733718084523E-2</v>
      </c>
      <c r="AC600" s="6">
        <v>1.0999174706166882E-2</v>
      </c>
      <c r="AD600" s="7">
        <v>5.5212871287128672E-2</v>
      </c>
      <c r="AE600" s="7">
        <v>0.11190923317683883</v>
      </c>
      <c r="AF600" s="7">
        <v>0.22361079219288177</v>
      </c>
      <c r="AG600" t="s">
        <v>19</v>
      </c>
    </row>
    <row r="601" spans="1:39" ht="15" thickBot="1" x14ac:dyDescent="0.35">
      <c r="A601" s="10">
        <v>39783</v>
      </c>
      <c r="B601" s="21">
        <v>8192.1</v>
      </c>
      <c r="C601" s="11">
        <v>2.1994061728087051E-2</v>
      </c>
      <c r="D601" s="11">
        <v>5.1590459808477387E-2</v>
      </c>
      <c r="E601" s="11">
        <v>9.6431821832003856E-2</v>
      </c>
      <c r="F601" s="12">
        <v>0.1584507042253521</v>
      </c>
      <c r="G601" s="12">
        <v>0.27636601592321958</v>
      </c>
      <c r="H601" s="12">
        <v>0.66337055837563463</v>
      </c>
      <c r="I601" s="10">
        <v>39783</v>
      </c>
      <c r="J601" s="21">
        <v>8231.5</v>
      </c>
      <c r="K601" s="11">
        <v>2.7332293291731671E-2</v>
      </c>
      <c r="L601" s="11">
        <v>6.3130432536453715E-2</v>
      </c>
      <c r="M601" s="11">
        <v>9.691905866048349E-2</v>
      </c>
      <c r="N601" s="12">
        <v>0.15934986831171385</v>
      </c>
      <c r="O601" s="12">
        <v>0.27671619567577638</v>
      </c>
      <c r="P601" s="12">
        <v>0.66192206743387849</v>
      </c>
      <c r="Q601" s="10">
        <v>39783</v>
      </c>
      <c r="R601" s="9">
        <v>210.22800000000001</v>
      </c>
      <c r="S601" s="11">
        <v>-1.0342473814287408E-2</v>
      </c>
      <c r="T601" s="11">
        <v>-4.0431611330710333E-2</v>
      </c>
      <c r="U601" s="11">
        <v>9.1412900645607077E-4</v>
      </c>
      <c r="V601" s="12">
        <v>4.1764122893954397E-2</v>
      </c>
      <c r="W601" s="12">
        <v>0.1047188649500788</v>
      </c>
      <c r="X601" s="12">
        <v>0.2082068965517242</v>
      </c>
      <c r="Y601" s="10">
        <v>39783</v>
      </c>
      <c r="Z601" s="9">
        <v>211.398</v>
      </c>
      <c r="AA601" s="11">
        <v>-8.2335223994032241E-3</v>
      </c>
      <c r="AB601" s="11">
        <v>-3.3344002926516993E-2</v>
      </c>
      <c r="AC601" s="11">
        <v>-2.2228002553854217E-4</v>
      </c>
      <c r="AD601" s="12">
        <v>4.0856720827178741E-2</v>
      </c>
      <c r="AE601" s="12">
        <v>0.10275430359937407</v>
      </c>
      <c r="AF601" s="12">
        <v>0.21075601374570449</v>
      </c>
      <c r="AG601" s="9" t="s">
        <v>19</v>
      </c>
      <c r="AH601" s="23">
        <f>AVERAGE(AA506:AA601)</f>
        <v>2.0015462240477715E-3</v>
      </c>
      <c r="AI601" s="2">
        <f>(Z601-Z506)/Z506</f>
        <v>0.20386104783599091</v>
      </c>
      <c r="AJ601" s="14">
        <f>AVERAGE(AB510:AB601)</f>
        <v>8.7880645123302251E-3</v>
      </c>
      <c r="AK601" s="14">
        <f>AVERAGE(AC518:AC601)</f>
        <v>2.8360153457876267E-2</v>
      </c>
      <c r="AL601" s="14">
        <f>AVERAGE(AD530:AD601)</f>
        <v>5.7933246183827398E-2</v>
      </c>
      <c r="AM601" s="14">
        <f>AVERAGE(AE554:AE601)</f>
        <v>0.12247667882334624</v>
      </c>
    </row>
    <row r="602" spans="1:39" x14ac:dyDescent="0.3">
      <c r="A602" s="1">
        <v>39814</v>
      </c>
      <c r="B602" s="19">
        <v>8273.7000000000007</v>
      </c>
      <c r="C602" s="6">
        <v>9.9608159080089801E-3</v>
      </c>
      <c r="D602" s="6">
        <v>5.2700553470322632E-2</v>
      </c>
      <c r="E602" s="6">
        <v>0.10235160882019861</v>
      </c>
      <c r="F602" s="7">
        <v>0.16373635647575113</v>
      </c>
      <c r="G602" s="7">
        <v>0.28783562923184697</v>
      </c>
      <c r="H602" s="7">
        <v>0.66282131157425106</v>
      </c>
      <c r="I602" s="1">
        <v>39814</v>
      </c>
      <c r="J602" s="19">
        <v>8276.4</v>
      </c>
      <c r="K602" s="6">
        <v>5.4546558950373126E-3</v>
      </c>
      <c r="L602" s="6">
        <v>5.8959005066789402E-2</v>
      </c>
      <c r="M602" s="6">
        <v>0.10313757897262273</v>
      </c>
      <c r="N602" s="7">
        <v>0.16598574286438814</v>
      </c>
      <c r="O602" s="7">
        <v>0.2923595821426897</v>
      </c>
      <c r="P602" s="7">
        <v>0.66226149829282976</v>
      </c>
      <c r="Q602" s="1">
        <v>39814</v>
      </c>
      <c r="R602">
        <v>211.143</v>
      </c>
      <c r="S602" s="6">
        <v>4.3524173754209338E-3</v>
      </c>
      <c r="T602" s="6">
        <v>-3.4920446286960082E-2</v>
      </c>
      <c r="U602" s="6">
        <v>2.9846503695275806E-4</v>
      </c>
      <c r="V602" s="7">
        <v>4.3114180697178109E-2</v>
      </c>
      <c r="W602" s="7">
        <v>0.10719979024646048</v>
      </c>
      <c r="X602" s="7">
        <v>0.2058423757852656</v>
      </c>
      <c r="Y602" s="1">
        <v>39814</v>
      </c>
      <c r="Z602">
        <v>211.93299999999999</v>
      </c>
      <c r="AA602" s="6">
        <v>2.5307713412614907E-3</v>
      </c>
      <c r="AB602" s="6">
        <v>-3.1725581034096853E-2</v>
      </c>
      <c r="AC602" s="6">
        <v>-1.1358601902212988E-3</v>
      </c>
      <c r="AD602" s="7">
        <v>4.1762314623200208E-2</v>
      </c>
      <c r="AE602" s="7">
        <v>0.10612212943632568</v>
      </c>
      <c r="AF602" s="7">
        <v>0.20690774487471525</v>
      </c>
      <c r="AG602" t="s">
        <v>18</v>
      </c>
    </row>
    <row r="603" spans="1:39" x14ac:dyDescent="0.3">
      <c r="A603" s="1">
        <v>39845</v>
      </c>
      <c r="B603" s="19">
        <v>8303.1</v>
      </c>
      <c r="C603" s="6">
        <v>3.5534283331519916E-3</v>
      </c>
      <c r="D603" s="6">
        <v>4.24089488154872E-2</v>
      </c>
      <c r="E603" s="6">
        <v>9.3866097541696308E-2</v>
      </c>
      <c r="F603" s="7">
        <v>0.16529830322933772</v>
      </c>
      <c r="G603" s="7">
        <v>0.29074431040915311</v>
      </c>
      <c r="H603" s="7">
        <v>0.65595022037853246</v>
      </c>
      <c r="I603" s="1">
        <v>39845</v>
      </c>
      <c r="J603" s="19">
        <v>8305.2000000000007</v>
      </c>
      <c r="K603" s="6">
        <v>3.4797738147021762E-3</v>
      </c>
      <c r="L603" s="6">
        <v>4.8358389820880872E-2</v>
      </c>
      <c r="M603" s="6">
        <v>9.492168960607511E-2</v>
      </c>
      <c r="N603" s="7">
        <v>0.1681505548757333</v>
      </c>
      <c r="O603" s="7">
        <v>0.29653277549682328</v>
      </c>
      <c r="P603" s="7">
        <v>0.65838658146964868</v>
      </c>
      <c r="Q603" s="1">
        <v>39845</v>
      </c>
      <c r="R603">
        <v>212.19300000000001</v>
      </c>
      <c r="S603" s="6">
        <v>4.9729330359046305E-3</v>
      </c>
      <c r="T603" s="6">
        <v>-2.0224127661342805E-2</v>
      </c>
      <c r="U603" s="6">
        <v>2.3619108803786615E-3</v>
      </c>
      <c r="V603" s="7">
        <v>4.2722568661271144E-2</v>
      </c>
      <c r="W603" s="7">
        <v>0.10632429614181439</v>
      </c>
      <c r="X603" s="7">
        <v>0.20701365187713311</v>
      </c>
      <c r="Y603" s="1">
        <v>39845</v>
      </c>
      <c r="Z603">
        <v>212.70500000000001</v>
      </c>
      <c r="AA603" s="6">
        <v>3.6426606521873413E-3</v>
      </c>
      <c r="AB603" s="6">
        <v>-1.9770040784349834E-2</v>
      </c>
      <c r="AC603" s="6">
        <v>8.4631406715035155E-5</v>
      </c>
      <c r="AD603" s="7">
        <v>4.1517730357545135E-2</v>
      </c>
      <c r="AE603" s="7">
        <v>0.10553534303534307</v>
      </c>
      <c r="AF603" s="7">
        <v>0.20855113636363642</v>
      </c>
      <c r="AG603" t="s">
        <v>18</v>
      </c>
    </row>
    <row r="604" spans="1:39" x14ac:dyDescent="0.3">
      <c r="A604" s="1">
        <v>39873</v>
      </c>
      <c r="B604" s="19">
        <v>8369.2999999999993</v>
      </c>
      <c r="C604" s="6">
        <v>7.9729257747105185E-3</v>
      </c>
      <c r="D604" s="6">
        <v>4.4100401706629294E-2</v>
      </c>
      <c r="E604" s="6">
        <v>9.314020009926588E-2</v>
      </c>
      <c r="F604" s="7">
        <v>0.1690435948652762</v>
      </c>
      <c r="G604" s="7">
        <v>0.2991974417485524</v>
      </c>
      <c r="H604" s="7">
        <v>0.65009858044164026</v>
      </c>
      <c r="I604" s="1">
        <v>39873</v>
      </c>
      <c r="J604" s="19">
        <v>8441.1</v>
      </c>
      <c r="K604" s="6">
        <v>1.6363242306025094E-2</v>
      </c>
      <c r="L604" s="6">
        <v>5.3491419656786318E-2</v>
      </c>
      <c r="M604" s="6">
        <v>9.3520053891595054E-2</v>
      </c>
      <c r="N604" s="7">
        <v>0.17113879793551251</v>
      </c>
      <c r="O604" s="7">
        <v>0.30568144905566996</v>
      </c>
      <c r="P604" s="7">
        <v>0.65566953690445839</v>
      </c>
      <c r="Q604" s="1">
        <v>39873</v>
      </c>
      <c r="R604">
        <v>212.709</v>
      </c>
      <c r="S604" s="6">
        <v>2.4317484554155469E-3</v>
      </c>
      <c r="T604" s="6">
        <v>1.3369424502765296E-3</v>
      </c>
      <c r="U604" s="6">
        <v>-3.8355625491738247E-3</v>
      </c>
      <c r="V604" s="7">
        <v>3.5826288519225521E-2</v>
      </c>
      <c r="W604" s="7">
        <v>0.10040869115364713</v>
      </c>
      <c r="X604" s="7">
        <v>0.20720204313280371</v>
      </c>
      <c r="Y604" s="1">
        <v>39873</v>
      </c>
      <c r="Z604">
        <v>212.495</v>
      </c>
      <c r="AA604" s="6">
        <v>-9.8728285653843558E-4</v>
      </c>
      <c r="AB604" s="6">
        <v>-3.0869844665568258E-3</v>
      </c>
      <c r="AC604" s="6">
        <v>-4.4647876766238286E-3</v>
      </c>
      <c r="AD604" s="7">
        <v>3.5106776820856521E-2</v>
      </c>
      <c r="AE604" s="7">
        <v>0.10044018643190063</v>
      </c>
      <c r="AF604" s="7">
        <v>0.20667234525837599</v>
      </c>
      <c r="AG604" t="s">
        <v>18</v>
      </c>
    </row>
    <row r="605" spans="1:39" x14ac:dyDescent="0.3">
      <c r="A605" s="1">
        <v>39904</v>
      </c>
      <c r="B605" s="19">
        <v>8372.9</v>
      </c>
      <c r="C605" s="6">
        <v>4.3014350065123295E-4</v>
      </c>
      <c r="D605" s="6">
        <v>2.2070043090294218E-2</v>
      </c>
      <c r="E605" s="6">
        <v>8.750259767248543E-2</v>
      </c>
      <c r="F605" s="7">
        <v>0.15786926278815697</v>
      </c>
      <c r="G605" s="7">
        <v>0.29693768490837841</v>
      </c>
      <c r="H605" s="7">
        <v>0.63026928094394363</v>
      </c>
      <c r="I605" s="1">
        <v>39904</v>
      </c>
      <c r="J605" s="19">
        <v>8441.5</v>
      </c>
      <c r="K605" s="6">
        <v>4.7387188873444952E-5</v>
      </c>
      <c r="L605" s="6">
        <v>2.5511753629350663E-2</v>
      </c>
      <c r="M605" s="6">
        <v>8.6757814511560796E-2</v>
      </c>
      <c r="N605" s="7">
        <v>0.15692455286781334</v>
      </c>
      <c r="O605" s="7">
        <v>0.29703609237435269</v>
      </c>
      <c r="P605" s="7">
        <v>0.63149146711505366</v>
      </c>
      <c r="Q605" s="1">
        <v>39904</v>
      </c>
      <c r="R605">
        <v>213.24</v>
      </c>
      <c r="S605" s="6">
        <v>2.4963682777879915E-3</v>
      </c>
      <c r="T605" s="6">
        <v>1.4327301786631658E-2</v>
      </c>
      <c r="U605" s="6">
        <v>-7.3688571521671256E-3</v>
      </c>
      <c r="V605" s="7">
        <v>3.170993681236272E-2</v>
      </c>
      <c r="W605" s="7">
        <v>9.5786228160328959E-2</v>
      </c>
      <c r="X605" s="7">
        <v>0.20542679479932166</v>
      </c>
      <c r="Y605" s="1">
        <v>39904</v>
      </c>
      <c r="Z605">
        <v>212.709</v>
      </c>
      <c r="AA605" s="6">
        <v>1.0070825195886899E-3</v>
      </c>
      <c r="AB605" s="6">
        <v>6.2015723895212206E-3</v>
      </c>
      <c r="AC605" s="6">
        <v>-5.7632442437670212E-3</v>
      </c>
      <c r="AD605" s="7">
        <v>3.3049382236382034E-2</v>
      </c>
      <c r="AE605" s="7">
        <v>9.8136293236964461E-2</v>
      </c>
      <c r="AF605" s="7">
        <v>0.20583333333333331</v>
      </c>
      <c r="AG605" t="s">
        <v>18</v>
      </c>
    </row>
    <row r="606" spans="1:39" x14ac:dyDescent="0.3">
      <c r="A606" s="1">
        <v>39934</v>
      </c>
      <c r="B606" s="19">
        <v>8430.7000000000007</v>
      </c>
      <c r="C606" s="6">
        <v>6.9032234948465995E-3</v>
      </c>
      <c r="D606" s="6">
        <v>1.8975790758669033E-2</v>
      </c>
      <c r="E606" s="6">
        <v>9.3305840854860586E-2</v>
      </c>
      <c r="F606" s="7">
        <v>0.16359345239738332</v>
      </c>
      <c r="G606" s="7">
        <v>0.30238054778860868</v>
      </c>
      <c r="H606" s="7">
        <v>0.64245080849405822</v>
      </c>
      <c r="I606" s="1">
        <v>39934</v>
      </c>
      <c r="J606" s="19">
        <v>8428.6</v>
      </c>
      <c r="K606" s="6">
        <v>-1.5281644257536737E-3</v>
      </c>
      <c r="L606" s="6">
        <v>1.8389638006862975E-2</v>
      </c>
      <c r="M606" s="6">
        <v>9.3331257864082709E-2</v>
      </c>
      <c r="N606" s="7">
        <v>0.16401049578787466</v>
      </c>
      <c r="O606" s="7">
        <v>0.30477723768537729</v>
      </c>
      <c r="P606" s="7">
        <v>0.64904523399593061</v>
      </c>
      <c r="Q606" s="1">
        <v>39934</v>
      </c>
      <c r="R606">
        <v>213.85599999999999</v>
      </c>
      <c r="S606" s="6">
        <v>2.8887638341773842E-3</v>
      </c>
      <c r="T606" s="6">
        <v>1.2849111739437225E-2</v>
      </c>
      <c r="U606" s="6">
        <v>-1.2814357989586075E-2</v>
      </c>
      <c r="V606" s="7">
        <v>2.8406003395063127E-2</v>
      </c>
      <c r="W606" s="7">
        <v>0.10008230452674891</v>
      </c>
      <c r="X606" s="7">
        <v>0.203466516601013</v>
      </c>
      <c r="Y606" s="1">
        <v>39934</v>
      </c>
      <c r="Z606">
        <v>213.02199999999999</v>
      </c>
      <c r="AA606" s="6">
        <v>1.4714939189220397E-3</v>
      </c>
      <c r="AB606" s="6">
        <v>5.1384163863107618E-3</v>
      </c>
      <c r="AC606" s="6">
        <v>-1.0157614958551759E-2</v>
      </c>
      <c r="AD606" s="7">
        <v>3.031123793862299E-2</v>
      </c>
      <c r="AE606" s="7">
        <v>0.10032024793388429</v>
      </c>
      <c r="AF606" s="7">
        <v>0.2014777213761984</v>
      </c>
      <c r="AG606" t="s">
        <v>18</v>
      </c>
    </row>
    <row r="607" spans="1:39" x14ac:dyDescent="0.3">
      <c r="A607" s="1">
        <v>39965</v>
      </c>
      <c r="B607" s="19">
        <v>8440.5</v>
      </c>
      <c r="C607" s="6">
        <v>1.1624183045297865E-3</v>
      </c>
      <c r="D607" s="6">
        <v>1.6548036275607862E-2</v>
      </c>
      <c r="E607" s="6">
        <v>9.2070022901059714E-2</v>
      </c>
      <c r="F607" s="7">
        <v>0.15963234687989442</v>
      </c>
      <c r="G607" s="7">
        <v>0.29738079867195422</v>
      </c>
      <c r="H607" s="7">
        <v>0.6314873876485938</v>
      </c>
      <c r="I607" s="1">
        <v>39965</v>
      </c>
      <c r="J607" s="19">
        <v>8441.2999999999993</v>
      </c>
      <c r="K607" s="6">
        <v>1.5067745533064694E-3</v>
      </c>
      <c r="L607" s="6">
        <v>1.6387323604488576E-2</v>
      </c>
      <c r="M607" s="6">
        <v>9.1778004837228477E-2</v>
      </c>
      <c r="N607" s="7">
        <v>0.15870749886755142</v>
      </c>
      <c r="O607" s="7">
        <v>0.29630824042507431</v>
      </c>
      <c r="P607" s="7">
        <v>0.63572065263728994</v>
      </c>
      <c r="Q607" s="1">
        <v>39965</v>
      </c>
      <c r="R607">
        <v>215.69300000000001</v>
      </c>
      <c r="S607" s="6">
        <v>8.5898922639533956E-3</v>
      </c>
      <c r="T607" s="6">
        <v>1.6494417817741396E-2</v>
      </c>
      <c r="U607" s="6">
        <v>-1.4267760436898685E-2</v>
      </c>
      <c r="V607" s="7">
        <v>3.5233643065581362E-2</v>
      </c>
      <c r="W607" s="7">
        <v>0.10896143958868901</v>
      </c>
      <c r="X607" s="7">
        <v>0.21175842696629221</v>
      </c>
      <c r="Y607" s="1">
        <v>39965</v>
      </c>
      <c r="Z607">
        <v>214.79</v>
      </c>
      <c r="AA607" s="6">
        <v>8.2996122466224183E-3</v>
      </c>
      <c r="AB607" s="6">
        <v>9.8023083613454284E-3</v>
      </c>
      <c r="AC607" s="6">
        <v>-1.229174618210915E-2</v>
      </c>
      <c r="AD607" s="7">
        <v>3.6461198451991389E-2</v>
      </c>
      <c r="AE607" s="7">
        <v>0.10887971089313374</v>
      </c>
      <c r="AF607" s="7">
        <v>0.2087225661226787</v>
      </c>
      <c r="AG607" t="s">
        <v>18</v>
      </c>
    </row>
    <row r="608" spans="1:39" x14ac:dyDescent="0.3">
      <c r="A608" s="1">
        <v>39995</v>
      </c>
      <c r="B608" s="19">
        <v>8445.1</v>
      </c>
      <c r="C608" s="6">
        <v>5.4499141046150863E-4</v>
      </c>
      <c r="D608" s="6">
        <v>9.0569103748223984E-3</v>
      </c>
      <c r="E608" s="6">
        <v>8.6130617074362828E-2</v>
      </c>
      <c r="F608" s="7">
        <v>0.15543850047886174</v>
      </c>
      <c r="G608" s="7">
        <v>0.29181325909382949</v>
      </c>
      <c r="H608" s="7">
        <v>0.62299650228696635</v>
      </c>
      <c r="I608" s="1">
        <v>39995</v>
      </c>
      <c r="J608" s="19">
        <v>8407.6</v>
      </c>
      <c r="K608" s="6">
        <v>-3.9922760712211283E-3</v>
      </c>
      <c r="L608" s="6">
        <v>-3.9686770681546246E-3</v>
      </c>
      <c r="M608" s="6">
        <v>8.5551969012266027E-2</v>
      </c>
      <c r="N608" s="7">
        <v>0.15363822225881266</v>
      </c>
      <c r="O608" s="7">
        <v>0.28739645061019503</v>
      </c>
      <c r="P608" s="7">
        <v>0.62021120789331696</v>
      </c>
      <c r="Q608" s="1">
        <v>39995</v>
      </c>
      <c r="R608">
        <v>215.351</v>
      </c>
      <c r="S608" s="6">
        <v>-1.5855869221533055E-3</v>
      </c>
      <c r="T608" s="6">
        <v>1.242072502809E-2</v>
      </c>
      <c r="U608" s="6">
        <v>-2.097161353676056E-2</v>
      </c>
      <c r="V608" s="7">
        <v>3.3855179333554135E-2</v>
      </c>
      <c r="W608" s="7">
        <v>0.10210337768679628</v>
      </c>
      <c r="X608" s="7">
        <v>0.21324507042253521</v>
      </c>
      <c r="Y608" s="1">
        <v>39995</v>
      </c>
      <c r="Z608">
        <v>214.726</v>
      </c>
      <c r="AA608" s="6">
        <v>-2.9796545463007103E-4</v>
      </c>
      <c r="AB608" s="6">
        <v>1.0499070566366241E-2</v>
      </c>
      <c r="AC608" s="6">
        <v>-1.9587610037622785E-2</v>
      </c>
      <c r="AD608" s="7">
        <v>3.431067951811867E-2</v>
      </c>
      <c r="AE608" s="7">
        <v>0.10172396100564389</v>
      </c>
      <c r="AF608" s="7">
        <v>0.21040586245772261</v>
      </c>
      <c r="AG608" t="s">
        <v>18</v>
      </c>
    </row>
    <row r="609" spans="1:33" x14ac:dyDescent="0.3">
      <c r="A609" s="1">
        <v>40026</v>
      </c>
      <c r="B609" s="19">
        <v>8445</v>
      </c>
      <c r="C609" s="6">
        <v>-1.1841186013234159E-5</v>
      </c>
      <c r="D609" s="6">
        <v>8.6111144286926122E-3</v>
      </c>
      <c r="E609" s="6">
        <v>8.4054324664321861E-2</v>
      </c>
      <c r="F609" s="7">
        <v>0.14351870658488031</v>
      </c>
      <c r="G609" s="7">
        <v>0.2853490000304405</v>
      </c>
      <c r="H609" s="7">
        <v>0.61250286412586885</v>
      </c>
      <c r="I609" s="1">
        <v>40026</v>
      </c>
      <c r="J609" s="19">
        <v>8386.7000000000007</v>
      </c>
      <c r="K609" s="6">
        <v>-2.4858461392073404E-3</v>
      </c>
      <c r="L609" s="6">
        <v>-6.4917372504885709E-3</v>
      </c>
      <c r="M609" s="6">
        <v>8.3175119790254159E-2</v>
      </c>
      <c r="N609" s="7">
        <v>0.14148246951219526</v>
      </c>
      <c r="O609" s="7">
        <v>0.27943554538520227</v>
      </c>
      <c r="P609" s="7">
        <v>0.60511004784689004</v>
      </c>
      <c r="Q609" s="1">
        <v>40026</v>
      </c>
      <c r="R609">
        <v>215.834</v>
      </c>
      <c r="S609" s="6">
        <v>2.2428500448105843E-3</v>
      </c>
      <c r="T609" s="6">
        <v>1.2164697054961517E-2</v>
      </c>
      <c r="U609" s="6">
        <v>-1.4843486119606042E-2</v>
      </c>
      <c r="V609" s="7">
        <v>3.8077694464618103E-2</v>
      </c>
      <c r="W609" s="7">
        <v>9.8951120162932768E-2</v>
      </c>
      <c r="X609" s="7">
        <v>0.21596619718309862</v>
      </c>
      <c r="Y609" s="1">
        <v>40026</v>
      </c>
      <c r="Z609">
        <v>215.44499999999999</v>
      </c>
      <c r="AA609" s="6">
        <v>3.3484533777930667E-3</v>
      </c>
      <c r="AB609" s="6">
        <v>1.2862643329619292E-2</v>
      </c>
      <c r="AC609" s="6">
        <v>-1.4838355663267661E-2</v>
      </c>
      <c r="AD609" s="7">
        <v>3.7454193492466266E-2</v>
      </c>
      <c r="AE609" s="7">
        <v>9.864864864864864E-2</v>
      </c>
      <c r="AF609" s="7">
        <v>0.21445885005636972</v>
      </c>
      <c r="AG609" t="s">
        <v>18</v>
      </c>
    </row>
    <row r="610" spans="1:33" x14ac:dyDescent="0.3">
      <c r="A610" s="1">
        <v>40057</v>
      </c>
      <c r="B610" s="19">
        <v>8444.2000000000007</v>
      </c>
      <c r="C610" s="6">
        <v>-9.4730609828214615E-5</v>
      </c>
      <c r="D610" s="6">
        <v>1.6012905215462535E-3</v>
      </c>
      <c r="E610" s="6">
        <v>7.4394045422736907E-2</v>
      </c>
      <c r="F610" s="7">
        <v>0.14061486924573169</v>
      </c>
      <c r="G610" s="7">
        <v>0.2785912208712506</v>
      </c>
      <c r="H610" s="7">
        <v>0.5788273128412238</v>
      </c>
      <c r="I610" s="1">
        <v>40057</v>
      </c>
      <c r="J610" s="19">
        <v>8394.9</v>
      </c>
      <c r="K610" s="6">
        <v>9.7773856224723761E-4</v>
      </c>
      <c r="L610" s="6">
        <v>-3.9982915312152343E-3</v>
      </c>
      <c r="M610" s="6">
        <v>7.4120988791647371E-2</v>
      </c>
      <c r="N610" s="7">
        <v>0.13943482273739063</v>
      </c>
      <c r="O610" s="7">
        <v>0.27432943212350286</v>
      </c>
      <c r="P610" s="7">
        <v>0.57308023835400801</v>
      </c>
      <c r="Q610" s="1">
        <v>40057</v>
      </c>
      <c r="R610">
        <v>215.96899999999999</v>
      </c>
      <c r="S610" s="6">
        <v>6.2548069349588527E-4</v>
      </c>
      <c r="T610" s="6">
        <v>9.8804803232081378E-3</v>
      </c>
      <c r="U610" s="6">
        <v>-1.2862059666427433E-2</v>
      </c>
      <c r="V610" s="7">
        <v>3.5872224087486138E-2</v>
      </c>
      <c r="W610" s="7">
        <v>8.6363179074446586E-2</v>
      </c>
      <c r="X610" s="7">
        <v>0.21126752664049345</v>
      </c>
      <c r="Y610" s="1">
        <v>40057</v>
      </c>
      <c r="Z610">
        <v>215.86099999999999</v>
      </c>
      <c r="AA610" s="6">
        <v>1.9308872334006212E-3</v>
      </c>
      <c r="AB610" s="6">
        <v>1.3327261972941757E-2</v>
      </c>
      <c r="AC610" s="6">
        <v>-1.3779428628864701E-2</v>
      </c>
      <c r="AD610" s="7">
        <v>3.5071230945542216E-2</v>
      </c>
      <c r="AE610" s="7">
        <v>8.5819919517102508E-2</v>
      </c>
      <c r="AF610" s="7">
        <v>0.21202133632790565</v>
      </c>
      <c r="AG610" t="s">
        <v>18</v>
      </c>
    </row>
    <row r="611" spans="1:33" x14ac:dyDescent="0.3">
      <c r="A611" s="1">
        <v>40087</v>
      </c>
      <c r="B611" s="19">
        <v>8471.1</v>
      </c>
      <c r="C611" s="6">
        <v>3.185618531062698E-3</v>
      </c>
      <c r="D611" s="6">
        <v>3.6253776435045747E-3</v>
      </c>
      <c r="E611" s="6">
        <v>6.3500433128695744E-2</v>
      </c>
      <c r="F611" s="7">
        <v>0.14208865879307564</v>
      </c>
      <c r="G611" s="7">
        <v>0.27603711625945226</v>
      </c>
      <c r="H611" s="7">
        <v>0.58721028273781639</v>
      </c>
      <c r="I611" s="1">
        <v>40087</v>
      </c>
      <c r="J611" s="19">
        <v>8426.4</v>
      </c>
      <c r="K611" s="6">
        <v>3.7522781688882536E-3</v>
      </c>
      <c r="L611" s="6">
        <v>-1.7651309632402163E-3</v>
      </c>
      <c r="M611" s="6">
        <v>6.3657363577839118E-2</v>
      </c>
      <c r="N611" s="7">
        <v>0.14200525845011239</v>
      </c>
      <c r="O611" s="7">
        <v>0.27383219954648519</v>
      </c>
      <c r="P611" s="7">
        <v>0.58340379953774169</v>
      </c>
      <c r="Q611" s="1">
        <v>40087</v>
      </c>
      <c r="R611">
        <v>216.17699999999999</v>
      </c>
      <c r="S611" s="6">
        <v>9.6310118581832769E-4</v>
      </c>
      <c r="T611" s="6">
        <v>2.2439300301816956E-3</v>
      </c>
      <c r="U611" s="6">
        <v>-1.8284827748612014E-3</v>
      </c>
      <c r="V611" s="7">
        <v>3.465654554504722E-2</v>
      </c>
      <c r="W611" s="7">
        <v>8.5225903614457851E-2</v>
      </c>
      <c r="X611" s="7">
        <v>0.21652785593697246</v>
      </c>
      <c r="Y611" s="1">
        <v>40087</v>
      </c>
      <c r="Z611">
        <v>216.50899999999999</v>
      </c>
      <c r="AA611" s="6">
        <v>3.0019317987037778E-3</v>
      </c>
      <c r="AB611" s="6">
        <v>8.0031658829554184E-3</v>
      </c>
      <c r="AC611" s="6">
        <v>-2.2396829420033566E-3</v>
      </c>
      <c r="AD611" s="7">
        <v>3.4987332090444037E-2</v>
      </c>
      <c r="AE611" s="7">
        <v>8.7438473129080832E-2</v>
      </c>
      <c r="AF611" s="7">
        <v>0.21908220720720717</v>
      </c>
      <c r="AG611" t="s">
        <v>18</v>
      </c>
    </row>
    <row r="612" spans="1:33" x14ac:dyDescent="0.3">
      <c r="A612" s="1">
        <v>40118</v>
      </c>
      <c r="B612" s="19">
        <v>8500.7999999999993</v>
      </c>
      <c r="C612" s="6">
        <v>3.5060381768600192E-3</v>
      </c>
      <c r="D612" s="6">
        <v>6.5955406093473031E-3</v>
      </c>
      <c r="E612" s="6">
        <v>6.05055016342722E-2</v>
      </c>
      <c r="F612" s="7">
        <v>0.14230428122228481</v>
      </c>
      <c r="G612" s="7">
        <v>0.27735537190082632</v>
      </c>
      <c r="H612" s="7">
        <v>0.57983942908117736</v>
      </c>
      <c r="I612" s="1">
        <v>40118</v>
      </c>
      <c r="J612" s="19">
        <v>8501.2000000000007</v>
      </c>
      <c r="K612" s="6">
        <v>8.8768631918732903E-3</v>
      </c>
      <c r="L612" s="6">
        <v>1.1132784623435981E-2</v>
      </c>
      <c r="M612" s="6">
        <v>6.0992199687987608E-2</v>
      </c>
      <c r="N612" s="7">
        <v>0.14312607573149749</v>
      </c>
      <c r="O612" s="7">
        <v>0.27728112745466305</v>
      </c>
      <c r="P612" s="7">
        <v>0.57876947647965549</v>
      </c>
      <c r="Q612" s="1">
        <v>40118</v>
      </c>
      <c r="R612">
        <v>216.33</v>
      </c>
      <c r="S612" s="6">
        <v>7.0775336876735279E-4</v>
      </c>
      <c r="T612" s="6">
        <v>4.546066653974272E-3</v>
      </c>
      <c r="U612" s="6">
        <v>1.8382958691302818E-2</v>
      </c>
      <c r="V612" s="7">
        <v>2.9275325083144302E-2</v>
      </c>
      <c r="W612" s="7">
        <v>9.478744939271265E-2</v>
      </c>
      <c r="X612" s="7">
        <v>0.21944757609921087</v>
      </c>
      <c r="Y612" s="1">
        <v>40118</v>
      </c>
      <c r="Z612">
        <v>217.23400000000001</v>
      </c>
      <c r="AA612" s="6">
        <v>3.3485905897677362E-3</v>
      </c>
      <c r="AB612" s="6">
        <v>1.1680001490271368E-2</v>
      </c>
      <c r="AC612" s="6">
        <v>1.9145871744709282E-2</v>
      </c>
      <c r="AD612" s="7">
        <v>3.0355635239098084E-2</v>
      </c>
      <c r="AE612" s="7">
        <v>9.6587582029278224E-2</v>
      </c>
      <c r="AF612" s="7">
        <v>0.2238535211267606</v>
      </c>
      <c r="AG612" t="s">
        <v>18</v>
      </c>
    </row>
    <row r="613" spans="1:33" x14ac:dyDescent="0.3">
      <c r="A613" s="1">
        <v>40148</v>
      </c>
      <c r="B613" s="19">
        <v>8496</v>
      </c>
      <c r="C613" s="6">
        <v>-5.6465273856569646E-4</v>
      </c>
      <c r="D613" s="6">
        <v>6.0390763765541741E-3</v>
      </c>
      <c r="E613" s="6">
        <v>3.7096715127989115E-2</v>
      </c>
      <c r="F613" s="7">
        <v>0.13710584078376781</v>
      </c>
      <c r="G613" s="7">
        <v>0.27149463475957442</v>
      </c>
      <c r="H613" s="7">
        <v>0.56354668924141482</v>
      </c>
      <c r="I613" s="1">
        <v>40148</v>
      </c>
      <c r="J613" s="19">
        <v>8543.7000000000007</v>
      </c>
      <c r="K613" s="6">
        <v>4.999294217286971E-3</v>
      </c>
      <c r="L613" s="6">
        <v>1.8720116374736188E-2</v>
      </c>
      <c r="M613" s="6">
        <v>3.7927473728968077E-2</v>
      </c>
      <c r="N613" s="7">
        <v>0.13852242744063337</v>
      </c>
      <c r="O613" s="7">
        <v>0.27348745696015758</v>
      </c>
      <c r="P613" s="7">
        <v>0.56334858188472103</v>
      </c>
      <c r="Q613" s="1">
        <v>40148</v>
      </c>
      <c r="R613">
        <v>215.94900000000001</v>
      </c>
      <c r="S613" s="6">
        <v>-1.7611981694633208E-3</v>
      </c>
      <c r="T613" s="6">
        <v>5.3281688705212845E-4</v>
      </c>
      <c r="U613" s="6">
        <v>2.7213311262058351E-2</v>
      </c>
      <c r="V613" s="7">
        <v>2.8152316745700789E-2</v>
      </c>
      <c r="W613" s="7">
        <v>9.7301829268292686E-2</v>
      </c>
      <c r="X613" s="7">
        <v>0.2221222410865876</v>
      </c>
      <c r="Y613" s="1">
        <v>40148</v>
      </c>
      <c r="Z613">
        <v>217.34700000000001</v>
      </c>
      <c r="AA613" s="6">
        <v>5.2017639964277939E-4</v>
      </c>
      <c r="AB613" s="6">
        <v>8.8282392257885561E-3</v>
      </c>
      <c r="AC613" s="6">
        <v>2.8141231232083615E-2</v>
      </c>
      <c r="AD613" s="7">
        <v>2.7912695972948123E-2</v>
      </c>
      <c r="AE613" s="7">
        <v>9.7158001009591183E-2</v>
      </c>
      <c r="AF613" s="7">
        <v>0.2251803833145434</v>
      </c>
      <c r="AG613" t="s">
        <v>18</v>
      </c>
    </row>
    <row r="614" spans="1:33" x14ac:dyDescent="0.3">
      <c r="A614" s="1">
        <v>40179</v>
      </c>
      <c r="B614" s="19">
        <v>8458.1</v>
      </c>
      <c r="C614" s="6">
        <v>-4.4609227871939307E-3</v>
      </c>
      <c r="D614" s="6">
        <v>1.6461002818502208E-3</v>
      </c>
      <c r="E614" s="6">
        <v>2.2287489273239255E-2</v>
      </c>
      <c r="F614" s="7">
        <v>0.12692025847711683</v>
      </c>
      <c r="G614" s="7">
        <v>0.25784096485879571</v>
      </c>
      <c r="H614" s="7">
        <v>0.55077831356227425</v>
      </c>
      <c r="I614" s="1">
        <v>40179</v>
      </c>
      <c r="J614" s="19">
        <v>8464.4</v>
      </c>
      <c r="K614" s="6">
        <v>-9.2816929433384935E-3</v>
      </c>
      <c r="L614" s="6">
        <v>8.278835959928052E-3</v>
      </c>
      <c r="M614" s="6">
        <v>2.2715190179305011E-2</v>
      </c>
      <c r="N614" s="7">
        <v>0.12819555887292394</v>
      </c>
      <c r="O614" s="7">
        <v>0.26200593401022787</v>
      </c>
      <c r="P614" s="7">
        <v>0.5528159970647587</v>
      </c>
      <c r="Q614" s="1">
        <v>40179</v>
      </c>
      <c r="R614">
        <v>216.68700000000001</v>
      </c>
      <c r="S614" s="6">
        <v>3.4174735701485051E-3</v>
      </c>
      <c r="T614" s="6">
        <v>3.3245512087383732E-3</v>
      </c>
      <c r="U614" s="6">
        <v>2.6257086429576217E-2</v>
      </c>
      <c r="V614" s="7">
        <v>2.6563388288800449E-2</v>
      </c>
      <c r="W614" s="7">
        <v>9.2723146747352492E-2</v>
      </c>
      <c r="X614" s="7">
        <v>0.22352907961603624</v>
      </c>
      <c r="Y614" s="1">
        <v>40179</v>
      </c>
      <c r="Z614">
        <v>217.488</v>
      </c>
      <c r="AA614" s="6">
        <v>6.4873221162468832E-4</v>
      </c>
      <c r="AB614" s="6">
        <v>7.5372577723628147E-3</v>
      </c>
      <c r="AC614" s="6">
        <v>2.6211113889767081E-2</v>
      </c>
      <c r="AD614" s="7">
        <v>2.5045481538737039E-2</v>
      </c>
      <c r="AE614" s="7">
        <v>9.1259407927747047E-2</v>
      </c>
      <c r="AF614" s="7">
        <v>0.22390545863815428</v>
      </c>
      <c r="AG614" t="s">
        <v>18</v>
      </c>
    </row>
    <row r="615" spans="1:33" x14ac:dyDescent="0.3">
      <c r="A615" s="1">
        <v>40210</v>
      </c>
      <c r="B615" s="19">
        <v>8507.4</v>
      </c>
      <c r="C615" s="6">
        <v>5.8287322211843405E-3</v>
      </c>
      <c r="D615" s="6">
        <v>4.2851577717178723E-3</v>
      </c>
      <c r="E615" s="6">
        <v>2.4605267911984592E-2</v>
      </c>
      <c r="F615" s="7">
        <v>0.12078096593154682</v>
      </c>
      <c r="G615" s="7">
        <v>0.26061701686275662</v>
      </c>
      <c r="H615" s="7">
        <v>0.55148265674581465</v>
      </c>
      <c r="I615" s="1">
        <v>40210</v>
      </c>
      <c r="J615" s="19">
        <v>8508.4</v>
      </c>
      <c r="K615" s="6">
        <v>5.1982420490525021E-3</v>
      </c>
      <c r="L615" s="6">
        <v>9.7313206114117545E-3</v>
      </c>
      <c r="M615" s="6">
        <v>2.4466599239030835E-2</v>
      </c>
      <c r="N615" s="7">
        <v>0.12171069978378947</v>
      </c>
      <c r="O615" s="7">
        <v>0.26534011480919661</v>
      </c>
      <c r="P615" s="7">
        <v>0.55535244223457159</v>
      </c>
      <c r="Q615" s="1">
        <v>40210</v>
      </c>
      <c r="R615">
        <v>216.74100000000001</v>
      </c>
      <c r="S615" s="6">
        <v>2.4920738207646074E-4</v>
      </c>
      <c r="T615" s="6">
        <v>2.6089732025147052E-3</v>
      </c>
      <c r="U615" s="6">
        <v>2.1433317781453683E-2</v>
      </c>
      <c r="V615" s="7">
        <v>2.3845852248302973E-2</v>
      </c>
      <c r="W615" s="7">
        <v>9.0795168595873305E-2</v>
      </c>
      <c r="X615" s="7">
        <v>0.21901574803149607</v>
      </c>
      <c r="Y615" s="1">
        <v>40210</v>
      </c>
      <c r="Z615">
        <v>217.28100000000001</v>
      </c>
      <c r="AA615" s="6">
        <v>-9.5177664974616365E-4</v>
      </c>
      <c r="AB615" s="6">
        <v>3.565671634897486E-3</v>
      </c>
      <c r="AC615" s="6">
        <v>2.1513363578665255E-2</v>
      </c>
      <c r="AD615" s="7">
        <v>2.1599815691603123E-2</v>
      </c>
      <c r="AE615" s="7">
        <v>8.9674022066198594E-2</v>
      </c>
      <c r="AF615" s="7">
        <v>0.22067977528089891</v>
      </c>
      <c r="AG615" t="s">
        <v>18</v>
      </c>
    </row>
    <row r="616" spans="1:33" x14ac:dyDescent="0.3">
      <c r="A616" s="1">
        <v>40238</v>
      </c>
      <c r="B616" s="19">
        <v>8504.5</v>
      </c>
      <c r="C616" s="6">
        <v>-3.4087970472760612E-4</v>
      </c>
      <c r="D616" s="6">
        <v>4.352531526445426E-4</v>
      </c>
      <c r="E616" s="6">
        <v>1.6154278135566982E-2</v>
      </c>
      <c r="F616" s="7">
        <v>0.11079909093283877</v>
      </c>
      <c r="G616" s="7">
        <v>0.25752266039716698</v>
      </c>
      <c r="H616" s="7">
        <v>0.54762338040471692</v>
      </c>
      <c r="I616" s="1">
        <v>40238</v>
      </c>
      <c r="J616" s="19">
        <v>8576.6</v>
      </c>
      <c r="K616" s="6">
        <v>8.0156081049316836E-3</v>
      </c>
      <c r="L616" s="6">
        <v>8.8693360937279007E-3</v>
      </c>
      <c r="M616" s="6">
        <v>1.6052410230894078E-2</v>
      </c>
      <c r="N616" s="7">
        <v>0.11107368639237233</v>
      </c>
      <c r="O616" s="7">
        <v>0.26187708741006671</v>
      </c>
      <c r="P616" s="7">
        <v>0.55395709523119308</v>
      </c>
      <c r="Q616" s="1">
        <v>40238</v>
      </c>
      <c r="R616">
        <v>217.631</v>
      </c>
      <c r="S616" s="6">
        <v>4.1062835365712359E-3</v>
      </c>
      <c r="T616" s="6">
        <v>6.0139601534691797E-3</v>
      </c>
      <c r="U616" s="6">
        <v>2.3139594469439455E-2</v>
      </c>
      <c r="V616" s="7">
        <v>1.9215278558315577E-2</v>
      </c>
      <c r="W616" s="7">
        <v>8.9244244244244181E-2</v>
      </c>
      <c r="X616" s="7">
        <v>0.2171756152125279</v>
      </c>
      <c r="Y616" s="1">
        <v>40238</v>
      </c>
      <c r="Z616">
        <v>217.35300000000001</v>
      </c>
      <c r="AA616" s="6">
        <v>3.313681361923165E-4</v>
      </c>
      <c r="AB616" s="6">
        <v>5.4779638546452111E-4</v>
      </c>
      <c r="AC616" s="6">
        <v>2.2861714393279862E-2</v>
      </c>
      <c r="AD616" s="7">
        <v>1.8294854015966422E-2</v>
      </c>
      <c r="AE616" s="7">
        <v>8.8397596394591993E-2</v>
      </c>
      <c r="AF616" s="7">
        <v>0.21766386554621853</v>
      </c>
      <c r="AG616" t="s">
        <v>18</v>
      </c>
    </row>
    <row r="617" spans="1:33" x14ac:dyDescent="0.3">
      <c r="A617" s="1">
        <v>40269</v>
      </c>
      <c r="B617" s="19">
        <v>8535.2000000000007</v>
      </c>
      <c r="C617" s="6">
        <v>3.6098536069140721E-3</v>
      </c>
      <c r="D617" s="6">
        <v>4.6139359698682591E-3</v>
      </c>
      <c r="E617" s="6">
        <v>1.9383964934491169E-2</v>
      </c>
      <c r="F617" s="7">
        <v>0.10858270989193694</v>
      </c>
      <c r="G617" s="7">
        <v>0.2551580123821709</v>
      </c>
      <c r="H617" s="7">
        <v>0.55315354660261329</v>
      </c>
      <c r="I617" s="1">
        <v>40269</v>
      </c>
      <c r="J617" s="19">
        <v>8601.7999999999993</v>
      </c>
      <c r="K617" s="6">
        <v>2.9382272695472459E-3</v>
      </c>
      <c r="L617" s="6">
        <v>6.8003324086752274E-3</v>
      </c>
      <c r="M617" s="6">
        <v>1.8989516081265093E-2</v>
      </c>
      <c r="N617" s="7">
        <v>0.10739481950666858</v>
      </c>
      <c r="O617" s="7">
        <v>0.25388842728240096</v>
      </c>
      <c r="P617" s="7">
        <v>0.55452343947663274</v>
      </c>
      <c r="Q617" s="1">
        <v>40269</v>
      </c>
      <c r="R617">
        <v>218.00899999999999</v>
      </c>
      <c r="S617" s="6">
        <v>1.7368849106974003E-3</v>
      </c>
      <c r="T617" s="6">
        <v>9.5392893692490995E-3</v>
      </c>
      <c r="U617" s="6">
        <v>2.2364471956480853E-2</v>
      </c>
      <c r="V617" s="7">
        <v>1.4830814205182771E-2</v>
      </c>
      <c r="W617" s="7">
        <v>8.1930521091811342E-2</v>
      </c>
      <c r="X617" s="7">
        <v>0.21250834260289195</v>
      </c>
      <c r="Y617" s="1">
        <v>40269</v>
      </c>
      <c r="Z617">
        <v>217.40299999999999</v>
      </c>
      <c r="AA617" s="6">
        <v>2.3004053314186113E-4</v>
      </c>
      <c r="AB617" s="6">
        <v>2.5765250958137528E-4</v>
      </c>
      <c r="AC617" s="6">
        <v>2.2067707525304469E-2</v>
      </c>
      <c r="AD617" s="7">
        <v>1.6177281693169104E-2</v>
      </c>
      <c r="AE617" s="7">
        <v>8.3223716990533159E-2</v>
      </c>
      <c r="AF617" s="7">
        <v>0.2125097601784717</v>
      </c>
      <c r="AG617" t="s">
        <v>18</v>
      </c>
    </row>
    <row r="618" spans="1:33" x14ac:dyDescent="0.3">
      <c r="A618" s="1">
        <v>40299</v>
      </c>
      <c r="B618" s="19">
        <v>8589.9</v>
      </c>
      <c r="C618" s="6">
        <v>6.4087543349890929E-3</v>
      </c>
      <c r="D618" s="6">
        <v>1.5582695877324608E-2</v>
      </c>
      <c r="E618" s="6">
        <v>1.8883366742974948E-2</v>
      </c>
      <c r="F618" s="7">
        <v>0.11395113600995951</v>
      </c>
      <c r="G618" s="7">
        <v>0.26194009020258857</v>
      </c>
      <c r="H618" s="7">
        <v>0.55571855474055953</v>
      </c>
      <c r="I618" s="1">
        <v>40299</v>
      </c>
      <c r="J618" s="19">
        <v>8584.2000000000007</v>
      </c>
      <c r="K618" s="6">
        <v>-2.0460833778974804E-3</v>
      </c>
      <c r="L618" s="6">
        <v>1.415339539719308E-2</v>
      </c>
      <c r="M618" s="6">
        <v>1.8460954369646246E-2</v>
      </c>
      <c r="N618" s="7">
        <v>0.11351519632641947</v>
      </c>
      <c r="O618" s="7">
        <v>0.26267945398917408</v>
      </c>
      <c r="P618" s="7">
        <v>0.56082039346885348</v>
      </c>
      <c r="Q618" s="1">
        <v>40299</v>
      </c>
      <c r="R618">
        <v>218.178</v>
      </c>
      <c r="S618" s="6">
        <v>7.7519735423772025E-4</v>
      </c>
      <c r="T618" s="6">
        <v>6.8808927162219485E-3</v>
      </c>
      <c r="U618" s="6">
        <v>2.020986084093971E-2</v>
      </c>
      <c r="V618" s="7">
        <v>7.1365264596181185E-3</v>
      </c>
      <c r="W618" s="7">
        <v>7.7422222222222212E-2</v>
      </c>
      <c r="X618" s="7">
        <v>0.21344827586206888</v>
      </c>
      <c r="Y618" s="1">
        <v>40299</v>
      </c>
      <c r="Z618">
        <v>217.29</v>
      </c>
      <c r="AA618" s="6">
        <v>-5.197720362644469E-4</v>
      </c>
      <c r="AB618" s="6">
        <v>-9.1039505627900157E-4</v>
      </c>
      <c r="AC618" s="6">
        <v>2.0035489292185786E-2</v>
      </c>
      <c r="AD618" s="7">
        <v>9.6743615478978185E-3</v>
      </c>
      <c r="AE618" s="7">
        <v>7.9433681073025231E-2</v>
      </c>
      <c r="AF618" s="7">
        <v>0.21052924791086347</v>
      </c>
      <c r="AG618" t="s">
        <v>18</v>
      </c>
    </row>
    <row r="619" spans="1:33" x14ac:dyDescent="0.3">
      <c r="A619" s="1">
        <v>40330</v>
      </c>
      <c r="B619" s="19">
        <v>8609</v>
      </c>
      <c r="C619" s="6">
        <v>2.2235416011828269E-3</v>
      </c>
      <c r="D619" s="6">
        <v>1.194254413804457E-2</v>
      </c>
      <c r="E619" s="6">
        <v>1.9963272317990641E-2</v>
      </c>
      <c r="F619" s="7">
        <v>0.11387131415854784</v>
      </c>
      <c r="G619" s="7">
        <v>0.25772472936054586</v>
      </c>
      <c r="H619" s="7">
        <v>0.55215000450734697</v>
      </c>
      <c r="I619" s="1">
        <v>40330</v>
      </c>
      <c r="J619" s="19">
        <v>8606.4</v>
      </c>
      <c r="K619" s="6">
        <v>2.5861466415040314E-3</v>
      </c>
      <c r="L619" s="6">
        <v>1.1518029241690566E-2</v>
      </c>
      <c r="M619" s="6">
        <v>1.9558598794024662E-2</v>
      </c>
      <c r="N619" s="7">
        <v>0.11313165280598056</v>
      </c>
      <c r="O619" s="7">
        <v>0.25602370076326952</v>
      </c>
      <c r="P619" s="7">
        <v>0.55411896420961382</v>
      </c>
      <c r="Q619" s="1">
        <v>40330</v>
      </c>
      <c r="R619">
        <v>217.965</v>
      </c>
      <c r="S619" s="6">
        <v>-9.7626708467395368E-4</v>
      </c>
      <c r="T619" s="6">
        <v>5.6472933132171088E-3</v>
      </c>
      <c r="U619" s="6">
        <v>1.0533489728456608E-2</v>
      </c>
      <c r="V619" s="7">
        <v>-3.884560016452228E-3</v>
      </c>
      <c r="W619" s="7">
        <v>7.4248398225726944E-2</v>
      </c>
      <c r="X619" s="7">
        <v>0.21158977209560864</v>
      </c>
      <c r="Y619" s="1">
        <v>40330</v>
      </c>
      <c r="Z619">
        <v>217.19900000000001</v>
      </c>
      <c r="AA619" s="6">
        <v>-4.1879515854378836E-4</v>
      </c>
      <c r="AB619" s="6">
        <v>-3.7739148844120575E-4</v>
      </c>
      <c r="AC619" s="6">
        <v>1.1215605940686347E-2</v>
      </c>
      <c r="AD619" s="7">
        <v>-1.213999622924275E-3</v>
      </c>
      <c r="AE619" s="7">
        <v>7.6308225966303267E-2</v>
      </c>
      <c r="AF619" s="7">
        <v>0.20934855233853017</v>
      </c>
      <c r="AG619" t="s">
        <v>18</v>
      </c>
    </row>
    <row r="620" spans="1:33" x14ac:dyDescent="0.3">
      <c r="A620" s="1">
        <v>40360</v>
      </c>
      <c r="B620" s="19">
        <v>8618.7999999999993</v>
      </c>
      <c r="C620" s="6">
        <v>1.1383435939132619E-3</v>
      </c>
      <c r="D620" s="6">
        <v>1.3439943559292055E-2</v>
      </c>
      <c r="E620" s="6">
        <v>2.0568140104912778E-2</v>
      </c>
      <c r="F620" s="7">
        <v>0.1084703037785837</v>
      </c>
      <c r="G620" s="7">
        <v>0.25158648330743638</v>
      </c>
      <c r="H620" s="7">
        <v>0.54207296344670852</v>
      </c>
      <c r="I620" s="1">
        <v>40360</v>
      </c>
      <c r="J620" s="19">
        <v>8576.9</v>
      </c>
      <c r="K620" s="6">
        <v>-3.4276817252277378E-3</v>
      </c>
      <c r="L620" s="6">
        <v>3.4978896065955319E-5</v>
      </c>
      <c r="M620" s="6">
        <v>2.0136543127646327E-2</v>
      </c>
      <c r="N620" s="7">
        <v>0.10741123305358291</v>
      </c>
      <c r="O620" s="7">
        <v>0.24780318901303527</v>
      </c>
      <c r="P620" s="7">
        <v>0.5374370373025974</v>
      </c>
      <c r="Q620" s="1">
        <v>40360</v>
      </c>
      <c r="R620">
        <v>218.011</v>
      </c>
      <c r="S620" s="6">
        <v>2.1104305737156088E-4</v>
      </c>
      <c r="T620" s="6">
        <v>1.7460747779498116E-3</v>
      </c>
      <c r="U620" s="6">
        <v>1.235192778301469E-2</v>
      </c>
      <c r="V620" s="7">
        <v>-8.8787256096452289E-3</v>
      </c>
      <c r="W620" s="7">
        <v>7.1307125307125283E-2</v>
      </c>
      <c r="X620" s="7">
        <v>0.21049972237645753</v>
      </c>
      <c r="Y620" s="1">
        <v>40360</v>
      </c>
      <c r="Z620">
        <v>217.60499999999999</v>
      </c>
      <c r="AA620" s="6">
        <v>1.8692535416828691E-3</v>
      </c>
      <c r="AB620" s="6">
        <v>1.1594042870352887E-3</v>
      </c>
      <c r="AC620" s="6">
        <v>1.3407784804820985E-2</v>
      </c>
      <c r="AD620" s="7">
        <v>-6.4424516930269996E-3</v>
      </c>
      <c r="AE620" s="7">
        <v>7.2474125184820035E-2</v>
      </c>
      <c r="AF620" s="7">
        <v>0.20891666666666661</v>
      </c>
      <c r="AG620" t="s">
        <v>18</v>
      </c>
    </row>
    <row r="621" spans="1:33" x14ac:dyDescent="0.3">
      <c r="A621" s="1">
        <v>40391</v>
      </c>
      <c r="B621" s="19">
        <v>8669.1</v>
      </c>
      <c r="C621" s="6">
        <v>5.8360792685757988E-3</v>
      </c>
      <c r="D621" s="6">
        <v>1.5687974505576862E-2</v>
      </c>
      <c r="E621" s="6">
        <v>2.6536412078152796E-2</v>
      </c>
      <c r="F621" s="7">
        <v>0.11282123693871796</v>
      </c>
      <c r="G621" s="7">
        <v>0.25328533634037387</v>
      </c>
      <c r="H621" s="7">
        <v>0.5393671425527381</v>
      </c>
      <c r="I621" s="1">
        <v>40391</v>
      </c>
      <c r="J621" s="19">
        <v>8607.7000000000007</v>
      </c>
      <c r="K621" s="6">
        <v>3.5910410521285186E-3</v>
      </c>
      <c r="L621" s="6">
        <v>6.8590295054540395E-4</v>
      </c>
      <c r="M621" s="6">
        <v>2.6351246616666862E-2</v>
      </c>
      <c r="N621" s="7">
        <v>0.11171813450088483</v>
      </c>
      <c r="O621" s="7">
        <v>0.24888643848932873</v>
      </c>
      <c r="P621" s="7">
        <v>0.53115605599729632</v>
      </c>
      <c r="Q621" s="1">
        <v>40391</v>
      </c>
      <c r="R621">
        <v>218.31200000000001</v>
      </c>
      <c r="S621" s="6">
        <v>1.3806642784080442E-3</v>
      </c>
      <c r="T621" s="6">
        <v>1.3898508777161755E-3</v>
      </c>
      <c r="U621" s="6">
        <v>1.1481045618391953E-2</v>
      </c>
      <c r="V621" s="7">
        <v>-3.5328592424892545E-3</v>
      </c>
      <c r="W621" s="7">
        <v>7.0681706718979914E-2</v>
      </c>
      <c r="X621" s="7">
        <v>0.20814609850581087</v>
      </c>
      <c r="Y621" s="1">
        <v>40391</v>
      </c>
      <c r="Z621">
        <v>217.923</v>
      </c>
      <c r="AA621" s="6">
        <v>1.4613634796995108E-3</v>
      </c>
      <c r="AB621" s="6">
        <v>2.391871317323175E-3</v>
      </c>
      <c r="AC621" s="6">
        <v>1.1501775395112481E-2</v>
      </c>
      <c r="AD621" s="7">
        <v>-3.507247702226878E-3</v>
      </c>
      <c r="AE621" s="7">
        <v>6.929833169774284E-2</v>
      </c>
      <c r="AF621" s="7">
        <v>0.2073296398891967</v>
      </c>
      <c r="AG621" t="s">
        <v>18</v>
      </c>
    </row>
    <row r="622" spans="1:33" x14ac:dyDescent="0.3">
      <c r="A622" s="1">
        <v>40422</v>
      </c>
      <c r="B622" s="19">
        <v>8700.1</v>
      </c>
      <c r="C622" s="6">
        <v>3.5759190688768152E-3</v>
      </c>
      <c r="D622" s="6">
        <v>1.2829020128290286E-2</v>
      </c>
      <c r="E622" s="6">
        <v>3.0304824613344026E-2</v>
      </c>
      <c r="F622" s="7">
        <v>0.10695336853489412</v>
      </c>
      <c r="G622" s="7">
        <v>0.25285850061922188</v>
      </c>
      <c r="H622" s="7">
        <v>0.53820721357850076</v>
      </c>
      <c r="I622" s="1">
        <v>40422</v>
      </c>
      <c r="J622" s="19">
        <v>8649.5</v>
      </c>
      <c r="K622" s="6">
        <v>4.8561171973929467E-3</v>
      </c>
      <c r="L622" s="6">
        <v>7.6069989049648498E-3</v>
      </c>
      <c r="M622" s="6">
        <v>3.0327937199966692E-2</v>
      </c>
      <c r="N622" s="7">
        <v>0.10669686268488658</v>
      </c>
      <c r="O622" s="7">
        <v>0.24998193563304771</v>
      </c>
      <c r="P622" s="7">
        <v>0.53183387939431503</v>
      </c>
      <c r="Q622" s="1">
        <v>40422</v>
      </c>
      <c r="R622">
        <v>218.43899999999999</v>
      </c>
      <c r="S622" s="6">
        <v>5.8173623071558652E-4</v>
      </c>
      <c r="T622" s="6">
        <v>1.1962709347413381E-3</v>
      </c>
      <c r="U622" s="6">
        <v>1.1436826581592724E-2</v>
      </c>
      <c r="V622" s="7">
        <v>-1.5723342307217385E-3</v>
      </c>
      <c r="W622" s="7">
        <v>7.6584524396254253E-2</v>
      </c>
      <c r="X622" s="7">
        <v>0.20684530386740327</v>
      </c>
      <c r="Y622" s="1">
        <v>40422</v>
      </c>
      <c r="Z622">
        <v>218.27500000000001</v>
      </c>
      <c r="AA622" s="6">
        <v>1.6152494229613389E-3</v>
      </c>
      <c r="AB622" s="6">
        <v>4.5331124303926258E-3</v>
      </c>
      <c r="AC622" s="6">
        <v>1.1183122472331806E-2</v>
      </c>
      <c r="AD622" s="7">
        <v>-2.750403194488246E-3</v>
      </c>
      <c r="AE622" s="7">
        <v>7.6306706114398395E-2</v>
      </c>
      <c r="AF622" s="7">
        <v>0.20727323008849552</v>
      </c>
      <c r="AG622" t="s">
        <v>18</v>
      </c>
    </row>
    <row r="623" spans="1:33" x14ac:dyDescent="0.3">
      <c r="A623" s="1">
        <v>40452</v>
      </c>
      <c r="B623" s="19">
        <v>8749.4</v>
      </c>
      <c r="C623" s="6">
        <v>5.6666015333156254E-3</v>
      </c>
      <c r="D623" s="6">
        <v>1.6308514345452392E-2</v>
      </c>
      <c r="E623" s="6">
        <v>3.2852876249837598E-2</v>
      </c>
      <c r="F623" s="7">
        <v>9.8439481249921468E-2</v>
      </c>
      <c r="G623" s="7">
        <v>0.25111177841648424</v>
      </c>
      <c r="H623" s="7">
        <v>0.53487474563188553</v>
      </c>
      <c r="I623" s="1">
        <v>40452</v>
      </c>
      <c r="J623" s="19">
        <v>8710.4</v>
      </c>
      <c r="K623" s="6">
        <v>7.0408694144169764E-3</v>
      </c>
      <c r="L623" s="6">
        <v>1.2084030488938465E-2</v>
      </c>
      <c r="M623" s="6">
        <v>3.3703598215133392E-2</v>
      </c>
      <c r="N623" s="7">
        <v>9.9506443998434668E-2</v>
      </c>
      <c r="O623" s="7">
        <v>0.25104488330341107</v>
      </c>
      <c r="P623" s="7">
        <v>0.53209153430777612</v>
      </c>
      <c r="Q623" s="1">
        <v>40452</v>
      </c>
      <c r="R623">
        <v>218.71100000000001</v>
      </c>
      <c r="S623" s="6">
        <v>1.2451988884769651E-3</v>
      </c>
      <c r="T623" s="6">
        <v>3.4225678434611491E-3</v>
      </c>
      <c r="U623" s="6">
        <v>1.1721876055269618E-2</v>
      </c>
      <c r="V623" s="7">
        <v>9.8719600319522992E-3</v>
      </c>
      <c r="W623" s="7">
        <v>8.3800792864221998E-2</v>
      </c>
      <c r="X623" s="7">
        <v>0.20634859349145063</v>
      </c>
      <c r="Y623" s="1">
        <v>40452</v>
      </c>
      <c r="Z623">
        <v>219.035</v>
      </c>
      <c r="AA623" s="6">
        <v>3.4818462948115491E-3</v>
      </c>
      <c r="AB623" s="6">
        <v>8.453077592438199E-3</v>
      </c>
      <c r="AC623" s="6">
        <v>1.166695148931458E-2</v>
      </c>
      <c r="AD623" s="7">
        <v>9.4011382750754258E-3</v>
      </c>
      <c r="AE623" s="7">
        <v>8.4868746904408071E-2</v>
      </c>
      <c r="AF623" s="7">
        <v>0.2088024282560707</v>
      </c>
      <c r="AG623" t="s">
        <v>18</v>
      </c>
    </row>
    <row r="624" spans="1:33" x14ac:dyDescent="0.3">
      <c r="A624" s="1">
        <v>40483</v>
      </c>
      <c r="B624" s="19">
        <v>8770</v>
      </c>
      <c r="C624" s="6">
        <v>2.3544471620911564E-3</v>
      </c>
      <c r="D624" s="6">
        <v>1.7543045435559561E-2</v>
      </c>
      <c r="E624" s="6">
        <v>3.1667607754564363E-2</v>
      </c>
      <c r="F624" s="7">
        <v>9.4089173881583846E-2</v>
      </c>
      <c r="G624" s="7">
        <v>0.24779466165841449</v>
      </c>
      <c r="H624" s="7">
        <v>0.52505825479080437</v>
      </c>
      <c r="I624" s="1">
        <v>40483</v>
      </c>
      <c r="J624" s="19">
        <v>8775.5</v>
      </c>
      <c r="K624" s="6">
        <v>7.4738243938281095E-3</v>
      </c>
      <c r="L624" s="6">
        <v>2.3155219251711035E-2</v>
      </c>
      <c r="M624" s="6">
        <v>3.2266033030630879E-2</v>
      </c>
      <c r="N624" s="7">
        <v>9.5226209048361932E-2</v>
      </c>
      <c r="O624" s="7">
        <v>0.24919927685803364</v>
      </c>
      <c r="P624" s="7">
        <v>0.52418584455058614</v>
      </c>
      <c r="Q624" s="1">
        <v>40483</v>
      </c>
      <c r="R624">
        <v>218.803</v>
      </c>
      <c r="S624" s="6">
        <v>4.2064642381949024E-4</v>
      </c>
      <c r="T624" s="6">
        <v>3.632844214282773E-3</v>
      </c>
      <c r="U624" s="6">
        <v>1.143160911570279E-2</v>
      </c>
      <c r="V624" s="7">
        <v>3.0024714605154691E-2</v>
      </c>
      <c r="W624" s="7">
        <v>8.5870967741935464E-2</v>
      </c>
      <c r="X624" s="7">
        <v>0.20685603971318248</v>
      </c>
      <c r="Y624" s="1">
        <v>40483</v>
      </c>
      <c r="Z624">
        <v>219.59</v>
      </c>
      <c r="AA624" s="6">
        <v>2.5338416234848625E-3</v>
      </c>
      <c r="AB624" s="6">
        <v>9.1220330415202489E-3</v>
      </c>
      <c r="AC624" s="6">
        <v>1.0845447766003454E-2</v>
      </c>
      <c r="AD624" s="7">
        <v>3.0198965062654581E-2</v>
      </c>
      <c r="AE624" s="7">
        <v>8.7079207920792101E-2</v>
      </c>
      <c r="AF624" s="7">
        <v>0.20986225895316807</v>
      </c>
      <c r="AG624" t="s">
        <v>18</v>
      </c>
    </row>
    <row r="625" spans="1:33" x14ac:dyDescent="0.3">
      <c r="A625" s="1">
        <v>40513</v>
      </c>
      <c r="B625" s="19">
        <v>8801.7999999999993</v>
      </c>
      <c r="C625" s="6">
        <v>3.6259977194982068E-3</v>
      </c>
      <c r="D625" s="6">
        <v>1.5307240659353209E-2</v>
      </c>
      <c r="E625" s="6">
        <v>3.59934086629001E-2</v>
      </c>
      <c r="F625" s="7">
        <v>7.4425361018542122E-2</v>
      </c>
      <c r="G625" s="7">
        <v>0.2446688161095083</v>
      </c>
      <c r="H625" s="7">
        <v>0.52491337491337475</v>
      </c>
      <c r="I625" s="1">
        <v>40513</v>
      </c>
      <c r="J625" s="19">
        <v>8857.6</v>
      </c>
      <c r="K625" s="6">
        <v>9.3555922739445452E-3</v>
      </c>
      <c r="L625" s="6">
        <v>2.9032145637045856E-2</v>
      </c>
      <c r="M625" s="6">
        <v>3.6740522256165316E-2</v>
      </c>
      <c r="N625" s="7">
        <v>7.6061471177792675E-2</v>
      </c>
      <c r="O625" s="7">
        <v>0.24753172490528302</v>
      </c>
      <c r="P625" s="7">
        <v>0.5261199172984149</v>
      </c>
      <c r="Q625" s="1">
        <v>40513</v>
      </c>
      <c r="R625">
        <v>219.179</v>
      </c>
      <c r="S625" s="6">
        <v>1.7184407892030949E-3</v>
      </c>
      <c r="T625" s="6">
        <v>3.9713804096888411E-3</v>
      </c>
      <c r="U625" s="6">
        <v>1.4957235273143148E-2</v>
      </c>
      <c r="V625" s="7">
        <v>4.2577582434309383E-2</v>
      </c>
      <c r="W625" s="7">
        <v>8.6119920713577755E-2</v>
      </c>
      <c r="X625" s="7">
        <v>0.21160309563294635</v>
      </c>
      <c r="Y625" s="1">
        <v>40513</v>
      </c>
      <c r="Z625">
        <v>220.47200000000001</v>
      </c>
      <c r="AA625" s="6">
        <v>4.0165763468282024E-3</v>
      </c>
      <c r="AB625" s="6">
        <v>1.169679198616028E-2</v>
      </c>
      <c r="AC625" s="6">
        <v>1.4377930222179279E-2</v>
      </c>
      <c r="AD625" s="7">
        <v>4.2923774113284005E-2</v>
      </c>
      <c r="AE625" s="7">
        <v>8.5534219596258079E-2</v>
      </c>
      <c r="AF625" s="7">
        <v>0.2127172717271727</v>
      </c>
      <c r="AG625" t="s">
        <v>18</v>
      </c>
    </row>
    <row r="626" spans="1:33" x14ac:dyDescent="0.3">
      <c r="A626" s="1">
        <v>40544</v>
      </c>
      <c r="B626" s="19">
        <v>8823.1</v>
      </c>
      <c r="C626" s="6">
        <v>2.4199595537277708E-3</v>
      </c>
      <c r="D626" s="6">
        <v>1.4137768531396189E-2</v>
      </c>
      <c r="E626" s="6">
        <v>4.3153899812014514E-2</v>
      </c>
      <c r="F626" s="7">
        <v>6.6403181164412489E-2</v>
      </c>
      <c r="G626" s="7">
        <v>0.24101215258242376</v>
      </c>
      <c r="H626" s="7">
        <v>0.52001860593322535</v>
      </c>
      <c r="I626" s="1">
        <v>40544</v>
      </c>
      <c r="J626" s="19">
        <v>8850</v>
      </c>
      <c r="K626" s="6">
        <v>-8.5802023121391382E-4</v>
      </c>
      <c r="L626" s="6">
        <v>2.3180530666512517E-2</v>
      </c>
      <c r="M626" s="6">
        <v>4.5555503048060157E-2</v>
      </c>
      <c r="N626" s="7">
        <v>6.9305495142815768E-2</v>
      </c>
      <c r="O626" s="7">
        <v>0.24679496210306842</v>
      </c>
      <c r="P626" s="7">
        <v>0.52757400535082422</v>
      </c>
      <c r="Q626" s="1">
        <v>40544</v>
      </c>
      <c r="R626">
        <v>220.22300000000001</v>
      </c>
      <c r="S626" s="6">
        <v>4.7632300539741995E-3</v>
      </c>
      <c r="T626" s="6">
        <v>8.167039768539594E-3</v>
      </c>
      <c r="U626" s="6">
        <v>1.631846857448763E-2</v>
      </c>
      <c r="V626" s="7">
        <v>4.3004030443822491E-2</v>
      </c>
      <c r="W626" s="7">
        <v>8.7972294680262506E-2</v>
      </c>
      <c r="X626" s="7">
        <v>0.21201430930104584</v>
      </c>
      <c r="Y626" s="1">
        <v>40544</v>
      </c>
      <c r="Z626">
        <v>221.18700000000001</v>
      </c>
      <c r="AA626" s="6">
        <v>3.2430422003701304E-3</v>
      </c>
      <c r="AB626" s="6">
        <v>1.334096896117286E-2</v>
      </c>
      <c r="AC626" s="6">
        <v>1.700783491502985E-2</v>
      </c>
      <c r="AD626" s="7">
        <v>4.3664743102773136E-2</v>
      </c>
      <c r="AE626" s="7">
        <v>8.7250598465372572E-2</v>
      </c>
      <c r="AF626" s="7">
        <v>0.21131982475355979</v>
      </c>
      <c r="AG626" t="s">
        <v>18</v>
      </c>
    </row>
    <row r="627" spans="1:33" x14ac:dyDescent="0.3">
      <c r="A627" s="1">
        <v>40575</v>
      </c>
      <c r="B627" s="19">
        <v>8886.9</v>
      </c>
      <c r="C627" s="6">
        <v>7.2310185762372945E-3</v>
      </c>
      <c r="D627" s="6">
        <v>1.5715363339200403E-2</v>
      </c>
      <c r="E627" s="6">
        <v>4.4608223429014743E-2</v>
      </c>
      <c r="F627" s="7">
        <v>7.0311088629547908E-2</v>
      </c>
      <c r="G627" s="7">
        <v>0.2472316955075575</v>
      </c>
      <c r="H627" s="7">
        <v>0.5215470748369202</v>
      </c>
      <c r="I627" s="1">
        <v>40575</v>
      </c>
      <c r="J627" s="19">
        <v>8887.1</v>
      </c>
      <c r="K627" s="6">
        <v>4.1920903954802673E-3</v>
      </c>
      <c r="L627" s="6">
        <v>2.0286094783247697E-2</v>
      </c>
      <c r="M627" s="6">
        <v>4.4508955855390053E-2</v>
      </c>
      <c r="N627" s="7">
        <v>7.0064537879882427E-2</v>
      </c>
      <c r="O627" s="7">
        <v>0.24999648367722979</v>
      </c>
      <c r="P627" s="7">
        <v>0.52678326003298515</v>
      </c>
      <c r="Q627" s="1">
        <v>40575</v>
      </c>
      <c r="R627">
        <v>221.309</v>
      </c>
      <c r="S627" s="6">
        <v>4.9313650254514023E-3</v>
      </c>
      <c r="T627" s="6">
        <v>1.1878689229165358E-2</v>
      </c>
      <c r="U627" s="6">
        <v>2.1075846286581604E-2</v>
      </c>
      <c r="V627" s="7">
        <v>4.296088937900866E-2</v>
      </c>
      <c r="W627" s="7">
        <v>8.7518857586523779E-2</v>
      </c>
      <c r="X627" s="7">
        <v>0.20867831785909341</v>
      </c>
      <c r="Y627" s="1">
        <v>40575</v>
      </c>
      <c r="Z627">
        <v>221.898</v>
      </c>
      <c r="AA627" s="6">
        <v>3.2144746300640827E-3</v>
      </c>
      <c r="AB627" s="6">
        <v>1.3070970392859586E-2</v>
      </c>
      <c r="AC627" s="6">
        <v>2.1248981733331448E-2</v>
      </c>
      <c r="AD627" s="7">
        <v>4.3219482381702277E-2</v>
      </c>
      <c r="AE627" s="7">
        <v>8.653158755496361E-2</v>
      </c>
      <c r="AF627" s="7">
        <v>0.20859477124183007</v>
      </c>
      <c r="AG627" t="s">
        <v>18</v>
      </c>
    </row>
    <row r="628" spans="1:33" x14ac:dyDescent="0.3">
      <c r="A628" s="1">
        <v>40603</v>
      </c>
      <c r="B628" s="19">
        <v>8943.5</v>
      </c>
      <c r="C628" s="6">
        <v>6.3689250469793025E-3</v>
      </c>
      <c r="D628" s="6">
        <v>1.9783352337514253E-2</v>
      </c>
      <c r="E628" s="6">
        <v>5.1619730730789584E-2</v>
      </c>
      <c r="F628" s="7">
        <v>6.8607888353864818E-2</v>
      </c>
      <c r="G628" s="7">
        <v>0.24924920730259384</v>
      </c>
      <c r="H628" s="7">
        <v>0.52583000648309286</v>
      </c>
      <c r="I628" s="1">
        <v>40603</v>
      </c>
      <c r="J628" s="19">
        <v>9000.6</v>
      </c>
      <c r="K628" s="6">
        <v>1.2771320228195923E-2</v>
      </c>
      <c r="L628" s="6">
        <v>2.5650960059255924E-2</v>
      </c>
      <c r="M628" s="6">
        <v>4.9436839773336752E-2</v>
      </c>
      <c r="N628" s="7">
        <v>6.628283043679141E-2</v>
      </c>
      <c r="O628" s="7">
        <v>0.24876519229701979</v>
      </c>
      <c r="P628" s="7">
        <v>0.53016779721528018</v>
      </c>
      <c r="Q628" s="1">
        <v>40603</v>
      </c>
      <c r="R628">
        <v>223.46700000000001</v>
      </c>
      <c r="S628" s="6">
        <v>9.7510720305094487E-3</v>
      </c>
      <c r="T628" s="6">
        <v>2.1315978300114787E-2</v>
      </c>
      <c r="U628" s="6">
        <v>2.681603264240854E-2</v>
      </c>
      <c r="V628" s="7">
        <v>5.0576139232472575E-2</v>
      </c>
      <c r="W628" s="7">
        <v>8.8214383108029176E-2</v>
      </c>
      <c r="X628" s="7">
        <v>0.21317589576547247</v>
      </c>
      <c r="Y628" s="1">
        <v>40603</v>
      </c>
      <c r="Z628">
        <v>223.04599999999999</v>
      </c>
      <c r="AA628" s="6">
        <v>5.1735482068337533E-3</v>
      </c>
      <c r="AB628" s="6">
        <v>1.5738421603898121E-2</v>
      </c>
      <c r="AC628" s="6">
        <v>2.6192415103541169E-2</v>
      </c>
      <c r="AD628" s="7">
        <v>4.9652933010188416E-2</v>
      </c>
      <c r="AE628" s="7">
        <v>8.6502864268734561E-2</v>
      </c>
      <c r="AF628" s="7">
        <v>0.21286568787384441</v>
      </c>
      <c r="AG628" t="s">
        <v>18</v>
      </c>
    </row>
    <row r="629" spans="1:33" x14ac:dyDescent="0.3">
      <c r="A629" s="1">
        <v>40634</v>
      </c>
      <c r="B629" s="19">
        <v>9004.9</v>
      </c>
      <c r="C629" s="6">
        <v>6.865321182982013E-3</v>
      </c>
      <c r="D629" s="6">
        <v>2.30748256038538E-2</v>
      </c>
      <c r="E629" s="6">
        <v>5.5030930733901827E-2</v>
      </c>
      <c r="F629" s="7">
        <v>7.5481613300051362E-2</v>
      </c>
      <c r="G629" s="7">
        <v>0.24526710273394817</v>
      </c>
      <c r="H629" s="7">
        <v>0.52656472502881935</v>
      </c>
      <c r="I629" s="1">
        <v>40634</v>
      </c>
      <c r="J629" s="19">
        <v>9055.6</v>
      </c>
      <c r="K629" s="6">
        <v>6.1107037308623866E-3</v>
      </c>
      <c r="L629" s="6">
        <v>2.2353684971098266E-2</v>
      </c>
      <c r="M629" s="6">
        <v>5.2756399823292929E-2</v>
      </c>
      <c r="N629" s="7">
        <v>7.2747734407392101E-2</v>
      </c>
      <c r="O629" s="7">
        <v>0.24108819296923187</v>
      </c>
      <c r="P629" s="7">
        <v>0.52489685947629883</v>
      </c>
      <c r="Q629" s="1">
        <v>40634</v>
      </c>
      <c r="R629">
        <v>224.90600000000001</v>
      </c>
      <c r="S629" s="6">
        <v>6.4394295354571049E-3</v>
      </c>
      <c r="T629" s="6">
        <v>2.6129328083438669E-2</v>
      </c>
      <c r="U629" s="6">
        <v>3.163630859276461E-2</v>
      </c>
      <c r="V629" s="7">
        <v>5.4708309885574923E-2</v>
      </c>
      <c r="W629" s="7">
        <v>8.8153043747520379E-2</v>
      </c>
      <c r="X629" s="7">
        <v>0.22364526659412401</v>
      </c>
      <c r="Y629" s="1">
        <v>40634</v>
      </c>
      <c r="Z629">
        <v>224.09299999999999</v>
      </c>
      <c r="AA629" s="6">
        <v>4.6940989750992937E-3</v>
      </c>
      <c r="AB629" s="6">
        <v>1.6423854276279893E-2</v>
      </c>
      <c r="AC629" s="6">
        <v>3.0772344447868697E-2</v>
      </c>
      <c r="AD629" s="7">
        <v>5.3519127070316655E-2</v>
      </c>
      <c r="AE629" s="7">
        <v>8.8337283394203089E-2</v>
      </c>
      <c r="AF629" s="7">
        <v>0.22321506550218342</v>
      </c>
      <c r="AG629" t="s">
        <v>18</v>
      </c>
    </row>
    <row r="630" spans="1:33" x14ac:dyDescent="0.3">
      <c r="A630" s="1">
        <v>40664</v>
      </c>
      <c r="B630" s="19">
        <v>9075.5</v>
      </c>
      <c r="C630" s="6">
        <v>7.8401759042299596E-3</v>
      </c>
      <c r="D630" s="6">
        <v>2.8606725527308953E-2</v>
      </c>
      <c r="E630" s="6">
        <v>5.6531507933736173E-2</v>
      </c>
      <c r="F630" s="7">
        <v>7.6482379873557257E-2</v>
      </c>
      <c r="G630" s="7">
        <v>0.25258784884202395</v>
      </c>
      <c r="H630" s="7">
        <v>0.52291376503951803</v>
      </c>
      <c r="I630" s="1">
        <v>40664</v>
      </c>
      <c r="J630" s="19">
        <v>9025.6</v>
      </c>
      <c r="K630" s="6">
        <v>-3.3128671761120188E-3</v>
      </c>
      <c r="L630" s="6">
        <v>1.9841807909604561E-2</v>
      </c>
      <c r="M630" s="6">
        <v>5.1420050790988048E-2</v>
      </c>
      <c r="N630" s="7">
        <v>7.0830268371971622E-2</v>
      </c>
      <c r="O630" s="7">
        <v>0.24645767159232154</v>
      </c>
      <c r="P630" s="7">
        <v>0.51992186184365641</v>
      </c>
      <c r="Q630" s="1">
        <v>40664</v>
      </c>
      <c r="R630">
        <v>225.964</v>
      </c>
      <c r="S630" s="6">
        <v>4.704187527233567E-3</v>
      </c>
      <c r="T630" s="6">
        <v>2.6069030028652709E-2</v>
      </c>
      <c r="U630" s="6">
        <v>3.5686457846345651E-2</v>
      </c>
      <c r="V630" s="7">
        <v>5.6617537034266072E-2</v>
      </c>
      <c r="W630" s="7">
        <v>8.6631818378544667E-2</v>
      </c>
      <c r="X630" s="7">
        <v>0.23141144414168938</v>
      </c>
      <c r="Y630" s="1">
        <v>40664</v>
      </c>
      <c r="Z630">
        <v>224.80600000000001</v>
      </c>
      <c r="AA630" s="6">
        <v>3.1817147345076478E-3</v>
      </c>
      <c r="AB630" s="6">
        <v>1.6361721077640185E-2</v>
      </c>
      <c r="AC630" s="6">
        <v>3.4589718808965067E-2</v>
      </c>
      <c r="AD630" s="7">
        <v>5.5318230041967592E-2</v>
      </c>
      <c r="AE630" s="7">
        <v>8.7306232013736149E-2</v>
      </c>
      <c r="AF630" s="7">
        <v>0.22911973756150905</v>
      </c>
      <c r="AG630" t="s">
        <v>18</v>
      </c>
    </row>
    <row r="631" spans="1:33" x14ac:dyDescent="0.3">
      <c r="A631" s="1">
        <v>40695</v>
      </c>
      <c r="B631" s="19">
        <v>9151</v>
      </c>
      <c r="C631" s="6">
        <v>8.3191008759847945E-3</v>
      </c>
      <c r="D631" s="6">
        <v>2.9717899379986316E-2</v>
      </c>
      <c r="E631" s="6">
        <v>6.2957370193983037E-2</v>
      </c>
      <c r="F631" s="7">
        <v>8.4177477637580711E-2</v>
      </c>
      <c r="G631" s="7">
        <v>0.25724727282719195</v>
      </c>
      <c r="H631" s="7">
        <v>0.52618412274849902</v>
      </c>
      <c r="I631" s="1">
        <v>40695</v>
      </c>
      <c r="J631" s="19">
        <v>9113.9</v>
      </c>
      <c r="K631" s="6">
        <v>9.7832831058322182E-3</v>
      </c>
      <c r="L631" s="6">
        <v>2.5520135927355296E-2</v>
      </c>
      <c r="M631" s="6">
        <v>5.8967744934002607E-2</v>
      </c>
      <c r="N631" s="7">
        <v>7.9679670192979807E-2</v>
      </c>
      <c r="O631" s="7">
        <v>0.25103293022745043</v>
      </c>
      <c r="P631" s="7">
        <v>0.52090981910419865</v>
      </c>
      <c r="Q631" s="1">
        <v>40695</v>
      </c>
      <c r="R631">
        <v>225.72200000000001</v>
      </c>
      <c r="S631" s="6">
        <v>-1.0709670566992539E-3</v>
      </c>
      <c r="T631" s="6">
        <v>1.9940445259795176E-2</v>
      </c>
      <c r="U631" s="6">
        <v>3.5588282522423346E-2</v>
      </c>
      <c r="V631" s="7">
        <v>4.6496641059283313E-2</v>
      </c>
      <c r="W631" s="7">
        <v>8.3368530179695921E-2</v>
      </c>
      <c r="X631" s="7">
        <v>0.22875340228633653</v>
      </c>
      <c r="Y631" s="1">
        <v>40695</v>
      </c>
      <c r="Z631">
        <v>224.80600000000001</v>
      </c>
      <c r="AA631" s="6">
        <v>0</v>
      </c>
      <c r="AB631" s="6">
        <v>1.3105120370620806E-2</v>
      </c>
      <c r="AC631" s="6">
        <v>3.5023181506360523E-2</v>
      </c>
      <c r="AD631" s="7">
        <v>4.6631593649611343E-2</v>
      </c>
      <c r="AE631" s="7">
        <v>8.4793035891793822E-2</v>
      </c>
      <c r="AF631" s="7">
        <v>0.22777717094483899</v>
      </c>
      <c r="AG631" t="s">
        <v>18</v>
      </c>
    </row>
    <row r="632" spans="1:33" x14ac:dyDescent="0.3">
      <c r="A632" s="1">
        <v>40725</v>
      </c>
      <c r="B632" s="19">
        <v>9316.6</v>
      </c>
      <c r="C632" s="6">
        <v>1.8096382908971736E-2</v>
      </c>
      <c r="D632" s="6">
        <v>4.1717448426231381E-2</v>
      </c>
      <c r="E632" s="6">
        <v>8.0962546990300407E-2</v>
      </c>
      <c r="F632" s="7">
        <v>0.10319593610496026</v>
      </c>
      <c r="G632" s="7">
        <v>0.27467505814748944</v>
      </c>
      <c r="H632" s="7">
        <v>0.54179423105565405</v>
      </c>
      <c r="I632" s="1">
        <v>40725</v>
      </c>
      <c r="J632" s="19">
        <v>9266.6</v>
      </c>
      <c r="K632" s="6">
        <v>1.6754627546933885E-2</v>
      </c>
      <c r="L632" s="6">
        <v>2.9553585316534452E-2</v>
      </c>
      <c r="M632" s="6">
        <v>8.041366927444657E-2</v>
      </c>
      <c r="N632" s="7">
        <v>0.10216946572149008</v>
      </c>
      <c r="O632" s="7">
        <v>0.27150482306288515</v>
      </c>
      <c r="P632" s="7">
        <v>0.53540006296290166</v>
      </c>
      <c r="Q632" s="1">
        <v>40725</v>
      </c>
      <c r="R632">
        <v>225.922</v>
      </c>
      <c r="S632" s="6">
        <v>8.8604566679361611E-4</v>
      </c>
      <c r="T632" s="6">
        <v>1.0985962133111305E-2</v>
      </c>
      <c r="U632" s="6">
        <v>3.6287159822210813E-2</v>
      </c>
      <c r="V632" s="7">
        <v>4.9087303982800166E-2</v>
      </c>
      <c r="W632" s="7">
        <v>8.4604342795692677E-2</v>
      </c>
      <c r="X632" s="7">
        <v>0.22850462207721584</v>
      </c>
      <c r="Y632" s="1">
        <v>40725</v>
      </c>
      <c r="Z632">
        <v>225.39500000000001</v>
      </c>
      <c r="AA632" s="6">
        <v>2.6200368317571532E-3</v>
      </c>
      <c r="AB632" s="6">
        <v>1.0531459878231477E-2</v>
      </c>
      <c r="AC632" s="6">
        <v>3.5798809769996193E-2</v>
      </c>
      <c r="AD632" s="7">
        <v>4.9686577312482008E-2</v>
      </c>
      <c r="AE632" s="7">
        <v>8.5702037061121478E-2</v>
      </c>
      <c r="AF632" s="7">
        <v>0.22697332607512261</v>
      </c>
      <c r="AG632" t="s">
        <v>18</v>
      </c>
    </row>
    <row r="633" spans="1:33" x14ac:dyDescent="0.3">
      <c r="A633" s="1">
        <v>40756</v>
      </c>
      <c r="B633" s="19">
        <v>9507.6</v>
      </c>
      <c r="C633" s="6">
        <v>2.0501041152351716E-2</v>
      </c>
      <c r="D633" s="6">
        <v>5.5825161856322754E-2</v>
      </c>
      <c r="E633" s="6">
        <v>9.6722843201716438E-2</v>
      </c>
      <c r="F633" s="7">
        <v>0.12582593250444055</v>
      </c>
      <c r="G633" s="7">
        <v>0.2874030141771946</v>
      </c>
      <c r="H633" s="7">
        <v>0.55841856805664836</v>
      </c>
      <c r="I633" s="1">
        <v>40756</v>
      </c>
      <c r="J633" s="19">
        <v>9461.7999999999993</v>
      </c>
      <c r="K633" s="6">
        <v>2.1064899747480079E-2</v>
      </c>
      <c r="L633" s="6">
        <v>4.4856221564556618E-2</v>
      </c>
      <c r="M633" s="6">
        <v>9.9225112399363186E-2</v>
      </c>
      <c r="N633" s="7">
        <v>0.12819106442343214</v>
      </c>
      <c r="O633" s="7">
        <v>0.28781032229965148</v>
      </c>
      <c r="P633" s="7">
        <v>0.55320266587872202</v>
      </c>
      <c r="Q633" s="1">
        <v>40756</v>
      </c>
      <c r="R633">
        <v>226.54499999999999</v>
      </c>
      <c r="S633" s="6">
        <v>2.7575889023644905E-3</v>
      </c>
      <c r="T633" s="6">
        <v>7.2874889954024418E-3</v>
      </c>
      <c r="U633" s="6">
        <v>3.7712081791197803E-2</v>
      </c>
      <c r="V633" s="7">
        <v>4.9626101540999029E-2</v>
      </c>
      <c r="W633" s="7">
        <v>8.9593443537565404E-2</v>
      </c>
      <c r="X633" s="7">
        <v>0.2272210184182015</v>
      </c>
      <c r="Y633" s="1">
        <v>40756</v>
      </c>
      <c r="Z633">
        <v>226.10599999999999</v>
      </c>
      <c r="AA633" s="6">
        <v>3.1544621664188837E-3</v>
      </c>
      <c r="AB633" s="6">
        <v>8.9828776445493846E-3</v>
      </c>
      <c r="AC633" s="6">
        <v>3.754996030708091E-2</v>
      </c>
      <c r="AD633" s="7">
        <v>4.9483626911740825E-2</v>
      </c>
      <c r="AE633" s="7">
        <v>8.8791189741268442E-2</v>
      </c>
      <c r="AF633" s="7">
        <v>0.22550677506775066</v>
      </c>
      <c r="AG633" t="s">
        <v>18</v>
      </c>
    </row>
    <row r="634" spans="1:33" x14ac:dyDescent="0.3">
      <c r="A634" s="1">
        <v>40787</v>
      </c>
      <c r="B634" s="19">
        <v>9528.2999999999993</v>
      </c>
      <c r="C634" s="6">
        <v>2.1772056039377876E-3</v>
      </c>
      <c r="D634" s="6">
        <v>4.9892567902594817E-2</v>
      </c>
      <c r="E634" s="6">
        <v>9.5194308111400894E-2</v>
      </c>
      <c r="F634" s="7">
        <v>0.12838397953624955</v>
      </c>
      <c r="G634" s="7">
        <v>0.2870515452777177</v>
      </c>
      <c r="H634" s="7">
        <v>0.56901264655513095</v>
      </c>
      <c r="I634" s="1">
        <v>40787</v>
      </c>
      <c r="J634" s="19">
        <v>9500.2999999999993</v>
      </c>
      <c r="K634" s="6">
        <v>4.0689932148217046E-3</v>
      </c>
      <c r="L634" s="6">
        <v>5.2594841340187784E-2</v>
      </c>
      <c r="M634" s="6">
        <v>9.8364067287126336E-2</v>
      </c>
      <c r="N634" s="7">
        <v>0.1316751837425103</v>
      </c>
      <c r="O634" s="7">
        <v>0.28947011238395121</v>
      </c>
      <c r="P634" s="7">
        <v>0.56669799963719714</v>
      </c>
      <c r="Q634" s="1">
        <v>40787</v>
      </c>
      <c r="R634">
        <v>226.88900000000001</v>
      </c>
      <c r="S634" s="6">
        <v>1.518462115694553E-3</v>
      </c>
      <c r="T634" s="6">
        <v>4.0935724274663724E-3</v>
      </c>
      <c r="U634" s="6">
        <v>3.8683568410402984E-2</v>
      </c>
      <c r="V634" s="7">
        <v>5.0562812255462664E-2</v>
      </c>
      <c r="W634" s="7">
        <v>8.824883687467025E-2</v>
      </c>
      <c r="X634" s="7">
        <v>0.22510259179265671</v>
      </c>
      <c r="Y634" s="1">
        <v>40787</v>
      </c>
      <c r="Z634">
        <v>226.59700000000001</v>
      </c>
      <c r="AA634" s="6">
        <v>2.1715478580843226E-3</v>
      </c>
      <c r="AB634" s="6">
        <v>7.9668692116758311E-3</v>
      </c>
      <c r="AC634" s="6">
        <v>3.8126216928186935E-2</v>
      </c>
      <c r="AD634" s="7">
        <v>4.9735709553833343E-2</v>
      </c>
      <c r="AE634" s="7">
        <v>8.6551233055378457E-2</v>
      </c>
      <c r="AF634" s="7">
        <v>0.22418692598595363</v>
      </c>
      <c r="AG634" t="s">
        <v>18</v>
      </c>
    </row>
    <row r="635" spans="1:33" x14ac:dyDescent="0.3">
      <c r="A635" s="1">
        <v>40817</v>
      </c>
      <c r="B635" s="19">
        <v>9562.1</v>
      </c>
      <c r="C635" s="6">
        <v>3.5473274351144582E-3</v>
      </c>
      <c r="D635" s="6">
        <v>4.4924052016173138E-2</v>
      </c>
      <c r="E635" s="6">
        <v>9.2886369351041304E-2</v>
      </c>
      <c r="F635" s="7">
        <v>0.12879082999846536</v>
      </c>
      <c r="G635" s="7">
        <v>0.28917920509086997</v>
      </c>
      <c r="H635" s="7">
        <v>0.57696747806583548</v>
      </c>
      <c r="I635" s="1">
        <v>40817</v>
      </c>
      <c r="J635" s="19">
        <v>9550.1</v>
      </c>
      <c r="K635" s="6">
        <v>5.2419397282192238E-3</v>
      </c>
      <c r="L635" s="6">
        <v>4.7860959633088E-2</v>
      </c>
      <c r="M635" s="6">
        <v>9.6402002204261664E-2</v>
      </c>
      <c r="N635" s="7">
        <v>0.13335469476882189</v>
      </c>
      <c r="O635" s="7">
        <v>0.29429702111511669</v>
      </c>
      <c r="P635" s="7">
        <v>0.57897260387216243</v>
      </c>
      <c r="Q635" s="1">
        <v>40817</v>
      </c>
      <c r="R635">
        <v>226.42099999999999</v>
      </c>
      <c r="S635" s="6">
        <v>-2.0626826333582401E-3</v>
      </c>
      <c r="T635" s="6">
        <v>3.0967296054437931E-3</v>
      </c>
      <c r="U635" s="6">
        <v>3.5251999213573984E-2</v>
      </c>
      <c r="V635" s="7">
        <v>4.7387094834325579E-2</v>
      </c>
      <c r="W635" s="7">
        <v>8.3685913389746069E-2</v>
      </c>
      <c r="X635" s="7">
        <v>0.22389729729729727</v>
      </c>
      <c r="Y635" s="1">
        <v>40817</v>
      </c>
      <c r="Z635">
        <v>226.75</v>
      </c>
      <c r="AA635" s="6">
        <v>6.7520752701929674E-4</v>
      </c>
      <c r="AB635" s="6">
        <v>8.6474560287536292E-3</v>
      </c>
      <c r="AC635" s="6">
        <v>3.522268130664051E-2</v>
      </c>
      <c r="AD635" s="7">
        <v>4.7300574110083253E-2</v>
      </c>
      <c r="AE635" s="7">
        <v>8.3942827094985434E-2</v>
      </c>
      <c r="AF635" s="7">
        <v>0.22633856138453215</v>
      </c>
      <c r="AG635" t="s">
        <v>18</v>
      </c>
    </row>
    <row r="636" spans="1:33" x14ac:dyDescent="0.3">
      <c r="A636" s="1">
        <v>40848</v>
      </c>
      <c r="B636" s="19">
        <v>9612.6</v>
      </c>
      <c r="C636" s="6">
        <v>5.2812666673638636E-3</v>
      </c>
      <c r="D636" s="6">
        <v>3.1771247021445591E-2</v>
      </c>
      <c r="E636" s="6">
        <v>9.6077537058152834E-2</v>
      </c>
      <c r="F636" s="7">
        <v>0.1307876905702994</v>
      </c>
      <c r="G636" s="7">
        <v>0.29170362009191325</v>
      </c>
      <c r="H636" s="7">
        <v>0.58385922130134615</v>
      </c>
      <c r="I636" s="1">
        <v>40848</v>
      </c>
      <c r="J636" s="19">
        <v>9633.1</v>
      </c>
      <c r="K636" s="6">
        <v>8.6910084711154852E-3</v>
      </c>
      <c r="L636" s="6">
        <v>3.9550644249239202E-2</v>
      </c>
      <c r="M636" s="6">
        <v>9.7726625263517788E-2</v>
      </c>
      <c r="N636" s="7">
        <v>0.13314590881287341</v>
      </c>
      <c r="O636" s="7">
        <v>0.29532863597246128</v>
      </c>
      <c r="P636" s="7">
        <v>0.58517360539740004</v>
      </c>
      <c r="Q636" s="1">
        <v>40848</v>
      </c>
      <c r="R636">
        <v>226.23</v>
      </c>
      <c r="S636" s="6">
        <v>-8.4356133044197537E-4</v>
      </c>
      <c r="T636" s="6">
        <v>1.3633023786970404E-3</v>
      </c>
      <c r="U636" s="6">
        <v>3.3943775908008539E-2</v>
      </c>
      <c r="V636" s="7">
        <v>4.5763417001802691E-2</v>
      </c>
      <c r="W636" s="7">
        <v>7.637848099459027E-2</v>
      </c>
      <c r="X636" s="7">
        <v>0.22617886178861782</v>
      </c>
      <c r="Y636" s="1">
        <v>40848</v>
      </c>
      <c r="Z636">
        <v>227.16900000000001</v>
      </c>
      <c r="AA636" s="6">
        <v>1.8478500551268406E-3</v>
      </c>
      <c r="AB636" s="6">
        <v>7.8706271212759856E-3</v>
      </c>
      <c r="AC636" s="6">
        <v>3.451432214581724E-2</v>
      </c>
      <c r="AD636" s="7">
        <v>4.5734093189832174E-2</v>
      </c>
      <c r="AE636" s="7">
        <v>7.7478015879791723E-2</v>
      </c>
      <c r="AF636" s="7">
        <v>0.22794054054054061</v>
      </c>
      <c r="AG636" t="s">
        <v>18</v>
      </c>
    </row>
    <row r="637" spans="1:33" x14ac:dyDescent="0.3">
      <c r="A637" s="1">
        <v>40878</v>
      </c>
      <c r="B637" s="19">
        <v>9660.1</v>
      </c>
      <c r="C637" s="6">
        <v>4.9414310384287286E-3</v>
      </c>
      <c r="D637" s="6">
        <v>1.6039799739156042E-2</v>
      </c>
      <c r="E637" s="6">
        <v>9.7514144834011357E-2</v>
      </c>
      <c r="F637" s="7">
        <v>0.13701741996233527</v>
      </c>
      <c r="G637" s="7">
        <v>0.29290914931206163</v>
      </c>
      <c r="H637" s="7">
        <v>0.59215796153148847</v>
      </c>
      <c r="I637" s="1">
        <v>40878</v>
      </c>
      <c r="J637" s="19">
        <v>9729.2000000000007</v>
      </c>
      <c r="K637" s="6">
        <v>9.9760201804196327E-3</v>
      </c>
      <c r="L637" s="6">
        <v>2.8261007419307264E-2</v>
      </c>
      <c r="M637" s="6">
        <v>9.8401372832369979E-2</v>
      </c>
      <c r="N637" s="7">
        <v>0.1387572129171202</v>
      </c>
      <c r="O637" s="7">
        <v>0.29650062631592988</v>
      </c>
      <c r="P637" s="7">
        <v>0.59531695799035844</v>
      </c>
      <c r="Q637" s="1">
        <v>40878</v>
      </c>
      <c r="R637">
        <v>225.672</v>
      </c>
      <c r="S637" s="6">
        <v>-2.4665163771382787E-3</v>
      </c>
      <c r="T637" s="6">
        <v>-3.8535390319803593E-3</v>
      </c>
      <c r="U637" s="6">
        <v>2.9624188448710849E-2</v>
      </c>
      <c r="V637" s="7">
        <v>4.5024519678257297E-2</v>
      </c>
      <c r="W637" s="7">
        <v>7.4444380963263418E-2</v>
      </c>
      <c r="X637" s="7">
        <v>0.22448182311448717</v>
      </c>
      <c r="Y637" s="1">
        <v>40878</v>
      </c>
      <c r="Z637">
        <v>227.22300000000001</v>
      </c>
      <c r="AA637" s="6">
        <v>2.377084901549157E-4</v>
      </c>
      <c r="AB637" s="6">
        <v>4.9401608095318954E-3</v>
      </c>
      <c r="AC637" s="6">
        <v>3.062066838419393E-2</v>
      </c>
      <c r="AD637" s="7">
        <v>4.5438860439757645E-2</v>
      </c>
      <c r="AE637" s="7">
        <v>7.4619877509517943E-2</v>
      </c>
      <c r="AF637" s="7">
        <v>0.22492183288409712</v>
      </c>
      <c r="AG637" t="s">
        <v>18</v>
      </c>
    </row>
    <row r="638" spans="1:33" x14ac:dyDescent="0.3">
      <c r="A638" s="1">
        <v>40909</v>
      </c>
      <c r="B638" s="19">
        <v>9733.2999999999993</v>
      </c>
      <c r="C638" s="6">
        <v>7.577561308889029E-3</v>
      </c>
      <c r="D638" s="6">
        <v>2.1514855745515992E-2</v>
      </c>
      <c r="E638" s="6">
        <v>0.10316102050299769</v>
      </c>
      <c r="F638" s="7">
        <v>0.15076672065830374</v>
      </c>
      <c r="G638" s="7">
        <v>0.29682233029111976</v>
      </c>
      <c r="H638" s="7">
        <v>0.60205744383178328</v>
      </c>
      <c r="I638" s="1">
        <v>40909</v>
      </c>
      <c r="J638" s="19">
        <v>9761.9</v>
      </c>
      <c r="K638" s="6">
        <v>3.361016321999641E-3</v>
      </c>
      <c r="L638" s="6">
        <v>2.7535972548235359E-2</v>
      </c>
      <c r="M638" s="6">
        <v>0.10303954802259883</v>
      </c>
      <c r="N638" s="7">
        <v>0.15328906951467322</v>
      </c>
      <c r="O638" s="7">
        <v>0.30113560632314118</v>
      </c>
      <c r="P638" s="7">
        <v>0.61116704352275164</v>
      </c>
      <c r="Q638" s="1">
        <v>40909</v>
      </c>
      <c r="R638">
        <v>226.66499999999999</v>
      </c>
      <c r="S638" s="6">
        <v>4.400191428267552E-3</v>
      </c>
      <c r="T638" s="6">
        <v>-9.8726690143646442E-4</v>
      </c>
      <c r="U638" s="6">
        <v>2.9252167121508556E-2</v>
      </c>
      <c r="V638" s="7">
        <v>4.604798626590418E-2</v>
      </c>
      <c r="W638" s="7">
        <v>7.3834565093803192E-2</v>
      </c>
      <c r="X638" s="7">
        <v>0.22389308855291579</v>
      </c>
      <c r="Y638" s="1">
        <v>40909</v>
      </c>
      <c r="Z638">
        <v>227.84200000000001</v>
      </c>
      <c r="AA638" s="6">
        <v>2.7241960540966351E-3</v>
      </c>
      <c r="AB638" s="6">
        <v>5.4943357590789129E-3</v>
      </c>
      <c r="AC638" s="6">
        <v>3.0087663379855058E-2</v>
      </c>
      <c r="AD638" s="7">
        <v>4.7607224306628476E-2</v>
      </c>
      <c r="AE638" s="7">
        <v>7.3845051702847692E-2</v>
      </c>
      <c r="AF638" s="7">
        <v>0.22298443370907139</v>
      </c>
      <c r="AG638" t="s">
        <v>18</v>
      </c>
    </row>
    <row r="639" spans="1:33" x14ac:dyDescent="0.3">
      <c r="A639" s="1">
        <v>40940</v>
      </c>
      <c r="B639" s="19">
        <v>9785.7000000000007</v>
      </c>
      <c r="C639" s="6">
        <v>5.3835800807538513E-3</v>
      </c>
      <c r="D639" s="6">
        <v>2.338398468955568E-2</v>
      </c>
      <c r="E639" s="6">
        <v>0.10113762954461074</v>
      </c>
      <c r="F639" s="7">
        <v>0.1502574229494324</v>
      </c>
      <c r="G639" s="7">
        <v>0.28918662556319663</v>
      </c>
      <c r="H639" s="7">
        <v>0.60046121387566853</v>
      </c>
      <c r="I639" s="1">
        <v>40940</v>
      </c>
      <c r="J639" s="19">
        <v>9787</v>
      </c>
      <c r="K639" s="6">
        <v>2.5712207664491918E-3</v>
      </c>
      <c r="L639" s="6">
        <v>2.480602297358139E-2</v>
      </c>
      <c r="M639" s="6">
        <v>0.10125912839959038</v>
      </c>
      <c r="N639" s="7">
        <v>0.15027502233087306</v>
      </c>
      <c r="O639" s="7">
        <v>0.29027580024257771</v>
      </c>
      <c r="P639" s="7">
        <v>0.60732468385613403</v>
      </c>
      <c r="Q639" s="1">
        <v>40940</v>
      </c>
      <c r="R639">
        <v>227.66300000000001</v>
      </c>
      <c r="S639" s="6">
        <v>4.4029735512761958E-3</v>
      </c>
      <c r="T639" s="6">
        <v>5.4853569236069915E-3</v>
      </c>
      <c r="U639" s="6">
        <v>2.8710987804382169E-2</v>
      </c>
      <c r="V639" s="7">
        <v>5.0391942456664854E-2</v>
      </c>
      <c r="W639" s="7">
        <v>7.5439433519294441E-2</v>
      </c>
      <c r="X639" s="7">
        <v>0.22267991407089166</v>
      </c>
      <c r="Y639" s="1">
        <v>40940</v>
      </c>
      <c r="Z639">
        <v>228.32900000000001</v>
      </c>
      <c r="AA639" s="6">
        <v>2.1374461249462117E-3</v>
      </c>
      <c r="AB639" s="6">
        <v>6.9636163175303542E-3</v>
      </c>
      <c r="AC639" s="6">
        <v>2.8981784423473902E-2</v>
      </c>
      <c r="AD639" s="7">
        <v>5.0846599564619094E-2</v>
      </c>
      <c r="AE639" s="7">
        <v>7.3544692435362741E-2</v>
      </c>
      <c r="AF639" s="7">
        <v>0.22297268344938415</v>
      </c>
      <c r="AG639" t="s">
        <v>18</v>
      </c>
    </row>
    <row r="640" spans="1:33" x14ac:dyDescent="0.3">
      <c r="A640" s="1">
        <v>40969</v>
      </c>
      <c r="B640" s="19">
        <v>9830.6</v>
      </c>
      <c r="C640" s="6">
        <v>4.5883278661720296E-3</v>
      </c>
      <c r="D640" s="6">
        <v>2.2678567713209745E-2</v>
      </c>
      <c r="E640" s="6">
        <v>9.9189355397774959E-2</v>
      </c>
      <c r="F640" s="7">
        <v>0.15592921394555828</v>
      </c>
      <c r="G640" s="7">
        <v>0.28400512003343703</v>
      </c>
      <c r="H640" s="7">
        <v>0.59844555373083363</v>
      </c>
      <c r="I640" s="1">
        <v>40969</v>
      </c>
      <c r="J640" s="19">
        <v>9903.1</v>
      </c>
      <c r="K640" s="6">
        <v>1.1862674977010356E-2</v>
      </c>
      <c r="L640" s="6">
        <v>2.8028360548525397E-2</v>
      </c>
      <c r="M640" s="6">
        <v>0.10027109303824189</v>
      </c>
      <c r="N640" s="7">
        <v>0.15466501877200756</v>
      </c>
      <c r="O640" s="7">
        <v>0.28291791895533225</v>
      </c>
      <c r="P640" s="7">
        <v>0.60543081786495911</v>
      </c>
      <c r="Q640" s="1">
        <v>40969</v>
      </c>
      <c r="R640">
        <v>229.392</v>
      </c>
      <c r="S640" s="6">
        <v>7.5945586239309195E-3</v>
      </c>
      <c r="T640" s="6">
        <v>1.397692613711712E-2</v>
      </c>
      <c r="U640" s="6">
        <v>2.6513981930217808E-2</v>
      </c>
      <c r="V640" s="7">
        <v>5.4041014377547297E-2</v>
      </c>
      <c r="W640" s="7">
        <v>7.4294706080701378E-2</v>
      </c>
      <c r="X640" s="7">
        <v>0.22407684098185693</v>
      </c>
      <c r="Y640" s="1">
        <v>40969</v>
      </c>
      <c r="Z640">
        <v>228.80699999999999</v>
      </c>
      <c r="AA640" s="6">
        <v>2.0934703870291562E-3</v>
      </c>
      <c r="AB640" s="6">
        <v>7.2104908680320672E-3</v>
      </c>
      <c r="AC640" s="6">
        <v>2.5828752813321001E-2</v>
      </c>
      <c r="AD640" s="7">
        <v>5.2697685332155429E-2</v>
      </c>
      <c r="AE640" s="7">
        <v>7.1956635808252969E-2</v>
      </c>
      <c r="AF640" s="7">
        <v>0.22291288081239977</v>
      </c>
      <c r="AG640" t="s">
        <v>18</v>
      </c>
    </row>
    <row r="641" spans="1:33" x14ac:dyDescent="0.3">
      <c r="A641" s="1">
        <v>41000</v>
      </c>
      <c r="B641" s="19">
        <v>9884.6</v>
      </c>
      <c r="C641" s="6">
        <v>5.4930523060647361E-3</v>
      </c>
      <c r="D641" s="6">
        <v>2.3239925052535686E-2</v>
      </c>
      <c r="E641" s="6">
        <v>9.769125698230971E-2</v>
      </c>
      <c r="F641" s="7">
        <v>0.15809822851251285</v>
      </c>
      <c r="G641" s="7">
        <v>0.28384767248545312</v>
      </c>
      <c r="H641" s="7">
        <v>0.59655640263599963</v>
      </c>
      <c r="I641" s="1">
        <v>41000</v>
      </c>
      <c r="J641" s="19">
        <v>9948.9</v>
      </c>
      <c r="K641" s="6">
        <v>4.6248144520401966E-3</v>
      </c>
      <c r="L641" s="6">
        <v>2.2581507215392725E-2</v>
      </c>
      <c r="M641" s="6">
        <v>9.8646141614028807E-2</v>
      </c>
      <c r="N641" s="7">
        <v>0.15660675672533661</v>
      </c>
      <c r="O641" s="7">
        <v>0.28082033060404749</v>
      </c>
      <c r="P641" s="7">
        <v>0.59542327490819291</v>
      </c>
      <c r="Q641" s="1">
        <v>41000</v>
      </c>
      <c r="R641">
        <v>230.08500000000001</v>
      </c>
      <c r="S641" s="6">
        <v>3.0210295040804043E-3</v>
      </c>
      <c r="T641" s="6">
        <v>1.9554929277890085E-2</v>
      </c>
      <c r="U641" s="6">
        <v>2.3027398112989435E-2</v>
      </c>
      <c r="V641" s="7">
        <v>5.5392208578545023E-2</v>
      </c>
      <c r="W641" s="7">
        <v>7.1044534337570936E-2</v>
      </c>
      <c r="X641" s="7">
        <v>0.22385638297872346</v>
      </c>
      <c r="Y641" s="1">
        <v>41000</v>
      </c>
      <c r="Z641">
        <v>229.18700000000001</v>
      </c>
      <c r="AA641" s="6">
        <v>1.6607883500068788E-3</v>
      </c>
      <c r="AB641" s="6">
        <v>8.6434911958736503E-3</v>
      </c>
      <c r="AC641" s="6">
        <v>2.273163374134856E-2</v>
      </c>
      <c r="AD641" s="7">
        <v>5.4203483852568825E-2</v>
      </c>
      <c r="AE641" s="7">
        <v>7.1257630572772082E-2</v>
      </c>
      <c r="AF641" s="7">
        <v>0.22298292422625401</v>
      </c>
      <c r="AG641" t="s">
        <v>18</v>
      </c>
    </row>
    <row r="642" spans="1:33" x14ac:dyDescent="0.3">
      <c r="A642" s="1">
        <v>41030</v>
      </c>
      <c r="B642" s="19">
        <v>9928.4</v>
      </c>
      <c r="C642" s="6">
        <v>4.4311353013778273E-3</v>
      </c>
      <c r="D642" s="6">
        <v>2.0044589193798649E-2</v>
      </c>
      <c r="E642" s="6">
        <v>9.3978293206985794E-2</v>
      </c>
      <c r="F642" s="7">
        <v>0.15582253576875169</v>
      </c>
      <c r="G642" s="7">
        <v>0.28752982674551303</v>
      </c>
      <c r="H642" s="7">
        <v>0.58395686093074439</v>
      </c>
      <c r="I642" s="1">
        <v>41030</v>
      </c>
      <c r="J642" s="19">
        <v>9882.9</v>
      </c>
      <c r="K642" s="6">
        <v>-6.6338992250399541E-3</v>
      </c>
      <c r="L642" s="6">
        <v>1.2395127997623413E-2</v>
      </c>
      <c r="M642" s="6">
        <v>9.498537493352234E-2</v>
      </c>
      <c r="N642" s="7">
        <v>0.15128957852799316</v>
      </c>
      <c r="O642" s="7">
        <v>0.281978441063159</v>
      </c>
      <c r="P642" s="7">
        <v>0.58136520737327169</v>
      </c>
      <c r="Q642" s="1">
        <v>41030</v>
      </c>
      <c r="R642">
        <v>229.815</v>
      </c>
      <c r="S642" s="6">
        <v>-1.1734793663211866E-3</v>
      </c>
      <c r="T642" s="6">
        <v>1.3897161008536853E-2</v>
      </c>
      <c r="U642" s="6">
        <v>1.7042537749376002E-2</v>
      </c>
      <c r="V642" s="7">
        <v>5.3337183400709517E-2</v>
      </c>
      <c r="W642" s="7">
        <v>6.0854352080948304E-2</v>
      </c>
      <c r="X642" s="7">
        <v>0.21530936012691701</v>
      </c>
      <c r="Y642" s="1">
        <v>41030</v>
      </c>
      <c r="Z642">
        <v>228.71299999999999</v>
      </c>
      <c r="AA642" s="6">
        <v>-2.0681801323810599E-3</v>
      </c>
      <c r="AB642" s="6">
        <v>3.8228245889694651E-3</v>
      </c>
      <c r="AC642" s="6">
        <v>1.7379429374660738E-2</v>
      </c>
      <c r="AD642" s="7">
        <v>5.2570297758755588E-2</v>
      </c>
      <c r="AE642" s="7">
        <v>6.2753243373852255E-2</v>
      </c>
      <c r="AF642" s="7">
        <v>0.21526567481402767</v>
      </c>
      <c r="AG642" t="s">
        <v>18</v>
      </c>
    </row>
    <row r="643" spans="1:33" x14ac:dyDescent="0.3">
      <c r="A643" s="1">
        <v>41061</v>
      </c>
      <c r="B643" s="19">
        <v>9999.2999999999993</v>
      </c>
      <c r="C643" s="6">
        <v>7.1411304943394338E-3</v>
      </c>
      <c r="D643" s="6">
        <v>2.1827769091633559E-2</v>
      </c>
      <c r="E643" s="6">
        <v>9.2700251338651438E-2</v>
      </c>
      <c r="F643" s="7">
        <v>0.16149378557323724</v>
      </c>
      <c r="G643" s="7">
        <v>0.29375460932344832</v>
      </c>
      <c r="H643" s="7">
        <v>0.59465752332349886</v>
      </c>
      <c r="I643" s="1">
        <v>41061</v>
      </c>
      <c r="J643" s="19">
        <v>9960.7999999999993</v>
      </c>
      <c r="K643" s="6">
        <v>7.882301753533846E-3</v>
      </c>
      <c r="L643" s="6">
        <v>1.7758250740778511E-2</v>
      </c>
      <c r="M643" s="6">
        <v>9.2923995216098454E-2</v>
      </c>
      <c r="N643" s="7">
        <v>0.15737125859825243</v>
      </c>
      <c r="O643" s="7">
        <v>0.28830658199361064</v>
      </c>
      <c r="P643" s="7">
        <v>0.58793521234536394</v>
      </c>
      <c r="Q643" s="1">
        <v>41061</v>
      </c>
      <c r="R643">
        <v>229.47800000000001</v>
      </c>
      <c r="S643" s="6">
        <v>-1.4663968844504888E-3</v>
      </c>
      <c r="T643" s="6">
        <v>7.9723099493549578E-3</v>
      </c>
      <c r="U643" s="6">
        <v>1.6639937622385057E-2</v>
      </c>
      <c r="V643" s="7">
        <v>5.2820406946069348E-2</v>
      </c>
      <c r="W643" s="7">
        <v>4.8730662888741678E-2</v>
      </c>
      <c r="X643" s="7">
        <v>0.20968898260411187</v>
      </c>
      <c r="Y643" s="1">
        <v>41061</v>
      </c>
      <c r="Z643">
        <v>228.524</v>
      </c>
      <c r="AA643" s="6">
        <v>-8.2636317131073859E-4</v>
      </c>
      <c r="AB643" s="6">
        <v>8.5403080642403365E-4</v>
      </c>
      <c r="AC643" s="6">
        <v>1.6538704482976386E-2</v>
      </c>
      <c r="AD643" s="7">
        <v>5.2141124038324244E-2</v>
      </c>
      <c r="AE643" s="7">
        <v>5.08638251104786E-2</v>
      </c>
      <c r="AF643" s="7">
        <v>0.20976177871889887</v>
      </c>
      <c r="AG643" t="s">
        <v>18</v>
      </c>
    </row>
    <row r="644" spans="1:33" x14ac:dyDescent="0.3">
      <c r="A644" s="1">
        <v>41091</v>
      </c>
      <c r="B644" s="19">
        <v>10051.799999999999</v>
      </c>
      <c r="C644" s="6">
        <v>5.2503675257268012E-3</v>
      </c>
      <c r="D644" s="6">
        <v>2.2501169816694699E-2</v>
      </c>
      <c r="E644" s="6">
        <v>7.8912908142455288E-2</v>
      </c>
      <c r="F644" s="7">
        <v>0.16626444516638048</v>
      </c>
      <c r="G644" s="7">
        <v>0.29276950381973915</v>
      </c>
      <c r="H644" s="7">
        <v>0.59950988972518804</v>
      </c>
      <c r="I644" s="1">
        <v>41091</v>
      </c>
      <c r="J644" s="19">
        <v>10005.9</v>
      </c>
      <c r="K644" s="6">
        <v>4.5277487751988164E-3</v>
      </c>
      <c r="L644" s="6">
        <v>1.0380587896719135E-2</v>
      </c>
      <c r="M644" s="6">
        <v>7.9781149504672619E-2</v>
      </c>
      <c r="N644" s="7">
        <v>0.1666103137497231</v>
      </c>
      <c r="O644" s="7">
        <v>0.2919173660426081</v>
      </c>
      <c r="P644" s="7">
        <v>0.59352454969661239</v>
      </c>
      <c r="Q644" s="1">
        <v>41091</v>
      </c>
      <c r="R644">
        <v>229.10400000000001</v>
      </c>
      <c r="S644" s="6">
        <v>-1.6297858618255136E-3</v>
      </c>
      <c r="T644" s="6">
        <v>-1.2554927809164335E-3</v>
      </c>
      <c r="U644" s="6">
        <v>1.4084507042253594E-2</v>
      </c>
      <c r="V644" s="7">
        <v>5.0882753622523716E-2</v>
      </c>
      <c r="W644" s="7">
        <v>4.155225400520092E-2</v>
      </c>
      <c r="X644" s="7">
        <v>0.20963041182682157</v>
      </c>
      <c r="Y644" s="1">
        <v>41091</v>
      </c>
      <c r="Z644">
        <v>228.59</v>
      </c>
      <c r="AA644" s="6">
        <v>2.8880992806008343E-4</v>
      </c>
      <c r="AB644" s="6">
        <v>-9.4839755776695883E-4</v>
      </c>
      <c r="AC644" s="6">
        <v>1.4175114798464887E-2</v>
      </c>
      <c r="AD644" s="7">
        <v>5.0481376806599178E-2</v>
      </c>
      <c r="AE644" s="7">
        <v>4.3713701282098172E-2</v>
      </c>
      <c r="AF644" s="7">
        <v>0.20883130618720258</v>
      </c>
      <c r="AG644" t="s">
        <v>18</v>
      </c>
    </row>
    <row r="645" spans="1:33" x14ac:dyDescent="0.3">
      <c r="A645" s="1">
        <v>41122</v>
      </c>
      <c r="B645" s="19">
        <v>10121.299999999999</v>
      </c>
      <c r="C645" s="6">
        <v>6.9141845241648264E-3</v>
      </c>
      <c r="D645" s="6">
        <v>2.3946340772514708E-2</v>
      </c>
      <c r="E645" s="6">
        <v>6.4548361310951125E-2</v>
      </c>
      <c r="F645" s="7">
        <v>0.16751450554267441</v>
      </c>
      <c r="G645" s="7">
        <v>0.29923493620189462</v>
      </c>
      <c r="H645" s="7">
        <v>0.60385700250372365</v>
      </c>
      <c r="I645" s="1">
        <v>41122</v>
      </c>
      <c r="J645" s="19">
        <v>10069</v>
      </c>
      <c r="K645" s="6">
        <v>6.3062792952158593E-3</v>
      </c>
      <c r="L645" s="6">
        <v>1.2071686317080317E-2</v>
      </c>
      <c r="M645" s="6">
        <v>6.4173835845188099E-2</v>
      </c>
      <c r="N645" s="7">
        <v>0.16976660431938836</v>
      </c>
      <c r="O645" s="7">
        <v>0.30045074715538511</v>
      </c>
      <c r="P645" s="7">
        <v>0.59802567887127245</v>
      </c>
      <c r="Q645" s="1">
        <v>41122</v>
      </c>
      <c r="R645">
        <v>230.37899999999999</v>
      </c>
      <c r="S645" s="6">
        <v>5.5651581814371515E-3</v>
      </c>
      <c r="T645" s="6">
        <v>1.2777886433273909E-3</v>
      </c>
      <c r="U645" s="6">
        <v>1.692378997550157E-2</v>
      </c>
      <c r="V645" s="7">
        <v>5.5274103118472542E-2</v>
      </c>
      <c r="W645" s="7">
        <v>5.1545968249910888E-2</v>
      </c>
      <c r="X645" s="7">
        <v>0.21572031662269125</v>
      </c>
      <c r="Y645" s="1">
        <v>41122</v>
      </c>
      <c r="Z645">
        <v>229.91800000000001</v>
      </c>
      <c r="AA645" s="6">
        <v>5.8095279758519748E-3</v>
      </c>
      <c r="AB645" s="6">
        <v>3.1895351830600973E-3</v>
      </c>
      <c r="AC645" s="6">
        <v>1.6859349154821242E-2</v>
      </c>
      <c r="AD645" s="7">
        <v>5.5042377353468903E-2</v>
      </c>
      <c r="AE645" s="7">
        <v>5.1342082399743971E-2</v>
      </c>
      <c r="AF645" s="7">
        <v>0.21521141649048636</v>
      </c>
      <c r="AG645" t="s">
        <v>18</v>
      </c>
    </row>
    <row r="646" spans="1:33" x14ac:dyDescent="0.3">
      <c r="A646" s="1">
        <v>41153</v>
      </c>
      <c r="B646" s="19">
        <v>10200.799999999999</v>
      </c>
      <c r="C646" s="6">
        <v>7.8547222194777361E-3</v>
      </c>
      <c r="D646" s="6">
        <v>2.7436444945811978E-2</v>
      </c>
      <c r="E646" s="6">
        <v>7.0579221896875627E-2</v>
      </c>
      <c r="F646" s="7">
        <v>0.17249227020379063</v>
      </c>
      <c r="G646" s="7">
        <v>0.29789426808321129</v>
      </c>
      <c r="H646" s="7">
        <v>0.60761508518115759</v>
      </c>
      <c r="I646" s="1">
        <v>41153</v>
      </c>
      <c r="J646" s="19">
        <v>10165.200000000001</v>
      </c>
      <c r="K646" s="6">
        <v>9.5540768695998347E-3</v>
      </c>
      <c r="L646" s="6">
        <v>2.8564490180008003E-2</v>
      </c>
      <c r="M646" s="6">
        <v>6.9987263560098267E-2</v>
      </c>
      <c r="N646" s="7">
        <v>0.17523556274929195</v>
      </c>
      <c r="O646" s="7">
        <v>0.30062951021034856</v>
      </c>
      <c r="P646" s="7">
        <v>0.60486264603725937</v>
      </c>
      <c r="Q646" s="1">
        <v>41153</v>
      </c>
      <c r="R646">
        <v>231.40700000000001</v>
      </c>
      <c r="S646" s="6">
        <v>4.462212267611284E-3</v>
      </c>
      <c r="T646" s="6">
        <v>6.9273110980571893E-3</v>
      </c>
      <c r="U646" s="6">
        <v>1.9912820806649949E-2</v>
      </c>
      <c r="V646" s="7">
        <v>5.936668818297107E-2</v>
      </c>
      <c r="W646" s="7">
        <v>5.7701009676254668E-2</v>
      </c>
      <c r="X646" s="7">
        <v>0.21857293312269618</v>
      </c>
      <c r="Y646" s="1">
        <v>41153</v>
      </c>
      <c r="Z646">
        <v>231.01499999999999</v>
      </c>
      <c r="AA646" s="6">
        <v>4.7712662775423412E-3</v>
      </c>
      <c r="AB646" s="6">
        <v>1.0065015980726904E-2</v>
      </c>
      <c r="AC646" s="6">
        <v>1.9497168982819623E-2</v>
      </c>
      <c r="AD646" s="7">
        <v>5.8366739205131052E-2</v>
      </c>
      <c r="AE646" s="7">
        <v>5.5455803944681151E-2</v>
      </c>
      <c r="AF646" s="7">
        <v>0.21714963119072694</v>
      </c>
      <c r="AG646" t="s">
        <v>18</v>
      </c>
    </row>
    <row r="647" spans="1:33" x14ac:dyDescent="0.3">
      <c r="A647" s="1">
        <v>41183</v>
      </c>
      <c r="B647" s="19">
        <v>10267.299999999999</v>
      </c>
      <c r="C647" s="6">
        <v>6.5190965414477298E-3</v>
      </c>
      <c r="D647" s="6">
        <v>2.6801876131329196E-2</v>
      </c>
      <c r="E647" s="6">
        <v>7.3749490174752297E-2</v>
      </c>
      <c r="F647" s="7">
        <v>0.17348618190961662</v>
      </c>
      <c r="G647" s="7">
        <v>0.28900355291075025</v>
      </c>
      <c r="H647" s="7">
        <v>0.61098645913420035</v>
      </c>
      <c r="I647" s="1">
        <v>41183</v>
      </c>
      <c r="J647" s="19">
        <v>10245.799999999999</v>
      </c>
      <c r="K647" s="6">
        <v>7.9290127100301554E-3</v>
      </c>
      <c r="L647" s="6">
        <v>2.8612159665890292E-2</v>
      </c>
      <c r="M647" s="6">
        <v>7.2847404739217275E-2</v>
      </c>
      <c r="N647" s="7">
        <v>0.17627204261572371</v>
      </c>
      <c r="O647" s="7">
        <v>0.29331869075118955</v>
      </c>
      <c r="P647" s="7">
        <v>0.61209012524387918</v>
      </c>
      <c r="Q647" s="1">
        <v>41183</v>
      </c>
      <c r="R647">
        <v>231.31700000000001</v>
      </c>
      <c r="S647" s="6">
        <v>-3.8892514055323911E-4</v>
      </c>
      <c r="T647" s="6">
        <v>8.0138401066768873E-3</v>
      </c>
      <c r="U647" s="6">
        <v>2.1623435988711363E-2</v>
      </c>
      <c r="V647" s="7">
        <v>5.7637704550754162E-2</v>
      </c>
      <c r="W647" s="7">
        <v>6.8078661698364976E-2</v>
      </c>
      <c r="X647" s="7">
        <v>0.21171817705605028</v>
      </c>
      <c r="Y647" s="1">
        <v>41183</v>
      </c>
      <c r="Z647">
        <v>231.63800000000001</v>
      </c>
      <c r="AA647" s="6">
        <v>2.6967945804385815E-3</v>
      </c>
      <c r="AB647" s="6">
        <v>1.3626577514834346E-2</v>
      </c>
      <c r="AC647" s="6">
        <v>2.1556780595369373E-2</v>
      </c>
      <c r="AD647" s="7">
        <v>5.7538749514917747E-2</v>
      </c>
      <c r="AE647" s="7">
        <v>6.7480817530357839E-2</v>
      </c>
      <c r="AF647" s="7">
        <v>0.21403563941299786</v>
      </c>
      <c r="AG647" t="s">
        <v>18</v>
      </c>
    </row>
    <row r="648" spans="1:33" x14ac:dyDescent="0.3">
      <c r="A648" s="1">
        <v>41214</v>
      </c>
      <c r="B648" s="19">
        <v>10337.6</v>
      </c>
      <c r="C648" s="6">
        <v>6.8469802187528465E-3</v>
      </c>
      <c r="D648" s="6">
        <v>2.8432718518076477E-2</v>
      </c>
      <c r="E648" s="6">
        <v>7.5421842165491124E-2</v>
      </c>
      <c r="F648" s="7">
        <v>0.17874572405929309</v>
      </c>
      <c r="G648" s="7">
        <v>0.28965293545248139</v>
      </c>
      <c r="H648" s="7">
        <v>0.61530047813994193</v>
      </c>
      <c r="I648" s="1">
        <v>41214</v>
      </c>
      <c r="J648" s="19">
        <v>10343</v>
      </c>
      <c r="K648" s="6">
        <v>9.4868141091960356E-3</v>
      </c>
      <c r="L648" s="6">
        <v>3.3690122827531796E-2</v>
      </c>
      <c r="M648" s="6">
        <v>7.3693826494067291E-2</v>
      </c>
      <c r="N648" s="7">
        <v>0.17862230072360549</v>
      </c>
      <c r="O648" s="7">
        <v>0.29085803432137286</v>
      </c>
      <c r="P648" s="7">
        <v>0.61480695071115199</v>
      </c>
      <c r="Q648" s="1">
        <v>41214</v>
      </c>
      <c r="R648">
        <v>230.221</v>
      </c>
      <c r="S648" s="6">
        <v>-4.7380866948819305E-3</v>
      </c>
      <c r="T648" s="6">
        <v>4.8755150499336115E-3</v>
      </c>
      <c r="U648" s="6">
        <v>1.7641338460858479E-2</v>
      </c>
      <c r="V648" s="7">
        <v>5.2183928008299733E-2</v>
      </c>
      <c r="W648" s="7">
        <v>8.3775450158879564E-2</v>
      </c>
      <c r="X648" s="7">
        <v>0.20534554973821992</v>
      </c>
      <c r="Y648" s="1">
        <v>41214</v>
      </c>
      <c r="Z648">
        <v>231.249</v>
      </c>
      <c r="AA648" s="6">
        <v>-1.6793444944266916E-3</v>
      </c>
      <c r="AB648" s="6">
        <v>1.1632179885384276E-2</v>
      </c>
      <c r="AC648" s="6">
        <v>1.7960197033926213E-2</v>
      </c>
      <c r="AD648" s="7">
        <v>5.3094403205974736E-2</v>
      </c>
      <c r="AE648" s="7">
        <v>8.4896764296069044E-2</v>
      </c>
      <c r="AF648" s="7">
        <v>0.2063067292644758</v>
      </c>
      <c r="AG648" t="s">
        <v>18</v>
      </c>
    </row>
    <row r="649" spans="1:33" x14ac:dyDescent="0.3">
      <c r="A649" s="1">
        <v>41244</v>
      </c>
      <c r="B649" s="19">
        <v>10459.700000000001</v>
      </c>
      <c r="C649" s="6">
        <v>1.1811252128153571E-2</v>
      </c>
      <c r="D649" s="6">
        <v>3.3434440239890277E-2</v>
      </c>
      <c r="E649" s="6">
        <v>8.2773470253931156E-2</v>
      </c>
      <c r="F649" s="7">
        <v>0.18835919925469807</v>
      </c>
      <c r="G649" s="7">
        <v>0.2768032616789346</v>
      </c>
      <c r="H649" s="7">
        <v>0.62966829222691378</v>
      </c>
      <c r="I649" s="1">
        <v>41244</v>
      </c>
      <c r="J649" s="19">
        <v>10531.4</v>
      </c>
      <c r="K649" s="6">
        <v>1.8215218021850492E-2</v>
      </c>
      <c r="L649" s="6">
        <v>4.5923130400238321E-2</v>
      </c>
      <c r="M649" s="6">
        <v>8.2452822431443376E-2</v>
      </c>
      <c r="N649" s="7">
        <v>0.18896766618497102</v>
      </c>
      <c r="O649" s="7">
        <v>0.27940229605782657</v>
      </c>
      <c r="P649" s="7">
        <v>0.63343363216180171</v>
      </c>
      <c r="Q649" s="1">
        <v>41244</v>
      </c>
      <c r="R649">
        <v>229.601</v>
      </c>
      <c r="S649" s="6">
        <v>-2.6930644902072552E-3</v>
      </c>
      <c r="T649" s="6">
        <v>-3.3770439145928734E-3</v>
      </c>
      <c r="U649" s="6">
        <v>1.7410223687475638E-2</v>
      </c>
      <c r="V649" s="7">
        <v>4.7550175883638475E-2</v>
      </c>
      <c r="W649" s="7">
        <v>9.2152329851399387E-2</v>
      </c>
      <c r="X649" s="7">
        <v>0.206521282186022</v>
      </c>
      <c r="Y649" s="1">
        <v>41244</v>
      </c>
      <c r="Z649">
        <v>231.221</v>
      </c>
      <c r="AA649" s="6">
        <v>-1.2108160467717304E-4</v>
      </c>
      <c r="AB649" s="6">
        <v>5.6672378848110945E-3</v>
      </c>
      <c r="AC649" s="6">
        <v>1.7595049796895516E-2</v>
      </c>
      <c r="AD649" s="7">
        <v>4.8754490366123567E-2</v>
      </c>
      <c r="AE649" s="7">
        <v>9.3770991210891344E-2</v>
      </c>
      <c r="AF649" s="7">
        <v>0.20616066770996358</v>
      </c>
      <c r="AG649" t="s">
        <v>18</v>
      </c>
    </row>
    <row r="650" spans="1:33" x14ac:dyDescent="0.3">
      <c r="A650" s="1">
        <v>41275</v>
      </c>
      <c r="B650" s="19">
        <v>10482.9</v>
      </c>
      <c r="C650" s="6">
        <v>2.2180368461809522E-3</v>
      </c>
      <c r="D650" s="6">
        <v>2.7654693749509879E-2</v>
      </c>
      <c r="E650" s="6">
        <v>7.701396237658352E-2</v>
      </c>
      <c r="F650" s="7">
        <v>0.18811982183132903</v>
      </c>
      <c r="G650" s="7">
        <v>0.26701475760542426</v>
      </c>
      <c r="H650" s="7">
        <v>0.63170674760681755</v>
      </c>
      <c r="I650" s="1">
        <v>41275</v>
      </c>
      <c r="J650" s="19">
        <v>10506.6</v>
      </c>
      <c r="K650" s="6">
        <v>-2.3548626013634726E-3</v>
      </c>
      <c r="L650" s="6">
        <v>3.3585172942981897E-2</v>
      </c>
      <c r="M650" s="6">
        <v>7.6286378676282365E-2</v>
      </c>
      <c r="N650" s="7">
        <v>0.18718644067796614</v>
      </c>
      <c r="O650" s="7">
        <v>0.26946498477598968</v>
      </c>
      <c r="P650" s="7">
        <v>0.64060523726987395</v>
      </c>
      <c r="Q650" s="1">
        <v>41275</v>
      </c>
      <c r="R650">
        <v>230.28</v>
      </c>
      <c r="S650" s="6">
        <v>2.9573041929259981E-3</v>
      </c>
      <c r="T650" s="6">
        <v>-4.8702070378165291E-3</v>
      </c>
      <c r="U650" s="6">
        <v>1.5948646681225639E-2</v>
      </c>
      <c r="V650" s="7">
        <v>4.5667346280815299E-2</v>
      </c>
      <c r="W650" s="7">
        <v>9.0635256674386558E-2</v>
      </c>
      <c r="X650" s="7">
        <v>0.20755112742527537</v>
      </c>
      <c r="Y650" s="1">
        <v>41275</v>
      </c>
      <c r="Z650">
        <v>231.679</v>
      </c>
      <c r="AA650" s="6">
        <v>1.9807889421808505E-3</v>
      </c>
      <c r="AB650" s="6">
        <v>2.8742722334048252E-3</v>
      </c>
      <c r="AC650" s="6">
        <v>1.6840617620982913E-2</v>
      </c>
      <c r="AD650" s="7">
        <v>4.7434975834926958E-2</v>
      </c>
      <c r="AE650" s="7">
        <v>9.3170954971618439E-2</v>
      </c>
      <c r="AF650" s="7">
        <v>0.20918058455114827</v>
      </c>
      <c r="AG650" t="s">
        <v>18</v>
      </c>
    </row>
    <row r="651" spans="1:33" x14ac:dyDescent="0.3">
      <c r="A651" s="1">
        <v>41306</v>
      </c>
      <c r="B651" s="19">
        <v>10501.3</v>
      </c>
      <c r="C651" s="6">
        <v>1.7552394852569076E-3</v>
      </c>
      <c r="D651" s="6">
        <v>2.2790801866118648E-2</v>
      </c>
      <c r="E651" s="6">
        <v>7.3127114054180944E-2</v>
      </c>
      <c r="F651" s="7">
        <v>0.18166064656966993</v>
      </c>
      <c r="G651" s="7">
        <v>0.26474449302067887</v>
      </c>
      <c r="H651" s="7">
        <v>0.6324617584877501</v>
      </c>
      <c r="I651" s="1">
        <v>41306</v>
      </c>
      <c r="J651" s="19">
        <v>10480</v>
      </c>
      <c r="K651" s="6">
        <v>-2.5317419526773993E-3</v>
      </c>
      <c r="L651" s="6">
        <v>2.2858146752815861E-2</v>
      </c>
      <c r="M651" s="6">
        <v>7.0808214979053846E-2</v>
      </c>
      <c r="N651" s="7">
        <v>0.17923732151095403</v>
      </c>
      <c r="O651" s="7">
        <v>0.26186003949332937</v>
      </c>
      <c r="P651" s="7">
        <v>0.63604289929281743</v>
      </c>
      <c r="Q651" s="1">
        <v>41306</v>
      </c>
      <c r="R651">
        <v>232.166</v>
      </c>
      <c r="S651" s="6">
        <v>8.190029529268698E-3</v>
      </c>
      <c r="T651" s="6">
        <v>3.6702879598126794E-3</v>
      </c>
      <c r="U651" s="6">
        <v>1.9779235097490525E-2</v>
      </c>
      <c r="V651" s="7">
        <v>4.9058104279536753E-2</v>
      </c>
      <c r="W651" s="7">
        <v>9.4126573449642467E-2</v>
      </c>
      <c r="X651" s="7">
        <v>0.21045881126173088</v>
      </c>
      <c r="Y651" s="1">
        <v>41306</v>
      </c>
      <c r="Z651">
        <v>232.93700000000001</v>
      </c>
      <c r="AA651" s="6">
        <v>5.4299267521010098E-3</v>
      </c>
      <c r="AB651" s="6">
        <v>5.607888170334775E-3</v>
      </c>
      <c r="AC651" s="6">
        <v>2.018140490257481E-2</v>
      </c>
      <c r="AD651" s="7">
        <v>4.9748082452297976E-2</v>
      </c>
      <c r="AE651" s="7">
        <v>9.5117651207070816E-2</v>
      </c>
      <c r="AF651" s="7">
        <v>0.21069126819126821</v>
      </c>
      <c r="AG651" t="s">
        <v>18</v>
      </c>
    </row>
    <row r="652" spans="1:33" x14ac:dyDescent="0.3">
      <c r="A652" s="1">
        <v>41334</v>
      </c>
      <c r="B652" s="19">
        <v>10558.3</v>
      </c>
      <c r="C652" s="6">
        <v>5.427899402931066E-3</v>
      </c>
      <c r="D652" s="6">
        <v>2.1349249342206982E-2</v>
      </c>
      <c r="E652" s="6">
        <v>7.4023965983764858E-2</v>
      </c>
      <c r="F652" s="7">
        <v>0.18055571085145627</v>
      </c>
      <c r="G652" s="7">
        <v>0.26155114525707052</v>
      </c>
      <c r="H652" s="7">
        <v>0.63900402055294248</v>
      </c>
      <c r="I652" s="1">
        <v>41334</v>
      </c>
      <c r="J652" s="19">
        <v>10626.9</v>
      </c>
      <c r="K652" s="6">
        <v>1.4017175572519049E-2</v>
      </c>
      <c r="L652" s="6">
        <v>2.7448515904476424E-2</v>
      </c>
      <c r="M652" s="6">
        <v>7.3088224899273885E-2</v>
      </c>
      <c r="N652" s="7">
        <v>0.18068795413639083</v>
      </c>
      <c r="O652" s="7">
        <v>0.25894729359917534</v>
      </c>
      <c r="P652" s="7">
        <v>0.64378412659128526</v>
      </c>
      <c r="Q652" s="1">
        <v>41334</v>
      </c>
      <c r="R652">
        <v>232.773</v>
      </c>
      <c r="S652" s="6">
        <v>2.6145085843749701E-3</v>
      </c>
      <c r="T652" s="6">
        <v>1.1085000933885234E-2</v>
      </c>
      <c r="U652" s="6">
        <v>1.4738962125967777E-2</v>
      </c>
      <c r="V652" s="7">
        <v>4.1643732631663655E-2</v>
      </c>
      <c r="W652" s="7">
        <v>9.4326051083875123E-2</v>
      </c>
      <c r="X652" s="7">
        <v>0.20420589756854621</v>
      </c>
      <c r="Y652" s="1">
        <v>41334</v>
      </c>
      <c r="Z652">
        <v>232.28200000000001</v>
      </c>
      <c r="AA652" s="6">
        <v>-2.8119191025899755E-3</v>
      </c>
      <c r="AB652" s="6">
        <v>4.4670463439842574E-3</v>
      </c>
      <c r="AC652" s="6">
        <v>1.518747241124626E-2</v>
      </c>
      <c r="AD652" s="7">
        <v>4.1408498695336471E-2</v>
      </c>
      <c r="AE652" s="7">
        <v>9.3117485117296908E-2</v>
      </c>
      <c r="AF652" s="7">
        <v>0.20291040911444858</v>
      </c>
      <c r="AG652" t="s">
        <v>18</v>
      </c>
    </row>
    <row r="653" spans="1:33" x14ac:dyDescent="0.3">
      <c r="A653" s="1">
        <v>41365</v>
      </c>
      <c r="B653" s="19">
        <v>10586.3</v>
      </c>
      <c r="C653" s="6">
        <v>2.6519420740081265E-3</v>
      </c>
      <c r="D653" s="6">
        <v>1.2103597617522352E-2</v>
      </c>
      <c r="E653" s="6">
        <v>7.0989215547417078E-2</v>
      </c>
      <c r="F653" s="7">
        <v>0.17561549822874209</v>
      </c>
      <c r="G653" s="7">
        <v>0.26435285265559122</v>
      </c>
      <c r="H653" s="7">
        <v>0.63978686163044651</v>
      </c>
      <c r="I653" s="1">
        <v>41365</v>
      </c>
      <c r="J653" s="19">
        <v>10655.8</v>
      </c>
      <c r="K653" s="6">
        <v>2.7195136869641793E-3</v>
      </c>
      <c r="L653" s="6">
        <v>1.1812294661678375E-2</v>
      </c>
      <c r="M653" s="6">
        <v>7.1053081245162741E-2</v>
      </c>
      <c r="N653" s="7">
        <v>0.17670833517381496</v>
      </c>
      <c r="O653" s="7">
        <v>0.26231120061600416</v>
      </c>
      <c r="P653" s="7">
        <v>0.63726318700735962</v>
      </c>
      <c r="Q653" s="1">
        <v>41365</v>
      </c>
      <c r="R653">
        <v>232.53100000000001</v>
      </c>
      <c r="S653" s="6">
        <v>-1.0396394770870773E-3</v>
      </c>
      <c r="T653" s="6">
        <v>1.2761268461374327E-2</v>
      </c>
      <c r="U653" s="6">
        <v>1.0630853814894486E-2</v>
      </c>
      <c r="V653" s="7">
        <v>3.3903052830960491E-2</v>
      </c>
      <c r="W653" s="7">
        <v>9.0466141436878617E-2</v>
      </c>
      <c r="X653" s="7">
        <v>0.19491778006166502</v>
      </c>
      <c r="Y653" s="1">
        <v>41365</v>
      </c>
      <c r="Z653">
        <v>231.797</v>
      </c>
      <c r="AA653" s="6">
        <v>-2.087979266581197E-3</v>
      </c>
      <c r="AB653" s="6">
        <v>2.4911232111269883E-3</v>
      </c>
      <c r="AC653" s="6">
        <v>1.1388080475768631E-2</v>
      </c>
      <c r="AD653" s="7">
        <v>3.4378583891509364E-2</v>
      </c>
      <c r="AE653" s="7">
        <v>8.9737622761613248E-2</v>
      </c>
      <c r="AF653" s="7">
        <v>0.1966804336602995</v>
      </c>
      <c r="AG653" t="s">
        <v>18</v>
      </c>
    </row>
    <row r="654" spans="1:33" x14ac:dyDescent="0.3">
      <c r="A654" s="1">
        <v>41395</v>
      </c>
      <c r="B654" s="19">
        <v>10621</v>
      </c>
      <c r="C654" s="6">
        <v>3.2778213351218775E-3</v>
      </c>
      <c r="D654" s="6">
        <v>1.3173835484455672E-2</v>
      </c>
      <c r="E654" s="6">
        <v>6.9759477861488298E-2</v>
      </c>
      <c r="F654" s="7">
        <v>0.17029364773290728</v>
      </c>
      <c r="G654" s="7">
        <v>0.25980049106242648</v>
      </c>
      <c r="H654" s="7">
        <v>0.64073965365424124</v>
      </c>
      <c r="I654" s="1">
        <v>41395</v>
      </c>
      <c r="J654" s="19">
        <v>10578.7</v>
      </c>
      <c r="K654" s="6">
        <v>-7.2354961617146106E-3</v>
      </c>
      <c r="L654" s="6">
        <v>6.8623531875202596E-3</v>
      </c>
      <c r="M654" s="6">
        <v>7.0404435944915064E-2</v>
      </c>
      <c r="N654" s="7">
        <v>0.17207720262364831</v>
      </c>
      <c r="O654" s="7">
        <v>0.25509574543815111</v>
      </c>
      <c r="P654" s="7">
        <v>0.63762035976346021</v>
      </c>
      <c r="Q654" s="1">
        <v>41395</v>
      </c>
      <c r="R654">
        <v>232.94499999999999</v>
      </c>
      <c r="S654" s="6">
        <v>1.7804077735871229E-3</v>
      </c>
      <c r="T654" s="6">
        <v>1.1572867813097064E-2</v>
      </c>
      <c r="U654" s="6">
        <v>1.3619650588516831E-2</v>
      </c>
      <c r="V654" s="7">
        <v>3.0894301747180945E-2</v>
      </c>
      <c r="W654" s="7">
        <v>8.9260998054765825E-2</v>
      </c>
      <c r="X654" s="7">
        <v>0.19827674897119335</v>
      </c>
      <c r="Y654" s="1">
        <v>41395</v>
      </c>
      <c r="Z654">
        <v>231.893</v>
      </c>
      <c r="AA654" s="6">
        <v>4.1415548950160546E-4</v>
      </c>
      <c r="AB654" s="6">
        <v>9.2369183223338597E-4</v>
      </c>
      <c r="AC654" s="6">
        <v>1.3903888279197103E-2</v>
      </c>
      <c r="AD654" s="7">
        <v>3.152495929823932E-2</v>
      </c>
      <c r="AE654" s="7">
        <v>8.8587094290730584E-2</v>
      </c>
      <c r="AF654" s="7">
        <v>0.19779442148760334</v>
      </c>
      <c r="AG654" t="s">
        <v>18</v>
      </c>
    </row>
    <row r="655" spans="1:33" x14ac:dyDescent="0.3">
      <c r="A655" s="1">
        <v>41426</v>
      </c>
      <c r="B655" s="19">
        <v>10678.7</v>
      </c>
      <c r="C655" s="6">
        <v>5.4326334620092955E-3</v>
      </c>
      <c r="D655" s="6">
        <v>1.689314656280665E-2</v>
      </c>
      <c r="E655" s="6">
        <v>6.7944756132929454E-2</v>
      </c>
      <c r="F655" s="7">
        <v>0.16694350344224682</v>
      </c>
      <c r="G655" s="7">
        <v>0.26517386410757665</v>
      </c>
      <c r="H655" s="7">
        <v>0.64141227827477032</v>
      </c>
      <c r="I655" s="1">
        <v>41426</v>
      </c>
      <c r="J655" s="19">
        <v>10643.3</v>
      </c>
      <c r="K655" s="6">
        <v>6.1066104530801083E-3</v>
      </c>
      <c r="L655" s="6">
        <v>1.558206106870222E-2</v>
      </c>
      <c r="M655" s="6">
        <v>6.8518592884105695E-2</v>
      </c>
      <c r="N655" s="7">
        <v>0.16780960949758059</v>
      </c>
      <c r="O655" s="7">
        <v>0.26086029403054034</v>
      </c>
      <c r="P655" s="7">
        <v>0.63446358917657164</v>
      </c>
      <c r="Q655" s="1">
        <v>41426</v>
      </c>
      <c r="R655">
        <v>233.50399999999999</v>
      </c>
      <c r="S655" s="6">
        <v>2.3997080855995942E-3</v>
      </c>
      <c r="T655" s="6">
        <v>5.7631177691823687E-3</v>
      </c>
      <c r="U655" s="6">
        <v>1.7544165453768908E-2</v>
      </c>
      <c r="V655" s="7">
        <v>3.4476036894941484E-2</v>
      </c>
      <c r="W655" s="7">
        <v>8.2575697866875505E-2</v>
      </c>
      <c r="X655" s="7">
        <v>0.20053470437017989</v>
      </c>
      <c r="Y655" s="1">
        <v>41426</v>
      </c>
      <c r="Z655">
        <v>232.44499999999999</v>
      </c>
      <c r="AA655" s="6">
        <v>2.3804082055085426E-3</v>
      </c>
      <c r="AB655" s="6">
        <v>-2.11215908164018E-3</v>
      </c>
      <c r="AC655" s="6">
        <v>1.7157935271568815E-2</v>
      </c>
      <c r="AD655" s="7">
        <v>3.3980409775539712E-2</v>
      </c>
      <c r="AE655" s="7">
        <v>8.2196564085851298E-2</v>
      </c>
      <c r="AF655" s="7">
        <v>0.20002581311306147</v>
      </c>
      <c r="AG655" t="s">
        <v>18</v>
      </c>
    </row>
    <row r="656" spans="1:33" x14ac:dyDescent="0.3">
      <c r="A656" s="1">
        <v>41456</v>
      </c>
      <c r="B656" s="19">
        <v>10718.4</v>
      </c>
      <c r="C656" s="6">
        <v>3.717680991131777E-3</v>
      </c>
      <c r="D656" s="6">
        <v>1.5163425930310786E-2</v>
      </c>
      <c r="E656" s="6">
        <v>6.6316480630334906E-2</v>
      </c>
      <c r="F656" s="7">
        <v>0.15046261511710271</v>
      </c>
      <c r="G656" s="7">
        <v>0.26918568163787276</v>
      </c>
      <c r="H656" s="7">
        <v>0.63955089179184388</v>
      </c>
      <c r="I656" s="1">
        <v>41456</v>
      </c>
      <c r="J656" s="19">
        <v>10682.3</v>
      </c>
      <c r="K656" s="6">
        <v>3.6642770569278327E-3</v>
      </c>
      <c r="L656" s="6">
        <v>5.2131854068448594E-3</v>
      </c>
      <c r="M656" s="6">
        <v>6.7600115931600327E-2</v>
      </c>
      <c r="N656" s="7">
        <v>0.15277448039194513</v>
      </c>
      <c r="O656" s="7">
        <v>0.27055283315095852</v>
      </c>
      <c r="P656" s="7">
        <v>0.63570520771127126</v>
      </c>
      <c r="Q656" s="1">
        <v>41456</v>
      </c>
      <c r="R656">
        <v>233.596</v>
      </c>
      <c r="S656" s="6">
        <v>3.9399753323289094E-4</v>
      </c>
      <c r="T656" s="6">
        <v>3.5356334282756483E-3</v>
      </c>
      <c r="U656" s="6">
        <v>1.9606816118443983E-2</v>
      </c>
      <c r="V656" s="7">
        <v>3.3967475500393973E-2</v>
      </c>
      <c r="W656" s="7">
        <v>8.4722151278610297E-2</v>
      </c>
      <c r="X656" s="7">
        <v>0.1954759467758444</v>
      </c>
      <c r="Y656" s="1">
        <v>41456</v>
      </c>
      <c r="Z656">
        <v>232.9</v>
      </c>
      <c r="AA656" s="6">
        <v>1.9574523005442684E-3</v>
      </c>
      <c r="AB656" s="6">
        <v>2.6605591479322331E-3</v>
      </c>
      <c r="AC656" s="6">
        <v>1.8854718054158108E-2</v>
      </c>
      <c r="AD656" s="7">
        <v>3.3297100645533373E-2</v>
      </c>
      <c r="AE656" s="7">
        <v>8.4638096923521172E-2</v>
      </c>
      <c r="AF656" s="7">
        <v>0.19497178040020524</v>
      </c>
      <c r="AG656" t="s">
        <v>18</v>
      </c>
    </row>
    <row r="657" spans="1:33" x14ac:dyDescent="0.3">
      <c r="A657" s="1">
        <v>41487</v>
      </c>
      <c r="B657" s="19">
        <v>10776.6</v>
      </c>
      <c r="C657" s="6">
        <v>5.4299149126736017E-3</v>
      </c>
      <c r="D657" s="6">
        <v>1.7976063402699818E-2</v>
      </c>
      <c r="E657" s="6">
        <v>6.4744647426714069E-2</v>
      </c>
      <c r="F657" s="7">
        <v>0.13347216963271488</v>
      </c>
      <c r="G657" s="7">
        <v>0.27609236234458262</v>
      </c>
      <c r="H657" s="7">
        <v>0.64022404188609183</v>
      </c>
      <c r="I657" s="1">
        <v>41487</v>
      </c>
      <c r="J657" s="19">
        <v>10738</v>
      </c>
      <c r="K657" s="6">
        <v>5.2142328899207786E-3</v>
      </c>
      <c r="L657" s="6">
        <v>7.7141087482873868E-3</v>
      </c>
      <c r="M657" s="6">
        <v>6.6441553282351767E-2</v>
      </c>
      <c r="N657" s="7">
        <v>0.13487919846118082</v>
      </c>
      <c r="O657" s="7">
        <v>0.28036057090393113</v>
      </c>
      <c r="P657" s="7">
        <v>0.63813882532417998</v>
      </c>
      <c r="Q657" s="1">
        <v>41487</v>
      </c>
      <c r="R657">
        <v>233.87700000000001</v>
      </c>
      <c r="S657" s="6">
        <v>1.2029315570472349E-3</v>
      </c>
      <c r="T657" s="6">
        <v>5.7884755150926269E-3</v>
      </c>
      <c r="U657" s="6">
        <v>1.5183675595431958E-2</v>
      </c>
      <c r="V657" s="7">
        <v>3.2364430907766771E-2</v>
      </c>
      <c r="W657" s="7">
        <v>8.3596652983311273E-2</v>
      </c>
      <c r="X657" s="7">
        <v>0.19081975560081468</v>
      </c>
      <c r="Y657" s="1">
        <v>41487</v>
      </c>
      <c r="Z657">
        <v>233.45599999999999</v>
      </c>
      <c r="AA657" s="6">
        <v>2.3872906826963641E-3</v>
      </c>
      <c r="AB657" s="6">
        <v>7.157124552949313E-3</v>
      </c>
      <c r="AC657" s="6">
        <v>1.5388094886002759E-2</v>
      </c>
      <c r="AD657" s="7">
        <v>3.2506877305334643E-2</v>
      </c>
      <c r="AE657" s="7">
        <v>8.3599062405718377E-2</v>
      </c>
      <c r="AF657" s="7">
        <v>0.19049464558898518</v>
      </c>
      <c r="AG657" t="s">
        <v>18</v>
      </c>
    </row>
    <row r="658" spans="1:33" x14ac:dyDescent="0.3">
      <c r="A658" s="1">
        <v>41518</v>
      </c>
      <c r="B658" s="19">
        <v>10837.2</v>
      </c>
      <c r="C658" s="6">
        <v>5.6232949167641334E-3</v>
      </c>
      <c r="D658" s="6">
        <v>2.0355898691272079E-2</v>
      </c>
      <c r="E658" s="6">
        <v>6.2387263744020226E-2</v>
      </c>
      <c r="F658" s="7">
        <v>0.13736973017222395</v>
      </c>
      <c r="G658" s="7">
        <v>0.28338978233580442</v>
      </c>
      <c r="H658" s="7">
        <v>0.64093090865042479</v>
      </c>
      <c r="I658" s="1">
        <v>41518</v>
      </c>
      <c r="J658" s="19">
        <v>10805.9</v>
      </c>
      <c r="K658" s="6">
        <v>6.3233376792698488E-3</v>
      </c>
      <c r="L658" s="6">
        <v>2.147711911671556E-2</v>
      </c>
      <c r="M658" s="6">
        <v>6.3028764805414444E-2</v>
      </c>
      <c r="N658" s="7">
        <v>0.13742723913981669</v>
      </c>
      <c r="O658" s="7">
        <v>0.28719817984728824</v>
      </c>
      <c r="P658" s="7">
        <v>0.6403145255552013</v>
      </c>
      <c r="Q658" s="1">
        <v>41518</v>
      </c>
      <c r="R658">
        <v>234.149</v>
      </c>
      <c r="S658" s="6">
        <v>1.1630044852635846E-3</v>
      </c>
      <c r="T658" s="6">
        <v>5.1686020305222596E-3</v>
      </c>
      <c r="U658" s="6">
        <v>1.1849252615521527E-2</v>
      </c>
      <c r="V658" s="7">
        <v>3.1998025466197087E-2</v>
      </c>
      <c r="W658" s="7">
        <v>8.4178747875852583E-2</v>
      </c>
      <c r="X658" s="7">
        <v>0.17781187122736411</v>
      </c>
      <c r="Y658" s="1">
        <v>41518</v>
      </c>
      <c r="Z658">
        <v>233.54400000000001</v>
      </c>
      <c r="AA658" s="6">
        <v>3.7694469193347903E-4</v>
      </c>
      <c r="AB658" s="6">
        <v>7.1196629479976133E-3</v>
      </c>
      <c r="AC658" s="6">
        <v>1.0947341081748047E-2</v>
      </c>
      <c r="AD658" s="7">
        <v>3.0657952223551072E-2</v>
      </c>
      <c r="AE658" s="7">
        <v>8.1918456784690244E-2</v>
      </c>
      <c r="AF658" s="7">
        <v>0.17476861167002011</v>
      </c>
      <c r="AG658" t="s">
        <v>18</v>
      </c>
    </row>
    <row r="659" spans="1:33" x14ac:dyDescent="0.3">
      <c r="A659" s="1">
        <v>41548</v>
      </c>
      <c r="B659" s="19">
        <v>10961.6</v>
      </c>
      <c r="C659" s="6">
        <v>1.1478979810283065E-2</v>
      </c>
      <c r="D659" s="6">
        <v>2.6491988725219327E-2</v>
      </c>
      <c r="E659" s="6">
        <v>6.7622451861735919E-2</v>
      </c>
      <c r="F659" s="7">
        <v>0.14635906338565796</v>
      </c>
      <c r="G659" s="7">
        <v>0.29399959863536024</v>
      </c>
      <c r="H659" s="7">
        <v>0.65119151628355376</v>
      </c>
      <c r="I659" s="1">
        <v>41548</v>
      </c>
      <c r="J659" s="19">
        <v>10933</v>
      </c>
      <c r="K659" s="6">
        <v>1.1762092930713812E-2</v>
      </c>
      <c r="L659" s="6">
        <v>2.721900162543579E-2</v>
      </c>
      <c r="M659" s="6">
        <v>6.7071385348142734E-2</v>
      </c>
      <c r="N659" s="7">
        <v>0.14480476644223617</v>
      </c>
      <c r="O659" s="7">
        <v>0.29746985664103298</v>
      </c>
      <c r="P659" s="7">
        <v>0.6527588813303099</v>
      </c>
      <c r="Q659" s="1">
        <v>41548</v>
      </c>
      <c r="R659">
        <v>233.54599999999999</v>
      </c>
      <c r="S659" s="6">
        <v>-2.575283259804691E-3</v>
      </c>
      <c r="T659" s="6">
        <v>1.7986843908456213E-4</v>
      </c>
      <c r="U659" s="6">
        <v>9.6361270464340489E-3</v>
      </c>
      <c r="V659" s="7">
        <v>3.146792921151307E-2</v>
      </c>
      <c r="W659" s="7">
        <v>8.0346197791624455E-2</v>
      </c>
      <c r="X659" s="7">
        <v>0.17241967871485947</v>
      </c>
      <c r="Y659" s="1">
        <v>41548</v>
      </c>
      <c r="Z659">
        <v>233.66900000000001</v>
      </c>
      <c r="AA659" s="6">
        <v>5.3523104853903331E-4</v>
      </c>
      <c r="AB659" s="6">
        <v>5.2657617931124263E-3</v>
      </c>
      <c r="AC659" s="6">
        <v>8.7679914349113961E-3</v>
      </c>
      <c r="AD659" s="7">
        <v>3.051378169790523E-2</v>
      </c>
      <c r="AE659" s="7">
        <v>7.9257675200569144E-2</v>
      </c>
      <c r="AF659" s="7">
        <v>0.17362631843294835</v>
      </c>
      <c r="AG659" t="s">
        <v>18</v>
      </c>
    </row>
    <row r="660" spans="1:33" x14ac:dyDescent="0.3">
      <c r="A660" s="1">
        <v>41579</v>
      </c>
      <c r="B660" s="19">
        <v>10969.7</v>
      </c>
      <c r="C660" s="6">
        <v>7.3894321996792109E-4</v>
      </c>
      <c r="D660" s="6">
        <v>2.3445663531870532E-2</v>
      </c>
      <c r="E660" s="6">
        <v>6.1145720476706425E-2</v>
      </c>
      <c r="F660" s="7">
        <v>0.14117928552108694</v>
      </c>
      <c r="G660" s="7">
        <v>0.29043148880105424</v>
      </c>
      <c r="H660" s="7">
        <v>0.64833959429000765</v>
      </c>
      <c r="I660" s="1">
        <v>41579</v>
      </c>
      <c r="J660" s="19">
        <v>10977.2</v>
      </c>
      <c r="K660" s="6">
        <v>4.0428061831154051E-3</v>
      </c>
      <c r="L660" s="6">
        <v>2.7606414348969929E-2</v>
      </c>
      <c r="M660" s="6">
        <v>6.1316832640433215E-2</v>
      </c>
      <c r="N660" s="7">
        <v>0.13952933116027036</v>
      </c>
      <c r="O660" s="7">
        <v>0.29125299957653034</v>
      </c>
      <c r="P660" s="7">
        <v>0.64929308712832623</v>
      </c>
      <c r="Q660" s="1">
        <v>41579</v>
      </c>
      <c r="R660">
        <v>233.06899999999999</v>
      </c>
      <c r="S660" s="6">
        <v>-2.0424241905235107E-3</v>
      </c>
      <c r="T660" s="6">
        <v>-2.2560317813661844E-3</v>
      </c>
      <c r="U660" s="6">
        <v>1.2370722045338978E-2</v>
      </c>
      <c r="V660" s="7">
        <v>3.0230296600804486E-2</v>
      </c>
      <c r="W660" s="7">
        <v>7.7377155272037978E-2</v>
      </c>
      <c r="X660" s="7">
        <v>0.17949898785425097</v>
      </c>
      <c r="Y660" s="1">
        <v>41579</v>
      </c>
      <c r="Z660">
        <v>234.1</v>
      </c>
      <c r="AA660" s="6">
        <v>1.8444894273522939E-3</v>
      </c>
      <c r="AB660" s="6">
        <v>5.1524259338771514E-3</v>
      </c>
      <c r="AC660" s="6">
        <v>1.2328701961954427E-2</v>
      </c>
      <c r="AD660" s="7">
        <v>3.0510324912289895E-2</v>
      </c>
      <c r="AE660" s="7">
        <v>7.7639780144912796E-2</v>
      </c>
      <c r="AF660" s="7">
        <v>0.18172640080767291</v>
      </c>
      <c r="AG660" t="s">
        <v>18</v>
      </c>
    </row>
    <row r="661" spans="1:33" x14ac:dyDescent="0.3">
      <c r="A661" s="1">
        <v>41609</v>
      </c>
      <c r="B661" s="19">
        <v>11035</v>
      </c>
      <c r="C661" s="6">
        <v>5.9527607865301028E-3</v>
      </c>
      <c r="D661" s="6">
        <v>2.3977877994914874E-2</v>
      </c>
      <c r="E661" s="6">
        <v>5.5001577483101735E-2</v>
      </c>
      <c r="F661" s="7">
        <v>0.14232771917474971</v>
      </c>
      <c r="G661" s="7">
        <v>0.29884651600753298</v>
      </c>
      <c r="H661" s="7">
        <v>0.65147637647974388</v>
      </c>
      <c r="I661" s="1">
        <v>41609</v>
      </c>
      <c r="J661" s="19">
        <v>11104.3</v>
      </c>
      <c r="K661" s="6">
        <v>1.1578544619757181E-2</v>
      </c>
      <c r="L661" s="6">
        <v>3.411249767181964E-2</v>
      </c>
      <c r="M661" s="6">
        <v>5.4399225174240812E-2</v>
      </c>
      <c r="N661" s="7">
        <v>0.14133741725938395</v>
      </c>
      <c r="O661" s="7">
        <v>0.29970621627632038</v>
      </c>
      <c r="P661" s="7">
        <v>0.65515956416103982</v>
      </c>
      <c r="Q661" s="1">
        <v>41609</v>
      </c>
      <c r="R661">
        <v>233.04900000000001</v>
      </c>
      <c r="S661" s="6">
        <v>-8.581149788252325E-5</v>
      </c>
      <c r="T661" s="6">
        <v>-3.5403224771995661E-3</v>
      </c>
      <c r="U661" s="6">
        <v>1.5017356196183848E-2</v>
      </c>
      <c r="V661" s="7">
        <v>3.2689035414229545E-2</v>
      </c>
      <c r="W661" s="7">
        <v>7.9185363210758059E-2</v>
      </c>
      <c r="X661" s="7">
        <v>0.18419207317073166</v>
      </c>
      <c r="Y661" s="1">
        <v>41609</v>
      </c>
      <c r="Z661">
        <v>234.71899999999999</v>
      </c>
      <c r="AA661" s="6">
        <v>2.6441691584792814E-3</v>
      </c>
      <c r="AB661" s="6">
        <v>5.4100130217257436E-3</v>
      </c>
      <c r="AC661" s="6">
        <v>1.5128383667573405E-2</v>
      </c>
      <c r="AD661" s="7">
        <v>3.2989618128446418E-2</v>
      </c>
      <c r="AE661" s="7">
        <v>7.992748922230343E-2</v>
      </c>
      <c r="AF661" s="7">
        <v>0.18485108531044928</v>
      </c>
      <c r="AG661" t="s">
        <v>18</v>
      </c>
    </row>
    <row r="662" spans="1:33" x14ac:dyDescent="0.3">
      <c r="A662" s="1">
        <v>41640</v>
      </c>
      <c r="B662" s="19">
        <v>11080.8</v>
      </c>
      <c r="C662" s="6">
        <v>4.1504304485726574E-3</v>
      </c>
      <c r="D662" s="6">
        <v>2.2478130882515643E-2</v>
      </c>
      <c r="E662" s="6">
        <v>5.7035743925822023E-2</v>
      </c>
      <c r="F662" s="7">
        <v>0.13844225493922926</v>
      </c>
      <c r="G662" s="7">
        <v>0.31008146037526146</v>
      </c>
      <c r="H662" s="7">
        <v>0.64787412816203904</v>
      </c>
      <c r="I662" s="1">
        <v>41640</v>
      </c>
      <c r="J662" s="19">
        <v>11101.6</v>
      </c>
      <c r="K662" s="6">
        <v>-2.4314905036777724E-4</v>
      </c>
      <c r="L662" s="6">
        <v>2.7364680406074527E-2</v>
      </c>
      <c r="M662" s="6">
        <v>5.6631069994098948E-2</v>
      </c>
      <c r="N662" s="7">
        <v>0.13723762792079419</v>
      </c>
      <c r="O662" s="7">
        <v>0.31156372572184687</v>
      </c>
      <c r="P662" s="7">
        <v>0.65520120469353371</v>
      </c>
      <c r="Q662" s="1">
        <v>41640</v>
      </c>
      <c r="R662">
        <v>233.916</v>
      </c>
      <c r="S662" s="6">
        <v>3.7202476732360584E-3</v>
      </c>
      <c r="T662" s="6">
        <v>-9.9509286821640951E-4</v>
      </c>
      <c r="U662" s="6">
        <v>1.5789473684210506E-2</v>
      </c>
      <c r="V662" s="7">
        <v>3.1989941102508128E-2</v>
      </c>
      <c r="W662" s="7">
        <v>7.9510999736947696E-2</v>
      </c>
      <c r="X662" s="7">
        <v>0.17960665658093788</v>
      </c>
      <c r="Y662" s="1">
        <v>41640</v>
      </c>
      <c r="Z662">
        <v>235.28800000000001</v>
      </c>
      <c r="AA662" s="6">
        <v>2.4241752904537632E-3</v>
      </c>
      <c r="AB662" s="6">
        <v>7.4675435892165914E-3</v>
      </c>
      <c r="AC662" s="6">
        <v>1.5577587955749157E-2</v>
      </c>
      <c r="AD662" s="7">
        <v>3.268054177895207E-2</v>
      </c>
      <c r="AE662" s="7">
        <v>8.1843595968513261E-2</v>
      </c>
      <c r="AF662" s="7">
        <v>0.18057200200702458</v>
      </c>
      <c r="AG662" t="s">
        <v>18</v>
      </c>
    </row>
    <row r="663" spans="1:33" x14ac:dyDescent="0.3">
      <c r="A663" s="1">
        <v>41671</v>
      </c>
      <c r="B663" s="19">
        <v>11178.8</v>
      </c>
      <c r="C663" s="6">
        <v>8.8441267778499762E-3</v>
      </c>
      <c r="D663" s="6">
        <v>1.9814625602101784E-2</v>
      </c>
      <c r="E663" s="6">
        <v>6.4515821850628027E-2</v>
      </c>
      <c r="F663" s="7">
        <v>0.14236079176757907</v>
      </c>
      <c r="G663" s="7">
        <v>0.31400898041704867</v>
      </c>
      <c r="H663" s="7">
        <v>0.65646208102421222</v>
      </c>
      <c r="I663" s="1">
        <v>41671</v>
      </c>
      <c r="J663" s="19">
        <v>11153.4</v>
      </c>
      <c r="K663" s="6">
        <v>4.6659940909417807E-3</v>
      </c>
      <c r="L663" s="6">
        <v>2.0159151193633918E-2</v>
      </c>
      <c r="M663" s="6">
        <v>6.4255725190839663E-2</v>
      </c>
      <c r="N663" s="7">
        <v>0.13961377337284148</v>
      </c>
      <c r="O663" s="7">
        <v>0.31086925861501574</v>
      </c>
      <c r="P663" s="7">
        <v>0.65869545819577047</v>
      </c>
      <c r="Q663" s="1">
        <v>41671</v>
      </c>
      <c r="R663">
        <v>234.78100000000001</v>
      </c>
      <c r="S663" s="6">
        <v>3.6979086509687626E-3</v>
      </c>
      <c r="T663" s="6">
        <v>5.2880374744162335E-3</v>
      </c>
      <c r="U663" s="6">
        <v>1.1263492501055319E-2</v>
      </c>
      <c r="V663" s="7">
        <v>3.1265510864743037E-2</v>
      </c>
      <c r="W663" s="7">
        <v>8.3232983145782258E-2</v>
      </c>
      <c r="X663" s="7">
        <v>0.18158530447911433</v>
      </c>
      <c r="Y663" s="1">
        <v>41671</v>
      </c>
      <c r="Z663">
        <v>235.547</v>
      </c>
      <c r="AA663" s="6">
        <v>1.1007786202440674E-3</v>
      </c>
      <c r="AB663" s="6">
        <v>8.0370096161663969E-3</v>
      </c>
      <c r="AC663" s="6">
        <v>1.1204746347724857E-2</v>
      </c>
      <c r="AD663" s="7">
        <v>3.1612278773173748E-2</v>
      </c>
      <c r="AE663" s="7">
        <v>8.4066255217897512E-2</v>
      </c>
      <c r="AF663" s="7">
        <v>0.18127883650952853</v>
      </c>
      <c r="AG663" t="s">
        <v>18</v>
      </c>
    </row>
    <row r="664" spans="1:33" x14ac:dyDescent="0.3">
      <c r="A664" s="1">
        <v>41699</v>
      </c>
      <c r="B664" s="19">
        <v>11208.1</v>
      </c>
      <c r="C664" s="6">
        <v>2.6210326689806683E-3</v>
      </c>
      <c r="D664" s="6">
        <v>2.1732590681604748E-2</v>
      </c>
      <c r="E664" s="6">
        <v>6.1543998560374409E-2</v>
      </c>
      <c r="F664" s="7">
        <v>0.1401236954000773</v>
      </c>
      <c r="G664" s="7">
        <v>0.31790228702451645</v>
      </c>
      <c r="H664" s="7">
        <v>0.65729199012258066</v>
      </c>
      <c r="I664" s="1">
        <v>41699</v>
      </c>
      <c r="J664" s="19">
        <v>11278.4</v>
      </c>
      <c r="K664" s="6">
        <v>1.1207344845517959E-2</v>
      </c>
      <c r="L664" s="6">
        <v>2.7438691105199767E-2</v>
      </c>
      <c r="M664" s="6">
        <v>6.1306683981217476E-2</v>
      </c>
      <c r="N664" s="7">
        <v>0.1388757055871393</v>
      </c>
      <c r="O664" s="7">
        <v>0.31501993797075756</v>
      </c>
      <c r="P664" s="7">
        <v>0.65939352921270611</v>
      </c>
      <c r="Q664" s="1">
        <v>41699</v>
      </c>
      <c r="R664">
        <v>236.29300000000001</v>
      </c>
      <c r="S664" s="6">
        <v>6.4400441262282742E-3</v>
      </c>
      <c r="T664" s="6">
        <v>1.3832813458675406E-2</v>
      </c>
      <c r="U664" s="6">
        <v>1.5122028757630869E-2</v>
      </c>
      <c r="V664" s="7">
        <v>3.0083873892725162E-2</v>
      </c>
      <c r="W664" s="7">
        <v>8.5750651331841538E-2</v>
      </c>
      <c r="X664" s="7">
        <v>0.1826476476476476</v>
      </c>
      <c r="Y664" s="1">
        <v>41699</v>
      </c>
      <c r="Z664">
        <v>236.02799999999999</v>
      </c>
      <c r="AA664" s="6">
        <v>2.0420553010651573E-3</v>
      </c>
      <c r="AB664" s="6">
        <v>8.2357966680905483E-3</v>
      </c>
      <c r="AC664" s="6">
        <v>1.6126949139408049E-2</v>
      </c>
      <c r="AD664" s="7">
        <v>3.155934914578664E-2</v>
      </c>
      <c r="AE664" s="7">
        <v>8.5920139128514358E-2</v>
      </c>
      <c r="AF664" s="7">
        <v>0.18191286930395595</v>
      </c>
      <c r="AG664" t="s">
        <v>18</v>
      </c>
    </row>
    <row r="665" spans="1:33" x14ac:dyDescent="0.3">
      <c r="A665" s="1">
        <v>41730</v>
      </c>
      <c r="B665" s="19">
        <v>11257.7</v>
      </c>
      <c r="C665" s="6">
        <v>4.4253709370901725E-3</v>
      </c>
      <c r="D665" s="6">
        <v>2.0181241504304552E-2</v>
      </c>
      <c r="E665" s="6">
        <v>6.342159205765957E-2</v>
      </c>
      <c r="F665" s="7">
        <v>0.13891305667401821</v>
      </c>
      <c r="G665" s="7">
        <v>0.31897319336395163</v>
      </c>
      <c r="H665" s="7">
        <v>0.6555197717680622</v>
      </c>
      <c r="I665" s="1">
        <v>41730</v>
      </c>
      <c r="J665" s="19">
        <v>11331.6</v>
      </c>
      <c r="K665" s="6">
        <v>4.7169811320755366E-3</v>
      </c>
      <c r="L665" s="6">
        <v>2.0469547832821618E-2</v>
      </c>
      <c r="M665" s="6">
        <v>6.3420860001126247E-2</v>
      </c>
      <c r="N665" s="7">
        <v>0.13898018876458712</v>
      </c>
      <c r="O665" s="7">
        <v>0.3173521821014208</v>
      </c>
      <c r="P665" s="7">
        <v>0.65181265579218961</v>
      </c>
      <c r="Q665" s="1">
        <v>41730</v>
      </c>
      <c r="R665">
        <v>237.072</v>
      </c>
      <c r="S665" s="6">
        <v>3.2967544531577165E-3</v>
      </c>
      <c r="T665" s="6">
        <v>1.7262464116988254E-2</v>
      </c>
      <c r="U665" s="6">
        <v>1.9528578985167556E-2</v>
      </c>
      <c r="V665" s="7">
        <v>3.0367038268465978E-2</v>
      </c>
      <c r="W665" s="7">
        <v>8.7441344164690529E-2</v>
      </c>
      <c r="X665" s="7">
        <v>0.17653598014888339</v>
      </c>
      <c r="Y665" s="1">
        <v>41730</v>
      </c>
      <c r="Z665">
        <v>236.46799999999999</v>
      </c>
      <c r="AA665" s="6">
        <v>1.8641856050976907E-3</v>
      </c>
      <c r="AB665" s="6">
        <v>7.4514632390219595E-3</v>
      </c>
      <c r="AC665" s="6">
        <v>2.0151253036061693E-2</v>
      </c>
      <c r="AD665" s="7">
        <v>3.1768817603092574E-2</v>
      </c>
      <c r="AE665" s="7">
        <v>8.7694282047625832E-2</v>
      </c>
      <c r="AF665" s="7">
        <v>0.17821624314897858</v>
      </c>
      <c r="AG665" t="s">
        <v>18</v>
      </c>
    </row>
    <row r="666" spans="1:33" x14ac:dyDescent="0.3">
      <c r="A666" s="1">
        <v>41760</v>
      </c>
      <c r="B666" s="19">
        <v>11321</v>
      </c>
      <c r="C666" s="6">
        <v>5.622818160014858E-3</v>
      </c>
      <c r="D666" s="6">
        <v>2.1677135224893576E-2</v>
      </c>
      <c r="E666" s="6">
        <v>6.5907165050371905E-2</v>
      </c>
      <c r="F666" s="7">
        <v>0.14026429233310508</v>
      </c>
      <c r="G666" s="7">
        <v>0.31794316581101068</v>
      </c>
      <c r="H666" s="7">
        <v>0.66316531754543195</v>
      </c>
      <c r="I666" s="1">
        <v>41760</v>
      </c>
      <c r="J666" s="19">
        <v>11274.8</v>
      </c>
      <c r="K666" s="6">
        <v>-5.012531328320898E-3</v>
      </c>
      <c r="L666" s="6">
        <v>1.5601354759674183E-2</v>
      </c>
      <c r="M666" s="6">
        <v>6.5802036167014702E-2</v>
      </c>
      <c r="N666" s="7">
        <v>0.14083922735229534</v>
      </c>
      <c r="O666" s="7">
        <v>0.31343631322662546</v>
      </c>
      <c r="P666" s="7">
        <v>0.6584490468345493</v>
      </c>
      <c r="Q666" s="1">
        <v>41760</v>
      </c>
      <c r="R666">
        <v>237.9</v>
      </c>
      <c r="S666" s="6">
        <v>3.4926098400486051E-3</v>
      </c>
      <c r="T666" s="6">
        <v>1.7031754988970436E-2</v>
      </c>
      <c r="U666" s="6">
        <v>2.1271115499366857E-2</v>
      </c>
      <c r="V666" s="7">
        <v>3.5180471248613052E-2</v>
      </c>
      <c r="W666" s="7">
        <v>9.039408189643322E-2</v>
      </c>
      <c r="X666" s="7">
        <v>0.17481481481481484</v>
      </c>
      <c r="Y666" s="1">
        <v>41760</v>
      </c>
      <c r="Z666">
        <v>236.91800000000001</v>
      </c>
      <c r="AA666" s="6">
        <v>1.9030059035472751E-3</v>
      </c>
      <c r="AB666" s="6">
        <v>6.9276801196830919E-3</v>
      </c>
      <c r="AC666" s="6">
        <v>2.1669476870798194E-2</v>
      </c>
      <c r="AD666" s="7">
        <v>3.5874655135475518E-2</v>
      </c>
      <c r="AE666" s="7">
        <v>9.0330894196695724E-2</v>
      </c>
      <c r="AF666" s="7">
        <v>0.17693989071038249</v>
      </c>
      <c r="AG666" t="s">
        <v>18</v>
      </c>
    </row>
    <row r="667" spans="1:33" x14ac:dyDescent="0.3">
      <c r="A667" s="1">
        <v>41791</v>
      </c>
      <c r="B667" s="19">
        <v>11374.9</v>
      </c>
      <c r="C667" s="6">
        <v>4.7610635102905783E-3</v>
      </c>
      <c r="D667" s="6">
        <v>1.7542133323791495E-2</v>
      </c>
      <c r="E667" s="6">
        <v>6.5195201663123675E-2</v>
      </c>
      <c r="F667" s="7">
        <v>0.13756962987409124</v>
      </c>
      <c r="G667" s="7">
        <v>0.32128005575560453</v>
      </c>
      <c r="H667" s="7">
        <v>0.66180660053470475</v>
      </c>
      <c r="I667" s="1">
        <v>41791</v>
      </c>
      <c r="J667" s="19">
        <v>11336.8</v>
      </c>
      <c r="K667" s="6">
        <v>5.4989888955901661E-3</v>
      </c>
      <c r="L667" s="6">
        <v>1.6443416357343917E-2</v>
      </c>
      <c r="M667" s="6">
        <v>6.5158362537934666E-2</v>
      </c>
      <c r="N667" s="7">
        <v>0.13814151473777209</v>
      </c>
      <c r="O667" s="7">
        <v>0.31725227737497674</v>
      </c>
      <c r="P667" s="7">
        <v>0.65450008026736306</v>
      </c>
      <c r="Q667" s="1">
        <v>41791</v>
      </c>
      <c r="R667">
        <v>238.34299999999999</v>
      </c>
      <c r="S667" s="6">
        <v>1.8621269440940883E-3</v>
      </c>
      <c r="T667" s="6">
        <v>1.5171585434937167E-2</v>
      </c>
      <c r="U667" s="6">
        <v>2.0723413731670543E-2</v>
      </c>
      <c r="V667" s="7">
        <v>3.8631154184714786E-2</v>
      </c>
      <c r="W667" s="7">
        <v>9.3492074415617119E-2</v>
      </c>
      <c r="X667" s="7">
        <v>0.17468210941350409</v>
      </c>
      <c r="Y667" s="1">
        <v>41791</v>
      </c>
      <c r="Z667">
        <v>237.23099999999999</v>
      </c>
      <c r="AA667" s="6">
        <v>1.3211322060796907E-3</v>
      </c>
      <c r="AB667" s="6">
        <v>7.1493162723362961E-3</v>
      </c>
      <c r="AC667" s="6">
        <v>2.0589816945944209E-2</v>
      </c>
      <c r="AD667" s="7">
        <v>3.8101030963924989E-2</v>
      </c>
      <c r="AE667" s="7">
        <v>9.2228785583727282E-2</v>
      </c>
      <c r="AF667" s="7">
        <v>0.17557482656095133</v>
      </c>
      <c r="AG667" t="s">
        <v>18</v>
      </c>
    </row>
    <row r="668" spans="1:33" x14ac:dyDescent="0.3">
      <c r="A668" s="1">
        <v>41821</v>
      </c>
      <c r="B668" s="19">
        <v>11429.9</v>
      </c>
      <c r="C668" s="6">
        <v>4.8352073424821323E-3</v>
      </c>
      <c r="D668" s="6">
        <v>1.9789259553358664E-2</v>
      </c>
      <c r="E668" s="6">
        <v>6.6381176294969396E-2</v>
      </c>
      <c r="F668" s="7">
        <v>0.13709982291728851</v>
      </c>
      <c r="G668" s="7">
        <v>0.32615909407342097</v>
      </c>
      <c r="H668" s="7">
        <v>0.65980279685752863</v>
      </c>
      <c r="I668" s="1">
        <v>41821</v>
      </c>
      <c r="J668" s="19">
        <v>11391.8</v>
      </c>
      <c r="K668" s="6">
        <v>4.8514572013266533E-3</v>
      </c>
      <c r="L668" s="6">
        <v>1.0054617676266106E-2</v>
      </c>
      <c r="M668" s="6">
        <v>6.6418280707338309E-2</v>
      </c>
      <c r="N668" s="7">
        <v>0.13850828011473226</v>
      </c>
      <c r="O668" s="7">
        <v>0.32819550187130547</v>
      </c>
      <c r="P668" s="7">
        <v>0.65732658286778378</v>
      </c>
      <c r="Q668" s="1">
        <v>41821</v>
      </c>
      <c r="R668">
        <v>238.25</v>
      </c>
      <c r="S668" s="6">
        <v>-3.9019396416084935E-4</v>
      </c>
      <c r="T668" s="6">
        <v>8.2820904554937874E-3</v>
      </c>
      <c r="U668" s="6">
        <v>1.9923286357643094E-2</v>
      </c>
      <c r="V668" s="7">
        <v>3.9920734688176487E-2</v>
      </c>
      <c r="W668" s="7">
        <v>9.2834765218268819E-2</v>
      </c>
      <c r="X668" s="7">
        <v>0.17076167076167076</v>
      </c>
      <c r="Y668" s="1">
        <v>41821</v>
      </c>
      <c r="Z668">
        <v>237.49799999999999</v>
      </c>
      <c r="AA668" s="6">
        <v>1.1254852864928948E-3</v>
      </c>
      <c r="AB668" s="6">
        <v>6.228074635212767E-3</v>
      </c>
      <c r="AC668" s="6">
        <v>1.9742378703306074E-2</v>
      </c>
      <c r="AD668" s="7">
        <v>3.8969333741633437E-2</v>
      </c>
      <c r="AE668" s="7">
        <v>9.1417936168746133E-2</v>
      </c>
      <c r="AF668" s="7">
        <v>0.17051749630359775</v>
      </c>
      <c r="AG668" t="s">
        <v>18</v>
      </c>
    </row>
    <row r="669" spans="1:33" x14ac:dyDescent="0.3">
      <c r="A669" s="1">
        <v>41852</v>
      </c>
      <c r="B669" s="19">
        <v>11458.9</v>
      </c>
      <c r="C669" s="6">
        <v>2.5372050499129477E-3</v>
      </c>
      <c r="D669" s="6">
        <v>1.7872211908293779E-2</v>
      </c>
      <c r="E669" s="6">
        <v>6.3313104318616198E-2</v>
      </c>
      <c r="F669" s="7">
        <v>0.13215693636192985</v>
      </c>
      <c r="G669" s="7">
        <v>0.32180964575330762</v>
      </c>
      <c r="H669" s="7">
        <v>0.65660464645588457</v>
      </c>
      <c r="I669" s="1">
        <v>41852</v>
      </c>
      <c r="J669" s="19">
        <v>11422.7</v>
      </c>
      <c r="K669" s="6">
        <v>2.7124773960218278E-3</v>
      </c>
      <c r="L669" s="6">
        <v>8.0394648593314598E-3</v>
      </c>
      <c r="M669" s="6">
        <v>6.3764201899795189E-2</v>
      </c>
      <c r="N669" s="7">
        <v>0.13444234780017883</v>
      </c>
      <c r="O669" s="7">
        <v>0.32703277298232974</v>
      </c>
      <c r="P669" s="7">
        <v>0.65731323360851968</v>
      </c>
      <c r="Q669" s="1">
        <v>41852</v>
      </c>
      <c r="R669">
        <v>237.852</v>
      </c>
      <c r="S669" s="6">
        <v>-1.6705141657922188E-3</v>
      </c>
      <c r="T669" s="6">
        <v>3.2901397043936069E-3</v>
      </c>
      <c r="U669" s="6">
        <v>1.6996113341628268E-2</v>
      </c>
      <c r="V669" s="7">
        <v>3.2437852408422702E-2</v>
      </c>
      <c r="W669" s="7">
        <v>8.9504928725860189E-2</v>
      </c>
      <c r="X669" s="7">
        <v>0.16651299656694457</v>
      </c>
      <c r="Y669" s="1">
        <v>41852</v>
      </c>
      <c r="Z669">
        <v>237.46</v>
      </c>
      <c r="AA669" s="6">
        <v>-1.600013473796937E-4</v>
      </c>
      <c r="AB669" s="6">
        <v>4.1950707918196909E-3</v>
      </c>
      <c r="AC669" s="6">
        <v>1.7150983482969034E-2</v>
      </c>
      <c r="AD669" s="7">
        <v>3.2802999330195988E-2</v>
      </c>
      <c r="AE669" s="7">
        <v>8.9650931751123125E-2</v>
      </c>
      <c r="AF669" s="7">
        <v>0.165161923454367</v>
      </c>
      <c r="AG669" t="s">
        <v>18</v>
      </c>
    </row>
    <row r="670" spans="1:33" x14ac:dyDescent="0.3">
      <c r="A670" s="1">
        <v>41883</v>
      </c>
      <c r="B670" s="19">
        <v>11499.8</v>
      </c>
      <c r="C670" s="6">
        <v>3.5692780284320167E-3</v>
      </c>
      <c r="D670" s="6">
        <v>1.5793657804080846E-2</v>
      </c>
      <c r="E670" s="6">
        <v>6.1141254198501319E-2</v>
      </c>
      <c r="F670" s="7">
        <v>0.12734295349384364</v>
      </c>
      <c r="G670" s="7">
        <v>0.3218008988402431</v>
      </c>
      <c r="H670" s="7">
        <v>0.65602949223812668</v>
      </c>
      <c r="I670" s="1">
        <v>41883</v>
      </c>
      <c r="J670" s="19">
        <v>11470.6</v>
      </c>
      <c r="K670" s="6">
        <v>4.1934043614906841E-3</v>
      </c>
      <c r="L670" s="6">
        <v>1.7366161705750977E-2</v>
      </c>
      <c r="M670" s="6">
        <v>6.1512692140404848E-2</v>
      </c>
      <c r="N670" s="7">
        <v>0.12841852595128472</v>
      </c>
      <c r="O670" s="7">
        <v>0.32615758136308459</v>
      </c>
      <c r="P670" s="7">
        <v>0.65767302050666943</v>
      </c>
      <c r="Q670" s="1">
        <v>41883</v>
      </c>
      <c r="R670">
        <v>238.03100000000001</v>
      </c>
      <c r="S670" s="6">
        <v>7.5256882431092465E-4</v>
      </c>
      <c r="T670" s="6">
        <v>5.5065153425809261E-4</v>
      </c>
      <c r="U670" s="6">
        <v>1.6579186757150383E-2</v>
      </c>
      <c r="V670" s="7">
        <v>2.8624890344717293E-2</v>
      </c>
      <c r="W670" s="7">
        <v>8.9690943467054932E-2</v>
      </c>
      <c r="X670" s="7">
        <v>0.1731444061113849</v>
      </c>
      <c r="Y670" s="1">
        <v>41883</v>
      </c>
      <c r="Z670">
        <v>237.477</v>
      </c>
      <c r="AA670" s="6">
        <v>7.1591004800791315E-5</v>
      </c>
      <c r="AB670" s="6">
        <v>2.3594661444043823E-3</v>
      </c>
      <c r="AC670" s="6">
        <v>1.6840509711232111E-2</v>
      </c>
      <c r="AD670" s="7">
        <v>2.7972209596779506E-2</v>
      </c>
      <c r="AE670" s="7">
        <v>8.7971595464437058E-2</v>
      </c>
      <c r="AF670" s="7">
        <v>0.17099112426035498</v>
      </c>
      <c r="AG670" t="s">
        <v>18</v>
      </c>
    </row>
    <row r="671" spans="1:33" x14ac:dyDescent="0.3">
      <c r="A671" s="1">
        <v>41913</v>
      </c>
      <c r="B671" s="19">
        <v>11566</v>
      </c>
      <c r="C671" s="6">
        <v>5.7566218542931822E-3</v>
      </c>
      <c r="D671" s="6">
        <v>1.6800147693606129E-2</v>
      </c>
      <c r="E671" s="6">
        <v>5.5137936067727301E-2</v>
      </c>
      <c r="F671" s="7">
        <v>0.12648895035695859</v>
      </c>
      <c r="G671" s="7">
        <v>0.32191921731775897</v>
      </c>
      <c r="H671" s="7">
        <v>0.65386870290134835</v>
      </c>
      <c r="I671" s="1">
        <v>41913</v>
      </c>
      <c r="J671" s="19">
        <v>11538.6</v>
      </c>
      <c r="K671" s="6">
        <v>5.9281990480009759E-3</v>
      </c>
      <c r="L671" s="6">
        <v>1.7800437513231345E-2</v>
      </c>
      <c r="M671" s="6">
        <v>5.5391932680874452E-2</v>
      </c>
      <c r="N671" s="7">
        <v>0.12617853169103449</v>
      </c>
      <c r="O671" s="7">
        <v>0.32469232182218966</v>
      </c>
      <c r="P671" s="7">
        <v>0.65724955116696593</v>
      </c>
      <c r="Q671" s="1">
        <v>41913</v>
      </c>
      <c r="R671">
        <v>237.43299999999999</v>
      </c>
      <c r="S671" s="6">
        <v>-2.5122778125538825E-3</v>
      </c>
      <c r="T671" s="6">
        <v>-3.8180269611442193E-3</v>
      </c>
      <c r="U671" s="6">
        <v>1.6643402156320385E-2</v>
      </c>
      <c r="V671" s="7">
        <v>2.6439907140417631E-2</v>
      </c>
      <c r="W671" s="7">
        <v>8.5601547247280557E-2</v>
      </c>
      <c r="X671" s="7">
        <v>0.17657581764122884</v>
      </c>
      <c r="Y671" s="1">
        <v>41913</v>
      </c>
      <c r="Z671">
        <v>237.43</v>
      </c>
      <c r="AA671" s="6">
        <v>-1.9791390324114353E-4</v>
      </c>
      <c r="AB671" s="6">
        <v>8.3884483899664163E-4</v>
      </c>
      <c r="AC671" s="6">
        <v>1.609541702151332E-2</v>
      </c>
      <c r="AD671" s="7">
        <v>2.5004532935010669E-2</v>
      </c>
      <c r="AE671" s="7">
        <v>8.3982012007213502E-2</v>
      </c>
      <c r="AF671" s="7">
        <v>0.17597820703318476</v>
      </c>
      <c r="AG671" t="s">
        <v>18</v>
      </c>
    </row>
    <row r="672" spans="1:33" x14ac:dyDescent="0.3">
      <c r="A672" s="1">
        <v>41944</v>
      </c>
      <c r="B672" s="19">
        <v>11604.8</v>
      </c>
      <c r="C672" s="6">
        <v>3.3546602109631048E-3</v>
      </c>
      <c r="D672" s="6">
        <v>1.5301971145854264E-2</v>
      </c>
      <c r="E672" s="6">
        <v>5.7895840360264961E-2</v>
      </c>
      <c r="F672" s="7">
        <v>0.12258164370840416</v>
      </c>
      <c r="G672" s="7">
        <v>0.32323831242873424</v>
      </c>
      <c r="H672" s="7">
        <v>0.65112970235046386</v>
      </c>
      <c r="I672" s="1">
        <v>41944</v>
      </c>
      <c r="J672" s="19">
        <v>11615</v>
      </c>
      <c r="K672" s="6">
        <v>6.6212538782867624E-3</v>
      </c>
      <c r="L672" s="6">
        <v>1.9593040608156809E-2</v>
      </c>
      <c r="M672" s="6">
        <v>5.8102248296468977E-2</v>
      </c>
      <c r="N672" s="7">
        <v>0.12298172677172967</v>
      </c>
      <c r="O672" s="7">
        <v>0.32357130647826332</v>
      </c>
      <c r="P672" s="7">
        <v>0.65340431892268935</v>
      </c>
      <c r="Q672" s="1">
        <v>41944</v>
      </c>
      <c r="R672">
        <v>236.15100000000001</v>
      </c>
      <c r="S672" s="6">
        <v>-5.3994179410611935E-3</v>
      </c>
      <c r="T672" s="6">
        <v>-8.8100734522559895E-3</v>
      </c>
      <c r="U672" s="6">
        <v>1.3223551823708954E-2</v>
      </c>
      <c r="V672" s="7">
        <v>2.5757858753111169E-2</v>
      </c>
      <c r="W672" s="7">
        <v>7.928593300823121E-2</v>
      </c>
      <c r="X672" s="7">
        <v>0.17196526054590575</v>
      </c>
      <c r="Y672" s="1">
        <v>41944</v>
      </c>
      <c r="Z672">
        <v>236.983</v>
      </c>
      <c r="AA672" s="6">
        <v>-1.8826601524660014E-3</v>
      </c>
      <c r="AB672" s="6">
        <v>-2.1684393131731062E-3</v>
      </c>
      <c r="AC672" s="6">
        <v>1.2315249893208072E-2</v>
      </c>
      <c r="AD672" s="7">
        <v>2.4795782900682854E-2</v>
      </c>
      <c r="AE672" s="7">
        <v>7.9206703401794254E-2</v>
      </c>
      <c r="AF672" s="7">
        <v>0.1731831683168317</v>
      </c>
      <c r="AG672" t="s">
        <v>18</v>
      </c>
    </row>
    <row r="673" spans="1:33" x14ac:dyDescent="0.3">
      <c r="A673" s="1">
        <v>41974</v>
      </c>
      <c r="B673" s="19">
        <v>11684.9</v>
      </c>
      <c r="C673" s="6">
        <v>6.902316282917445E-3</v>
      </c>
      <c r="D673" s="6">
        <v>1.972266098840203E-2</v>
      </c>
      <c r="E673" s="6">
        <v>5.8894426823742602E-2</v>
      </c>
      <c r="F673" s="7">
        <v>0.11713529068711329</v>
      </c>
      <c r="G673" s="7">
        <v>0.32755799950010234</v>
      </c>
      <c r="H673" s="7">
        <v>0.65237004355449957</v>
      </c>
      <c r="I673" s="1">
        <v>41974</v>
      </c>
      <c r="J673" s="19">
        <v>11760</v>
      </c>
      <c r="K673" s="6">
        <v>1.248385708136031E-2</v>
      </c>
      <c r="L673" s="6">
        <v>2.9528920482898024E-2</v>
      </c>
      <c r="M673" s="6">
        <v>5.9049197157857836E-2</v>
      </c>
      <c r="N673" s="7">
        <v>0.1166606529046471</v>
      </c>
      <c r="O673" s="7">
        <v>0.32767341040462422</v>
      </c>
      <c r="P673" s="7">
        <v>0.65631469979296053</v>
      </c>
      <c r="Q673" s="1">
        <v>41974</v>
      </c>
      <c r="R673">
        <v>234.81200000000001</v>
      </c>
      <c r="S673" s="6">
        <v>-5.6701009100109615E-3</v>
      </c>
      <c r="T673" s="6">
        <v>-1.2781057127961893E-2</v>
      </c>
      <c r="U673" s="6">
        <v>7.5649326965573985E-3</v>
      </c>
      <c r="V673" s="7">
        <v>2.2695894181645606E-2</v>
      </c>
      <c r="W673" s="7">
        <v>7.1325263825457771E-2</v>
      </c>
      <c r="X673" s="7">
        <v>0.16358771060455896</v>
      </c>
      <c r="Y673" s="1">
        <v>41974</v>
      </c>
      <c r="Z673">
        <v>236.25200000000001</v>
      </c>
      <c r="AA673" s="6">
        <v>-3.0846094445592912E-3</v>
      </c>
      <c r="AB673" s="6">
        <v>-5.0871725764339189E-3</v>
      </c>
      <c r="AC673" s="6">
        <v>6.5312139196231044E-3</v>
      </c>
      <c r="AD673" s="7">
        <v>2.1758404297187565E-2</v>
      </c>
      <c r="AE673" s="7">
        <v>7.1573714576000577E-2</v>
      </c>
      <c r="AF673" s="7">
        <v>0.16322993599212218</v>
      </c>
      <c r="AG673" t="s">
        <v>18</v>
      </c>
    </row>
    <row r="674" spans="1:33" x14ac:dyDescent="0.3">
      <c r="A674" s="1">
        <v>42005</v>
      </c>
      <c r="B674" s="19">
        <v>11745.6</v>
      </c>
      <c r="C674" s="6">
        <v>5.19473850867365E-3</v>
      </c>
      <c r="D674" s="6">
        <v>2.1374284770170011E-2</v>
      </c>
      <c r="E674" s="6">
        <v>5.9995668182802789E-2</v>
      </c>
      <c r="F674" s="7">
        <v>0.12045330967575774</v>
      </c>
      <c r="G674" s="7">
        <v>0.33123278666228423</v>
      </c>
      <c r="H674" s="7">
        <v>0.65207606616405978</v>
      </c>
      <c r="I674" s="1">
        <v>42005</v>
      </c>
      <c r="J674" s="19">
        <v>11759</v>
      </c>
      <c r="K674" s="6">
        <v>-8.5034013605442171E-5</v>
      </c>
      <c r="L674" s="6">
        <v>2.5142538315345284E-2</v>
      </c>
      <c r="M674" s="6">
        <v>5.9216689486200152E-2</v>
      </c>
      <c r="N674" s="7">
        <v>0.11920126396741092</v>
      </c>
      <c r="O674" s="7">
        <v>0.32870056497175143</v>
      </c>
      <c r="P674" s="7">
        <v>0.65661717055028035</v>
      </c>
      <c r="Q674" s="1">
        <v>42005</v>
      </c>
      <c r="R674">
        <v>233.70699999999999</v>
      </c>
      <c r="S674" s="6">
        <v>-4.705892373473324E-3</v>
      </c>
      <c r="T674" s="6">
        <v>-1.8165701106158491E-2</v>
      </c>
      <c r="U674" s="6">
        <v>-8.9348313069650292E-4</v>
      </c>
      <c r="V674" s="7">
        <v>1.4881882925134586E-2</v>
      </c>
      <c r="W674" s="7">
        <v>6.122884530680256E-2</v>
      </c>
      <c r="X674" s="7">
        <v>0.15458758200932732</v>
      </c>
      <c r="Y674" s="1">
        <v>42005</v>
      </c>
      <c r="Z674">
        <v>234.74700000000001</v>
      </c>
      <c r="AA674" s="6">
        <v>-6.370316441765553E-3</v>
      </c>
      <c r="AB674" s="6">
        <v>-1.149585012443306E-2</v>
      </c>
      <c r="AC674" s="6">
        <v>-2.29930978205432E-3</v>
      </c>
      <c r="AD674" s="7">
        <v>1.3242460473327371E-2</v>
      </c>
      <c r="AE674" s="7">
        <v>6.1305592100801588E-2</v>
      </c>
      <c r="AF674" s="7">
        <v>0.15390514016624313</v>
      </c>
      <c r="AG674" t="s">
        <v>18</v>
      </c>
    </row>
    <row r="675" spans="1:33" x14ac:dyDescent="0.3">
      <c r="A675" s="1">
        <v>42036</v>
      </c>
      <c r="B675" s="19">
        <v>11879</v>
      </c>
      <c r="C675" s="6">
        <v>1.1357444489851487E-2</v>
      </c>
      <c r="D675" s="6">
        <v>2.7062078505965762E-2</v>
      </c>
      <c r="E675" s="6">
        <v>6.2636418935842916E-2</v>
      </c>
      <c r="F675" s="7">
        <v>0.13119328083189707</v>
      </c>
      <c r="G675" s="7">
        <v>0.33668658362308573</v>
      </c>
      <c r="H675" s="7">
        <v>0.66715787405442573</v>
      </c>
      <c r="I675" s="1">
        <v>42036</v>
      </c>
      <c r="J675" s="19">
        <v>11847.1</v>
      </c>
      <c r="K675" s="6">
        <v>7.4921336848371772E-3</v>
      </c>
      <c r="L675" s="6">
        <v>2.6736345830516699E-2</v>
      </c>
      <c r="M675" s="6">
        <v>6.2196280954686531E-2</v>
      </c>
      <c r="N675" s="7">
        <v>0.13044847328244277</v>
      </c>
      <c r="O675" s="7">
        <v>0.33306702973973512</v>
      </c>
      <c r="P675" s="7">
        <v>0.66632909968071796</v>
      </c>
      <c r="Q675" s="1">
        <v>42036</v>
      </c>
      <c r="R675">
        <v>234.72200000000001</v>
      </c>
      <c r="S675" s="6">
        <v>4.3430449237721368E-3</v>
      </c>
      <c r="T675" s="6">
        <v>-1.1417957908125595E-2</v>
      </c>
      <c r="U675" s="6">
        <v>-2.512980181530767E-4</v>
      </c>
      <c r="V675" s="7">
        <v>1.1009363989559245E-2</v>
      </c>
      <c r="W675" s="7">
        <v>6.0607566795747171E-2</v>
      </c>
      <c r="X675" s="7">
        <v>0.15343072938933366</v>
      </c>
      <c r="Y675" s="1">
        <v>42036</v>
      </c>
      <c r="Z675">
        <v>235.34200000000001</v>
      </c>
      <c r="AA675" s="6">
        <v>2.5346436802174206E-3</v>
      </c>
      <c r="AB675" s="6">
        <v>-8.7941709135323839E-3</v>
      </c>
      <c r="AC675" s="6">
        <v>-8.7031462935203627E-4</v>
      </c>
      <c r="AD675" s="7">
        <v>1.0324680063708217E-2</v>
      </c>
      <c r="AE675" s="7">
        <v>6.0586395551109146E-2</v>
      </c>
      <c r="AF675" s="7">
        <v>0.15236062009734322</v>
      </c>
      <c r="AG675" t="s">
        <v>18</v>
      </c>
    </row>
    <row r="676" spans="1:33" x14ac:dyDescent="0.3">
      <c r="A676" s="1">
        <v>42064</v>
      </c>
      <c r="B676" s="19">
        <v>11886.8</v>
      </c>
      <c r="C676" s="6">
        <v>6.5662092768745454E-4</v>
      </c>
      <c r="D676" s="6">
        <v>2.4300289535364679E-2</v>
      </c>
      <c r="E676" s="6">
        <v>6.0554420463771637E-2</v>
      </c>
      <c r="F676" s="7">
        <v>0.12582518018999272</v>
      </c>
      <c r="G676" s="7">
        <v>0.32909934589366568</v>
      </c>
      <c r="H676" s="7">
        <v>0.66037630428405791</v>
      </c>
      <c r="I676" s="1">
        <v>42064</v>
      </c>
      <c r="J676" s="19">
        <v>11956.7</v>
      </c>
      <c r="K676" s="6">
        <v>9.2512091566712834E-3</v>
      </c>
      <c r="L676" s="6">
        <v>2.9418854928971221E-2</v>
      </c>
      <c r="M676" s="6">
        <v>6.0141509433962362E-2</v>
      </c>
      <c r="N676" s="7">
        <v>0.12513526992820118</v>
      </c>
      <c r="O676" s="7">
        <v>0.32843365997822371</v>
      </c>
      <c r="P676" s="7">
        <v>0.65890171485654037</v>
      </c>
      <c r="Q676" s="1">
        <v>42064</v>
      </c>
      <c r="R676">
        <v>236.119</v>
      </c>
      <c r="S676" s="6">
        <v>5.9517216110973464E-3</v>
      </c>
      <c r="T676" s="6">
        <v>-1.3550651913398921E-4</v>
      </c>
      <c r="U676" s="6">
        <v>-7.3637390866427102E-4</v>
      </c>
      <c r="V676" s="7">
        <v>1.4374519381543409E-2</v>
      </c>
      <c r="W676" s="7">
        <v>5.6616860655040728E-2</v>
      </c>
      <c r="X676" s="7">
        <v>0.14982566519926757</v>
      </c>
      <c r="Y676" s="1">
        <v>42064</v>
      </c>
      <c r="Z676">
        <v>235.976</v>
      </c>
      <c r="AA676" s="6">
        <v>2.6939517808125457E-3</v>
      </c>
      <c r="AB676" s="6">
        <v>-4.2492499461986933E-3</v>
      </c>
      <c r="AC676" s="6">
        <v>-2.2031284423878735E-4</v>
      </c>
      <c r="AD676" s="7">
        <v>1.5903083321135467E-2</v>
      </c>
      <c r="AE676" s="7">
        <v>5.7970104821427004E-2</v>
      </c>
      <c r="AF676" s="7">
        <v>0.14948754919917379</v>
      </c>
      <c r="AG676" t="s">
        <v>18</v>
      </c>
    </row>
    <row r="677" spans="1:33" x14ac:dyDescent="0.3">
      <c r="A677" s="1">
        <v>42095</v>
      </c>
      <c r="B677" s="19">
        <v>11928.9</v>
      </c>
      <c r="C677" s="6">
        <v>3.5417437830198512E-3</v>
      </c>
      <c r="D677" s="6">
        <v>2.088165067736994E-2</v>
      </c>
      <c r="E677" s="6">
        <v>5.9621414676177091E-2</v>
      </c>
      <c r="F677" s="7">
        <v>0.12682429177332971</v>
      </c>
      <c r="G677" s="7">
        <v>0.32471210118935245</v>
      </c>
      <c r="H677" s="7">
        <v>0.64962040020466572</v>
      </c>
      <c r="I677" s="1">
        <v>42095</v>
      </c>
      <c r="J677" s="19">
        <v>12004.7</v>
      </c>
      <c r="K677" s="6">
        <v>4.0144856022146574E-3</v>
      </c>
      <c r="L677" s="6">
        <v>2.0807823129251762E-2</v>
      </c>
      <c r="M677" s="6">
        <v>5.9400261216421363E-2</v>
      </c>
      <c r="N677" s="7">
        <v>0.1265883368681846</v>
      </c>
      <c r="O677" s="7">
        <v>0.32566588630239857</v>
      </c>
      <c r="P677" s="7">
        <v>0.64526827931199904</v>
      </c>
      <c r="Q677" s="1">
        <v>42095</v>
      </c>
      <c r="R677">
        <v>236.59899999999999</v>
      </c>
      <c r="S677" s="6">
        <v>2.0328732545876857E-3</v>
      </c>
      <c r="T677" s="6">
        <v>7.6103435940240603E-3</v>
      </c>
      <c r="U677" s="6">
        <v>-1.9951744617669452E-3</v>
      </c>
      <c r="V677" s="7">
        <v>1.7494441601334804E-2</v>
      </c>
      <c r="W677" s="7">
        <v>5.1990609410153502E-2</v>
      </c>
      <c r="X677" s="7">
        <v>0.14472678362346739</v>
      </c>
      <c r="Y677" s="1">
        <v>42095</v>
      </c>
      <c r="Z677">
        <v>236.22200000000001</v>
      </c>
      <c r="AA677" s="6">
        <v>1.0424788961589709E-3</v>
      </c>
      <c r="AB677" s="6">
        <v>-1.2698305199533184E-4</v>
      </c>
      <c r="AC677" s="6">
        <v>-1.040309893939057E-3</v>
      </c>
      <c r="AD677" s="7">
        <v>1.9089979594213952E-2</v>
      </c>
      <c r="AE677" s="7">
        <v>5.4124849950690203E-2</v>
      </c>
      <c r="AF677" s="7">
        <v>0.14724337555365613</v>
      </c>
      <c r="AG677" t="s">
        <v>18</v>
      </c>
    </row>
    <row r="678" spans="1:33" x14ac:dyDescent="0.3">
      <c r="A678" s="1">
        <v>42125</v>
      </c>
      <c r="B678" s="19">
        <v>11957.9</v>
      </c>
      <c r="C678" s="6">
        <v>2.4310707609251484E-3</v>
      </c>
      <c r="D678" s="6">
        <v>1.8074853562184925E-2</v>
      </c>
      <c r="E678" s="6">
        <v>5.6258281070576774E-2</v>
      </c>
      <c r="F678" s="7">
        <v>0.12587326993691739</v>
      </c>
      <c r="G678" s="7">
        <v>0.31760233595945125</v>
      </c>
      <c r="H678" s="7">
        <v>0.65041267562867477</v>
      </c>
      <c r="I678" s="1">
        <v>42125</v>
      </c>
      <c r="J678" s="19">
        <v>11907.9</v>
      </c>
      <c r="K678" s="6">
        <v>-8.0635084591869095E-3</v>
      </c>
      <c r="L678" s="6">
        <v>1.2662641381069787E-2</v>
      </c>
      <c r="M678" s="6">
        <v>5.6151772093518328E-2</v>
      </c>
      <c r="N678" s="7">
        <v>0.12564870919867269</v>
      </c>
      <c r="O678" s="7">
        <v>0.31934719021450086</v>
      </c>
      <c r="P678" s="7">
        <v>0.6445104267366385</v>
      </c>
      <c r="Q678" s="1">
        <v>42125</v>
      </c>
      <c r="R678">
        <v>237.80500000000001</v>
      </c>
      <c r="S678" s="6">
        <v>5.0972320254946864E-3</v>
      </c>
      <c r="T678" s="6">
        <v>1.7534776450855188E-2</v>
      </c>
      <c r="U678" s="6">
        <v>-3.9932744850777161E-4</v>
      </c>
      <c r="V678" s="7">
        <v>2.0863293910579811E-2</v>
      </c>
      <c r="W678" s="7">
        <v>5.2402152555274327E-2</v>
      </c>
      <c r="X678" s="7">
        <v>0.14357366469663232</v>
      </c>
      <c r="Y678" s="1">
        <v>42125</v>
      </c>
      <c r="Z678">
        <v>237.001</v>
      </c>
      <c r="AA678" s="6">
        <v>3.2977453412467777E-3</v>
      </c>
      <c r="AB678" s="6">
        <v>9.6018266474118541E-3</v>
      </c>
      <c r="AC678" s="6">
        <v>3.5033218244286379E-4</v>
      </c>
      <c r="AD678" s="7">
        <v>2.20274005683656E-2</v>
      </c>
      <c r="AE678" s="7">
        <v>5.424677277296866E-2</v>
      </c>
      <c r="AF678" s="7">
        <v>0.14628908611641803</v>
      </c>
      <c r="AG678" t="s">
        <v>18</v>
      </c>
    </row>
    <row r="679" spans="1:33" x14ac:dyDescent="0.3">
      <c r="A679" s="1">
        <v>42156</v>
      </c>
      <c r="B679" s="19">
        <v>12001.7</v>
      </c>
      <c r="C679" s="6">
        <v>3.6628505005060329E-3</v>
      </c>
      <c r="D679" s="6">
        <v>1.0329152285545982E-2</v>
      </c>
      <c r="E679" s="6">
        <v>5.510378113214192E-2</v>
      </c>
      <c r="F679" s="7">
        <v>0.12389148491857623</v>
      </c>
      <c r="G679" s="7">
        <v>0.31151786689979244</v>
      </c>
      <c r="H679" s="7">
        <v>0.64890226142390017</v>
      </c>
      <c r="I679" s="1">
        <v>42156</v>
      </c>
      <c r="J679" s="19">
        <v>11962.5</v>
      </c>
      <c r="K679" s="6">
        <v>4.5851913435618679E-3</v>
      </c>
      <c r="L679" s="6">
        <v>9.7407804441592988E-3</v>
      </c>
      <c r="M679" s="6">
        <v>5.5191941288547097E-2</v>
      </c>
      <c r="N679" s="7">
        <v>0.12394652034613332</v>
      </c>
      <c r="O679" s="7">
        <v>0.31255554702158245</v>
      </c>
      <c r="P679" s="7">
        <v>0.64205021207670443</v>
      </c>
      <c r="Q679" s="1">
        <v>42156</v>
      </c>
      <c r="R679">
        <v>238.63800000000001</v>
      </c>
      <c r="S679" s="6">
        <v>3.502869998528199E-3</v>
      </c>
      <c r="T679" s="6">
        <v>1.668356609095013E-2</v>
      </c>
      <c r="U679" s="6">
        <v>1.2377120368545162E-3</v>
      </c>
      <c r="V679" s="7">
        <v>2.1986775387145465E-2</v>
      </c>
      <c r="W679" s="7">
        <v>5.7220829161534967E-2</v>
      </c>
      <c r="X679" s="7">
        <v>0.14535977576409154</v>
      </c>
      <c r="Y679" s="1">
        <v>42156</v>
      </c>
      <c r="Z679">
        <v>237.65700000000001</v>
      </c>
      <c r="AA679" s="6">
        <v>2.7679208104607403E-3</v>
      </c>
      <c r="AB679" s="6">
        <v>9.836748221736866E-3</v>
      </c>
      <c r="AC679" s="6">
        <v>1.7957180975505568E-3</v>
      </c>
      <c r="AD679" s="7">
        <v>2.242250855040985E-2</v>
      </c>
      <c r="AE679" s="7">
        <v>5.7164844354688035E-2</v>
      </c>
      <c r="AF679" s="7">
        <v>0.14680506094559773</v>
      </c>
      <c r="AG679" t="s">
        <v>18</v>
      </c>
    </row>
    <row r="680" spans="1:33" x14ac:dyDescent="0.3">
      <c r="A680" s="1">
        <v>42186</v>
      </c>
      <c r="B680" s="19">
        <v>12051.3</v>
      </c>
      <c r="C680" s="6">
        <v>4.1327478607196102E-3</v>
      </c>
      <c r="D680" s="6">
        <v>1.3838880102298348E-2</v>
      </c>
      <c r="E680" s="6">
        <v>5.4366179931582923E-2</v>
      </c>
      <c r="F680" s="7">
        <v>0.12435624720107476</v>
      </c>
      <c r="G680" s="7">
        <v>0.29352982847820008</v>
      </c>
      <c r="H680" s="7">
        <v>0.64883020933096169</v>
      </c>
      <c r="I680" s="1">
        <v>42186</v>
      </c>
      <c r="J680" s="19">
        <v>12012.9</v>
      </c>
      <c r="K680" s="6">
        <v>4.2131661442005967E-3</v>
      </c>
      <c r="L680" s="6">
        <v>4.7002935592595704E-3</v>
      </c>
      <c r="M680" s="6">
        <v>5.4521673484436206E-2</v>
      </c>
      <c r="N680" s="7">
        <v>0.12456119000589765</v>
      </c>
      <c r="O680" s="7">
        <v>0.29636544147799615</v>
      </c>
      <c r="P680" s="7">
        <v>0.64833491129131848</v>
      </c>
      <c r="Q680" s="1">
        <v>42186</v>
      </c>
      <c r="R680">
        <v>238.654</v>
      </c>
      <c r="S680" s="6">
        <v>6.7047159295632427E-5</v>
      </c>
      <c r="T680" s="6">
        <v>1.073611187579143E-2</v>
      </c>
      <c r="U680" s="6">
        <v>1.6956977964323037E-3</v>
      </c>
      <c r="V680" s="7">
        <v>2.1652768026849744E-2</v>
      </c>
      <c r="W680" s="7">
        <v>5.6355733394711449E-2</v>
      </c>
      <c r="X680" s="7">
        <v>0.14572801597703297</v>
      </c>
      <c r="Y680" s="1">
        <v>42186</v>
      </c>
      <c r="Z680">
        <v>238.03399999999999</v>
      </c>
      <c r="AA680" s="6">
        <v>1.5863197801873335E-3</v>
      </c>
      <c r="AB680" s="6">
        <v>8.721225887378347E-3</v>
      </c>
      <c r="AC680" s="6">
        <v>2.2568611104093568E-3</v>
      </c>
      <c r="AD680" s="7">
        <v>2.2043795620437897E-2</v>
      </c>
      <c r="AE680" s="7">
        <v>5.6074890747354562E-2</v>
      </c>
      <c r="AF680" s="7">
        <v>0.14658266017350416</v>
      </c>
      <c r="AG680" t="s">
        <v>18</v>
      </c>
    </row>
    <row r="681" spans="1:33" x14ac:dyDescent="0.3">
      <c r="A681" s="1">
        <v>42217</v>
      </c>
      <c r="B681" s="19">
        <v>12101.9</v>
      </c>
      <c r="C681" s="6">
        <v>4.1987171508468275E-3</v>
      </c>
      <c r="D681" s="6">
        <v>1.4502594539312092E-2</v>
      </c>
      <c r="E681" s="6">
        <v>5.6113588564347366E-2</v>
      </c>
      <c r="F681" s="7">
        <v>0.12297941836942999</v>
      </c>
      <c r="G681" s="7">
        <v>0.27286591779208202</v>
      </c>
      <c r="H681" s="7">
        <v>0.63869141920894756</v>
      </c>
      <c r="I681" s="1">
        <v>42217</v>
      </c>
      <c r="J681" s="19">
        <v>12070.4</v>
      </c>
      <c r="K681" s="6">
        <v>4.7865211564235115E-3</v>
      </c>
      <c r="L681" s="6">
        <v>5.4728564645512932E-3</v>
      </c>
      <c r="M681" s="6">
        <v>5.6702881105167684E-2</v>
      </c>
      <c r="N681" s="7">
        <v>0.12408269696405286</v>
      </c>
      <c r="O681" s="7">
        <v>0.27569807013464676</v>
      </c>
      <c r="P681" s="7">
        <v>0.64285714285714279</v>
      </c>
      <c r="Q681" s="1">
        <v>42217</v>
      </c>
      <c r="R681">
        <v>238.316</v>
      </c>
      <c r="S681" s="6">
        <v>-1.4162762828194536E-3</v>
      </c>
      <c r="T681" s="6">
        <v>7.2570044674745583E-3</v>
      </c>
      <c r="U681" s="6">
        <v>1.9507929300573408E-3</v>
      </c>
      <c r="V681" s="7">
        <v>1.8980062169430909E-2</v>
      </c>
      <c r="W681" s="7">
        <v>5.1958771987905342E-2</v>
      </c>
      <c r="X681" s="7">
        <v>0.14620738082985038</v>
      </c>
      <c r="Y681" s="1">
        <v>42217</v>
      </c>
      <c r="Z681">
        <v>238.03299999999999</v>
      </c>
      <c r="AA681" s="6">
        <v>-4.2010805179292661E-6</v>
      </c>
      <c r="AB681" s="6">
        <v>7.6665170898560613E-3</v>
      </c>
      <c r="AC681" s="6">
        <v>2.4130379853448121E-3</v>
      </c>
      <c r="AD681" s="7">
        <v>1.9605407442944273E-2</v>
      </c>
      <c r="AE681" s="7">
        <v>5.2749595322547797E-2</v>
      </c>
      <c r="AF681" s="7">
        <v>0.14622448439087571</v>
      </c>
      <c r="AG681" t="s">
        <v>18</v>
      </c>
    </row>
    <row r="682" spans="1:33" x14ac:dyDescent="0.3">
      <c r="A682" s="1">
        <v>42248</v>
      </c>
      <c r="B682" s="19">
        <v>12160.8</v>
      </c>
      <c r="C682" s="6">
        <v>4.8670043546880769E-3</v>
      </c>
      <c r="D682" s="6">
        <v>1.6967862250060601E-2</v>
      </c>
      <c r="E682" s="6">
        <v>5.7479260508878416E-2</v>
      </c>
      <c r="F682" s="7">
        <v>0.12213486878529495</v>
      </c>
      <c r="G682" s="7">
        <v>0.27628223292717485</v>
      </c>
      <c r="H682" s="7">
        <v>0.64264102009941637</v>
      </c>
      <c r="I682" s="1">
        <v>42248</v>
      </c>
      <c r="J682" s="19">
        <v>12138.2</v>
      </c>
      <c r="K682" s="6">
        <v>5.6170466595971214E-3</v>
      </c>
      <c r="L682" s="6">
        <v>1.9340101949126304E-2</v>
      </c>
      <c r="M682" s="6">
        <v>5.8200965947727265E-2</v>
      </c>
      <c r="N682" s="7">
        <v>0.12329375618874884</v>
      </c>
      <c r="O682" s="7">
        <v>0.27766491584476299</v>
      </c>
      <c r="P682" s="7">
        <v>0.64751072262337805</v>
      </c>
      <c r="Q682" s="1">
        <v>42248</v>
      </c>
      <c r="R682">
        <v>237.94499999999999</v>
      </c>
      <c r="S682" s="6">
        <v>-1.5567565753034178E-3</v>
      </c>
      <c r="T682" s="6">
        <v>5.8871764681140575E-4</v>
      </c>
      <c r="U682" s="6">
        <v>-3.6129747805963393E-4</v>
      </c>
      <c r="V682" s="7">
        <v>1.6211899260727112E-2</v>
      </c>
      <c r="W682" s="7">
        <v>4.8728673492324362E-2</v>
      </c>
      <c r="X682" s="7">
        <v>0.14127775912513782</v>
      </c>
      <c r="Y682" s="1">
        <v>42248</v>
      </c>
      <c r="Z682">
        <v>237.49799999999999</v>
      </c>
      <c r="AA682" s="6">
        <v>-2.2475875193775511E-3</v>
      </c>
      <c r="AB682" s="6">
        <v>2.0970375652422804E-3</v>
      </c>
      <c r="AC682" s="6">
        <v>8.8429616341736603E-5</v>
      </c>
      <c r="AD682" s="7">
        <v>1.6930428527386614E-2</v>
      </c>
      <c r="AE682" s="7">
        <v>4.8107433019854554E-2</v>
      </c>
      <c r="AF682" s="7">
        <v>0.13882242372223044</v>
      </c>
      <c r="AG682" t="s">
        <v>18</v>
      </c>
    </row>
    <row r="683" spans="1:33" x14ac:dyDescent="0.3">
      <c r="A683" s="1">
        <v>42278</v>
      </c>
      <c r="B683" s="19">
        <v>12195.9</v>
      </c>
      <c r="C683" s="6">
        <v>2.886323268206069E-3</v>
      </c>
      <c r="D683" s="6">
        <v>1.6181041019188856E-2</v>
      </c>
      <c r="E683" s="6">
        <v>5.4461352239322122E-2</v>
      </c>
      <c r="F683" s="7">
        <v>0.11260217486498314</v>
      </c>
      <c r="G683" s="7">
        <v>0.27544158709906813</v>
      </c>
      <c r="H683" s="7">
        <v>0.64427277139621419</v>
      </c>
      <c r="I683" s="1">
        <v>42278</v>
      </c>
      <c r="J683" s="19">
        <v>12171.5</v>
      </c>
      <c r="K683" s="6">
        <v>2.743405117727445E-3</v>
      </c>
      <c r="L683" s="6">
        <v>1.747126436781609E-2</v>
      </c>
      <c r="M683" s="6">
        <v>5.4850675125231799E-2</v>
      </c>
      <c r="N683" s="7">
        <v>0.1132808927101436</v>
      </c>
      <c r="O683" s="7">
        <v>0.27448927236364012</v>
      </c>
      <c r="P683" s="7">
        <v>0.64956766866343196</v>
      </c>
      <c r="Q683" s="1">
        <v>42278</v>
      </c>
      <c r="R683">
        <v>237.83799999999999</v>
      </c>
      <c r="S683" s="6">
        <v>-4.496837504465289E-4</v>
      </c>
      <c r="T683" s="6">
        <v>-3.3523579647835272E-3</v>
      </c>
      <c r="U683" s="6">
        <v>1.7057443573555535E-3</v>
      </c>
      <c r="V683" s="7">
        <v>1.8377535902991279E-2</v>
      </c>
      <c r="W683" s="7">
        <v>5.0423768113381721E-2</v>
      </c>
      <c r="X683" s="7">
        <v>0.1383294405942489</v>
      </c>
      <c r="Y683" s="1">
        <v>42278</v>
      </c>
      <c r="Z683">
        <v>237.733</v>
      </c>
      <c r="AA683" s="6">
        <v>9.894820166907244E-4</v>
      </c>
      <c r="AB683" s="6">
        <v>3.1978860290247458E-4</v>
      </c>
      <c r="AC683" s="6">
        <v>1.2761656067051227E-3</v>
      </c>
      <c r="AD683" s="7">
        <v>1.7392123045846874E-2</v>
      </c>
      <c r="AE683" s="7">
        <v>4.8436604189636183E-2</v>
      </c>
      <c r="AF683" s="7">
        <v>0.1364453367751805</v>
      </c>
      <c r="AG683" t="s">
        <v>18</v>
      </c>
    </row>
    <row r="684" spans="1:33" x14ac:dyDescent="0.3">
      <c r="A684" s="1">
        <v>42309</v>
      </c>
      <c r="B684" s="19">
        <v>12284.6</v>
      </c>
      <c r="C684" s="6">
        <v>7.2729359866841098E-3</v>
      </c>
      <c r="D684" s="6">
        <v>1.9358907337797673E-2</v>
      </c>
      <c r="E684" s="6">
        <v>5.8579208603336645E-2</v>
      </c>
      <c r="F684" s="7">
        <v>0.11986654147333105</v>
      </c>
      <c r="G684" s="7">
        <v>0.27796849967750659</v>
      </c>
      <c r="H684" s="7">
        <v>0.65075653739686634</v>
      </c>
      <c r="I684" s="1">
        <v>42309</v>
      </c>
      <c r="J684" s="19">
        <v>12297.9</v>
      </c>
      <c r="K684" s="6">
        <v>1.0384915581481299E-2</v>
      </c>
      <c r="L684" s="6">
        <v>2.3724496166620885E-2</v>
      </c>
      <c r="M684" s="6">
        <v>5.8794662074903109E-2</v>
      </c>
      <c r="N684" s="7">
        <v>0.12031301242575509</v>
      </c>
      <c r="O684" s="7">
        <v>0.27662953773966836</v>
      </c>
      <c r="P684" s="7">
        <v>0.65365479776247837</v>
      </c>
      <c r="Q684" s="1">
        <v>42309</v>
      </c>
      <c r="R684">
        <v>237.33600000000001</v>
      </c>
      <c r="S684" s="6">
        <v>-2.1106803790814804E-3</v>
      </c>
      <c r="T684" s="6">
        <v>-5.522639469692457E-3</v>
      </c>
      <c r="U684" s="6">
        <v>5.0179757866788714E-3</v>
      </c>
      <c r="V684" s="7">
        <v>1.8307883073253092E-2</v>
      </c>
      <c r="W684" s="7">
        <v>4.9091632409494865E-2</v>
      </c>
      <c r="X684" s="7">
        <v>0.12921965771706714</v>
      </c>
      <c r="Y684" s="1">
        <v>42309</v>
      </c>
      <c r="Z684">
        <v>238.017</v>
      </c>
      <c r="AA684" s="6">
        <v>1.1946174910508504E-3</v>
      </c>
      <c r="AB684" s="6">
        <v>-7.1418368804439312E-5</v>
      </c>
      <c r="AC684" s="6">
        <v>4.3631821691850967E-3</v>
      </c>
      <c r="AD684" s="7">
        <v>1.6732165741136274E-2</v>
      </c>
      <c r="AE684" s="7">
        <v>4.7752994466674518E-2</v>
      </c>
      <c r="AF684" s="7">
        <v>0.12893081761006286</v>
      </c>
      <c r="AG684" t="s">
        <v>18</v>
      </c>
    </row>
    <row r="685" spans="1:33" x14ac:dyDescent="0.3">
      <c r="A685" s="1">
        <v>42339</v>
      </c>
      <c r="B685" s="19">
        <v>12346.8</v>
      </c>
      <c r="C685" s="6">
        <v>5.0632499226673155E-3</v>
      </c>
      <c r="D685" s="6">
        <v>2.0236491790545257E-2</v>
      </c>
      <c r="E685" s="6">
        <v>5.6645756489144078E-2</v>
      </c>
      <c r="F685" s="7">
        <v>0.11887630267331212</v>
      </c>
      <c r="G685" s="7">
        <v>0.27812341487148151</v>
      </c>
      <c r="H685" s="7">
        <v>0.65249745703731443</v>
      </c>
      <c r="I685" s="1">
        <v>42339</v>
      </c>
      <c r="J685" s="19">
        <v>12427.3</v>
      </c>
      <c r="K685" s="6">
        <v>1.0522121663048133E-2</v>
      </c>
      <c r="L685" s="6">
        <v>2.956819989395543E-2</v>
      </c>
      <c r="M685" s="6">
        <v>5.67431972789115E-2</v>
      </c>
      <c r="N685" s="7">
        <v>0.11914303468025901</v>
      </c>
      <c r="O685" s="7">
        <v>0.27731982074579598</v>
      </c>
      <c r="P685" s="7">
        <v>0.65604594760267576</v>
      </c>
      <c r="Q685" s="1">
        <v>42339</v>
      </c>
      <c r="R685">
        <v>236.52500000000001</v>
      </c>
      <c r="S685" s="6">
        <v>-3.4170964371187137E-3</v>
      </c>
      <c r="T685" s="6">
        <v>-7.5152318770036284E-3</v>
      </c>
      <c r="U685" s="6">
        <v>7.2951978604159657E-3</v>
      </c>
      <c r="V685" s="7">
        <v>1.4915318237795482E-2</v>
      </c>
      <c r="W685" s="7">
        <v>4.8091921018114825E-2</v>
      </c>
      <c r="X685" s="7">
        <v>0.12611647527090597</v>
      </c>
      <c r="Y685" s="1">
        <v>42339</v>
      </c>
      <c r="Z685">
        <v>237.761</v>
      </c>
      <c r="AA685" s="6">
        <v>-1.0755534268560658E-3</v>
      </c>
      <c r="AB685" s="6">
        <v>-1.1426987014405204E-3</v>
      </c>
      <c r="AC685" s="6">
        <v>6.3872475153648901E-3</v>
      </c>
      <c r="AD685" s="7">
        <v>1.2960177914868424E-2</v>
      </c>
      <c r="AE685" s="7">
        <v>4.6377347363603078E-2</v>
      </c>
      <c r="AF685" s="7">
        <v>0.12445789685260944</v>
      </c>
      <c r="AG685" t="s">
        <v>18</v>
      </c>
    </row>
    <row r="686" spans="1:33" x14ac:dyDescent="0.3">
      <c r="A686" s="1">
        <v>42370</v>
      </c>
      <c r="B686" s="19">
        <v>12469.9</v>
      </c>
      <c r="C686" s="6">
        <v>9.9701947063206963E-3</v>
      </c>
      <c r="D686" s="6">
        <v>2.5417735675284551E-2</v>
      </c>
      <c r="E686" s="6">
        <v>6.1665645007492102E-2</v>
      </c>
      <c r="F686" s="7">
        <v>0.12536098476644289</v>
      </c>
      <c r="G686" s="7">
        <v>0.28115849711814089</v>
      </c>
      <c r="H686" s="7">
        <v>0.66143494770501632</v>
      </c>
      <c r="I686" s="1">
        <v>42370</v>
      </c>
      <c r="J686" s="19">
        <v>12478.4</v>
      </c>
      <c r="K686" s="6">
        <v>4.1119148970412212E-3</v>
      </c>
      <c r="L686" s="6">
        <v>2.8027219851378203E-2</v>
      </c>
      <c r="M686" s="6">
        <v>6.1178671655753011E-2</v>
      </c>
      <c r="N686" s="7">
        <v>0.12401815954457009</v>
      </c>
      <c r="O686" s="7">
        <v>0.27827574550036366</v>
      </c>
      <c r="P686" s="7">
        <v>0.66321008716978103</v>
      </c>
      <c r="Q686" s="1">
        <v>42370</v>
      </c>
      <c r="R686">
        <v>236.916</v>
      </c>
      <c r="S686" s="6">
        <v>1.6531022090687712E-3</v>
      </c>
      <c r="T686" s="6">
        <v>-4.3245287776586877E-3</v>
      </c>
      <c r="U686" s="6">
        <v>1.3730868138309949E-2</v>
      </c>
      <c r="V686" s="7">
        <v>1.2825116708562049E-2</v>
      </c>
      <c r="W686" s="7">
        <v>4.5225332539209871E-2</v>
      </c>
      <c r="X686" s="7">
        <v>0.12239909039226825</v>
      </c>
      <c r="Y686" s="1">
        <v>42370</v>
      </c>
      <c r="Z686">
        <v>237.65199999999999</v>
      </c>
      <c r="AA686" s="6">
        <v>-4.5844356307388038E-4</v>
      </c>
      <c r="AB686" s="6">
        <v>6.484265130653579E-4</v>
      </c>
      <c r="AC686" s="6">
        <v>1.2375025026943784E-2</v>
      </c>
      <c r="AD686" s="7">
        <v>1.0047261228791845E-2</v>
      </c>
      <c r="AE686" s="7">
        <v>4.3056152948095491E-2</v>
      </c>
      <c r="AF686" s="7">
        <v>0.12008068849152101</v>
      </c>
      <c r="AG686" t="s">
        <v>18</v>
      </c>
    </row>
    <row r="687" spans="1:33" x14ac:dyDescent="0.3">
      <c r="A687" s="1">
        <v>42401</v>
      </c>
      <c r="B687" s="19">
        <v>12556.7</v>
      </c>
      <c r="C687" s="6">
        <v>6.9607615137251373E-3</v>
      </c>
      <c r="D687" s="6">
        <v>2.9583712559138817E-2</v>
      </c>
      <c r="E687" s="6">
        <v>5.7050256755619221E-2</v>
      </c>
      <c r="F687" s="7">
        <v>0.1232600994740045</v>
      </c>
      <c r="G687" s="7">
        <v>0.28316829659605341</v>
      </c>
      <c r="H687" s="7">
        <v>0.6542434063183411</v>
      </c>
      <c r="I687" s="1">
        <v>42401</v>
      </c>
      <c r="J687" s="19">
        <v>12517.1</v>
      </c>
      <c r="K687" s="6">
        <v>3.1013591486088545E-3</v>
      </c>
      <c r="L687" s="6">
        <v>2.8394199564556577E-2</v>
      </c>
      <c r="M687" s="6">
        <v>5.6553924589139958E-2</v>
      </c>
      <c r="N687" s="7">
        <v>0.12226764932666279</v>
      </c>
      <c r="O687" s="7">
        <v>0.27895167058342701</v>
      </c>
      <c r="P687" s="7">
        <v>0.65020039023361287</v>
      </c>
      <c r="Q687" s="1">
        <v>42401</v>
      </c>
      <c r="R687">
        <v>237.11099999999999</v>
      </c>
      <c r="S687" s="6">
        <v>8.230765334548666E-4</v>
      </c>
      <c r="T687" s="6">
        <v>-3.0567024613392473E-3</v>
      </c>
      <c r="U687" s="6">
        <v>1.0177997801654645E-2</v>
      </c>
      <c r="V687" s="7">
        <v>9.9241420728252462E-3</v>
      </c>
      <c r="W687" s="7">
        <v>4.1499936309369455E-2</v>
      </c>
      <c r="X687" s="7">
        <v>0.12007010151492953</v>
      </c>
      <c r="Y687" s="1">
        <v>42401</v>
      </c>
      <c r="Z687">
        <v>237.33600000000001</v>
      </c>
      <c r="AA687" s="6">
        <v>-1.3296753235822719E-3</v>
      </c>
      <c r="AB687" s="6">
        <v>-1.6699406477013767E-3</v>
      </c>
      <c r="AC687" s="6">
        <v>8.4727757901267072E-3</v>
      </c>
      <c r="AD687" s="7">
        <v>7.5950871800533042E-3</v>
      </c>
      <c r="AE687" s="7">
        <v>3.9447463966469455E-2</v>
      </c>
      <c r="AF687" s="7">
        <v>0.11589330800660125</v>
      </c>
      <c r="AG687" t="s">
        <v>18</v>
      </c>
    </row>
    <row r="688" spans="1:33" x14ac:dyDescent="0.3">
      <c r="A688" s="1">
        <v>42430</v>
      </c>
      <c r="B688" s="19">
        <v>12616.7</v>
      </c>
      <c r="C688" s="6">
        <v>4.778325515461865E-3</v>
      </c>
      <c r="D688" s="6">
        <v>2.7033847255913936E-2</v>
      </c>
      <c r="E688" s="6">
        <v>6.1404246727462523E-2</v>
      </c>
      <c r="F688" s="7">
        <v>0.1256769657658301</v>
      </c>
      <c r="G688" s="7">
        <v>0.28341098203568454</v>
      </c>
      <c r="H688" s="7">
        <v>0.64790627204096041</v>
      </c>
      <c r="I688" s="1">
        <v>42430</v>
      </c>
      <c r="J688" s="19">
        <v>12684.8</v>
      </c>
      <c r="K688" s="6">
        <v>1.3397671984724809E-2</v>
      </c>
      <c r="L688" s="6">
        <v>3.1460655884337947E-2</v>
      </c>
      <c r="M688" s="6">
        <v>6.0894728478593466E-2</v>
      </c>
      <c r="N688" s="7">
        <v>0.12469853879982974</v>
      </c>
      <c r="O688" s="7">
        <v>0.28089184194848066</v>
      </c>
      <c r="P688" s="7">
        <v>0.64327909627940716</v>
      </c>
      <c r="Q688" s="1">
        <v>42430</v>
      </c>
      <c r="R688">
        <v>238.13200000000001</v>
      </c>
      <c r="S688" s="6">
        <v>4.3060001433928201E-3</v>
      </c>
      <c r="T688" s="6">
        <v>3.3538949000572701E-3</v>
      </c>
      <c r="U688" s="6">
        <v>8.5253622114273113E-3</v>
      </c>
      <c r="V688" s="7">
        <v>7.7827104484686329E-3</v>
      </c>
      <c r="W688" s="7">
        <v>3.8100718420869123E-2</v>
      </c>
      <c r="X688" s="7">
        <v>0.11522610617811253</v>
      </c>
      <c r="Y688" s="1">
        <v>42430</v>
      </c>
      <c r="Z688">
        <v>238.08</v>
      </c>
      <c r="AA688" s="6">
        <v>3.1347962382445131E-3</v>
      </c>
      <c r="AB688" s="6">
        <v>2.6468697614042948E-4</v>
      </c>
      <c r="AC688" s="6">
        <v>8.9161609655219742E-3</v>
      </c>
      <c r="AD688" s="7">
        <v>8.6938837765011823E-3</v>
      </c>
      <c r="AE688" s="7">
        <v>4.0527606235823313E-2</v>
      </c>
      <c r="AF688" s="7">
        <v>0.1154004722461677</v>
      </c>
      <c r="AG688" t="s">
        <v>18</v>
      </c>
    </row>
    <row r="689" spans="1:39" x14ac:dyDescent="0.3">
      <c r="A689" s="1">
        <v>42461</v>
      </c>
      <c r="B689" s="19">
        <v>12700.4</v>
      </c>
      <c r="C689" s="6">
        <v>6.634064374994959E-3</v>
      </c>
      <c r="D689" s="6">
        <v>2.8638999578838274E-2</v>
      </c>
      <c r="E689" s="6">
        <v>6.4674865243232821E-2</v>
      </c>
      <c r="F689" s="7">
        <v>0.12815228687920258</v>
      </c>
      <c r="G689" s="7">
        <v>0.28486736944337648</v>
      </c>
      <c r="H689" s="7">
        <v>0.64957398171238567</v>
      </c>
      <c r="I689" s="1">
        <v>42461</v>
      </c>
      <c r="J689" s="19">
        <v>12778.6</v>
      </c>
      <c r="K689" s="6">
        <v>7.3946770938446878E-3</v>
      </c>
      <c r="L689" s="6">
        <v>2.8268409067134542E-2</v>
      </c>
      <c r="M689" s="6">
        <v>6.4466417319883007E-2</v>
      </c>
      <c r="N689" s="7">
        <v>0.12769600056479224</v>
      </c>
      <c r="O689" s="7">
        <v>0.28442340359235702</v>
      </c>
      <c r="P689" s="7">
        <v>0.64511560842473858</v>
      </c>
      <c r="Q689" s="1">
        <v>42461</v>
      </c>
      <c r="R689">
        <v>239.261</v>
      </c>
      <c r="S689" s="6">
        <v>4.741067979103987E-3</v>
      </c>
      <c r="T689" s="6">
        <v>1.1567487580593975E-2</v>
      </c>
      <c r="U689" s="6">
        <v>1.125110418894419E-2</v>
      </c>
      <c r="V689" s="7">
        <v>9.2334818114327838E-3</v>
      </c>
      <c r="W689" s="7">
        <v>3.9880913575417724E-2</v>
      </c>
      <c r="X689" s="7">
        <v>0.11375876884691112</v>
      </c>
      <c r="Y689" s="1">
        <v>42461</v>
      </c>
      <c r="Z689">
        <v>238.99199999999999</v>
      </c>
      <c r="AA689" s="6">
        <v>3.8306451612902287E-3</v>
      </c>
      <c r="AB689" s="6">
        <v>5.177468129760535E-3</v>
      </c>
      <c r="AC689" s="6">
        <v>1.1726257503534733E-2</v>
      </c>
      <c r="AD689" s="7">
        <v>1.0673748667895873E-2</v>
      </c>
      <c r="AE689" s="7">
        <v>4.2781658645560078E-2</v>
      </c>
      <c r="AF689" s="7">
        <v>0.11708780884538791</v>
      </c>
      <c r="AG689" t="s">
        <v>18</v>
      </c>
    </row>
    <row r="690" spans="1:39" x14ac:dyDescent="0.3">
      <c r="A690" s="1">
        <v>42491</v>
      </c>
      <c r="B690" s="19">
        <v>12766.2</v>
      </c>
      <c r="C690" s="6">
        <v>5.1809391830179435E-3</v>
      </c>
      <c r="D690" s="6">
        <v>2.3761217010561522E-2</v>
      </c>
      <c r="E690" s="6">
        <v>6.7595480811848324E-2</v>
      </c>
      <c r="F690" s="7">
        <v>0.12765656744103884</v>
      </c>
      <c r="G690" s="7">
        <v>0.2858265178679345</v>
      </c>
      <c r="H690" s="7">
        <v>0.65553999377528804</v>
      </c>
      <c r="I690" s="1">
        <v>42491</v>
      </c>
      <c r="J690" s="19">
        <v>12708.4</v>
      </c>
      <c r="K690" s="6">
        <v>-5.4935595448641263E-3</v>
      </c>
      <c r="L690" s="6">
        <v>1.8431850237209901E-2</v>
      </c>
      <c r="M690" s="6">
        <v>6.7224279679876389E-2</v>
      </c>
      <c r="N690" s="7">
        <v>0.12715081420513005</v>
      </c>
      <c r="O690" s="7">
        <v>0.28589786398729117</v>
      </c>
      <c r="P690" s="7">
        <v>0.6484933390408737</v>
      </c>
      <c r="Q690" s="1">
        <v>42491</v>
      </c>
      <c r="R690">
        <v>240.22900000000001</v>
      </c>
      <c r="S690" s="6">
        <v>4.0457909981151032E-3</v>
      </c>
      <c r="T690" s="6">
        <v>1.3983859258133755E-2</v>
      </c>
      <c r="U690" s="6">
        <v>1.0193225541935648E-2</v>
      </c>
      <c r="V690" s="7">
        <v>9.7898276586801496E-3</v>
      </c>
      <c r="W690" s="7">
        <v>4.5314709657768272E-2</v>
      </c>
      <c r="X690" s="7">
        <v>0.10892665903467635</v>
      </c>
      <c r="Y690" s="1">
        <v>42491</v>
      </c>
      <c r="Z690">
        <v>239.55699999999999</v>
      </c>
      <c r="AA690" s="6">
        <v>2.3640958693177919E-3</v>
      </c>
      <c r="AB690" s="6">
        <v>8.0159224412165737E-3</v>
      </c>
      <c r="AC690" s="6">
        <v>1.0784764621246253E-2</v>
      </c>
      <c r="AD690" s="7">
        <v>1.113887505381601E-2</v>
      </c>
      <c r="AE690" s="7">
        <v>4.7413133490444334E-2</v>
      </c>
      <c r="AF690" s="7">
        <v>0.11314170476933938</v>
      </c>
      <c r="AG690" t="s">
        <v>18</v>
      </c>
    </row>
    <row r="691" spans="1:39" x14ac:dyDescent="0.3">
      <c r="A691" s="1">
        <v>42522</v>
      </c>
      <c r="B691" s="19">
        <v>12829.4</v>
      </c>
      <c r="C691" s="6">
        <v>4.950572605787071E-3</v>
      </c>
      <c r="D691" s="6">
        <v>2.171748946777409E-2</v>
      </c>
      <c r="E691" s="6">
        <v>6.8965229925760416E-2</v>
      </c>
      <c r="F691" s="7">
        <v>0.12786925599345927</v>
      </c>
      <c r="G691" s="7">
        <v>0.28302981208684613</v>
      </c>
      <c r="H691" s="7">
        <v>0.65992573328675497</v>
      </c>
      <c r="I691" s="1">
        <v>42522</v>
      </c>
      <c r="J691" s="19">
        <v>12789</v>
      </c>
      <c r="K691" s="6">
        <v>6.3422618110856102E-3</v>
      </c>
      <c r="L691" s="6">
        <v>2.1722283915603425E-2</v>
      </c>
      <c r="M691" s="6">
        <v>6.9090909090909092E-2</v>
      </c>
      <c r="N691" s="7">
        <v>0.12809611177757399</v>
      </c>
      <c r="O691" s="7">
        <v>0.28393301742831911</v>
      </c>
      <c r="P691" s="7">
        <v>0.65409935719182077</v>
      </c>
      <c r="Q691" s="1">
        <v>42522</v>
      </c>
      <c r="R691">
        <v>241.018</v>
      </c>
      <c r="S691" s="6">
        <v>3.2843661672819985E-3</v>
      </c>
      <c r="T691" s="6">
        <v>1.6477514750475562E-2</v>
      </c>
      <c r="U691" s="6">
        <v>9.9732649452308319E-3</v>
      </c>
      <c r="V691" s="7">
        <v>1.1223321012154799E-2</v>
      </c>
      <c r="W691" s="7">
        <v>5.0288045041354687E-2</v>
      </c>
      <c r="X691" s="7">
        <v>0.10146927770034049</v>
      </c>
      <c r="Y691" s="1">
        <v>42522</v>
      </c>
      <c r="Z691">
        <v>240.22200000000001</v>
      </c>
      <c r="AA691" s="6">
        <v>2.7759572878271999E-3</v>
      </c>
      <c r="AB691" s="6">
        <v>1.215997573060975E-2</v>
      </c>
      <c r="AC691" s="6">
        <v>1.0792865347959445E-2</v>
      </c>
      <c r="AD691" s="7">
        <v>1.2607964389139758E-2</v>
      </c>
      <c r="AE691" s="7">
        <v>5.1189371794647422E-2</v>
      </c>
      <c r="AF691" s="7">
        <v>0.10465688415960424</v>
      </c>
      <c r="AG691" t="s">
        <v>18</v>
      </c>
    </row>
    <row r="692" spans="1:39" x14ac:dyDescent="0.3">
      <c r="A692" s="1">
        <v>42552</v>
      </c>
      <c r="B692" s="19">
        <v>12887.7</v>
      </c>
      <c r="C692" s="6">
        <v>4.5442499259514156E-3</v>
      </c>
      <c r="D692" s="6">
        <v>2.147946768964943E-2</v>
      </c>
      <c r="E692" s="6">
        <v>6.9403300888700933E-2</v>
      </c>
      <c r="F692" s="7">
        <v>0.12754267316424475</v>
      </c>
      <c r="G692" s="7">
        <v>0.28212857398674879</v>
      </c>
      <c r="H692" s="7">
        <v>0.65749672042595897</v>
      </c>
      <c r="I692" s="1">
        <v>42552</v>
      </c>
      <c r="J692" s="19">
        <v>12850.1</v>
      </c>
      <c r="K692" s="6">
        <v>4.7775432011885497E-3</v>
      </c>
      <c r="L692" s="6">
        <v>1.3031344601412802E-2</v>
      </c>
      <c r="M692" s="6">
        <v>6.9691748037526383E-2</v>
      </c>
      <c r="N692" s="7">
        <v>0.12801313225302421</v>
      </c>
      <c r="O692" s="7">
        <v>0.28425229114822265</v>
      </c>
      <c r="P692" s="7">
        <v>0.65914783731439641</v>
      </c>
      <c r="Q692" s="1">
        <v>42552</v>
      </c>
      <c r="R692">
        <v>240.62799999999999</v>
      </c>
      <c r="S692" s="6">
        <v>-1.618136404749914E-3</v>
      </c>
      <c r="T692" s="6">
        <v>1.0481581643794117E-2</v>
      </c>
      <c r="U692" s="6">
        <v>8.2713887049870923E-3</v>
      </c>
      <c r="V692" s="7">
        <v>9.9811122770198778E-3</v>
      </c>
      <c r="W692" s="7">
        <v>5.030030030030018E-2</v>
      </c>
      <c r="X692" s="7">
        <v>9.394264516011705E-2</v>
      </c>
      <c r="Y692" s="1">
        <v>42552</v>
      </c>
      <c r="Z692">
        <v>240.101</v>
      </c>
      <c r="AA692" s="6">
        <v>-5.0370074347898741E-4</v>
      </c>
      <c r="AB692" s="6">
        <v>8.488743279569836E-3</v>
      </c>
      <c r="AC692" s="6">
        <v>8.6836334305183602E-3</v>
      </c>
      <c r="AD692" s="7">
        <v>1.0960092295514104E-2</v>
      </c>
      <c r="AE692" s="7">
        <v>5.0356533531650531E-2</v>
      </c>
      <c r="AF692" s="7">
        <v>9.627150527815323E-2</v>
      </c>
      <c r="AG692" t="s">
        <v>18</v>
      </c>
    </row>
    <row r="693" spans="1:39" x14ac:dyDescent="0.3">
      <c r="A693" s="1">
        <v>42583</v>
      </c>
      <c r="B693" s="19">
        <v>12972.8</v>
      </c>
      <c r="C693" s="6">
        <v>6.6031952947382807E-3</v>
      </c>
      <c r="D693" s="6">
        <v>2.144814336556326E-2</v>
      </c>
      <c r="E693" s="6">
        <v>7.1963906494021568E-2</v>
      </c>
      <c r="F693" s="7">
        <v>0.13211564809885762</v>
      </c>
      <c r="G693" s="7">
        <v>0.28173258375900329</v>
      </c>
      <c r="H693" s="7">
        <v>0.66527175168801822</v>
      </c>
      <c r="I693" s="1">
        <v>42583</v>
      </c>
      <c r="J693" s="19">
        <v>12946.7</v>
      </c>
      <c r="K693" s="6">
        <v>7.5174512260605258E-3</v>
      </c>
      <c r="L693" s="6">
        <v>1.3154805690764274E-2</v>
      </c>
      <c r="M693" s="6">
        <v>7.2599085365853758E-2</v>
      </c>
      <c r="N693" s="7">
        <v>0.13341854377686535</v>
      </c>
      <c r="O693" s="7">
        <v>0.28579799384248689</v>
      </c>
      <c r="P693" s="7">
        <v>0.67211696178335734</v>
      </c>
      <c r="Q693" s="1">
        <v>42583</v>
      </c>
      <c r="R693">
        <v>240.84899999999999</v>
      </c>
      <c r="S693" s="6">
        <v>9.184301078843844E-4</v>
      </c>
      <c r="T693" s="6">
        <v>6.6371034142630597E-3</v>
      </c>
      <c r="U693" s="6">
        <v>1.0628745027610345E-2</v>
      </c>
      <c r="V693" s="7">
        <v>1.2600272438322931E-2</v>
      </c>
      <c r="W693" s="7">
        <v>4.5446850624405864E-2</v>
      </c>
      <c r="X693" s="7">
        <v>9.9335420793660825E-2</v>
      </c>
      <c r="Y693" s="1">
        <v>42583</v>
      </c>
      <c r="Z693">
        <v>240.54499999999999</v>
      </c>
      <c r="AA693" s="6">
        <v>1.8492217858317474E-3</v>
      </c>
      <c r="AB693" s="6">
        <v>6.4981254602664417E-3</v>
      </c>
      <c r="AC693" s="6">
        <v>1.0553158595656907E-2</v>
      </c>
      <c r="AD693" s="7">
        <v>1.2991661753558408E-2</v>
      </c>
      <c r="AE693" s="7">
        <v>4.6220826555554505E-2</v>
      </c>
      <c r="AF693" s="7">
        <v>9.9935982440898033E-2</v>
      </c>
      <c r="AG693" t="s">
        <v>18</v>
      </c>
    </row>
    <row r="694" spans="1:39" x14ac:dyDescent="0.3">
      <c r="A694" s="1">
        <v>42614</v>
      </c>
      <c r="B694" s="19">
        <v>13033.6</v>
      </c>
      <c r="C694" s="6">
        <v>4.6867291563888365E-3</v>
      </c>
      <c r="D694" s="6">
        <v>2.0945935360561455E-2</v>
      </c>
      <c r="E694" s="6">
        <v>7.1771593974080741E-2</v>
      </c>
      <c r="F694" s="7">
        <v>0.13337623263013279</v>
      </c>
      <c r="G694" s="7">
        <v>0.27770370951297951</v>
      </c>
      <c r="H694" s="7">
        <v>0.65832432088555259</v>
      </c>
      <c r="I694" s="1">
        <v>42614</v>
      </c>
      <c r="J694" s="19">
        <v>13016.2</v>
      </c>
      <c r="K694" s="6">
        <v>5.368163315748414E-3</v>
      </c>
      <c r="L694" s="6">
        <v>2.4220200812061402E-2</v>
      </c>
      <c r="M694" s="6">
        <v>7.2333624425367837E-2</v>
      </c>
      <c r="N694" s="7">
        <v>0.13474447718515165</v>
      </c>
      <c r="O694" s="7">
        <v>0.28046669027663007</v>
      </c>
      <c r="P694" s="7">
        <v>0.66541276421515949</v>
      </c>
      <c r="Q694" s="1">
        <v>42614</v>
      </c>
      <c r="R694">
        <v>241.428</v>
      </c>
      <c r="S694" s="6">
        <v>2.4039958646289075E-3</v>
      </c>
      <c r="T694" s="6">
        <v>4.9910710197352687E-3</v>
      </c>
      <c r="U694" s="6">
        <v>1.4637836474815626E-2</v>
      </c>
      <c r="V694" s="7">
        <v>1.4271250383353392E-2</v>
      </c>
      <c r="W694" s="7">
        <v>4.330465370537618E-2</v>
      </c>
      <c r="X694" s="7">
        <v>0.10350438562411161</v>
      </c>
      <c r="Y694" s="1">
        <v>42614</v>
      </c>
      <c r="Z694">
        <v>241.17599999999999</v>
      </c>
      <c r="AA694" s="6">
        <v>2.6232097944251607E-3</v>
      </c>
      <c r="AB694" s="6">
        <v>6.7583080435971391E-3</v>
      </c>
      <c r="AC694" s="6">
        <v>1.5486446201652213E-2</v>
      </c>
      <c r="AD694" s="7">
        <v>1.557624527849006E-2</v>
      </c>
      <c r="AE694" s="7">
        <v>4.3984156872930336E-2</v>
      </c>
      <c r="AF694" s="7">
        <v>0.10187913759782881</v>
      </c>
      <c r="AG694" t="s">
        <v>18</v>
      </c>
    </row>
    <row r="695" spans="1:39" x14ac:dyDescent="0.3">
      <c r="A695" s="1">
        <v>42644</v>
      </c>
      <c r="B695" s="19">
        <v>13100.5</v>
      </c>
      <c r="C695" s="6">
        <v>5.1328873066535446E-3</v>
      </c>
      <c r="D695" s="6">
        <v>2.113115188551299E-2</v>
      </c>
      <c r="E695" s="6">
        <v>7.4172467796554606E-2</v>
      </c>
      <c r="F695" s="7">
        <v>0.13267335293100466</v>
      </c>
      <c r="G695" s="7">
        <v>0.27594401644054434</v>
      </c>
      <c r="H695" s="7">
        <v>0.6446963705070744</v>
      </c>
      <c r="I695" s="1">
        <v>42644</v>
      </c>
      <c r="J695" s="19">
        <v>13079.4</v>
      </c>
      <c r="K695" s="6">
        <v>4.8554877767704018E-3</v>
      </c>
      <c r="L695" s="6">
        <v>2.2707013840018737E-2</v>
      </c>
      <c r="M695" s="6">
        <v>7.4592285256541893E-2</v>
      </c>
      <c r="N695" s="7">
        <v>0.13353439758722888</v>
      </c>
      <c r="O695" s="7">
        <v>0.27656210349606675</v>
      </c>
      <c r="P695" s="7">
        <v>0.65100162835611752</v>
      </c>
      <c r="Q695" s="1">
        <v>42644</v>
      </c>
      <c r="R695">
        <v>241.72900000000001</v>
      </c>
      <c r="S695" s="6">
        <v>1.2467485130142988E-3</v>
      </c>
      <c r="T695" s="6">
        <v>2.9499871378901687E-3</v>
      </c>
      <c r="U695" s="6">
        <v>1.6359875209176075E-2</v>
      </c>
      <c r="V695" s="7">
        <v>1.8093525331356723E-2</v>
      </c>
      <c r="W695" s="7">
        <v>4.5011823601378217E-2</v>
      </c>
      <c r="X695" s="7">
        <v>0.1161548300111279</v>
      </c>
      <c r="Y695" s="1">
        <v>42644</v>
      </c>
      <c r="Z695">
        <v>241.74100000000001</v>
      </c>
      <c r="AA695" s="6">
        <v>2.3426874979269336E-3</v>
      </c>
      <c r="AB695" s="6">
        <v>6.3233175978886424E-3</v>
      </c>
      <c r="AC695" s="6">
        <v>1.685924966243647E-2</v>
      </c>
      <c r="AD695" s="7">
        <v>1.8156930463715651E-2</v>
      </c>
      <c r="AE695" s="7">
        <v>4.3615468964504994E-2</v>
      </c>
      <c r="AF695" s="7">
        <v>0.11403949399755758</v>
      </c>
      <c r="AG695" t="s">
        <v>18</v>
      </c>
    </row>
    <row r="696" spans="1:39" x14ac:dyDescent="0.3">
      <c r="A696" s="1">
        <v>42675</v>
      </c>
      <c r="B696" s="19">
        <v>13173.4</v>
      </c>
      <c r="C696" s="6">
        <v>5.5646731040799695E-3</v>
      </c>
      <c r="D696" s="6">
        <v>2.2168424156366062E-2</v>
      </c>
      <c r="E696" s="6">
        <v>7.2350748091105879E-2</v>
      </c>
      <c r="F696" s="7">
        <v>0.13516820625947887</v>
      </c>
      <c r="G696" s="7">
        <v>0.27431899086828654</v>
      </c>
      <c r="H696" s="7">
        <v>0.64342922727612961</v>
      </c>
      <c r="I696" s="1">
        <v>42675</v>
      </c>
      <c r="J696" s="19">
        <v>13191.8</v>
      </c>
      <c r="K696" s="6">
        <v>8.593666376133435E-3</v>
      </c>
      <c r="L696" s="6">
        <v>2.6591232753052418E-2</v>
      </c>
      <c r="M696" s="6">
        <v>7.2687206758877507E-2</v>
      </c>
      <c r="N696" s="7">
        <v>0.13575548859233744</v>
      </c>
      <c r="O696" s="7">
        <v>0.27543265976989262</v>
      </c>
      <c r="P696" s="7">
        <v>0.6464024960998439</v>
      </c>
      <c r="Q696" s="1">
        <v>42675</v>
      </c>
      <c r="R696">
        <v>241.35300000000001</v>
      </c>
      <c r="S696" s="6">
        <v>-1.5554608673349277E-3</v>
      </c>
      <c r="T696" s="6">
        <v>3.0129494489420298E-3</v>
      </c>
      <c r="U696" s="6">
        <v>1.6925371625037901E-2</v>
      </c>
      <c r="V696" s="7">
        <v>2.2028278516711755E-2</v>
      </c>
      <c r="W696" s="7">
        <v>4.8353538556430584E-2</v>
      </c>
      <c r="X696" s="7">
        <v>0.13617982817464985</v>
      </c>
      <c r="Y696" s="1">
        <v>42675</v>
      </c>
      <c r="Z696">
        <v>242.02600000000001</v>
      </c>
      <c r="AA696" s="6">
        <v>1.178947716771241E-3</v>
      </c>
      <c r="AB696" s="6">
        <v>8.0174593192032153E-3</v>
      </c>
      <c r="AC696" s="6">
        <v>1.6843334719788983E-2</v>
      </c>
      <c r="AD696" s="7">
        <v>2.128000742669308E-2</v>
      </c>
      <c r="AE696" s="7">
        <v>4.6603444771653131E-2</v>
      </c>
      <c r="AF696" s="7">
        <v>0.13545669073388608</v>
      </c>
      <c r="AG696" t="s">
        <v>18</v>
      </c>
    </row>
    <row r="697" spans="1:39" ht="15" thickBot="1" x14ac:dyDescent="0.35">
      <c r="A697" s="10">
        <v>42705</v>
      </c>
      <c r="B697" s="21">
        <v>13213.4</v>
      </c>
      <c r="C697" s="11">
        <v>3.0364218804560705E-3</v>
      </c>
      <c r="D697" s="11">
        <v>1.8546497286630517E-2</v>
      </c>
      <c r="E697" s="11">
        <v>7.018822690899669E-2</v>
      </c>
      <c r="F697" s="12">
        <v>0.1308098486080326</v>
      </c>
      <c r="G697" s="12">
        <v>0.26326758893658508</v>
      </c>
      <c r="H697" s="12">
        <v>0.61294417792751543</v>
      </c>
      <c r="I697" s="10">
        <v>42705</v>
      </c>
      <c r="J697" s="21">
        <v>13299.9</v>
      </c>
      <c r="K697" s="11">
        <v>8.1944844524629214E-3</v>
      </c>
      <c r="L697" s="11">
        <v>2.7281083210393298E-2</v>
      </c>
      <c r="M697" s="11">
        <v>7.0216378457106571E-2</v>
      </c>
      <c r="N697" s="12">
        <v>0.13094387755102038</v>
      </c>
      <c r="O697" s="12">
        <v>0.26288052870463569</v>
      </c>
      <c r="P697" s="12">
        <v>0.6157322480714329</v>
      </c>
      <c r="Q697" s="10">
        <v>42705</v>
      </c>
      <c r="R697" s="9">
        <v>241.43199999999999</v>
      </c>
      <c r="S697" s="11">
        <v>3.2732139231739113E-4</v>
      </c>
      <c r="T697" s="11">
        <v>2.420603780792108E-3</v>
      </c>
      <c r="U697" s="11">
        <v>2.0746221329669093E-2</v>
      </c>
      <c r="V697" s="12">
        <v>2.8192766979540977E-2</v>
      </c>
      <c r="W697" s="12">
        <v>5.1528521217242038E-2</v>
      </c>
      <c r="X697" s="12">
        <v>0.14842932435260753</v>
      </c>
      <c r="Y697" s="10">
        <v>42705</v>
      </c>
      <c r="Z697" s="9">
        <v>242.637</v>
      </c>
      <c r="AA697" s="11">
        <v>2.5245221587762885E-3</v>
      </c>
      <c r="AB697" s="11">
        <v>8.6969174166996316E-3</v>
      </c>
      <c r="AC697" s="11">
        <v>2.0507989115119824E-2</v>
      </c>
      <c r="AD697" s="12">
        <v>2.7026226233005397E-2</v>
      </c>
      <c r="AE697" s="12">
        <v>4.9372678087197946E-2</v>
      </c>
      <c r="AF697" s="12">
        <v>0.14777339426106209</v>
      </c>
      <c r="AG697" s="9" t="s">
        <v>18</v>
      </c>
      <c r="AH697" s="23">
        <f>AVERAGE(AA602:AA697)</f>
        <v>1.4389094726207474E-3</v>
      </c>
      <c r="AI697" s="2">
        <f>(Z697-Z602)/Z602</f>
        <v>0.14487597495434881</v>
      </c>
      <c r="AJ697" s="14">
        <f>AVERAGE(AB606:AB697)</f>
        <v>5.6708008992643697E-3</v>
      </c>
      <c r="AK697" s="14">
        <f>AVERAGE(AC614:AC697)</f>
        <v>1.6182373474929602E-2</v>
      </c>
      <c r="AL697" s="14">
        <f>AVERAGE(AD626:AD697)</f>
        <v>3.3194491635462751E-2</v>
      </c>
      <c r="AM697" s="14">
        <f>AVERAGE(AE650:AE697)</f>
        <v>6.7588764565709822E-2</v>
      </c>
    </row>
    <row r="698" spans="1:39" x14ac:dyDescent="0.3">
      <c r="A698" s="1">
        <v>42736</v>
      </c>
      <c r="B698" s="19">
        <v>13283.4</v>
      </c>
      <c r="C698" s="6">
        <v>5.2976523831867652E-3</v>
      </c>
      <c r="D698" s="6">
        <v>1.9165848269089066E-2</v>
      </c>
      <c r="E698" s="6">
        <v>6.5237090914923135E-2</v>
      </c>
      <c r="F698" s="7">
        <v>0.13092562321209639</v>
      </c>
      <c r="G698" s="7">
        <v>0.26714935752511232</v>
      </c>
      <c r="H698" s="7">
        <v>0.60549693607454924</v>
      </c>
      <c r="I698" s="1">
        <v>42736</v>
      </c>
      <c r="J698" s="19">
        <v>13281.6</v>
      </c>
      <c r="K698" s="6">
        <v>-1.3759501951141942E-3</v>
      </c>
      <c r="L698" s="6">
        <v>2.0389975568906409E-2</v>
      </c>
      <c r="M698" s="6">
        <v>6.436722656750872E-2</v>
      </c>
      <c r="N698" s="7">
        <v>0.1294837996428268</v>
      </c>
      <c r="O698" s="7">
        <v>0.26411969619096565</v>
      </c>
      <c r="P698" s="7">
        <v>0.60475569088009296</v>
      </c>
      <c r="Q698" s="1">
        <v>42736</v>
      </c>
      <c r="R698">
        <v>242.839</v>
      </c>
      <c r="S698" s="6">
        <v>5.8277278902548572E-3</v>
      </c>
      <c r="T698" s="6">
        <v>5.8443925311065879E-3</v>
      </c>
      <c r="U698" s="6">
        <v>2.5000422090529984E-2</v>
      </c>
      <c r="V698" s="7">
        <v>3.9074567727967094E-2</v>
      </c>
      <c r="W698" s="7">
        <v>5.4537953795379526E-2</v>
      </c>
      <c r="X698" s="7">
        <v>0.15011627191050614</v>
      </c>
      <c r="Y698" s="1">
        <v>42736</v>
      </c>
      <c r="Z698">
        <v>243.61799999999999</v>
      </c>
      <c r="AA698" s="6">
        <v>4.0430766948156898E-3</v>
      </c>
      <c r="AB698" s="6">
        <v>1.0125385610508538E-2</v>
      </c>
      <c r="AC698" s="6">
        <v>2.510393348257119E-2</v>
      </c>
      <c r="AD698" s="7">
        <v>3.7789620314636528E-2</v>
      </c>
      <c r="AE698" s="7">
        <v>5.1532508341282521E-2</v>
      </c>
      <c r="AF698" s="7">
        <v>0.14950479632714114</v>
      </c>
      <c r="AG698" t="s">
        <v>17</v>
      </c>
    </row>
    <row r="699" spans="1:39" x14ac:dyDescent="0.3">
      <c r="A699" s="1">
        <v>42767</v>
      </c>
      <c r="B699" s="19">
        <v>13358.8</v>
      </c>
      <c r="C699" s="6">
        <v>5.6762575846545042E-3</v>
      </c>
      <c r="D699" s="6">
        <v>1.9716804702110551E-2</v>
      </c>
      <c r="E699" s="6">
        <v>6.3878248265865911E-2</v>
      </c>
      <c r="F699" s="7">
        <v>0.12457277548615198</v>
      </c>
      <c r="G699" s="7">
        <v>0.27210916743641267</v>
      </c>
      <c r="H699" s="7">
        <v>0.60889306403632359</v>
      </c>
      <c r="I699" s="1">
        <v>42767</v>
      </c>
      <c r="J699" s="19">
        <v>13305.6</v>
      </c>
      <c r="K699" s="6">
        <v>1.8070112034694614E-3</v>
      </c>
      <c r="L699" s="6">
        <v>1.7294371301435903E-2</v>
      </c>
      <c r="M699" s="6">
        <v>6.299382444815492E-2</v>
      </c>
      <c r="N699" s="7">
        <v>0.12311029703471735</v>
      </c>
      <c r="O699" s="7">
        <v>0.26961832061068708</v>
      </c>
      <c r="P699" s="7">
        <v>0.60208062418725605</v>
      </c>
      <c r="Q699" s="1">
        <v>42767</v>
      </c>
      <c r="R699">
        <v>243.60300000000001</v>
      </c>
      <c r="S699" s="6">
        <v>3.1461173864165558E-3</v>
      </c>
      <c r="T699" s="6">
        <v>7.7524831526213037E-3</v>
      </c>
      <c r="U699" s="6">
        <v>2.7379581714893103E-2</v>
      </c>
      <c r="V699" s="7">
        <v>3.7836248839052157E-2</v>
      </c>
      <c r="W699" s="7">
        <v>4.9262165864080061E-2</v>
      </c>
      <c r="X699" s="7">
        <v>0.14802561818721632</v>
      </c>
      <c r="Y699" s="1">
        <v>42767</v>
      </c>
      <c r="Z699">
        <v>244.006</v>
      </c>
      <c r="AA699" s="6">
        <v>1.5926573570097663E-3</v>
      </c>
      <c r="AB699" s="6">
        <v>9.3695318543399186E-3</v>
      </c>
      <c r="AC699" s="6">
        <v>2.810361681329418E-2</v>
      </c>
      <c r="AD699" s="7">
        <v>3.6814508247571563E-2</v>
      </c>
      <c r="AE699" s="7">
        <v>4.7519286330638705E-2</v>
      </c>
      <c r="AF699" s="7">
        <v>0.14715686044051615</v>
      </c>
      <c r="AG699" t="s">
        <v>17</v>
      </c>
    </row>
    <row r="700" spans="1:39" x14ac:dyDescent="0.3">
      <c r="A700" s="1">
        <v>42795</v>
      </c>
      <c r="B700" s="19">
        <v>13426.9</v>
      </c>
      <c r="C700" s="6">
        <v>5.0977632721502207E-3</v>
      </c>
      <c r="D700" s="6">
        <v>1.9243323667390348E-2</v>
      </c>
      <c r="E700" s="6">
        <v>6.4216474989497951E-2</v>
      </c>
      <c r="F700" s="7">
        <v>0.12956388599118354</v>
      </c>
      <c r="G700" s="7">
        <v>0.27169146548213258</v>
      </c>
      <c r="H700" s="7">
        <v>0.60430382469262667</v>
      </c>
      <c r="I700" s="1">
        <v>42795</v>
      </c>
      <c r="J700" s="19">
        <v>13491.7</v>
      </c>
      <c r="K700" s="6">
        <v>1.3986592111592139E-2</v>
      </c>
      <c r="L700" s="6">
        <v>2.2733819493928158E-2</v>
      </c>
      <c r="M700" s="6">
        <v>6.3611566599394667E-2</v>
      </c>
      <c r="N700" s="7">
        <v>0.12837990415415623</v>
      </c>
      <c r="O700" s="7">
        <v>0.26958002804204434</v>
      </c>
      <c r="P700" s="7">
        <v>0.59833434031109689</v>
      </c>
      <c r="Q700" s="1">
        <v>42795</v>
      </c>
      <c r="R700">
        <v>243.80099999999999</v>
      </c>
      <c r="S700" s="6">
        <v>8.1279787194730394E-4</v>
      </c>
      <c r="T700" s="6">
        <v>1.0142819853078184E-2</v>
      </c>
      <c r="U700" s="6">
        <v>2.3806124334402694E-2</v>
      </c>
      <c r="V700" s="7">
        <v>3.2534442378631061E-2</v>
      </c>
      <c r="W700" s="7">
        <v>4.737662873271381E-2</v>
      </c>
      <c r="X700" s="7">
        <v>0.14617153011861267</v>
      </c>
      <c r="Y700" s="1">
        <v>42795</v>
      </c>
      <c r="Z700">
        <v>243.892</v>
      </c>
      <c r="AA700" s="6">
        <v>-4.6720162618953766E-4</v>
      </c>
      <c r="AB700" s="6">
        <v>7.7099154636278144E-3</v>
      </c>
      <c r="AC700" s="6">
        <v>2.4411962365591327E-2</v>
      </c>
      <c r="AD700" s="7">
        <v>3.3545784317049181E-2</v>
      </c>
      <c r="AE700" s="7">
        <v>4.9982349041251518E-2</v>
      </c>
      <c r="AF700" s="7">
        <v>0.1477540648015247</v>
      </c>
      <c r="AG700" t="s">
        <v>17</v>
      </c>
    </row>
    <row r="701" spans="1:39" x14ac:dyDescent="0.3">
      <c r="A701" s="1">
        <v>42826</v>
      </c>
      <c r="B701" s="19">
        <v>13484.9</v>
      </c>
      <c r="C701" s="6">
        <v>4.3196865992894858E-3</v>
      </c>
      <c r="D701" s="6">
        <v>2.0547323171931524E-2</v>
      </c>
      <c r="E701" s="6">
        <v>6.176970804069163E-2</v>
      </c>
      <c r="F701" s="7">
        <v>0.13043952082757002</v>
      </c>
      <c r="G701" s="7">
        <v>0.27380671244910881</v>
      </c>
      <c r="H701" s="7">
        <v>0.61054115061687109</v>
      </c>
      <c r="I701" s="1">
        <v>42826</v>
      </c>
      <c r="J701" s="19">
        <v>13565</v>
      </c>
      <c r="K701" s="6">
        <v>5.4329699000125464E-3</v>
      </c>
      <c r="L701" s="6">
        <v>1.9932480695343601E-2</v>
      </c>
      <c r="M701" s="6">
        <v>6.1540387835913139E-2</v>
      </c>
      <c r="N701" s="7">
        <v>0.12997409348005357</v>
      </c>
      <c r="O701" s="7">
        <v>0.27301563467782813</v>
      </c>
      <c r="P701" s="7">
        <v>0.60694189421311373</v>
      </c>
      <c r="Q701" s="1">
        <v>42826</v>
      </c>
      <c r="R701">
        <v>244.524</v>
      </c>
      <c r="S701" s="6">
        <v>2.9655333653266936E-3</v>
      </c>
      <c r="T701" s="6">
        <v>1.2806918718314114E-2</v>
      </c>
      <c r="U701" s="6">
        <v>2.1996898784172953E-2</v>
      </c>
      <c r="V701" s="7">
        <v>3.3495492373171537E-2</v>
      </c>
      <c r="W701" s="7">
        <v>5.1575918909736743E-2</v>
      </c>
      <c r="X701" s="7">
        <v>0.14670793472144059</v>
      </c>
      <c r="Y701" s="1">
        <v>42826</v>
      </c>
      <c r="Z701">
        <v>244.19300000000001</v>
      </c>
      <c r="AA701" s="6">
        <v>1.2341528217408367E-3</v>
      </c>
      <c r="AB701" s="6">
        <v>6.4128719032959178E-3</v>
      </c>
      <c r="AC701" s="6">
        <v>2.176223471915387E-2</v>
      </c>
      <c r="AD701" s="7">
        <v>3.3743681790857766E-2</v>
      </c>
      <c r="AE701" s="7">
        <v>5.3477827581892845E-2</v>
      </c>
      <c r="AF701" s="7">
        <v>0.14801442346116059</v>
      </c>
      <c r="AG701" t="s">
        <v>17</v>
      </c>
    </row>
    <row r="702" spans="1:39" x14ac:dyDescent="0.3">
      <c r="A702" s="1">
        <v>42856</v>
      </c>
      <c r="B702" s="19">
        <v>13538.1</v>
      </c>
      <c r="C702" s="6">
        <v>3.945153467953098E-3</v>
      </c>
      <c r="D702" s="6">
        <v>1.9174307782646064E-2</v>
      </c>
      <c r="E702" s="6">
        <v>6.0464351177327597E-2</v>
      </c>
      <c r="F702" s="7">
        <v>0.13214694887898384</v>
      </c>
      <c r="G702" s="7">
        <v>0.27465398738348556</v>
      </c>
      <c r="H702" s="7">
        <v>0.60580971924039517</v>
      </c>
      <c r="I702" s="1">
        <v>42856</v>
      </c>
      <c r="J702" s="19">
        <v>13474.1</v>
      </c>
      <c r="K702" s="6">
        <v>-6.7010689273866303E-3</v>
      </c>
      <c r="L702" s="6">
        <v>1.449373569449464E-2</v>
      </c>
      <c r="M702" s="6">
        <v>6.0251487205313078E-2</v>
      </c>
      <c r="N702" s="7">
        <v>0.13152612971220792</v>
      </c>
      <c r="O702" s="7">
        <v>0.27370092733511675</v>
      </c>
      <c r="P702" s="7">
        <v>0.59861661485893269</v>
      </c>
      <c r="Q702" s="1">
        <v>42856</v>
      </c>
      <c r="R702">
        <v>244.733</v>
      </c>
      <c r="S702" s="6">
        <v>8.5472182689635035E-4</v>
      </c>
      <c r="T702" s="6">
        <v>7.7994061909331096E-3</v>
      </c>
      <c r="U702" s="6">
        <v>1.87487772084136E-2</v>
      </c>
      <c r="V702" s="7">
        <v>2.9133113265070107E-2</v>
      </c>
      <c r="W702" s="7">
        <v>5.0604219880229284E-2</v>
      </c>
      <c r="X702" s="7">
        <v>0.14438220110728719</v>
      </c>
      <c r="Y702" s="1">
        <v>42856</v>
      </c>
      <c r="Z702">
        <v>244.00399999999999</v>
      </c>
      <c r="AA702" s="6">
        <v>-7.7397796005627257E-4</v>
      </c>
      <c r="AB702" s="6">
        <v>1.5844477830045222E-3</v>
      </c>
      <c r="AC702" s="6">
        <v>1.8563431667619826E-2</v>
      </c>
      <c r="AD702" s="7">
        <v>2.9548398529963948E-2</v>
      </c>
      <c r="AE702" s="7">
        <v>5.2226673508902768E-2</v>
      </c>
      <c r="AF702" s="7">
        <v>0.14544037705025772</v>
      </c>
      <c r="AG702" t="s">
        <v>17</v>
      </c>
    </row>
    <row r="703" spans="1:39" x14ac:dyDescent="0.3">
      <c r="A703" s="1">
        <v>42887</v>
      </c>
      <c r="B703" s="19">
        <v>13559.2</v>
      </c>
      <c r="C703" s="6">
        <v>1.5585643480252299E-3</v>
      </c>
      <c r="D703" s="6">
        <v>1.5001347426415656E-2</v>
      </c>
      <c r="E703" s="6">
        <v>5.6884967340639553E-2</v>
      </c>
      <c r="F703" s="7">
        <v>0.12977328211836656</v>
      </c>
      <c r="G703" s="7">
        <v>0.26974257166134452</v>
      </c>
      <c r="H703" s="7">
        <v>0.60644511581067484</v>
      </c>
      <c r="I703" s="1">
        <v>42887</v>
      </c>
      <c r="J703" s="19">
        <v>13522.1</v>
      </c>
      <c r="K703" s="6">
        <v>3.5623900668690302E-3</v>
      </c>
      <c r="L703" s="6">
        <v>1.6271344396344395E-2</v>
      </c>
      <c r="M703" s="6">
        <v>5.7322699194620408E-2</v>
      </c>
      <c r="N703" s="7">
        <v>0.13037408568443054</v>
      </c>
      <c r="O703" s="7">
        <v>0.27048002029445767</v>
      </c>
      <c r="P703" s="7">
        <v>0.60189781194839675</v>
      </c>
      <c r="Q703" s="1">
        <v>42887</v>
      </c>
      <c r="R703">
        <v>244.95500000000001</v>
      </c>
      <c r="S703" s="6">
        <v>9.0711101486112789E-4</v>
      </c>
      <c r="T703" s="6">
        <v>5.5500137518832027E-3</v>
      </c>
      <c r="U703" s="6">
        <v>1.6334879552564588E-2</v>
      </c>
      <c r="V703" s="7">
        <v>2.647105657942158E-2</v>
      </c>
      <c r="W703" s="7">
        <v>4.9039845141839206E-2</v>
      </c>
      <c r="X703" s="7">
        <v>0.13566504244458558</v>
      </c>
      <c r="Y703" s="1">
        <v>42887</v>
      </c>
      <c r="Z703">
        <v>244.16300000000001</v>
      </c>
      <c r="AA703" s="6">
        <v>6.516286618252989E-4</v>
      </c>
      <c r="AB703" s="6">
        <v>6.4342680098034759E-4</v>
      </c>
      <c r="AC703" s="6">
        <v>1.6405658099591221E-2</v>
      </c>
      <c r="AD703" s="7">
        <v>2.7375587506364214E-2</v>
      </c>
      <c r="AE703" s="7">
        <v>5.041192540170801E-2</v>
      </c>
      <c r="AF703" s="7">
        <v>0.13675217654453195</v>
      </c>
      <c r="AG703" t="s">
        <v>17</v>
      </c>
    </row>
    <row r="704" spans="1:39" x14ac:dyDescent="0.3">
      <c r="A704" s="1">
        <v>42917</v>
      </c>
      <c r="B704" s="19">
        <v>13618.7</v>
      </c>
      <c r="C704" s="6">
        <v>4.3881644934804414E-3</v>
      </c>
      <c r="D704" s="6">
        <v>1.4284756719719452E-2</v>
      </c>
      <c r="E704" s="6">
        <v>5.6720749241524863E-2</v>
      </c>
      <c r="F704" s="7">
        <v>0.13006065735646791</v>
      </c>
      <c r="G704" s="7">
        <v>0.27059075981489783</v>
      </c>
      <c r="H704" s="7">
        <v>0.6126155995784538</v>
      </c>
      <c r="I704" s="1">
        <v>42917</v>
      </c>
      <c r="J704" s="19">
        <v>13584.4</v>
      </c>
      <c r="K704" s="6">
        <v>4.6072725390286472E-3</v>
      </c>
      <c r="L704" s="6">
        <v>6.8708909922395919E-3</v>
      </c>
      <c r="M704" s="6">
        <v>5.7143524174909088E-2</v>
      </c>
      <c r="N704" s="7">
        <v>0.13081770430120954</v>
      </c>
      <c r="O704" s="7">
        <v>0.27167370322870549</v>
      </c>
      <c r="P704" s="7">
        <v>0.61572862648080295</v>
      </c>
      <c r="Q704" s="1">
        <v>42917</v>
      </c>
      <c r="R704">
        <v>244.786</v>
      </c>
      <c r="S704" s="6">
        <v>-6.8992263885207946E-4</v>
      </c>
      <c r="T704" s="6">
        <v>4.0401803109913976E-3</v>
      </c>
      <c r="U704" s="6">
        <v>1.7279784563724986E-2</v>
      </c>
      <c r="V704" s="7">
        <v>2.5694101083577083E-2</v>
      </c>
      <c r="W704" s="7">
        <v>4.7903217520847946E-2</v>
      </c>
      <c r="X704" s="7">
        <v>0.13668383244099169</v>
      </c>
      <c r="Y704" s="1">
        <v>42917</v>
      </c>
      <c r="Z704">
        <v>244.24299999999999</v>
      </c>
      <c r="AA704" s="6">
        <v>3.276499715353435E-4</v>
      </c>
      <c r="AB704" s="6">
        <v>1.4391615961163102E-3</v>
      </c>
      <c r="AC704" s="6">
        <v>1.7251073506565968E-2</v>
      </c>
      <c r="AD704" s="7">
        <v>2.6084508935698275E-2</v>
      </c>
      <c r="AE704" s="7">
        <v>4.8703306139974194E-2</v>
      </c>
      <c r="AF704" s="7">
        <v>0.13746355820906642</v>
      </c>
      <c r="AG704" t="s">
        <v>17</v>
      </c>
    </row>
    <row r="705" spans="1:33" x14ac:dyDescent="0.3">
      <c r="A705" s="1">
        <v>42948</v>
      </c>
      <c r="B705" s="19">
        <v>13673.7</v>
      </c>
      <c r="C705" s="6">
        <v>4.0385646207053531E-3</v>
      </c>
      <c r="D705" s="6">
        <v>1.4000845390028929E-2</v>
      </c>
      <c r="E705" s="6">
        <v>5.4028428712382948E-2</v>
      </c>
      <c r="F705" s="7">
        <v>0.12988043199828136</v>
      </c>
      <c r="G705" s="7">
        <v>0.2688324703524303</v>
      </c>
      <c r="H705" s="7">
        <v>0.61914742451154536</v>
      </c>
      <c r="I705" s="1">
        <v>42948</v>
      </c>
      <c r="J705" s="19">
        <v>13653.7</v>
      </c>
      <c r="K705" s="6">
        <v>5.1014398869292047E-3</v>
      </c>
      <c r="L705" s="6">
        <v>6.5388868411353279E-3</v>
      </c>
      <c r="M705" s="6">
        <v>5.4608510276750059E-2</v>
      </c>
      <c r="N705" s="7">
        <v>0.13117212354188768</v>
      </c>
      <c r="O705" s="7">
        <v>0.27153101136151991</v>
      </c>
      <c r="P705" s="7">
        <v>0.62801817162888851</v>
      </c>
      <c r="Q705" s="1">
        <v>42948</v>
      </c>
      <c r="R705">
        <v>245.51900000000001</v>
      </c>
      <c r="S705" s="6">
        <v>2.9944522971085113E-3</v>
      </c>
      <c r="T705" s="6">
        <v>4.0691302285256435E-3</v>
      </c>
      <c r="U705" s="6">
        <v>1.9389742120581841E-2</v>
      </c>
      <c r="V705" s="7">
        <v>3.022457577334297E-2</v>
      </c>
      <c r="W705" s="7">
        <v>4.9778302269996605E-2</v>
      </c>
      <c r="X705" s="7">
        <v>0.13753625471427117</v>
      </c>
      <c r="Y705" s="1">
        <v>42948</v>
      </c>
      <c r="Z705">
        <v>245.18299999999999</v>
      </c>
      <c r="AA705" s="6">
        <v>3.8486261632881915E-3</v>
      </c>
      <c r="AB705" s="6">
        <v>4.0541702669608902E-3</v>
      </c>
      <c r="AC705" s="6">
        <v>1.9281215572969738E-2</v>
      </c>
      <c r="AD705" s="7">
        <v>3.0037851894485244E-2</v>
      </c>
      <c r="AE705" s="7">
        <v>5.0232163662531713E-2</v>
      </c>
      <c r="AF705" s="7">
        <v>0.13803058785304834</v>
      </c>
      <c r="AG705" t="s">
        <v>17</v>
      </c>
    </row>
    <row r="706" spans="1:33" x14ac:dyDescent="0.3">
      <c r="A706" s="1">
        <v>42979</v>
      </c>
      <c r="B706" s="19">
        <v>13717.9</v>
      </c>
      <c r="C706" s="6">
        <v>3.2324827954393403E-3</v>
      </c>
      <c r="D706" s="6">
        <v>1.3281036482224187E-2</v>
      </c>
      <c r="E706" s="6">
        <v>5.2502762091824154E-2</v>
      </c>
      <c r="F706" s="7">
        <v>0.12804256298927705</v>
      </c>
      <c r="G706" s="7">
        <v>0.26581589340420025</v>
      </c>
      <c r="H706" s="7">
        <v>0.62453518391321838</v>
      </c>
      <c r="I706" s="1">
        <v>42979</v>
      </c>
      <c r="J706" s="19">
        <v>13705.5</v>
      </c>
      <c r="K706" s="6">
        <v>3.7938434270563489E-3</v>
      </c>
      <c r="L706" s="6">
        <v>1.7173688780697756E-2</v>
      </c>
      <c r="M706" s="6">
        <v>5.2957084248859053E-2</v>
      </c>
      <c r="N706" s="7">
        <v>0.12912128651694643</v>
      </c>
      <c r="O706" s="7">
        <v>0.26833489112429326</v>
      </c>
      <c r="P706" s="7">
        <v>0.63259836329199881</v>
      </c>
      <c r="Q706" s="1">
        <v>42979</v>
      </c>
      <c r="R706">
        <v>246.81899999999999</v>
      </c>
      <c r="S706" s="6">
        <v>5.2949058932301894E-3</v>
      </c>
      <c r="T706" s="6">
        <v>8.5235746711721933E-3</v>
      </c>
      <c r="U706" s="6">
        <v>2.232963865003227E-2</v>
      </c>
      <c r="V706" s="7">
        <v>3.7294332723948789E-2</v>
      </c>
      <c r="W706" s="7">
        <v>5.4110843949792597E-2</v>
      </c>
      <c r="X706" s="7">
        <v>0.14284457491584437</v>
      </c>
      <c r="Y706" s="1">
        <v>42979</v>
      </c>
      <c r="Z706">
        <v>246.435</v>
      </c>
      <c r="AA706" s="6">
        <v>5.1063899209978243E-3</v>
      </c>
      <c r="AB706" s="6">
        <v>9.9629514270258342E-3</v>
      </c>
      <c r="AC706" s="6">
        <v>2.1805652303711873E-2</v>
      </c>
      <c r="AD706" s="7">
        <v>3.7629790566657453E-2</v>
      </c>
      <c r="AE706" s="7">
        <v>5.5197307573733388E-2</v>
      </c>
      <c r="AF706" s="7">
        <v>0.14163744261353378</v>
      </c>
      <c r="AG706" t="s">
        <v>17</v>
      </c>
    </row>
    <row r="707" spans="1:33" x14ac:dyDescent="0.3">
      <c r="A707" s="1">
        <v>43009</v>
      </c>
      <c r="B707" s="19">
        <v>13770.1</v>
      </c>
      <c r="C707" s="6">
        <v>3.8052471588217386E-3</v>
      </c>
      <c r="D707" s="6">
        <v>1.5554014986134847E-2</v>
      </c>
      <c r="E707" s="6">
        <v>5.1112552955994074E-2</v>
      </c>
      <c r="F707" s="7">
        <v>0.12907616494067684</v>
      </c>
      <c r="G707" s="7">
        <v>0.25621259670121149</v>
      </c>
      <c r="H707" s="7">
        <v>0.6255385959320513</v>
      </c>
      <c r="I707" s="1">
        <v>43009</v>
      </c>
      <c r="J707" s="19">
        <v>13750.7</v>
      </c>
      <c r="K707" s="6">
        <v>3.2979460800409127E-3</v>
      </c>
      <c r="L707" s="6">
        <v>1.690565814481481E-2</v>
      </c>
      <c r="M707" s="6">
        <v>5.1324984326498242E-2</v>
      </c>
      <c r="N707" s="7">
        <v>0.12974571745470984</v>
      </c>
      <c r="O707" s="7">
        <v>0.25772432086344105</v>
      </c>
      <c r="P707" s="7">
        <v>0.63185939428462945</v>
      </c>
      <c r="Q707" s="1">
        <v>43009</v>
      </c>
      <c r="R707">
        <v>246.66300000000001</v>
      </c>
      <c r="S707" s="6">
        <v>-6.3204210372774176E-4</v>
      </c>
      <c r="T707" s="6">
        <v>6.9727092731317929E-3</v>
      </c>
      <c r="U707" s="6">
        <v>2.041128701976179E-2</v>
      </c>
      <c r="V707" s="7">
        <v>3.7105088337439841E-2</v>
      </c>
      <c r="W707" s="7">
        <v>5.6164524333536088E-2</v>
      </c>
      <c r="X707" s="7">
        <v>0.14102332810613535</v>
      </c>
      <c r="Y707" s="1">
        <v>43009</v>
      </c>
      <c r="Z707">
        <v>246.626</v>
      </c>
      <c r="AA707" s="6">
        <v>7.7505224501390828E-4</v>
      </c>
      <c r="AB707" s="6">
        <v>1.008752349864637E-2</v>
      </c>
      <c r="AC707" s="6">
        <v>2.0207577531324808E-2</v>
      </c>
      <c r="AD707" s="7">
        <v>3.7407511788434926E-2</v>
      </c>
      <c r="AE707" s="7">
        <v>5.5450230882145228E-2</v>
      </c>
      <c r="AF707" s="7">
        <v>0.139102762471768</v>
      </c>
      <c r="AG707" t="s">
        <v>17</v>
      </c>
    </row>
    <row r="708" spans="1:33" x14ac:dyDescent="0.3">
      <c r="A708" s="1">
        <v>43040</v>
      </c>
      <c r="B708" s="19">
        <v>13799.9</v>
      </c>
      <c r="C708" s="6">
        <v>2.1641091931067511E-3</v>
      </c>
      <c r="D708" s="6">
        <v>1.330523471403283E-2</v>
      </c>
      <c r="E708" s="6">
        <v>4.7557957702643205E-2</v>
      </c>
      <c r="F708" s="7">
        <v>0.12334955961122049</v>
      </c>
      <c r="G708" s="7">
        <v>0.25800158618740704</v>
      </c>
      <c r="H708" s="7">
        <v>0.62336485977790335</v>
      </c>
      <c r="I708" s="1">
        <v>43040</v>
      </c>
      <c r="J708" s="19">
        <v>13819.9</v>
      </c>
      <c r="K708" s="6">
        <v>5.0324710741997793E-3</v>
      </c>
      <c r="L708" s="6">
        <v>1.7336061953417154E-2</v>
      </c>
      <c r="M708" s="6">
        <v>4.761291105080432E-2</v>
      </c>
      <c r="N708" s="7">
        <v>0.12376096731962367</v>
      </c>
      <c r="O708" s="7">
        <v>0.25896403454432815</v>
      </c>
      <c r="P708" s="7">
        <v>0.62564108596433432</v>
      </c>
      <c r="Q708" s="1">
        <v>43040</v>
      </c>
      <c r="R708">
        <v>246.66900000000001</v>
      </c>
      <c r="S708" s="6">
        <v>2.4324685907494139E-5</v>
      </c>
      <c r="T708" s="6">
        <v>7.6924333907985335E-3</v>
      </c>
      <c r="U708" s="6">
        <v>2.2025829386831744E-2</v>
      </c>
      <c r="V708" s="7">
        <v>3.9323996359591454E-2</v>
      </c>
      <c r="W708" s="7">
        <v>5.835181856016898E-2</v>
      </c>
      <c r="X708" s="7">
        <v>0.14024407155734295</v>
      </c>
      <c r="Y708" s="1">
        <v>43040</v>
      </c>
      <c r="Z708">
        <v>247.28399999999999</v>
      </c>
      <c r="AA708" s="6">
        <v>2.6680074282516321E-3</v>
      </c>
      <c r="AB708" s="6">
        <v>1.245071506655256E-2</v>
      </c>
      <c r="AC708" s="6">
        <v>2.1724938642955636E-2</v>
      </c>
      <c r="AD708" s="7">
        <v>3.8934193776074801E-2</v>
      </c>
      <c r="AE708" s="7">
        <v>5.6317812900469874E-2</v>
      </c>
      <c r="AF708" s="7">
        <v>0.13833009565721749</v>
      </c>
      <c r="AG708" t="s">
        <v>17</v>
      </c>
    </row>
    <row r="709" spans="1:33" x14ac:dyDescent="0.3">
      <c r="A709" s="1">
        <v>43070</v>
      </c>
      <c r="B709" s="19">
        <v>13857.9</v>
      </c>
      <c r="C709" s="6">
        <v>4.2029290067319329E-3</v>
      </c>
      <c r="D709" s="6">
        <v>1.3471116084161485E-2</v>
      </c>
      <c r="E709" s="6">
        <v>4.8776242299483859E-2</v>
      </c>
      <c r="F709" s="7">
        <v>0.12238798717076493</v>
      </c>
      <c r="G709" s="7">
        <v>0.25581332125056633</v>
      </c>
      <c r="H709" s="7">
        <v>0.63110875706214686</v>
      </c>
      <c r="I709" s="1">
        <v>43070</v>
      </c>
      <c r="J709" s="19">
        <v>13945</v>
      </c>
      <c r="K709" s="6">
        <v>9.0521639085666579E-3</v>
      </c>
      <c r="L709" s="6">
        <v>2.1334876260647243E-2</v>
      </c>
      <c r="M709" s="6">
        <v>4.8504124091158611E-2</v>
      </c>
      <c r="N709" s="7">
        <v>0.12212628648218042</v>
      </c>
      <c r="O709" s="7">
        <v>0.25581981754815708</v>
      </c>
      <c r="P709" s="7">
        <v>0.63219682339033423</v>
      </c>
      <c r="Q709" s="1">
        <v>43070</v>
      </c>
      <c r="R709">
        <v>246.524</v>
      </c>
      <c r="S709" s="6">
        <v>-5.878322772622836E-4</v>
      </c>
      <c r="T709" s="6">
        <v>4.0933695559202971E-3</v>
      </c>
      <c r="U709" s="6">
        <v>2.1090824745684141E-2</v>
      </c>
      <c r="V709" s="7">
        <v>4.2274600993552458E-2</v>
      </c>
      <c r="W709" s="7">
        <v>5.7820458358542597E-2</v>
      </c>
      <c r="X709" s="7">
        <v>0.14158435556543436</v>
      </c>
      <c r="Y709" s="1">
        <v>43070</v>
      </c>
      <c r="Z709">
        <v>247.80500000000001</v>
      </c>
      <c r="AA709" s="6">
        <v>2.1068892447550793E-3</v>
      </c>
      <c r="AB709" s="6">
        <v>1.069405301346347E-2</v>
      </c>
      <c r="AC709" s="6">
        <v>2.1299307195522556E-2</v>
      </c>
      <c r="AD709" s="7">
        <v>4.2244102270767754E-2</v>
      </c>
      <c r="AE709" s="7">
        <v>5.5751771266919221E-2</v>
      </c>
      <c r="AF709" s="7">
        <v>0.14013535958628368</v>
      </c>
      <c r="AG709" t="s">
        <v>17</v>
      </c>
    </row>
    <row r="710" spans="1:33" x14ac:dyDescent="0.3">
      <c r="A710" s="1">
        <v>43101</v>
      </c>
      <c r="B710" s="19">
        <v>13869.7</v>
      </c>
      <c r="C710" s="6">
        <v>8.5149986650221831E-4</v>
      </c>
      <c r="D710" s="6">
        <v>1.1065833691745901E-2</v>
      </c>
      <c r="E710" s="6">
        <v>4.4137796046193077E-2</v>
      </c>
      <c r="F710" s="7">
        <v>0.11225430837456604</v>
      </c>
      <c r="G710" s="7">
        <v>0.25168760378312049</v>
      </c>
      <c r="H710" s="7">
        <v>0.63981272389780208</v>
      </c>
      <c r="I710" s="1">
        <v>43101</v>
      </c>
      <c r="J710" s="19">
        <v>13863.1</v>
      </c>
      <c r="K710" s="6">
        <v>-5.8730727859447572E-3</v>
      </c>
      <c r="L710" s="6">
        <v>1.1499033234832758E-2</v>
      </c>
      <c r="M710" s="6">
        <v>4.3782375617395494E-2</v>
      </c>
      <c r="N710" s="7">
        <v>0.11096775227593288</v>
      </c>
      <c r="O710" s="7">
        <v>0.24874792822656192</v>
      </c>
      <c r="P710" s="7">
        <v>0.63781248523226697</v>
      </c>
      <c r="Q710" s="1">
        <v>43101</v>
      </c>
      <c r="R710">
        <v>247.86699999999999</v>
      </c>
      <c r="S710" s="6">
        <v>5.4477454527753454E-3</v>
      </c>
      <c r="T710" s="6">
        <v>4.2460264404280135E-3</v>
      </c>
      <c r="U710" s="6">
        <v>2.0705076202751582E-2</v>
      </c>
      <c r="V710" s="7">
        <v>4.6223133937766947E-2</v>
      </c>
      <c r="W710" s="7">
        <v>5.9641067733716351E-2</v>
      </c>
      <c r="X710" s="7">
        <v>0.14389418839155083</v>
      </c>
      <c r="Y710" s="1">
        <v>43101</v>
      </c>
      <c r="Z710">
        <v>248.85900000000001</v>
      </c>
      <c r="AA710" s="6">
        <v>4.2533443635116401E-3</v>
      </c>
      <c r="AB710" s="6">
        <v>9.8362651409093938E-3</v>
      </c>
      <c r="AC710" s="6">
        <v>2.1513188680639419E-2</v>
      </c>
      <c r="AD710" s="7">
        <v>4.7157187820847386E-2</v>
      </c>
      <c r="AE710" s="7">
        <v>5.7678249634490489E-2</v>
      </c>
      <c r="AF710" s="7">
        <v>0.14424244096226002</v>
      </c>
      <c r="AG710" t="s">
        <v>17</v>
      </c>
    </row>
    <row r="711" spans="1:33" x14ac:dyDescent="0.3">
      <c r="A711" s="1">
        <v>43132</v>
      </c>
      <c r="B711" s="19">
        <v>13912.3</v>
      </c>
      <c r="C711" s="6">
        <v>3.0714435063482659E-3</v>
      </c>
      <c r="D711" s="6">
        <v>1.0326722391267957E-2</v>
      </c>
      <c r="E711" s="6">
        <v>4.1433362278048926E-2</v>
      </c>
      <c r="F711" s="7">
        <v>0.10795830114600162</v>
      </c>
      <c r="G711" s="7">
        <v>0.24452535155830682</v>
      </c>
      <c r="H711" s="7">
        <v>0.63531748830429979</v>
      </c>
      <c r="I711" s="1">
        <v>43132</v>
      </c>
      <c r="J711" s="19">
        <v>13849.1</v>
      </c>
      <c r="K711" s="6">
        <v>-1.0098751361528086E-3</v>
      </c>
      <c r="L711" s="6">
        <v>7.155999330943125E-3</v>
      </c>
      <c r="M711" s="6">
        <v>4.0847462722462723E-2</v>
      </c>
      <c r="N711" s="7">
        <v>0.10641442506650901</v>
      </c>
      <c r="O711" s="7">
        <v>0.24169311600050217</v>
      </c>
      <c r="P711" s="7">
        <v>0.62769733439894704</v>
      </c>
      <c r="Q711" s="1">
        <v>43132</v>
      </c>
      <c r="R711">
        <v>248.99100000000001</v>
      </c>
      <c r="S711" s="6">
        <v>4.5346899748656489E-3</v>
      </c>
      <c r="T711" s="6">
        <v>9.4379781321073802E-3</v>
      </c>
      <c r="U711" s="6">
        <v>2.2117954212386569E-2</v>
      </c>
      <c r="V711" s="7">
        <v>5.0103116262003977E-2</v>
      </c>
      <c r="W711" s="7">
        <v>6.052448877890463E-2</v>
      </c>
      <c r="X711" s="7">
        <v>0.14879510567912854</v>
      </c>
      <c r="Y711" s="1">
        <v>43132</v>
      </c>
      <c r="Z711">
        <v>249.529</v>
      </c>
      <c r="AA711" s="6">
        <v>2.6922876006091299E-3</v>
      </c>
      <c r="AB711" s="6">
        <v>1.1770859520083006E-2</v>
      </c>
      <c r="AC711" s="6">
        <v>2.2634689310918568E-2</v>
      </c>
      <c r="AD711" s="7">
        <v>5.1374422759294769E-2</v>
      </c>
      <c r="AE711" s="7">
        <v>5.9359703159029831E-2</v>
      </c>
      <c r="AF711" s="7">
        <v>0.148416106332353</v>
      </c>
      <c r="AG711" t="s">
        <v>17</v>
      </c>
    </row>
    <row r="712" spans="1:33" x14ac:dyDescent="0.3">
      <c r="A712" s="1">
        <v>43160</v>
      </c>
      <c r="B712" s="19">
        <v>13970.2</v>
      </c>
      <c r="C712" s="6">
        <v>4.161784895380452E-3</v>
      </c>
      <c r="D712" s="6">
        <v>1.2340669135283668E-2</v>
      </c>
      <c r="E712" s="6">
        <v>4.0463547058516944E-2</v>
      </c>
      <c r="F712" s="7">
        <v>0.10727844840568453</v>
      </c>
      <c r="G712" s="7">
        <v>0.24643784405920721</v>
      </c>
      <c r="H712" s="7">
        <v>0.64268328531953678</v>
      </c>
      <c r="I712" s="1">
        <v>43160</v>
      </c>
      <c r="J712" s="19">
        <v>14031</v>
      </c>
      <c r="K712" s="6">
        <v>1.3134427507924677E-2</v>
      </c>
      <c r="L712" s="6">
        <v>1.5275074349307909E-2</v>
      </c>
      <c r="M712" s="6">
        <v>3.9972723971033984E-2</v>
      </c>
      <c r="N712" s="7">
        <v>0.10612701816347131</v>
      </c>
      <c r="O712" s="7">
        <v>0.2440594410554689</v>
      </c>
      <c r="P712" s="7">
        <v>0.63596296900869798</v>
      </c>
      <c r="Q712" s="1">
        <v>43160</v>
      </c>
      <c r="R712">
        <v>249.554</v>
      </c>
      <c r="S712" s="6">
        <v>2.2611259041490982E-3</v>
      </c>
      <c r="T712" s="6">
        <v>1.1695835309665953E-2</v>
      </c>
      <c r="U712" s="6">
        <v>2.3597114039729184E-2</v>
      </c>
      <c r="V712" s="7">
        <v>4.7964994204894751E-2</v>
      </c>
      <c r="W712" s="7">
        <v>5.6121002314922556E-2</v>
      </c>
      <c r="X712" s="7">
        <v>0.1466840661486645</v>
      </c>
      <c r="Y712" s="1">
        <v>43160</v>
      </c>
      <c r="Z712">
        <v>249.577</v>
      </c>
      <c r="AA712" s="6">
        <v>1.9236241078192043E-4</v>
      </c>
      <c r="AB712" s="6">
        <v>9.272739036896873E-3</v>
      </c>
      <c r="AC712" s="6">
        <v>2.330949764649928E-2</v>
      </c>
      <c r="AD712" s="7">
        <v>4.8290490591397783E-2</v>
      </c>
      <c r="AE712" s="7">
        <v>5.7404206280610805E-2</v>
      </c>
      <c r="AF712" s="7">
        <v>0.1482565227993172</v>
      </c>
      <c r="AG712" t="s">
        <v>17</v>
      </c>
    </row>
    <row r="713" spans="1:33" x14ac:dyDescent="0.3">
      <c r="A713" s="1">
        <v>43191</v>
      </c>
      <c r="B713" s="19">
        <v>13988.8</v>
      </c>
      <c r="C713" s="6">
        <v>1.3314054201084124E-3</v>
      </c>
      <c r="D713" s="6">
        <v>9.4458756377228618E-3</v>
      </c>
      <c r="E713" s="6">
        <v>3.736772241544243E-2</v>
      </c>
      <c r="F713" s="7">
        <v>0.10144562375988156</v>
      </c>
      <c r="G713" s="7">
        <v>0.24259839931780011</v>
      </c>
      <c r="H713" s="7">
        <v>0.63895397881713356</v>
      </c>
      <c r="I713" s="1">
        <v>43191</v>
      </c>
      <c r="J713" s="19">
        <v>14069.5</v>
      </c>
      <c r="K713" s="6">
        <v>2.743924167913905E-3</v>
      </c>
      <c r="L713" s="6">
        <v>8.9279311581211898E-3</v>
      </c>
      <c r="M713" s="6">
        <v>3.7191301142646516E-2</v>
      </c>
      <c r="N713" s="7">
        <v>0.10102045607500036</v>
      </c>
      <c r="O713" s="7">
        <v>0.24161636485580143</v>
      </c>
      <c r="P713" s="7">
        <v>0.63564602757562383</v>
      </c>
      <c r="Q713" s="1">
        <v>43191</v>
      </c>
      <c r="R713">
        <v>250.54599999999999</v>
      </c>
      <c r="S713" s="6">
        <v>3.9750915633489751E-3</v>
      </c>
      <c r="T713" s="6">
        <v>1.6314841557008613E-2</v>
      </c>
      <c r="U713" s="6">
        <v>2.4627439433348022E-2</v>
      </c>
      <c r="V713" s="7">
        <v>4.7166065510049683E-2</v>
      </c>
      <c r="W713" s="7">
        <v>5.6835054329486358E-2</v>
      </c>
      <c r="X713" s="7">
        <v>0.14924613204042039</v>
      </c>
      <c r="Y713" s="1">
        <v>43191</v>
      </c>
      <c r="Z713">
        <v>250.227</v>
      </c>
      <c r="AA713" s="6">
        <v>2.6044066560620797E-3</v>
      </c>
      <c r="AB713" s="6">
        <v>9.7738140876899061E-3</v>
      </c>
      <c r="AC713" s="6">
        <v>2.4709963021052984E-2</v>
      </c>
      <c r="AD713" s="7">
        <v>4.7009941755372625E-2</v>
      </c>
      <c r="AE713" s="7">
        <v>5.8185462726457769E-2</v>
      </c>
      <c r="AF713" s="7">
        <v>0.15098227715348919</v>
      </c>
      <c r="AG713" t="s">
        <v>17</v>
      </c>
    </row>
    <row r="714" spans="1:33" x14ac:dyDescent="0.3">
      <c r="A714" s="1">
        <v>43221</v>
      </c>
      <c r="B714" s="19">
        <v>14047.2</v>
      </c>
      <c r="C714" s="6">
        <v>4.174768386137586E-3</v>
      </c>
      <c r="D714" s="6">
        <v>1.2797681276451544E-2</v>
      </c>
      <c r="E714" s="6">
        <v>3.7604981496664996E-2</v>
      </c>
      <c r="F714" s="7">
        <v>0.10034309348122385</v>
      </c>
      <c r="G714" s="7">
        <v>0.24080911580249101</v>
      </c>
      <c r="H714" s="7">
        <v>0.63531589424789592</v>
      </c>
      <c r="I714" s="1">
        <v>43221</v>
      </c>
      <c r="J714" s="19">
        <v>13980.4</v>
      </c>
      <c r="K714" s="6">
        <v>-6.3328476491702167E-3</v>
      </c>
      <c r="L714" s="6">
        <v>8.4613109621945494E-3</v>
      </c>
      <c r="M714" s="6">
        <v>3.7575793559495571E-2</v>
      </c>
      <c r="N714" s="7">
        <v>0.10009127820968808</v>
      </c>
      <c r="O714" s="7">
        <v>0.23996877993401219</v>
      </c>
      <c r="P714" s="7">
        <v>0.62862002283264584</v>
      </c>
      <c r="Q714" s="1">
        <v>43221</v>
      </c>
      <c r="R714">
        <v>251.58799999999999</v>
      </c>
      <c r="S714" s="6">
        <v>4.1589169254348567E-3</v>
      </c>
      <c r="T714" s="6">
        <v>1.5012083092949057E-2</v>
      </c>
      <c r="U714" s="6">
        <v>2.8010117148075615E-2</v>
      </c>
      <c r="V714" s="7">
        <v>4.7284049802480049E-2</v>
      </c>
      <c r="W714" s="7">
        <v>5.7536780159730926E-2</v>
      </c>
      <c r="X714" s="7">
        <v>0.15313184647397995</v>
      </c>
      <c r="Y714" s="1">
        <v>43221</v>
      </c>
      <c r="Z714">
        <v>250.792</v>
      </c>
      <c r="AA714" s="6">
        <v>2.2579497815982995E-3</v>
      </c>
      <c r="AB714" s="6">
        <v>7.7674506447425757E-3</v>
      </c>
      <c r="AC714" s="6">
        <v>2.781921607842499E-2</v>
      </c>
      <c r="AD714" s="7">
        <v>4.6899067862763412E-2</v>
      </c>
      <c r="AE714" s="7">
        <v>5.8560345773643177E-2</v>
      </c>
      <c r="AF714" s="7">
        <v>0.1541810483685398</v>
      </c>
      <c r="AG714" t="s">
        <v>17</v>
      </c>
    </row>
    <row r="715" spans="1:33" x14ac:dyDescent="0.3">
      <c r="A715" s="1">
        <v>43252</v>
      </c>
      <c r="B715" s="19">
        <v>14103.6</v>
      </c>
      <c r="C715" s="6">
        <v>4.0150350247735939E-3</v>
      </c>
      <c r="D715" s="6">
        <v>1.3750422288191105E-2</v>
      </c>
      <c r="E715" s="6">
        <v>4.0149861348752112E-2</v>
      </c>
      <c r="F715" s="7">
        <v>9.9318752240946634E-2</v>
      </c>
      <c r="G715" s="7">
        <v>0.23988782318965449</v>
      </c>
      <c r="H715" s="7">
        <v>0.63823905215472188</v>
      </c>
      <c r="I715" s="1">
        <v>43252</v>
      </c>
      <c r="J715" s="19">
        <v>14074.7</v>
      </c>
      <c r="K715" s="6">
        <v>6.7451575062230764E-3</v>
      </c>
      <c r="L715" s="6">
        <v>1.6289867211587782E-2</v>
      </c>
      <c r="M715" s="6">
        <v>4.0866433468174347E-2</v>
      </c>
      <c r="N715" s="7">
        <v>0.10053170693564788</v>
      </c>
      <c r="O715" s="7">
        <v>0.24150553948204093</v>
      </c>
      <c r="P715" s="7">
        <v>0.63537599925636756</v>
      </c>
      <c r="Q715" s="1">
        <v>43252</v>
      </c>
      <c r="R715">
        <v>251.989</v>
      </c>
      <c r="S715" s="6">
        <v>1.5938757015438354E-3</v>
      </c>
      <c r="T715" s="6">
        <v>1.2040595844829693E-2</v>
      </c>
      <c r="U715" s="6">
        <v>2.8715478353166873E-2</v>
      </c>
      <c r="V715" s="7">
        <v>4.5519421785924719E-2</v>
      </c>
      <c r="W715" s="7">
        <v>5.7253621881070624E-2</v>
      </c>
      <c r="X715" s="7">
        <v>0.15609845617415641</v>
      </c>
      <c r="Y715" s="1">
        <v>43252</v>
      </c>
      <c r="Z715">
        <v>251.018</v>
      </c>
      <c r="AA715" s="6">
        <v>9.0114517209480001E-4</v>
      </c>
      <c r="AB715" s="6">
        <v>5.9672422844639474E-3</v>
      </c>
      <c r="AC715" s="6">
        <v>2.8075506935940291E-2</v>
      </c>
      <c r="AD715" s="7">
        <v>4.4941762203295252E-2</v>
      </c>
      <c r="AE715" s="7">
        <v>5.8116350729879342E-2</v>
      </c>
      <c r="AF715" s="7">
        <v>0.15570513676398134</v>
      </c>
      <c r="AG715" t="s">
        <v>17</v>
      </c>
    </row>
    <row r="716" spans="1:33" x14ac:dyDescent="0.3">
      <c r="A716" s="1">
        <v>43282</v>
      </c>
      <c r="B716" s="19">
        <v>14139.2</v>
      </c>
      <c r="C716" s="6">
        <v>2.5241782239995721E-3</v>
      </c>
      <c r="D716" s="6">
        <v>1.2097178279480609E-2</v>
      </c>
      <c r="E716" s="6">
        <v>3.8219507001402482E-2</v>
      </c>
      <c r="F716" s="7">
        <v>9.7108095315688592E-2</v>
      </c>
      <c r="G716" s="7">
        <v>0.23703619454238456</v>
      </c>
      <c r="H716" s="7">
        <v>0.64050679909036079</v>
      </c>
      <c r="I716" s="1">
        <v>43282</v>
      </c>
      <c r="J716" s="19">
        <v>14109.6</v>
      </c>
      <c r="K716" s="6">
        <v>2.479626563976471E-3</v>
      </c>
      <c r="L716" s="6">
        <v>5.6018815480008812E-3</v>
      </c>
      <c r="M716" s="6">
        <v>3.866199464091169E-2</v>
      </c>
      <c r="N716" s="7">
        <v>9.8014801441233923E-2</v>
      </c>
      <c r="O716" s="7">
        <v>0.23857511543390872</v>
      </c>
      <c r="P716" s="7">
        <v>0.64506989704905049</v>
      </c>
      <c r="Q716" s="1">
        <v>43282</v>
      </c>
      <c r="R716">
        <v>252.006</v>
      </c>
      <c r="S716" s="6">
        <v>6.7463262285242246E-5</v>
      </c>
      <c r="T716" s="6">
        <v>9.825528743278E-3</v>
      </c>
      <c r="U716" s="6">
        <v>2.9495150866471118E-2</v>
      </c>
      <c r="V716" s="7">
        <v>4.7284605282843291E-2</v>
      </c>
      <c r="W716" s="7">
        <v>5.7737670514165791E-2</v>
      </c>
      <c r="X716" s="7">
        <v>0.15593249881886695</v>
      </c>
      <c r="Y716" s="1">
        <v>43282</v>
      </c>
      <c r="Z716">
        <v>251.214</v>
      </c>
      <c r="AA716" s="6">
        <v>7.8082049892835555E-4</v>
      </c>
      <c r="AB716" s="6">
        <v>6.5590979938055212E-3</v>
      </c>
      <c r="AC716" s="6">
        <v>2.8541247855619213E-2</v>
      </c>
      <c r="AD716" s="7">
        <v>4.6284688526911588E-2</v>
      </c>
      <c r="AE716" s="7">
        <v>5.7752065280549769E-2</v>
      </c>
      <c r="AF716" s="7">
        <v>0.15444957606672646</v>
      </c>
      <c r="AG716" t="s">
        <v>17</v>
      </c>
    </row>
    <row r="717" spans="1:33" x14ac:dyDescent="0.3">
      <c r="A717" s="1">
        <v>43313</v>
      </c>
      <c r="B717" s="19">
        <v>14181.3</v>
      </c>
      <c r="C717" s="6">
        <v>2.9775376258910366E-3</v>
      </c>
      <c r="D717" s="6">
        <v>1.3761008807045637E-2</v>
      </c>
      <c r="E717" s="6">
        <v>3.7122358981109611E-2</v>
      </c>
      <c r="F717" s="7">
        <v>9.3156450419338926E-2</v>
      </c>
      <c r="G717" s="7">
        <v>0.23757952333993662</v>
      </c>
      <c r="H717" s="7">
        <v>0.63584455133750895</v>
      </c>
      <c r="I717" s="1">
        <v>43313</v>
      </c>
      <c r="J717" s="19">
        <v>14164.9</v>
      </c>
      <c r="K717" s="6">
        <v>3.9193173442194865E-3</v>
      </c>
      <c r="L717" s="6">
        <v>6.7806247556771483E-3</v>
      </c>
      <c r="M717" s="6">
        <v>3.7440400770487041E-2</v>
      </c>
      <c r="N717" s="7">
        <v>9.4093475557477879E-2</v>
      </c>
      <c r="O717" s="7">
        <v>0.24006583382212601</v>
      </c>
      <c r="P717" s="7">
        <v>0.64560800213762082</v>
      </c>
      <c r="Q717" s="1">
        <v>43313</v>
      </c>
      <c r="R717">
        <v>252.14599999999999</v>
      </c>
      <c r="S717" s="6">
        <v>5.5554232835720722E-4</v>
      </c>
      <c r="T717" s="6">
        <v>6.3860528605525308E-3</v>
      </c>
      <c r="U717" s="6">
        <v>2.6991801041874482E-2</v>
      </c>
      <c r="V717" s="7">
        <v>4.6904907224028326E-2</v>
      </c>
      <c r="W717" s="7">
        <v>6.0096194272068269E-2</v>
      </c>
      <c r="X717" s="7">
        <v>0.15498002858294538</v>
      </c>
      <c r="Y717" s="1">
        <v>43313</v>
      </c>
      <c r="Z717">
        <v>251.66300000000001</v>
      </c>
      <c r="AA717" s="6">
        <v>1.7873207703392815E-3</v>
      </c>
      <c r="AB717" s="6">
        <v>5.7387891794251104E-3</v>
      </c>
      <c r="AC717" s="6">
        <v>2.6429238568742606E-2</v>
      </c>
      <c r="AD717" s="7">
        <v>4.6220041987985717E-2</v>
      </c>
      <c r="AE717" s="7">
        <v>5.9812178893287299E-2</v>
      </c>
      <c r="AF717" s="7">
        <v>0.1548253282122585</v>
      </c>
      <c r="AG717" t="s">
        <v>17</v>
      </c>
    </row>
    <row r="718" spans="1:33" x14ac:dyDescent="0.3">
      <c r="A718" s="1">
        <v>43344</v>
      </c>
      <c r="B718" s="19">
        <v>14212.9</v>
      </c>
      <c r="C718" s="6">
        <v>2.2282865463674252E-3</v>
      </c>
      <c r="D718" s="6">
        <v>1.1795945099379158E-2</v>
      </c>
      <c r="E718" s="6">
        <v>3.6084240299171157E-2</v>
      </c>
      <c r="F718" s="7">
        <v>9.0481524674686911E-2</v>
      </c>
      <c r="G718" s="7">
        <v>0.23592584218855986</v>
      </c>
      <c r="H718" s="7">
        <v>0.63364788910472281</v>
      </c>
      <c r="I718" s="1">
        <v>43344</v>
      </c>
      <c r="J718" s="19">
        <v>14199.5</v>
      </c>
      <c r="K718" s="6">
        <v>2.4426575549421716E-3</v>
      </c>
      <c r="L718" s="6">
        <v>1.567194071700383E-2</v>
      </c>
      <c r="M718" s="6">
        <v>3.6043923972127981E-2</v>
      </c>
      <c r="N718" s="7">
        <v>9.0909789339438482E-2</v>
      </c>
      <c r="O718" s="7">
        <v>0.23790385856014504</v>
      </c>
      <c r="P718" s="7">
        <v>0.64165558702815195</v>
      </c>
      <c r="Q718" s="1">
        <v>43344</v>
      </c>
      <c r="R718">
        <v>252.43899999999999</v>
      </c>
      <c r="S718" s="6">
        <v>1.1620251758901843E-3</v>
      </c>
      <c r="T718" s="6">
        <v>3.3825142693610154E-3</v>
      </c>
      <c r="U718" s="6">
        <v>2.2769721941989899E-2</v>
      </c>
      <c r="V718" s="7">
        <v>4.5607800255148517E-2</v>
      </c>
      <c r="W718" s="7">
        <v>6.0529930975377101E-2</v>
      </c>
      <c r="X718" s="7">
        <v>0.15564986105960932</v>
      </c>
      <c r="Y718" s="1">
        <v>43344</v>
      </c>
      <c r="Z718">
        <v>252.18199999999999</v>
      </c>
      <c r="AA718" s="6">
        <v>2.0622817021174228E-3</v>
      </c>
      <c r="AB718" s="6">
        <v>5.5424415451847996E-3</v>
      </c>
      <c r="AC718" s="6">
        <v>2.3320551058088283E-2</v>
      </c>
      <c r="AD718" s="7">
        <v>4.5634723189703789E-2</v>
      </c>
      <c r="AE718" s="7">
        <v>6.1921786109812672E-2</v>
      </c>
      <c r="AF718" s="7">
        <v>0.15534073989233757</v>
      </c>
      <c r="AG718" t="s">
        <v>17</v>
      </c>
    </row>
    <row r="719" spans="1:33" x14ac:dyDescent="0.3">
      <c r="A719" s="1">
        <v>43374</v>
      </c>
      <c r="B719" s="19">
        <v>14222.5</v>
      </c>
      <c r="C719" s="6">
        <v>6.7544273160300599E-4</v>
      </c>
      <c r="D719" s="6">
        <v>8.4304716526276725E-3</v>
      </c>
      <c r="E719" s="6">
        <v>3.285379191146031E-2</v>
      </c>
      <c r="F719" s="7">
        <v>8.5645586046334113E-2</v>
      </c>
      <c r="G719" s="7">
        <v>0.22968182604184678</v>
      </c>
      <c r="H719" s="7">
        <v>0.62554003703111072</v>
      </c>
      <c r="I719" s="1">
        <v>43374</v>
      </c>
      <c r="J719" s="19">
        <v>14201.4</v>
      </c>
      <c r="K719" s="6">
        <v>1.3380752843407417E-4</v>
      </c>
      <c r="L719" s="6">
        <v>9.0019680703673187E-3</v>
      </c>
      <c r="M719" s="6">
        <v>3.2776513195691775E-2</v>
      </c>
      <c r="N719" s="7">
        <v>8.5783751548236156E-2</v>
      </c>
      <c r="O719" s="7">
        <v>0.23077323072123127</v>
      </c>
      <c r="P719" s="7">
        <v>0.63039584864070541</v>
      </c>
      <c r="Q719" s="1">
        <v>43374</v>
      </c>
      <c r="R719">
        <v>252.88499999999999</v>
      </c>
      <c r="S719" s="6">
        <v>1.7667634557259296E-3</v>
      </c>
      <c r="T719" s="6">
        <v>3.5557107651523938E-3</v>
      </c>
      <c r="U719" s="6">
        <v>2.5224699286070386E-2</v>
      </c>
      <c r="V719" s="7">
        <v>4.6150854882947338E-2</v>
      </c>
      <c r="W719" s="7">
        <v>6.5079411876192442E-2</v>
      </c>
      <c r="X719" s="7">
        <v>0.15625185747401812</v>
      </c>
      <c r="Y719" s="1">
        <v>43374</v>
      </c>
      <c r="Z719">
        <v>252.77199999999999</v>
      </c>
      <c r="AA719" s="6">
        <v>2.3395801444988278E-3</v>
      </c>
      <c r="AB719" s="6">
        <v>6.9875467097976667E-3</v>
      </c>
      <c r="AC719" s="6">
        <v>2.4920324702180575E-2</v>
      </c>
      <c r="AD719" s="7">
        <v>4.5631481627030485E-2</v>
      </c>
      <c r="AE719" s="7">
        <v>6.4616939729604445E-2</v>
      </c>
      <c r="AF719" s="7">
        <v>0.15402561234505899</v>
      </c>
      <c r="AG719" t="s">
        <v>17</v>
      </c>
    </row>
    <row r="720" spans="1:33" x14ac:dyDescent="0.3">
      <c r="A720" s="1">
        <v>43405</v>
      </c>
      <c r="B720" s="19">
        <v>14236.8</v>
      </c>
      <c r="C720" s="6">
        <v>1.0054491123219738E-3</v>
      </c>
      <c r="D720" s="6">
        <v>6.9027950661988326E-3</v>
      </c>
      <c r="E720" s="6">
        <v>3.1659649707606555E-2</v>
      </c>
      <c r="F720" s="7">
        <v>8.0723275691924612E-2</v>
      </c>
      <c r="G720" s="7">
        <v>0.22680270233007033</v>
      </c>
      <c r="H720" s="7">
        <v>0.62335233751425301</v>
      </c>
      <c r="I720" s="1">
        <v>43405</v>
      </c>
      <c r="J720" s="19">
        <v>14255.1</v>
      </c>
      <c r="K720" s="6">
        <v>3.781317334910694E-3</v>
      </c>
      <c r="L720" s="6">
        <v>1.0312127912910359E-2</v>
      </c>
      <c r="M720" s="6">
        <v>3.1490821207099957E-2</v>
      </c>
      <c r="N720" s="7">
        <v>8.0603101926954704E-2</v>
      </c>
      <c r="O720" s="7">
        <v>0.22730090400344385</v>
      </c>
      <c r="P720" s="7">
        <v>0.62442026095379188</v>
      </c>
      <c r="Q720" s="1">
        <v>43405</v>
      </c>
      <c r="R720">
        <v>252.03800000000001</v>
      </c>
      <c r="S720" s="6">
        <v>-3.3493485181010341E-3</v>
      </c>
      <c r="T720" s="6">
        <v>1.2698110362455929E-4</v>
      </c>
      <c r="U720" s="6">
        <v>2.1766010321523983E-2</v>
      </c>
      <c r="V720" s="7">
        <v>4.4271254138129636E-2</v>
      </c>
      <c r="W720" s="7">
        <v>6.7274752171280233E-2</v>
      </c>
      <c r="X720" s="7">
        <v>0.15189462667330894</v>
      </c>
      <c r="Y720" s="1">
        <v>43405</v>
      </c>
      <c r="Z720">
        <v>252.59399999999999</v>
      </c>
      <c r="AA720" s="6">
        <v>-7.041919199911275E-4</v>
      </c>
      <c r="AB720" s="6">
        <v>5.4933244166328133E-3</v>
      </c>
      <c r="AC720" s="6">
        <v>2.1473285776677838E-2</v>
      </c>
      <c r="AD720" s="7">
        <v>4.3664730235594452E-2</v>
      </c>
      <c r="AE720" s="7">
        <v>6.5873923445985527E-2</v>
      </c>
      <c r="AF720" s="7">
        <v>0.15029828316407848</v>
      </c>
      <c r="AG720" t="s">
        <v>17</v>
      </c>
    </row>
    <row r="721" spans="1:33" x14ac:dyDescent="0.3">
      <c r="A721" s="1">
        <v>43435</v>
      </c>
      <c r="B721" s="19">
        <v>14362.7</v>
      </c>
      <c r="C721" s="6">
        <v>8.84327938862676E-3</v>
      </c>
      <c r="D721" s="6">
        <v>1.2791493022501566E-2</v>
      </c>
      <c r="E721" s="6">
        <v>3.6426875644939065E-2</v>
      </c>
      <c r="F721" s="7">
        <v>8.6979884057093643E-2</v>
      </c>
      <c r="G721" s="7">
        <v>0.22916755813057887</v>
      </c>
      <c r="H721" s="7">
        <v>0.631791224522257</v>
      </c>
      <c r="I721" s="1">
        <v>43435</v>
      </c>
      <c r="J721" s="19">
        <v>14448.8</v>
      </c>
      <c r="K721" s="6">
        <v>1.3588119339744997E-2</v>
      </c>
      <c r="L721" s="6">
        <v>2.00424994175744E-2</v>
      </c>
      <c r="M721" s="6">
        <v>3.6127644316959431E-2</v>
      </c>
      <c r="N721" s="7">
        <v>8.6384108151189076E-2</v>
      </c>
      <c r="O721" s="7">
        <v>0.22863945578231287</v>
      </c>
      <c r="P721" s="7">
        <v>0.6312319364161848</v>
      </c>
      <c r="Q721" s="1">
        <v>43435</v>
      </c>
      <c r="R721">
        <v>251.233</v>
      </c>
      <c r="S721" s="6">
        <v>-3.1939628151310788E-3</v>
      </c>
      <c r="T721" s="6">
        <v>-3.6209180395484464E-3</v>
      </c>
      <c r="U721" s="6">
        <v>1.9101588486313718E-2</v>
      </c>
      <c r="V721" s="7">
        <v>4.0595281487126877E-2</v>
      </c>
      <c r="W721" s="7">
        <v>6.9932541778103291E-2</v>
      </c>
      <c r="X721" s="7">
        <v>0.14624576259586913</v>
      </c>
      <c r="Y721" s="1">
        <v>43435</v>
      </c>
      <c r="Z721">
        <v>252.767</v>
      </c>
      <c r="AA721" s="6">
        <v>6.8489354458143041E-4</v>
      </c>
      <c r="AB721" s="6">
        <v>4.3868188808048264E-3</v>
      </c>
      <c r="AC721" s="6">
        <v>2.0023809043401015E-2</v>
      </c>
      <c r="AD721" s="7">
        <v>4.1749609498963454E-2</v>
      </c>
      <c r="AE721" s="7">
        <v>6.9904170123427464E-2</v>
      </c>
      <c r="AF721" s="7">
        <v>0.14648118581951444</v>
      </c>
      <c r="AG721" t="s">
        <v>17</v>
      </c>
    </row>
    <row r="722" spans="1:33" x14ac:dyDescent="0.3">
      <c r="A722" s="1">
        <v>43466</v>
      </c>
      <c r="B722" s="19">
        <v>14430</v>
      </c>
      <c r="C722" s="6">
        <v>4.6857485013263016E-3</v>
      </c>
      <c r="D722" s="6">
        <v>1.5274855940729927E-2</v>
      </c>
      <c r="E722" s="6">
        <v>4.0397413065891778E-2</v>
      </c>
      <c r="F722" s="7">
        <v>8.6318261890780998E-2</v>
      </c>
      <c r="G722" s="7">
        <v>0.22854515733551284</v>
      </c>
      <c r="H722" s="7">
        <v>0.6354795933402092</v>
      </c>
      <c r="I722" s="1">
        <v>43466</v>
      </c>
      <c r="J722" s="19">
        <v>14423.8</v>
      </c>
      <c r="K722" s="6">
        <v>-1.730247494601628E-3</v>
      </c>
      <c r="L722" s="6">
        <v>1.5796330856720255E-2</v>
      </c>
      <c r="M722" s="6">
        <v>4.0445499202919899E-2</v>
      </c>
      <c r="N722" s="7">
        <v>8.599867485845071E-2</v>
      </c>
      <c r="O722" s="7">
        <v>0.22661790968619774</v>
      </c>
      <c r="P722" s="7">
        <v>0.62980790960451971</v>
      </c>
      <c r="Q722" s="1">
        <v>43466</v>
      </c>
      <c r="R722">
        <v>251.71199999999999</v>
      </c>
      <c r="S722" s="6">
        <v>1.9065966652469419E-3</v>
      </c>
      <c r="T722" s="6">
        <v>-2.8799036598940887E-3</v>
      </c>
      <c r="U722" s="6">
        <v>1.5512351381991144E-2</v>
      </c>
      <c r="V722" s="7">
        <v>3.6538612002190711E-2</v>
      </c>
      <c r="W722" s="7">
        <v>7.7040910199523319E-2</v>
      </c>
      <c r="X722" s="7">
        <v>0.14298688147922775</v>
      </c>
      <c r="Y722" s="1">
        <v>43466</v>
      </c>
      <c r="Z722">
        <v>252.56100000000001</v>
      </c>
      <c r="AA722" s="6">
        <v>-8.1497980353443633E-4</v>
      </c>
      <c r="AB722" s="6">
        <v>1.5028828385849073E-3</v>
      </c>
      <c r="AC722" s="6">
        <v>1.4875893578291314E-2</v>
      </c>
      <c r="AD722" s="7">
        <v>3.6709110164273626E-2</v>
      </c>
      <c r="AE722" s="7">
        <v>7.5885953814106219E-2</v>
      </c>
      <c r="AF722" s="7">
        <v>0.14184377924561567</v>
      </c>
      <c r="AG722" t="s">
        <v>17</v>
      </c>
    </row>
    <row r="723" spans="1:33" x14ac:dyDescent="0.3">
      <c r="A723" s="1">
        <v>43497</v>
      </c>
      <c r="B723" s="19">
        <v>14469.9</v>
      </c>
      <c r="C723" s="6">
        <v>2.7650727650727399E-3</v>
      </c>
      <c r="D723" s="6">
        <v>1.7394972754438364E-2</v>
      </c>
      <c r="E723" s="6">
        <v>4.0079641755856356E-2</v>
      </c>
      <c r="F723" s="7">
        <v>8.3173638350750104E-2</v>
      </c>
      <c r="G723" s="7">
        <v>0.21810758481353645</v>
      </c>
      <c r="H723" s="7">
        <v>0.62822806602977421</v>
      </c>
      <c r="I723" s="1">
        <v>43497</v>
      </c>
      <c r="J723" s="19">
        <v>14401.9</v>
      </c>
      <c r="K723" s="6">
        <v>-1.5183238813627226E-3</v>
      </c>
      <c r="L723" s="6">
        <v>1.4118326362189643E-2</v>
      </c>
      <c r="M723" s="6">
        <v>3.9915951217046539E-2</v>
      </c>
      <c r="N723" s="7">
        <v>8.2393879268879214E-2</v>
      </c>
      <c r="O723" s="7">
        <v>0.21564771125423093</v>
      </c>
      <c r="P723" s="7">
        <v>0.62053988365158474</v>
      </c>
      <c r="Q723" s="1">
        <v>43497</v>
      </c>
      <c r="R723">
        <v>252.77600000000001</v>
      </c>
      <c r="S723" s="6">
        <v>4.227053140096703E-3</v>
      </c>
      <c r="T723" s="6">
        <v>-4.3102596041671293E-4</v>
      </c>
      <c r="U723" s="6">
        <v>1.5201352659333053E-2</v>
      </c>
      <c r="V723" s="7">
        <v>3.765552969380509E-2</v>
      </c>
      <c r="W723" s="7">
        <v>7.6916522524518374E-2</v>
      </c>
      <c r="X723" s="7">
        <v>0.14218581259686688</v>
      </c>
      <c r="Y723" s="1">
        <v>43497</v>
      </c>
      <c r="Z723">
        <v>253.31899999999999</v>
      </c>
      <c r="AA723" s="6">
        <v>3.0012551423219788E-3</v>
      </c>
      <c r="AB723" s="6">
        <v>2.1640055069390481E-3</v>
      </c>
      <c r="AC723" s="6">
        <v>1.518861535132186E-2</v>
      </c>
      <c r="AD723" s="7">
        <v>3.8167094251780644E-2</v>
      </c>
      <c r="AE723" s="7">
        <v>7.6386705305470232E-2</v>
      </c>
      <c r="AF723" s="7">
        <v>0.14160109599906259</v>
      </c>
      <c r="AG723" t="s">
        <v>17</v>
      </c>
    </row>
    <row r="724" spans="1:33" x14ac:dyDescent="0.3">
      <c r="A724" s="1">
        <v>43525</v>
      </c>
      <c r="B724" s="19">
        <v>14509.9</v>
      </c>
      <c r="C724" s="6">
        <v>2.7643591178930053E-3</v>
      </c>
      <c r="D724" s="6">
        <v>1.9182681501461029E-2</v>
      </c>
      <c r="E724" s="6">
        <v>3.8632231464116394E-2</v>
      </c>
      <c r="F724" s="7">
        <v>8.0658975638457128E-2</v>
      </c>
      <c r="G724" s="7">
        <v>0.22067335195342738</v>
      </c>
      <c r="H724" s="7">
        <v>0.62239615363112866</v>
      </c>
      <c r="I724" s="1">
        <v>43525</v>
      </c>
      <c r="J724" s="19">
        <v>14572.5</v>
      </c>
      <c r="K724" s="6">
        <v>1.1845659253292994E-2</v>
      </c>
      <c r="L724" s="6">
        <v>2.2265715428162525E-2</v>
      </c>
      <c r="M724" s="6">
        <v>3.8593115244815054E-2</v>
      </c>
      <c r="N724" s="7">
        <v>8.0108511158712342E-2</v>
      </c>
      <c r="O724" s="7">
        <v>0.21877273829735622</v>
      </c>
      <c r="P724" s="7">
        <v>0.61905872941803874</v>
      </c>
      <c r="Q724" s="1">
        <v>43525</v>
      </c>
      <c r="R724">
        <v>254.202</v>
      </c>
      <c r="S724" s="6">
        <v>5.6413583568059771E-3</v>
      </c>
      <c r="T724" s="6">
        <v>8.5860068719795721E-3</v>
      </c>
      <c r="U724" s="6">
        <v>1.8625227405691738E-2</v>
      </c>
      <c r="V724" s="7">
        <v>4.266184306052892E-2</v>
      </c>
      <c r="W724" s="7">
        <v>7.6584264713978958E-2</v>
      </c>
      <c r="X724" s="7">
        <v>0.13753708601269979</v>
      </c>
      <c r="Y724" s="1">
        <v>43525</v>
      </c>
      <c r="Z724">
        <v>254.27699999999999</v>
      </c>
      <c r="AA724" s="6">
        <v>3.7817929172308373E-3</v>
      </c>
      <c r="AB724" s="6">
        <v>6.6628661013325447E-3</v>
      </c>
      <c r="AC724" s="6">
        <v>1.8831863513064061E-2</v>
      </c>
      <c r="AD724" s="7">
        <v>4.25803224378003E-2</v>
      </c>
      <c r="AE724" s="7">
        <v>7.755449706749834E-2</v>
      </c>
      <c r="AF724" s="7">
        <v>0.14002044421330126</v>
      </c>
      <c r="AG724" t="s">
        <v>17</v>
      </c>
    </row>
    <row r="725" spans="1:33" x14ac:dyDescent="0.3">
      <c r="A725" s="1">
        <v>43556</v>
      </c>
      <c r="B725" s="19">
        <v>14541</v>
      </c>
      <c r="C725" s="6">
        <v>2.1433641858317675E-3</v>
      </c>
      <c r="D725" s="6">
        <v>1.2414100412874966E-2</v>
      </c>
      <c r="E725" s="6">
        <v>3.9474436692210964E-2</v>
      </c>
      <c r="F725" s="7">
        <v>7.8317228900473893E-2</v>
      </c>
      <c r="G725" s="7">
        <v>0.21897241153836486</v>
      </c>
      <c r="H725" s="7">
        <v>0.61478750458083942</v>
      </c>
      <c r="I725" s="1">
        <v>43556</v>
      </c>
      <c r="J725" s="19">
        <v>14623</v>
      </c>
      <c r="K725" s="6">
        <v>3.4654314633727912E-3</v>
      </c>
      <c r="L725" s="6">
        <v>1.2056364542384193E-2</v>
      </c>
      <c r="M725" s="6">
        <v>3.9340417214542095E-2</v>
      </c>
      <c r="N725" s="7">
        <v>7.7994839660892004E-2</v>
      </c>
      <c r="O725" s="7">
        <v>0.21810624172199214</v>
      </c>
      <c r="P725" s="7">
        <v>0.61480189054286849</v>
      </c>
      <c r="Q725" s="1">
        <v>43556</v>
      </c>
      <c r="R725">
        <v>255.548</v>
      </c>
      <c r="S725" s="6">
        <v>5.2950016128905505E-3</v>
      </c>
      <c r="T725" s="6">
        <v>1.7175291462506907E-2</v>
      </c>
      <c r="U725" s="6">
        <v>1.9964397755302458E-2</v>
      </c>
      <c r="V725" s="7">
        <v>4.5083509185192459E-2</v>
      </c>
      <c r="W725" s="7">
        <v>8.0089095896432413E-2</v>
      </c>
      <c r="X725" s="7">
        <v>0.13624358620934965</v>
      </c>
      <c r="Y725" s="1">
        <v>43556</v>
      </c>
      <c r="Z725">
        <v>255.233</v>
      </c>
      <c r="AA725" s="6">
        <v>3.759679404743714E-3</v>
      </c>
      <c r="AB725" s="6">
        <v>9.7560203665826954E-3</v>
      </c>
      <c r="AC725" s="6">
        <v>2.0005834702090504E-2</v>
      </c>
      <c r="AD725" s="7">
        <v>4.5210141158837445E-2</v>
      </c>
      <c r="AE725" s="7">
        <v>8.0479379566678777E-2</v>
      </c>
      <c r="AF725" s="7">
        <v>0.13896016386054011</v>
      </c>
      <c r="AG725" t="s">
        <v>17</v>
      </c>
    </row>
    <row r="726" spans="1:33" x14ac:dyDescent="0.3">
      <c r="A726" s="1">
        <v>43586</v>
      </c>
      <c r="B726" s="19">
        <v>14643.2</v>
      </c>
      <c r="C726" s="6">
        <v>7.0284024482498266E-3</v>
      </c>
      <c r="D726" s="6">
        <v>1.4774774774774825E-2</v>
      </c>
      <c r="E726" s="6">
        <v>4.2428384304345347E-2</v>
      </c>
      <c r="F726" s="7">
        <v>8.1628884407708643E-2</v>
      </c>
      <c r="G726" s="7">
        <v>0.22456284130156642</v>
      </c>
      <c r="H726" s="7">
        <v>0.61348686022808674</v>
      </c>
      <c r="I726" s="1">
        <v>43586</v>
      </c>
      <c r="J726" s="19">
        <v>14575</v>
      </c>
      <c r="K726" s="6">
        <v>-3.2825001709635504E-3</v>
      </c>
      <c r="L726" s="6">
        <v>1.0482674468586693E-2</v>
      </c>
      <c r="M726" s="6">
        <v>4.2530971932133586E-2</v>
      </c>
      <c r="N726" s="7">
        <v>8.1704900512835701E-2</v>
      </c>
      <c r="O726" s="7">
        <v>0.2239773595680179</v>
      </c>
      <c r="P726" s="7">
        <v>0.61485109023222828</v>
      </c>
      <c r="Q726" s="1">
        <v>43586</v>
      </c>
      <c r="R726">
        <v>256.09199999999998</v>
      </c>
      <c r="S726" s="6">
        <v>2.128758589384314E-3</v>
      </c>
      <c r="T726" s="6">
        <v>1.7400839054157114E-2</v>
      </c>
      <c r="U726" s="6">
        <v>1.7902284687663923E-2</v>
      </c>
      <c r="V726" s="7">
        <v>4.6413846927059202E-2</v>
      </c>
      <c r="W726" s="7">
        <v>7.689914005172295E-2</v>
      </c>
      <c r="X726" s="7">
        <v>0.13333097307535707</v>
      </c>
      <c r="Y726" s="1">
        <v>43586</v>
      </c>
      <c r="Z726">
        <v>255.29599999999999</v>
      </c>
      <c r="AA726" s="6">
        <v>2.4683328566442496E-4</v>
      </c>
      <c r="AB726" s="6">
        <v>1.0829067037270145E-2</v>
      </c>
      <c r="AC726" s="6">
        <v>1.795910555360614E-2</v>
      </c>
      <c r="AD726" s="7">
        <v>4.6277929870002142E-2</v>
      </c>
      <c r="AE726" s="7">
        <v>7.7193767114906636E-2</v>
      </c>
      <c r="AF726" s="7">
        <v>0.13562805263204711</v>
      </c>
      <c r="AG726" t="s">
        <v>17</v>
      </c>
    </row>
    <row r="727" spans="1:33" x14ac:dyDescent="0.3">
      <c r="A727" s="1">
        <v>43617</v>
      </c>
      <c r="B727" s="19">
        <v>14757.7</v>
      </c>
      <c r="C727" s="6">
        <v>7.8193291083916081E-3</v>
      </c>
      <c r="D727" s="6">
        <v>1.9889563853240252E-2</v>
      </c>
      <c r="E727" s="6">
        <v>4.6378229671856855E-2</v>
      </c>
      <c r="F727" s="7">
        <v>8.8390170511534596E-2</v>
      </c>
      <c r="G727" s="7">
        <v>0.22963413516418507</v>
      </c>
      <c r="H727" s="7">
        <v>0.61268713801770303</v>
      </c>
      <c r="I727" s="1">
        <v>43617</v>
      </c>
      <c r="J727" s="19">
        <v>14734.8</v>
      </c>
      <c r="K727" s="6">
        <v>1.0963979416809556E-2</v>
      </c>
      <c r="L727" s="6">
        <v>2.3115005658975528E-2</v>
      </c>
      <c r="M727" s="6">
        <v>4.6899756300311804E-2</v>
      </c>
      <c r="N727" s="7">
        <v>8.9682815539006436E-2</v>
      </c>
      <c r="O727" s="7">
        <v>0.23174921630094039</v>
      </c>
      <c r="P727" s="7">
        <v>0.61673926639528631</v>
      </c>
      <c r="Q727" s="1">
        <v>43617</v>
      </c>
      <c r="R727">
        <v>256.14299999999997</v>
      </c>
      <c r="S727" s="6">
        <v>1.9914718148160711E-4</v>
      </c>
      <c r="T727" s="6">
        <v>1.3320093679779575E-2</v>
      </c>
      <c r="U727" s="6">
        <v>1.6484846560762444E-2</v>
      </c>
      <c r="V727" s="7">
        <v>4.5673695168500172E-2</v>
      </c>
      <c r="W727" s="7">
        <v>7.3353782716918378E-2</v>
      </c>
      <c r="X727" s="7">
        <v>0.13477197614765049</v>
      </c>
      <c r="Y727" s="1">
        <v>43617</v>
      </c>
      <c r="Z727">
        <v>255.21299999999999</v>
      </c>
      <c r="AA727" s="6">
        <v>-3.251128102281211E-4</v>
      </c>
      <c r="AB727" s="6">
        <v>7.4767388154856349E-3</v>
      </c>
      <c r="AC727" s="6">
        <v>1.671194894390041E-2</v>
      </c>
      <c r="AD727" s="7">
        <v>4.5256652318328261E-2</v>
      </c>
      <c r="AE727" s="7">
        <v>7.3871167270477961E-2</v>
      </c>
      <c r="AF727" s="7">
        <v>0.13525884540448199</v>
      </c>
      <c r="AG727" t="s">
        <v>17</v>
      </c>
    </row>
    <row r="728" spans="1:33" x14ac:dyDescent="0.3">
      <c r="A728" s="1">
        <v>43647</v>
      </c>
      <c r="B728" s="19">
        <v>14840.6</v>
      </c>
      <c r="C728" s="6">
        <v>5.6174065064339045E-3</v>
      </c>
      <c r="D728" s="6">
        <v>2.2791335570886136E-2</v>
      </c>
      <c r="E728" s="6">
        <v>4.9606767002376345E-2</v>
      </c>
      <c r="F728" s="7">
        <v>8.9722220182543083E-2</v>
      </c>
      <c r="G728" s="7">
        <v>0.2314522084754343</v>
      </c>
      <c r="H728" s="7">
        <v>0.59292016400832914</v>
      </c>
      <c r="I728" s="1">
        <v>43647</v>
      </c>
      <c r="J728" s="19">
        <v>14814.4</v>
      </c>
      <c r="K728" s="6">
        <v>5.4021771588348925E-3</v>
      </c>
      <c r="L728" s="6">
        <v>1.6599759821581721E-2</v>
      </c>
      <c r="M728" s="6">
        <v>4.9951805862675003E-2</v>
      </c>
      <c r="N728" s="7">
        <v>9.0545036954153293E-2</v>
      </c>
      <c r="O728" s="7">
        <v>0.23320763512557335</v>
      </c>
      <c r="P728" s="7">
        <v>0.5986877603435995</v>
      </c>
      <c r="Q728" s="1">
        <v>43647</v>
      </c>
      <c r="R728">
        <v>256.57100000000003</v>
      </c>
      <c r="S728" s="6">
        <v>1.6709416224532942E-3</v>
      </c>
      <c r="T728" s="6">
        <v>9.3193601938616859E-3</v>
      </c>
      <c r="U728" s="6">
        <v>1.811464806393509E-2</v>
      </c>
      <c r="V728" s="7">
        <v>4.8144093207945E-2</v>
      </c>
      <c r="W728" s="7">
        <v>7.5075213488984174E-2</v>
      </c>
      <c r="X728" s="7">
        <v>0.13566186559963186</v>
      </c>
      <c r="Y728" s="1">
        <v>43647</v>
      </c>
      <c r="Z728">
        <v>255.80199999999999</v>
      </c>
      <c r="AA728" s="6">
        <v>2.307876166182752E-3</v>
      </c>
      <c r="AB728" s="6">
        <v>5.9973965399938087E-3</v>
      </c>
      <c r="AC728" s="6">
        <v>1.8263313350370576E-2</v>
      </c>
      <c r="AD728" s="7">
        <v>4.7325818958987555E-2</v>
      </c>
      <c r="AE728" s="7">
        <v>7.4644798642210783E-2</v>
      </c>
      <c r="AF728" s="7">
        <v>0.13490538831828558</v>
      </c>
      <c r="AG728" t="s">
        <v>17</v>
      </c>
    </row>
    <row r="729" spans="1:33" x14ac:dyDescent="0.3">
      <c r="A729" s="1">
        <v>43678</v>
      </c>
      <c r="B729" s="19">
        <v>14914.6</v>
      </c>
      <c r="C729" s="6">
        <v>4.9863213077638371E-3</v>
      </c>
      <c r="D729" s="6">
        <v>2.5692868440960068E-2</v>
      </c>
      <c r="E729" s="6">
        <v>5.1708940647190393E-2</v>
      </c>
      <c r="F729" s="7">
        <v>9.0750857485537906E-2</v>
      </c>
      <c r="G729" s="7">
        <v>0.23241805005825539</v>
      </c>
      <c r="H729" s="7">
        <v>0.56870293239092939</v>
      </c>
      <c r="I729" s="1">
        <v>43678</v>
      </c>
      <c r="J729" s="19">
        <v>14896.1</v>
      </c>
      <c r="K729" s="6">
        <v>5.5149044173237339E-3</v>
      </c>
      <c r="L729" s="6">
        <v>1.867605826437806E-2</v>
      </c>
      <c r="M729" s="6">
        <v>5.1620555033921933E-2</v>
      </c>
      <c r="N729" s="7">
        <v>9.0993650072873994E-2</v>
      </c>
      <c r="O729" s="7">
        <v>0.23410160392364801</v>
      </c>
      <c r="P729" s="7">
        <v>0.57434103447546991</v>
      </c>
      <c r="Q729" s="1">
        <v>43678</v>
      </c>
      <c r="R729">
        <v>256.55799999999999</v>
      </c>
      <c r="S729" s="6">
        <v>-5.0668236082930843E-5</v>
      </c>
      <c r="T729" s="6">
        <v>3.9522907633790559E-3</v>
      </c>
      <c r="U729" s="6">
        <v>1.7497798894291428E-2</v>
      </c>
      <c r="V729" s="7">
        <v>4.4961897042591355E-2</v>
      </c>
      <c r="W729" s="7">
        <v>7.6545427080011372E-2</v>
      </c>
      <c r="X729" s="7">
        <v>0.13248140546028386</v>
      </c>
      <c r="Y729" s="1">
        <v>43678</v>
      </c>
      <c r="Z729">
        <v>256.036</v>
      </c>
      <c r="AA729" s="6">
        <v>9.147700174353949E-4</v>
      </c>
      <c r="AB729" s="6">
        <v>3.1461448950566629E-3</v>
      </c>
      <c r="AC729" s="6">
        <v>1.7376412106666416E-2</v>
      </c>
      <c r="AD729" s="7">
        <v>4.4264896016444899E-2</v>
      </c>
      <c r="AE729" s="7">
        <v>7.5632370301596905E-2</v>
      </c>
      <c r="AF729" s="7">
        <v>0.13237154255083902</v>
      </c>
      <c r="AG729" t="s">
        <v>17</v>
      </c>
    </row>
    <row r="730" spans="1:33" x14ac:dyDescent="0.3">
      <c r="A730" s="1">
        <v>43709</v>
      </c>
      <c r="B730" s="19">
        <v>15008.1</v>
      </c>
      <c r="C730" s="6">
        <v>6.2690249822321747E-3</v>
      </c>
      <c r="D730" s="6">
        <v>2.4919416520978996E-2</v>
      </c>
      <c r="E730" s="6">
        <v>5.5949172934446928E-2</v>
      </c>
      <c r="F730" s="7">
        <v>9.4052296634324545E-2</v>
      </c>
      <c r="G730" s="7">
        <v>0.23413755673968828</v>
      </c>
      <c r="H730" s="7">
        <v>0.5751078366550173</v>
      </c>
      <c r="I730" s="1">
        <v>43709</v>
      </c>
      <c r="J730" s="19">
        <v>14986.8</v>
      </c>
      <c r="K730" s="6">
        <v>6.0888420459045594E-3</v>
      </c>
      <c r="L730" s="6">
        <v>2.825385934819892E-2</v>
      </c>
      <c r="M730" s="6">
        <v>5.5445614282192981E-2</v>
      </c>
      <c r="N730" s="7">
        <v>9.3488015760096257E-2</v>
      </c>
      <c r="O730" s="7">
        <v>0.23468059514590289</v>
      </c>
      <c r="P730" s="7">
        <v>0.57750807869225185</v>
      </c>
      <c r="Q730" s="1">
        <v>43709</v>
      </c>
      <c r="R730">
        <v>256.75900000000001</v>
      </c>
      <c r="S730" s="6">
        <v>7.8344857693005805E-4</v>
      </c>
      <c r="T730" s="6">
        <v>2.6045327460445075E-3</v>
      </c>
      <c r="U730" s="6">
        <v>1.7113045131695266E-2</v>
      </c>
      <c r="V730" s="7">
        <v>4.0272426352914593E-2</v>
      </c>
      <c r="W730" s="7">
        <v>7.9068692344869698E-2</v>
      </c>
      <c r="X730" s="7">
        <v>0.13165027832993229</v>
      </c>
      <c r="Y730" s="1">
        <v>43709</v>
      </c>
      <c r="Z730">
        <v>256.43</v>
      </c>
      <c r="AA730" s="6">
        <v>1.5388460997672415E-3</v>
      </c>
      <c r="AB730" s="6">
        <v>4.441902732514472E-3</v>
      </c>
      <c r="AC730" s="6">
        <v>1.6844977040391538E-2</v>
      </c>
      <c r="AD730" s="7">
        <v>4.0558362245622599E-2</v>
      </c>
      <c r="AE730" s="7">
        <v>7.9714355489309455E-2</v>
      </c>
      <c r="AF730" s="7">
        <v>0.13165664152658685</v>
      </c>
      <c r="AG730" t="s">
        <v>17</v>
      </c>
    </row>
    <row r="731" spans="1:33" x14ac:dyDescent="0.3">
      <c r="A731" s="1">
        <v>43739</v>
      </c>
      <c r="B731" s="19">
        <v>15140.8</v>
      </c>
      <c r="C731" s="6">
        <v>8.8418920449623139E-3</v>
      </c>
      <c r="D731" s="6">
        <v>2.5959329705848373E-2</v>
      </c>
      <c r="E731" s="6">
        <v>6.4566707681490546E-2</v>
      </c>
      <c r="F731" s="7">
        <v>9.9541760771526627E-2</v>
      </c>
      <c r="G731" s="7">
        <v>0.24146639444403445</v>
      </c>
      <c r="H731" s="7">
        <v>0.58341786845985699</v>
      </c>
      <c r="I731" s="1">
        <v>43739</v>
      </c>
      <c r="J731" s="19">
        <v>15112.2</v>
      </c>
      <c r="K731" s="6">
        <v>8.3673632796862213E-3</v>
      </c>
      <c r="L731" s="6">
        <v>2.561283492141064E-2</v>
      </c>
      <c r="M731" s="6">
        <v>6.4134521948540357E-2</v>
      </c>
      <c r="N731" s="7">
        <v>9.901314114917785E-2</v>
      </c>
      <c r="O731" s="7">
        <v>0.24160538963973222</v>
      </c>
      <c r="P731" s="7">
        <v>0.58241274960471623</v>
      </c>
      <c r="Q731" s="1">
        <v>43739</v>
      </c>
      <c r="R731">
        <v>257.346</v>
      </c>
      <c r="S731" s="6">
        <v>2.2861905522298695E-3</v>
      </c>
      <c r="T731" s="6">
        <v>4.6965952612409139E-3</v>
      </c>
      <c r="U731" s="6">
        <v>1.7640429444213825E-2</v>
      </c>
      <c r="V731" s="7">
        <v>4.3310103258291648E-2</v>
      </c>
      <c r="W731" s="7">
        <v>8.2022216803034037E-2</v>
      </c>
      <c r="X731" s="7">
        <v>0.13658185415663746</v>
      </c>
      <c r="Y731" s="1">
        <v>43739</v>
      </c>
      <c r="Z731">
        <v>257.15499999999997</v>
      </c>
      <c r="AA731" s="6">
        <v>2.8272822992628237E-3</v>
      </c>
      <c r="AB731" s="6">
        <v>7.6093302457162408E-3</v>
      </c>
      <c r="AC731" s="6">
        <v>1.7339736996186215E-2</v>
      </c>
      <c r="AD731" s="7">
        <v>4.2692173574562162E-2</v>
      </c>
      <c r="AE731" s="7">
        <v>8.169669334926144E-2</v>
      </c>
      <c r="AF731" s="7">
        <v>0.13409040793825788</v>
      </c>
      <c r="AG731" t="s">
        <v>17</v>
      </c>
    </row>
    <row r="732" spans="1:33" x14ac:dyDescent="0.3">
      <c r="A732" s="1">
        <v>43770</v>
      </c>
      <c r="B732" s="19">
        <v>15242.2</v>
      </c>
      <c r="C732" s="6">
        <v>6.6971362147311541E-3</v>
      </c>
      <c r="D732" s="6">
        <v>2.7060900502675119E-2</v>
      </c>
      <c r="E732" s="6">
        <v>7.0619802202742291E-2</v>
      </c>
      <c r="F732" s="7">
        <v>0.10451525011050813</v>
      </c>
      <c r="G732" s="7">
        <v>0.24075671979551636</v>
      </c>
      <c r="H732" s="7">
        <v>0.58564800366186054</v>
      </c>
      <c r="I732" s="1">
        <v>43770</v>
      </c>
      <c r="J732" s="19">
        <v>15259.4</v>
      </c>
      <c r="K732" s="6">
        <v>9.7404745834490606E-3</v>
      </c>
      <c r="L732" s="6">
        <v>3.0038341073550062E-2</v>
      </c>
      <c r="M732" s="6">
        <v>7.0451978590118577E-2</v>
      </c>
      <c r="N732" s="7">
        <v>0.10416139045868639</v>
      </c>
      <c r="O732" s="7">
        <v>0.24081347221883412</v>
      </c>
      <c r="P732" s="7">
        <v>0.58405912945988303</v>
      </c>
      <c r="Q732" s="1">
        <v>43770</v>
      </c>
      <c r="R732">
        <v>257.20800000000003</v>
      </c>
      <c r="S732" s="6">
        <v>-5.3624303466918782E-4</v>
      </c>
      <c r="T732" s="6">
        <v>2.4827435680571863E-3</v>
      </c>
      <c r="U732" s="6">
        <v>2.0512779818916256E-2</v>
      </c>
      <c r="V732" s="7">
        <v>4.2725271517701918E-2</v>
      </c>
      <c r="W732" s="7">
        <v>8.3729396298918041E-2</v>
      </c>
      <c r="X732" s="7">
        <v>0.13693144145338831</v>
      </c>
      <c r="Y732" s="1">
        <v>43770</v>
      </c>
      <c r="Z732">
        <v>257.87900000000002</v>
      </c>
      <c r="AA732" s="6">
        <v>2.8154226050438316E-3</v>
      </c>
      <c r="AB732" s="6">
        <v>8.1195612231336218E-3</v>
      </c>
      <c r="AC732" s="6">
        <v>2.0922903948629126E-2</v>
      </c>
      <c r="AD732" s="7">
        <v>4.2845473221073856E-2</v>
      </c>
      <c r="AE732" s="7">
        <v>8.3447820953965565E-2</v>
      </c>
      <c r="AF732" s="7">
        <v>0.13518569875291087</v>
      </c>
      <c r="AG732" t="s">
        <v>17</v>
      </c>
    </row>
    <row r="733" spans="1:33" x14ac:dyDescent="0.3">
      <c r="A733" s="1">
        <v>43800</v>
      </c>
      <c r="B733" s="19">
        <v>15320.7</v>
      </c>
      <c r="C733" s="6">
        <v>5.1501751715631603E-3</v>
      </c>
      <c r="D733" s="6">
        <v>2.722835342550255E-2</v>
      </c>
      <c r="E733" s="6">
        <v>6.670055073210468E-2</v>
      </c>
      <c r="F733" s="7">
        <v>0.10555711904401108</v>
      </c>
      <c r="G733" s="7">
        <v>0.24086402954611735</v>
      </c>
      <c r="H733" s="7">
        <v>0.5859773708346705</v>
      </c>
      <c r="I733" s="1">
        <v>43800</v>
      </c>
      <c r="J733" s="19">
        <v>15412.5</v>
      </c>
      <c r="K733" s="6">
        <v>1.0033159888331152E-2</v>
      </c>
      <c r="L733" s="6">
        <v>3.4666791979108602E-2</v>
      </c>
      <c r="M733" s="6">
        <v>6.6697580421903602E-2</v>
      </c>
      <c r="N733" s="7">
        <v>0.10523485120114737</v>
      </c>
      <c r="O733" s="7">
        <v>0.24021307926902874</v>
      </c>
      <c r="P733" s="7">
        <v>0.58414874809850748</v>
      </c>
      <c r="Q733" s="1">
        <v>43800</v>
      </c>
      <c r="R733">
        <v>256.97399999999999</v>
      </c>
      <c r="S733" s="6">
        <v>-9.0976952505379791E-4</v>
      </c>
      <c r="T733" s="6">
        <v>1.6214657114570462E-3</v>
      </c>
      <c r="U733" s="6">
        <v>2.2851297401217139E-2</v>
      </c>
      <c r="V733" s="7">
        <v>4.2389381966867277E-2</v>
      </c>
      <c r="W733" s="7">
        <v>8.6455977169432333E-2</v>
      </c>
      <c r="X733" s="7">
        <v>0.13870573221312343</v>
      </c>
      <c r="Y733" s="1">
        <v>43800</v>
      </c>
      <c r="Z733">
        <v>258.63</v>
      </c>
      <c r="AA733" s="6">
        <v>2.9122185210892562E-3</v>
      </c>
      <c r="AB733" s="6">
        <v>1.0131387773594316E-2</v>
      </c>
      <c r="AC733" s="6">
        <v>2.3195274699624555E-2</v>
      </c>
      <c r="AD733" s="7">
        <v>4.3683541494320084E-2</v>
      </c>
      <c r="AE733" s="7">
        <v>8.7773015759523218E-2</v>
      </c>
      <c r="AF733" s="7">
        <v>0.1382210427641567</v>
      </c>
      <c r="AG733" t="s">
        <v>17</v>
      </c>
    </row>
    <row r="734" spans="1:33" x14ac:dyDescent="0.3">
      <c r="A734" s="1">
        <v>43831</v>
      </c>
      <c r="B734" s="19">
        <v>15396</v>
      </c>
      <c r="C734" s="6">
        <v>4.9149190311147187E-3</v>
      </c>
      <c r="D734" s="6">
        <v>2.5846043136706152E-2</v>
      </c>
      <c r="E734" s="6">
        <v>6.6943866943866948E-2</v>
      </c>
      <c r="F734" s="7">
        <v>0.11004563905491822</v>
      </c>
      <c r="G734" s="7">
        <v>0.23465304453123123</v>
      </c>
      <c r="H734" s="7">
        <v>0.58178623899396931</v>
      </c>
      <c r="I734" s="1">
        <v>43831</v>
      </c>
      <c r="J734" s="19">
        <v>15397.1</v>
      </c>
      <c r="K734" s="6">
        <v>-9.9918896999186615E-4</v>
      </c>
      <c r="L734" s="6">
        <v>2.7377425467745024E-2</v>
      </c>
      <c r="M734" s="6">
        <v>6.7478750398646759E-2</v>
      </c>
      <c r="N734" s="7">
        <v>0.11065346134702916</v>
      </c>
      <c r="O734" s="7">
        <v>0.23390017951019368</v>
      </c>
      <c r="P734" s="7">
        <v>0.57726467183642538</v>
      </c>
      <c r="Q734" s="1">
        <v>43831</v>
      </c>
      <c r="R734">
        <v>257.971</v>
      </c>
      <c r="S734" s="6">
        <v>3.8797699378147754E-3</v>
      </c>
      <c r="T734" s="6">
        <v>4.7203798114184466E-3</v>
      </c>
      <c r="U734" s="6">
        <v>2.4865719552504509E-2</v>
      </c>
      <c r="V734" s="7">
        <v>4.0763796713560153E-2</v>
      </c>
      <c r="W734" s="7">
        <v>8.8871161086629888E-2</v>
      </c>
      <c r="X734" s="7">
        <v>0.13811572143912829</v>
      </c>
      <c r="Y734" s="1">
        <v>43831</v>
      </c>
      <c r="Z734">
        <v>258.90600000000001</v>
      </c>
      <c r="AA734" s="6">
        <v>1.067161582183082E-3</v>
      </c>
      <c r="AB734" s="6">
        <v>9.6556565144483835E-3</v>
      </c>
      <c r="AC734" s="6">
        <v>2.5122643638566519E-2</v>
      </c>
      <c r="AD734" s="7">
        <v>4.0372258990030489E-2</v>
      </c>
      <c r="AE734" s="7">
        <v>8.9433289010822634E-2</v>
      </c>
      <c r="AF734" s="7">
        <v>0.13634009532921934</v>
      </c>
      <c r="AG734" t="s">
        <v>17</v>
      </c>
    </row>
    <row r="735" spans="1:33" x14ac:dyDescent="0.3">
      <c r="A735" s="1">
        <v>43862</v>
      </c>
      <c r="B735" s="19">
        <v>15450.3</v>
      </c>
      <c r="C735" s="6">
        <v>3.5268901013249723E-3</v>
      </c>
      <c r="D735" s="6">
        <v>2.0441456197823102E-2</v>
      </c>
      <c r="E735" s="6">
        <v>6.7754441979557545E-2</v>
      </c>
      <c r="F735" s="7">
        <v>0.11054965749732251</v>
      </c>
      <c r="G735" s="7">
        <v>0.23044271185900742</v>
      </c>
      <c r="H735" s="7">
        <v>0.57886507863515113</v>
      </c>
      <c r="I735" s="1">
        <v>43862</v>
      </c>
      <c r="J735" s="19">
        <v>15382.3</v>
      </c>
      <c r="K735" s="6">
        <v>-9.6121996999442042E-4</v>
      </c>
      <c r="L735" s="6">
        <v>1.7872976800201064E-2</v>
      </c>
      <c r="M735" s="6">
        <v>6.8074351300870001E-2</v>
      </c>
      <c r="N735" s="7">
        <v>0.11070755500357415</v>
      </c>
      <c r="O735" s="7">
        <v>0.22890286088630743</v>
      </c>
      <c r="P735" s="7">
        <v>0.57170736691529578</v>
      </c>
      <c r="Q735" s="1">
        <v>43862</v>
      </c>
      <c r="R735">
        <v>258.678</v>
      </c>
      <c r="S735" s="6">
        <v>2.740618131495376E-3</v>
      </c>
      <c r="T735" s="6">
        <v>5.1759110302860489E-3</v>
      </c>
      <c r="U735" s="6">
        <v>2.3348735639459391E-2</v>
      </c>
      <c r="V735" s="7">
        <v>3.8905020663397405E-2</v>
      </c>
      <c r="W735" s="7">
        <v>9.0957399698875244E-2</v>
      </c>
      <c r="X735" s="7">
        <v>0.13623206230261389</v>
      </c>
      <c r="Y735" s="1">
        <v>43862</v>
      </c>
      <c r="Z735">
        <v>259.24599999999998</v>
      </c>
      <c r="AA735" s="6">
        <v>1.3132179246520938E-3</v>
      </c>
      <c r="AB735" s="6">
        <v>8.1312826894285872E-3</v>
      </c>
      <c r="AC735" s="6">
        <v>2.339737643050854E-2</v>
      </c>
      <c r="AD735" s="7">
        <v>3.8941365532663474E-2</v>
      </c>
      <c r="AE735" s="7">
        <v>9.2316378467657528E-2</v>
      </c>
      <c r="AF735" s="7">
        <v>0.13540548944724487</v>
      </c>
      <c r="AG735" t="s">
        <v>17</v>
      </c>
    </row>
    <row r="736" spans="1:33" x14ac:dyDescent="0.3">
      <c r="A736" s="1">
        <v>43891</v>
      </c>
      <c r="B736" s="19">
        <v>15978.7</v>
      </c>
      <c r="C736" s="6">
        <v>3.4199983171847893E-2</v>
      </c>
      <c r="D736" s="6">
        <v>4.8319796354856906E-2</v>
      </c>
      <c r="E736" s="6">
        <v>0.10122743781831722</v>
      </c>
      <c r="F736" s="7">
        <v>0.14377031109075031</v>
      </c>
      <c r="G736" s="7">
        <v>0.26647221539705307</v>
      </c>
      <c r="H736" s="7">
        <v>0.62540434968364089</v>
      </c>
      <c r="I736" s="1">
        <v>43891</v>
      </c>
      <c r="J736" s="19">
        <v>16051.5</v>
      </c>
      <c r="K736" s="6">
        <v>4.3504547434388925E-2</v>
      </c>
      <c r="L736" s="6">
        <v>5.1908987247205024E-2</v>
      </c>
      <c r="M736" s="6">
        <v>0.10149253731343283</v>
      </c>
      <c r="N736" s="7">
        <v>0.14400256574727388</v>
      </c>
      <c r="O736" s="7">
        <v>0.26541214682139258</v>
      </c>
      <c r="P736" s="7">
        <v>0.62085609556603483</v>
      </c>
      <c r="Q736" s="1">
        <v>43891</v>
      </c>
      <c r="R736">
        <v>258.11500000000001</v>
      </c>
      <c r="S736" s="6">
        <v>-2.1764510317846442E-3</v>
      </c>
      <c r="T736" s="6">
        <v>3.5263288855711416E-3</v>
      </c>
      <c r="U736" s="6">
        <v>1.5393269919198161E-2</v>
      </c>
      <c r="V736" s="7">
        <v>3.4305200477652162E-2</v>
      </c>
      <c r="W736" s="7">
        <v>8.3915643424655254E-2</v>
      </c>
      <c r="X736" s="7">
        <v>0.12521360814675322</v>
      </c>
      <c r="Y736" s="1">
        <v>43891</v>
      </c>
      <c r="Z736">
        <v>258.14999999999998</v>
      </c>
      <c r="AA736" s="6">
        <v>-4.2276447852618894E-3</v>
      </c>
      <c r="AB736" s="6">
        <v>1.0508804516845425E-3</v>
      </c>
      <c r="AC736" s="6">
        <v>1.5231420852062871E-2</v>
      </c>
      <c r="AD736" s="7">
        <v>3.4350120403723018E-2</v>
      </c>
      <c r="AE736" s="7">
        <v>8.4299395161290175E-2</v>
      </c>
      <c r="AF736" s="7">
        <v>0.12824345409012833</v>
      </c>
      <c r="AG736" t="s">
        <v>17</v>
      </c>
    </row>
    <row r="737" spans="1:38" x14ac:dyDescent="0.3">
      <c r="A737" s="1">
        <v>43922</v>
      </c>
      <c r="B737" s="19">
        <v>16997.599999999999</v>
      </c>
      <c r="C737" s="6">
        <v>6.3766138672107106E-2</v>
      </c>
      <c r="D737" s="6">
        <v>0.10945322341668447</v>
      </c>
      <c r="E737" s="6">
        <v>0.16894298879031694</v>
      </c>
      <c r="F737" s="7">
        <v>0.21508635479812419</v>
      </c>
      <c r="G737" s="7">
        <v>0.33835154798274064</v>
      </c>
      <c r="H737" s="7">
        <v>0.71960423284705477</v>
      </c>
      <c r="I737" s="1">
        <v>43922</v>
      </c>
      <c r="J737" s="19">
        <v>17097.7</v>
      </c>
      <c r="K737" s="6">
        <v>6.5177709248356891E-2</v>
      </c>
      <c r="L737" s="6">
        <v>0.10933982157339826</v>
      </c>
      <c r="M737" s="6">
        <v>0.1692333994392396</v>
      </c>
      <c r="N737" s="7">
        <v>0.21523152919435665</v>
      </c>
      <c r="O737" s="7">
        <v>0.33799477251029064</v>
      </c>
      <c r="P737" s="7">
        <v>0.718551799696449</v>
      </c>
      <c r="Q737" s="1">
        <v>43922</v>
      </c>
      <c r="R737">
        <v>256.38900000000001</v>
      </c>
      <c r="S737" s="6">
        <v>-6.6869418669972648E-3</v>
      </c>
      <c r="T737" s="6">
        <v>-2.2764948983164815E-3</v>
      </c>
      <c r="U737" s="6">
        <v>3.2909668633681662E-3</v>
      </c>
      <c r="V737" s="7">
        <v>2.3321066790130428E-2</v>
      </c>
      <c r="W737" s="7">
        <v>7.1587095264167649E-2</v>
      </c>
      <c r="X737" s="7">
        <v>0.11432296759893083</v>
      </c>
      <c r="Y737" s="1">
        <v>43922</v>
      </c>
      <c r="Z737">
        <v>256.12599999999998</v>
      </c>
      <c r="AA737" s="6">
        <v>-7.8404028665504596E-3</v>
      </c>
      <c r="AB737" s="6">
        <v>-9.6817847890810008E-3</v>
      </c>
      <c r="AC737" s="6">
        <v>3.4987638745772381E-3</v>
      </c>
      <c r="AD737" s="7">
        <v>2.3574594268404178E-2</v>
      </c>
      <c r="AE737" s="7">
        <v>7.1692776327241026E-2</v>
      </c>
      <c r="AF737" s="7">
        <v>0.11754157085698562</v>
      </c>
      <c r="AG737" t="s">
        <v>17</v>
      </c>
    </row>
    <row r="738" spans="1:38" x14ac:dyDescent="0.3">
      <c r="A738" s="1">
        <v>43952</v>
      </c>
      <c r="B738" s="19">
        <v>17851.099999999999</v>
      </c>
      <c r="C738" s="6">
        <v>5.0212971242999019E-2</v>
      </c>
      <c r="D738" s="6">
        <v>0.15946349701221088</v>
      </c>
      <c r="E738" s="6">
        <v>0.21907096809440543</v>
      </c>
      <c r="F738" s="7">
        <v>0.27079417962298519</v>
      </c>
      <c r="G738" s="7">
        <v>0.39830959878428956</v>
      </c>
      <c r="H738" s="7">
        <v>0.79798356230611167</v>
      </c>
      <c r="I738" s="1">
        <v>43952</v>
      </c>
      <c r="J738" s="19">
        <v>17762.5</v>
      </c>
      <c r="K738" s="6">
        <v>3.8882422782011573E-2</v>
      </c>
      <c r="L738" s="6">
        <v>0.15362633223139419</v>
      </c>
      <c r="M738" s="6">
        <v>0.21869639794168097</v>
      </c>
      <c r="N738" s="7">
        <v>0.27052874023633089</v>
      </c>
      <c r="O738" s="7">
        <v>0.39769758584873</v>
      </c>
      <c r="P738" s="7">
        <v>0.79729634014307549</v>
      </c>
      <c r="Q738" s="1">
        <v>43952</v>
      </c>
      <c r="R738">
        <v>256.39400000000001</v>
      </c>
      <c r="S738" s="6">
        <v>1.9501616684005367E-5</v>
      </c>
      <c r="T738" s="6">
        <v>-6.1130902310724778E-3</v>
      </c>
      <c r="U738" s="6">
        <v>1.179263702107137E-3</v>
      </c>
      <c r="V738" s="7">
        <v>1.910265990428801E-2</v>
      </c>
      <c r="W738" s="7">
        <v>6.7289960829042247E-2</v>
      </c>
      <c r="X738" s="7">
        <v>0.11565389552466118</v>
      </c>
      <c r="Y738" s="1">
        <v>43952</v>
      </c>
      <c r="Z738">
        <v>255.84800000000001</v>
      </c>
      <c r="AA738" s="6">
        <v>-1.0854032780739293E-3</v>
      </c>
      <c r="AB738" s="6">
        <v>-1.1811236510548202E-2</v>
      </c>
      <c r="AC738" s="6">
        <v>2.1621960391076276E-3</v>
      </c>
      <c r="AD738" s="7">
        <v>2.0160132699607689E-2</v>
      </c>
      <c r="AE738" s="7">
        <v>6.8004691993972313E-2</v>
      </c>
      <c r="AF738" s="7">
        <v>0.11864214102390341</v>
      </c>
      <c r="AG738" t="s">
        <v>17</v>
      </c>
    </row>
    <row r="739" spans="1:38" x14ac:dyDescent="0.3">
      <c r="A739" s="1">
        <v>43983</v>
      </c>
      <c r="B739" s="19">
        <v>18131.7</v>
      </c>
      <c r="C739" s="6">
        <v>1.5718919282285249E-2</v>
      </c>
      <c r="D739" s="6">
        <v>0.1735500281547932</v>
      </c>
      <c r="E739" s="6">
        <v>0.22862641197476571</v>
      </c>
      <c r="F739" s="7">
        <v>0.28560792989024081</v>
      </c>
      <c r="G739" s="7">
        <v>0.41329290535800595</v>
      </c>
      <c r="H739" s="7">
        <v>0.81329693078515519</v>
      </c>
      <c r="I739" s="1">
        <v>43983</v>
      </c>
      <c r="J739" s="19">
        <v>18099.099999999999</v>
      </c>
      <c r="K739" s="6">
        <v>1.8950035186488308E-2</v>
      </c>
      <c r="L739" s="6">
        <v>0.17661858109645498</v>
      </c>
      <c r="M739" s="6">
        <v>0.22832342481743895</v>
      </c>
      <c r="N739" s="7">
        <v>0.28593149409934121</v>
      </c>
      <c r="O739" s="7">
        <v>0.41520838220345596</v>
      </c>
      <c r="P739" s="7">
        <v>0.81703276845233308</v>
      </c>
      <c r="Q739" s="1">
        <v>43983</v>
      </c>
      <c r="R739">
        <v>257.79700000000003</v>
      </c>
      <c r="S739" s="6">
        <v>5.4720469277752988E-3</v>
      </c>
      <c r="T739" s="6">
        <v>-3.4057786127926295E-3</v>
      </c>
      <c r="U739" s="6">
        <v>6.4573304755548792E-3</v>
      </c>
      <c r="V739" s="7">
        <v>2.3048625138398983E-2</v>
      </c>
      <c r="W739" s="7">
        <v>6.9617207013584148E-2</v>
      </c>
      <c r="X739" s="7">
        <v>0.12340616529689127</v>
      </c>
      <c r="Y739" s="1">
        <v>43983</v>
      </c>
      <c r="Z739">
        <v>257.00400000000002</v>
      </c>
      <c r="AA739" s="6">
        <v>4.5183077452237491E-3</v>
      </c>
      <c r="AB739" s="6">
        <v>-8.6481565771505137E-3</v>
      </c>
      <c r="AC739" s="6">
        <v>7.0176675953028461E-3</v>
      </c>
      <c r="AD739" s="7">
        <v>2.3846895441761221E-2</v>
      </c>
      <c r="AE739" s="7">
        <v>6.9860379149286958E-2</v>
      </c>
      <c r="AF739" s="7">
        <v>0.12462585986592226</v>
      </c>
      <c r="AG739" t="s">
        <v>17</v>
      </c>
    </row>
    <row r="740" spans="1:38" x14ac:dyDescent="0.3">
      <c r="A740" s="1">
        <v>44013</v>
      </c>
      <c r="B740" s="19">
        <v>18286.3</v>
      </c>
      <c r="C740" s="6">
        <v>8.5265033063639112E-3</v>
      </c>
      <c r="D740" s="6">
        <v>0.14441725547134612</v>
      </c>
      <c r="E740" s="6">
        <v>0.23218063959678173</v>
      </c>
      <c r="F740" s="7">
        <v>0.29330513749009834</v>
      </c>
      <c r="G740" s="7">
        <v>0.41889553605375657</v>
      </c>
      <c r="H740" s="7">
        <v>0.81920651027676639</v>
      </c>
      <c r="I740" s="1">
        <v>44013</v>
      </c>
      <c r="J740" s="19">
        <v>18248.099999999999</v>
      </c>
      <c r="K740" s="6">
        <v>8.2324535474139603E-3</v>
      </c>
      <c r="L740" s="6">
        <v>0.13684702364265014</v>
      </c>
      <c r="M740" s="6">
        <v>0.23178123987471641</v>
      </c>
      <c r="N740" s="7">
        <v>0.29331093723422336</v>
      </c>
      <c r="O740" s="7">
        <v>0.42007455194901194</v>
      </c>
      <c r="P740" s="7">
        <v>0.82373399694180427</v>
      </c>
      <c r="Q740" s="1">
        <v>44013</v>
      </c>
      <c r="R740">
        <v>259.101</v>
      </c>
      <c r="S740" s="6">
        <v>5.0582435016698155E-3</v>
      </c>
      <c r="T740" s="6">
        <v>3.8200027119694321E-3</v>
      </c>
      <c r="U740" s="6">
        <v>9.8608182530370639E-3</v>
      </c>
      <c r="V740" s="7">
        <v>2.8154091569248346E-2</v>
      </c>
      <c r="W740" s="7">
        <v>7.6769951959040572E-2</v>
      </c>
      <c r="X740" s="7">
        <v>0.13093180389692011</v>
      </c>
      <c r="Y740" s="1">
        <v>44013</v>
      </c>
      <c r="Z740">
        <v>258.40800000000002</v>
      </c>
      <c r="AA740" s="6">
        <v>5.4629499929962034E-3</v>
      </c>
      <c r="AB740" s="6">
        <v>9.9941894247545311E-4</v>
      </c>
      <c r="AC740" s="6">
        <v>1.0187566946310126E-2</v>
      </c>
      <c r="AD740" s="7">
        <v>2.8636939024099042E-2</v>
      </c>
      <c r="AE740" s="7">
        <v>7.6247079354105213E-2</v>
      </c>
      <c r="AF740" s="7">
        <v>0.13044315149394117</v>
      </c>
      <c r="AG740" t="s">
        <v>17</v>
      </c>
    </row>
    <row r="741" spans="1:38" x14ac:dyDescent="0.3">
      <c r="A741" s="1">
        <v>44044</v>
      </c>
      <c r="B741" s="19">
        <v>18346</v>
      </c>
      <c r="C741" s="6">
        <v>3.2647391763232984E-3</v>
      </c>
      <c r="D741" s="6">
        <v>7.9328846425377797E-2</v>
      </c>
      <c r="E741" s="6">
        <v>0.2300698644281442</v>
      </c>
      <c r="F741" s="7">
        <v>0.29367547403975663</v>
      </c>
      <c r="G741" s="7">
        <v>0.41418968919585603</v>
      </c>
      <c r="H741" s="7">
        <v>0.81261300425834637</v>
      </c>
      <c r="I741" s="1">
        <v>44044</v>
      </c>
      <c r="J741" s="19">
        <v>18315.099999999999</v>
      </c>
      <c r="K741" s="6">
        <v>3.6716151270543237E-3</v>
      </c>
      <c r="L741" s="6">
        <v>7.1202559408575297E-2</v>
      </c>
      <c r="M741" s="6">
        <v>0.22952316378112378</v>
      </c>
      <c r="N741" s="7">
        <v>0.29299183192256911</v>
      </c>
      <c r="O741" s="7">
        <v>0.41465392725559391</v>
      </c>
      <c r="P741" s="7">
        <v>0.81895918164663806</v>
      </c>
      <c r="Q741" s="1">
        <v>44044</v>
      </c>
      <c r="R741">
        <v>259.91800000000001</v>
      </c>
      <c r="S741" s="6">
        <v>3.1532105240813708E-3</v>
      </c>
      <c r="T741" s="6">
        <v>1.3764241055583493E-2</v>
      </c>
      <c r="U741" s="6">
        <v>1.3096453823307064E-2</v>
      </c>
      <c r="V741" s="7">
        <v>3.0823411832827094E-2</v>
      </c>
      <c r="W741" s="7">
        <v>7.9174088329202183E-2</v>
      </c>
      <c r="X741" s="7">
        <v>0.12821915191922884</v>
      </c>
      <c r="Y741" s="1">
        <v>44044</v>
      </c>
      <c r="Z741">
        <v>259.36599999999999</v>
      </c>
      <c r="AA741" s="6">
        <v>3.7073155629855498E-3</v>
      </c>
      <c r="AB741" s="6">
        <v>1.2650023816402902E-2</v>
      </c>
      <c r="AC741" s="6">
        <v>1.3005983533565531E-2</v>
      </c>
      <c r="AD741" s="7">
        <v>3.0608392969963698E-2</v>
      </c>
      <c r="AE741" s="7">
        <v>7.8243156166205904E-2</v>
      </c>
      <c r="AF741" s="7">
        <v>0.12808044607207777</v>
      </c>
      <c r="AG741" t="s">
        <v>17</v>
      </c>
    </row>
    <row r="742" spans="1:38" x14ac:dyDescent="0.3">
      <c r="A742" s="1">
        <v>44075</v>
      </c>
      <c r="B742" s="19">
        <v>18577.3</v>
      </c>
      <c r="C742" s="6">
        <v>1.2607652894363854E-2</v>
      </c>
      <c r="D742" s="6">
        <v>4.0680966439043016E-2</v>
      </c>
      <c r="E742" s="6">
        <v>0.23781824481446678</v>
      </c>
      <c r="F742" s="7">
        <v>0.30707315185500494</v>
      </c>
      <c r="G742" s="7">
        <v>0.42533912349619435</v>
      </c>
      <c r="H742" s="7">
        <v>0.82116108540506638</v>
      </c>
      <c r="I742" s="1">
        <v>44075</v>
      </c>
      <c r="J742" s="19">
        <v>18538.7</v>
      </c>
      <c r="K742" s="6">
        <v>1.2208505550065366E-2</v>
      </c>
      <c r="L742" s="6">
        <v>4.3698803659394832E-2</v>
      </c>
      <c r="M742" s="6">
        <v>0.23700189500093427</v>
      </c>
      <c r="N742" s="7">
        <v>0.30558822493749788</v>
      </c>
      <c r="O742" s="7">
        <v>0.42427897543061721</v>
      </c>
      <c r="P742" s="7">
        <v>0.82374178570023215</v>
      </c>
      <c r="Q742" s="1">
        <v>44075</v>
      </c>
      <c r="R742">
        <v>260.27999999999997</v>
      </c>
      <c r="S742" s="6">
        <v>1.3927469432665931E-3</v>
      </c>
      <c r="T742" s="6">
        <v>1.5156360913281774E-2</v>
      </c>
      <c r="U742" s="6">
        <v>1.3713248610564607E-2</v>
      </c>
      <c r="V742" s="7">
        <v>3.1060969184634624E-2</v>
      </c>
      <c r="W742" s="7">
        <v>7.8085391918087277E-2</v>
      </c>
      <c r="X742" s="7">
        <v>0.12477150647992481</v>
      </c>
      <c r="Y742" s="1">
        <v>44075</v>
      </c>
      <c r="Z742">
        <v>259.95100000000002</v>
      </c>
      <c r="AA742" s="6">
        <v>2.2554999498779192E-3</v>
      </c>
      <c r="AB742" s="6">
        <v>1.6036865638973174E-2</v>
      </c>
      <c r="AC742" s="6">
        <v>1.3730842725110225E-2</v>
      </c>
      <c r="AD742" s="7">
        <v>3.0807115495951474E-2</v>
      </c>
      <c r="AE742" s="7">
        <v>7.7847712873586244E-2</v>
      </c>
      <c r="AF742" s="7">
        <v>0.12525593576174723</v>
      </c>
      <c r="AG742" t="s">
        <v>17</v>
      </c>
    </row>
    <row r="743" spans="1:38" x14ac:dyDescent="0.3">
      <c r="A743" s="1">
        <v>44105</v>
      </c>
      <c r="B743" s="19">
        <v>18729.099999999999</v>
      </c>
      <c r="C743" s="6">
        <v>8.1712627776910143E-3</v>
      </c>
      <c r="D743" s="6">
        <v>3.2947820667670311E-2</v>
      </c>
      <c r="E743" s="6">
        <v>0.23699540314910703</v>
      </c>
      <c r="F743" s="7">
        <v>0.31686412374758294</v>
      </c>
      <c r="G743" s="7">
        <v>0.42964772336933693</v>
      </c>
      <c r="H743" s="7">
        <v>0.82415045825095201</v>
      </c>
      <c r="I743" s="1">
        <v>44105</v>
      </c>
      <c r="J743" s="19">
        <v>18684.8</v>
      </c>
      <c r="K743" s="6">
        <v>7.8808114916363355E-3</v>
      </c>
      <c r="L743" s="6">
        <v>3.236072511892861E-2</v>
      </c>
      <c r="M743" s="6">
        <v>0.23640502375564104</v>
      </c>
      <c r="N743" s="7">
        <v>0.31570126888898276</v>
      </c>
      <c r="O743" s="7">
        <v>0.42856705965105429</v>
      </c>
      <c r="P743" s="7">
        <v>0.82365457065334091</v>
      </c>
      <c r="Q743" s="1">
        <v>44105</v>
      </c>
      <c r="R743">
        <v>260.38799999999998</v>
      </c>
      <c r="S743" s="6">
        <v>4.1493775933611535E-4</v>
      </c>
      <c r="T743" s="6">
        <v>1.0050543644805607E-2</v>
      </c>
      <c r="U743" s="6">
        <v>1.1820661677274849E-2</v>
      </c>
      <c r="V743" s="7">
        <v>2.9669612669790561E-2</v>
      </c>
      <c r="W743" s="7">
        <v>7.7189745541494659E-2</v>
      </c>
      <c r="X743" s="7">
        <v>0.12567602035302192</v>
      </c>
      <c r="Y743" s="1">
        <v>44105</v>
      </c>
      <c r="Z743">
        <v>260.24900000000002</v>
      </c>
      <c r="AA743" s="6">
        <v>1.1463698927874938E-3</v>
      </c>
      <c r="AB743" s="6">
        <v>1.2626262626262643E-2</v>
      </c>
      <c r="AC743" s="6">
        <v>1.2031654060780663E-2</v>
      </c>
      <c r="AD743" s="7">
        <v>2.9580016774009909E-2</v>
      </c>
      <c r="AE743" s="7">
        <v>7.6561278392990886E-2</v>
      </c>
      <c r="AF743" s="7">
        <v>0.1235160034191282</v>
      </c>
      <c r="AG743" t="s">
        <v>17</v>
      </c>
    </row>
    <row r="744" spans="1:38" x14ac:dyDescent="0.3">
      <c r="A744" s="1">
        <v>44136</v>
      </c>
      <c r="B744" s="19">
        <v>18949.3</v>
      </c>
      <c r="C744" s="6">
        <v>1.175710525332241E-2</v>
      </c>
      <c r="D744" s="6">
        <v>3.625665115414272E-2</v>
      </c>
      <c r="E744" s="6">
        <v>0.243212922019131</v>
      </c>
      <c r="F744" s="7">
        <v>0.3310083726680153</v>
      </c>
      <c r="G744" s="7">
        <v>0.43845172848315545</v>
      </c>
      <c r="H744" s="7">
        <v>0.83304635505339719</v>
      </c>
      <c r="I744" s="1">
        <v>44136</v>
      </c>
      <c r="J744" s="19">
        <v>18975.400000000001</v>
      </c>
      <c r="K744" s="6">
        <v>1.5552748758349149E-2</v>
      </c>
      <c r="L744" s="6">
        <v>3.9856204207561495E-2</v>
      </c>
      <c r="M744" s="6">
        <v>0.24352202576772364</v>
      </c>
      <c r="N744" s="7">
        <v>0.33113061290345219</v>
      </c>
      <c r="O744" s="7">
        <v>0.43842386937339883</v>
      </c>
      <c r="P744" s="7">
        <v>0.83461278159141461</v>
      </c>
      <c r="Q744" s="1">
        <v>44136</v>
      </c>
      <c r="R744">
        <v>260.22899999999998</v>
      </c>
      <c r="S744" s="6">
        <v>-6.1062721784410894E-4</v>
      </c>
      <c r="T744" s="6">
        <v>4.3535146525871607E-3</v>
      </c>
      <c r="U744" s="6">
        <v>1.1745357842679691E-2</v>
      </c>
      <c r="V744" s="7">
        <v>3.2499067600917218E-2</v>
      </c>
      <c r="W744" s="7">
        <v>7.820909622005931E-2</v>
      </c>
      <c r="X744" s="7">
        <v>0.13034432132603013</v>
      </c>
      <c r="Y744" s="1">
        <v>44136</v>
      </c>
      <c r="Z744">
        <v>260.89499999999998</v>
      </c>
      <c r="AA744" s="6">
        <v>2.4822381642194903E-3</v>
      </c>
      <c r="AB744" s="6">
        <v>9.6243150366860392E-3</v>
      </c>
      <c r="AC744" s="6">
        <v>1.1695407536092363E-2</v>
      </c>
      <c r="AD744" s="7">
        <v>3.2863013373239221E-2</v>
      </c>
      <c r="AE744" s="7">
        <v>7.79626982225049E-2</v>
      </c>
      <c r="AF744" s="7">
        <v>0.1281994732950196</v>
      </c>
      <c r="AG744" t="s">
        <v>17</v>
      </c>
    </row>
    <row r="745" spans="1:38" ht="15" thickBot="1" x14ac:dyDescent="0.35">
      <c r="A745" s="10">
        <v>44166</v>
      </c>
      <c r="B745" s="21">
        <v>19114.599999999999</v>
      </c>
      <c r="C745" s="11">
        <v>8.7232773770006961E-3</v>
      </c>
      <c r="D745" s="11">
        <v>4.1894690940804453E-2</v>
      </c>
      <c r="E745" s="11">
        <v>0.24763228834191633</v>
      </c>
      <c r="F745" s="12">
        <v>0.33085004908547822</v>
      </c>
      <c r="G745" s="12">
        <v>0.44660723205231045</v>
      </c>
      <c r="H745" s="12">
        <v>0.82745203017294922</v>
      </c>
      <c r="I745" s="10">
        <v>44166</v>
      </c>
      <c r="J745" s="21">
        <v>19242.7</v>
      </c>
      <c r="K745" s="11">
        <v>1.4086659569758702E-2</v>
      </c>
      <c r="L745" s="11">
        <v>5.0646734115565965E-2</v>
      </c>
      <c r="M745" s="11">
        <v>0.24851257096512575</v>
      </c>
      <c r="N745" s="12">
        <v>0.33178533857482984</v>
      </c>
      <c r="O745" s="12">
        <v>0.44683042729644595</v>
      </c>
      <c r="P745" s="12">
        <v>0.8271739749700896</v>
      </c>
      <c r="Q745" s="10">
        <v>44166</v>
      </c>
      <c r="R745" s="9">
        <v>260.47399999999999</v>
      </c>
      <c r="S745" s="11">
        <v>9.4147846704250703E-4</v>
      </c>
      <c r="T745" s="11">
        <v>2.13913618910573E-3</v>
      </c>
      <c r="U745" s="11">
        <v>1.3620054947193101E-2</v>
      </c>
      <c r="V745" s="12">
        <v>3.678258827462947E-2</v>
      </c>
      <c r="W745" s="12">
        <v>7.8871069286590018E-2</v>
      </c>
      <c r="X745" s="12">
        <v>0.13446370007099268</v>
      </c>
      <c r="Y745" s="10">
        <v>44166</v>
      </c>
      <c r="Z745" s="9">
        <v>262.005</v>
      </c>
      <c r="AA745" s="11">
        <v>4.2545851779452028E-3</v>
      </c>
      <c r="AB745" s="11">
        <v>1.0174810885004241E-2</v>
      </c>
      <c r="AC745" s="11">
        <v>1.3049530216912191E-2</v>
      </c>
      <c r="AD745" s="12">
        <v>3.6547492354619078E-2</v>
      </c>
      <c r="AE745" s="12">
        <v>7.9822945387554231E-2</v>
      </c>
      <c r="AF745" s="12">
        <v>0.13313669606134387</v>
      </c>
      <c r="AG745" s="9" t="s">
        <v>17</v>
      </c>
      <c r="AH745" s="23">
        <f>AVERAGE(AA698:AA745)</f>
        <v>1.6038589699184176E-3</v>
      </c>
      <c r="AI745" s="2">
        <f>(Z745-Z698)/Z698</f>
        <v>7.5474718616850969E-2</v>
      </c>
      <c r="AJ745" s="14">
        <f>AVERAGE(AB702:AB745)</f>
        <v>6.1058745839540247E-3</v>
      </c>
      <c r="AK745" s="14">
        <f>AVERAGE(AC710:AC745)</f>
        <v>1.834492921975624E-2</v>
      </c>
      <c r="AL745" s="14">
        <f>AVERAGE(AD722:AD745)</f>
        <v>3.6910827210004417E-2</v>
      </c>
    </row>
    <row r="746" spans="1:38" x14ac:dyDescent="0.3">
      <c r="A746" s="1">
        <v>44197</v>
      </c>
      <c r="B746" s="19">
        <v>19357.5</v>
      </c>
      <c r="C746" s="6">
        <v>1.2707563851715519E-2</v>
      </c>
      <c r="D746" s="6">
        <v>4.1997491562283044E-2</v>
      </c>
      <c r="E746" s="6">
        <v>0.25730709275136399</v>
      </c>
      <c r="F746" s="7">
        <v>0.34147609147609148</v>
      </c>
      <c r="G746" s="7">
        <v>0.45726997606034603</v>
      </c>
      <c r="H746" s="7">
        <v>0.84657871390550332</v>
      </c>
      <c r="I746" s="1">
        <v>44197</v>
      </c>
      <c r="J746" s="19">
        <v>19367.900000000001</v>
      </c>
      <c r="K746" s="6">
        <v>6.5063634521143462E-3</v>
      </c>
      <c r="L746" s="6">
        <v>4.4728055365262975E-2</v>
      </c>
      <c r="M746" s="6">
        <v>0.25789272005767327</v>
      </c>
      <c r="N746" s="7">
        <v>0.34277374894271984</v>
      </c>
      <c r="O746" s="7">
        <v>0.45825051198650774</v>
      </c>
      <c r="P746" s="7">
        <v>0.84340319418270426</v>
      </c>
      <c r="Q746" s="1">
        <v>44197</v>
      </c>
      <c r="R746">
        <v>261.58199999999999</v>
      </c>
      <c r="S746" s="6">
        <v>4.2537834870275118E-3</v>
      </c>
      <c r="T746" s="6">
        <v>5.0023052097741705E-3</v>
      </c>
      <c r="U746" s="6">
        <v>1.3997697415600939E-2</v>
      </c>
      <c r="V746" s="7">
        <v>3.9211479786422601E-2</v>
      </c>
      <c r="W746" s="7">
        <v>7.7182824834561153E-2</v>
      </c>
      <c r="X746" s="7">
        <v>0.13593017196456483</v>
      </c>
      <c r="Y746" s="1">
        <v>44197</v>
      </c>
      <c r="Z746">
        <v>262.51799999999997</v>
      </c>
      <c r="AA746" s="6">
        <v>1.9579779011850034E-3</v>
      </c>
      <c r="AB746" s="6">
        <v>9.8749379690785972E-3</v>
      </c>
      <c r="AC746" s="6">
        <v>1.3951009246599021E-2</v>
      </c>
      <c r="AD746" s="7">
        <v>3.9424139118866192E-2</v>
      </c>
      <c r="AE746" s="7">
        <v>7.7580474349185927E-2</v>
      </c>
      <c r="AF746" s="7">
        <v>0.13311089913198854</v>
      </c>
      <c r="AG746" t="s">
        <v>16</v>
      </c>
    </row>
    <row r="747" spans="1:38" x14ac:dyDescent="0.3">
      <c r="A747" s="1">
        <v>44228</v>
      </c>
      <c r="B747" s="19">
        <v>19600.599999999999</v>
      </c>
      <c r="C747" s="6">
        <v>1.2558439881182928E-2</v>
      </c>
      <c r="D747" s="6">
        <v>4.6531867521664154E-2</v>
      </c>
      <c r="E747" s="6">
        <v>0.26862261574208912</v>
      </c>
      <c r="F747" s="7">
        <v>0.35457743315434104</v>
      </c>
      <c r="G747" s="7">
        <v>0.46724256669760755</v>
      </c>
      <c r="H747" s="7">
        <v>0.86649271994895871</v>
      </c>
      <c r="I747" s="1">
        <v>44228</v>
      </c>
      <c r="J747" s="19">
        <v>19518.8</v>
      </c>
      <c r="K747" s="6">
        <v>7.791242210048472E-3</v>
      </c>
      <c r="L747" s="6">
        <v>4.4635211508820008E-2</v>
      </c>
      <c r="M747" s="6">
        <v>0.26891297140219605</v>
      </c>
      <c r="N747" s="7">
        <v>0.35529339878765992</v>
      </c>
      <c r="O747" s="7">
        <v>0.46696127946127935</v>
      </c>
      <c r="P747" s="7">
        <v>0.86248091603053423</v>
      </c>
      <c r="Q747" s="1">
        <v>44228</v>
      </c>
      <c r="R747">
        <v>263.01400000000001</v>
      </c>
      <c r="S747" s="6">
        <v>5.4743827939231918E-3</v>
      </c>
      <c r="T747" s="6">
        <v>1.0084950151312786E-2</v>
      </c>
      <c r="U747" s="6">
        <v>1.6762152173745014E-2</v>
      </c>
      <c r="V747" s="7">
        <v>4.0502262873057568E-2</v>
      </c>
      <c r="W747" s="7">
        <v>7.968292672914537E-2</v>
      </c>
      <c r="X747" s="7">
        <v>0.13287044614629193</v>
      </c>
      <c r="Y747" s="1">
        <v>44228</v>
      </c>
      <c r="Z747">
        <v>263.58300000000003</v>
      </c>
      <c r="AA747" s="6">
        <v>4.0568646721369757E-3</v>
      </c>
      <c r="AB747" s="6">
        <v>1.2810808110694001E-2</v>
      </c>
      <c r="AC747" s="6">
        <v>1.6729284154818381E-2</v>
      </c>
      <c r="AD747" s="7">
        <v>4.0518081944110149E-2</v>
      </c>
      <c r="AE747" s="7">
        <v>8.0231633648353021E-2</v>
      </c>
      <c r="AF747" s="7">
        <v>0.13156346995110271</v>
      </c>
      <c r="AG747" t="s">
        <v>16</v>
      </c>
    </row>
    <row r="748" spans="1:38" x14ac:dyDescent="0.3">
      <c r="A748" s="1">
        <v>44256</v>
      </c>
      <c r="B748" s="19">
        <v>19840.8</v>
      </c>
      <c r="C748" s="6">
        <v>1.2254726896115464E-2</v>
      </c>
      <c r="D748" s="6">
        <v>4.7046592750127972E-2</v>
      </c>
      <c r="E748" s="6">
        <v>0.24170301714156961</v>
      </c>
      <c r="F748" s="7">
        <v>0.36739743209808473</v>
      </c>
      <c r="G748" s="7">
        <v>0.477690308261773</v>
      </c>
      <c r="H748" s="7">
        <v>0.87916615364215833</v>
      </c>
      <c r="I748" s="1">
        <v>44256</v>
      </c>
      <c r="J748" s="19">
        <v>19941</v>
      </c>
      <c r="K748" s="6">
        <v>2.1630428100088157E-2</v>
      </c>
      <c r="L748" s="6">
        <v>5.0886937824762508E-2</v>
      </c>
      <c r="M748" s="6">
        <v>0.24231380244836931</v>
      </c>
      <c r="N748" s="7">
        <v>0.36839938239835307</v>
      </c>
      <c r="O748" s="7">
        <v>0.47801981959278661</v>
      </c>
      <c r="P748" s="7">
        <v>0.87646444400530732</v>
      </c>
      <c r="Q748" s="1">
        <v>44256</v>
      </c>
      <c r="R748">
        <v>264.87700000000001</v>
      </c>
      <c r="S748" s="6">
        <v>7.0832731337495325E-3</v>
      </c>
      <c r="T748" s="6">
        <v>1.7861191489034752E-2</v>
      </c>
      <c r="U748" s="6">
        <v>2.619762508959185E-2</v>
      </c>
      <c r="V748" s="7">
        <v>4.1994162123036055E-2</v>
      </c>
      <c r="W748" s="7">
        <v>8.6447553537516347E-2</v>
      </c>
      <c r="X748" s="7">
        <v>0.13791977591902846</v>
      </c>
      <c r="Y748" s="1">
        <v>44256</v>
      </c>
      <c r="Z748">
        <v>264.91000000000003</v>
      </c>
      <c r="AA748" s="6">
        <v>5.0344673214888598E-3</v>
      </c>
      <c r="AB748" s="6">
        <v>1.5389332873378346E-2</v>
      </c>
      <c r="AC748" s="6">
        <v>2.6186325779585698E-2</v>
      </c>
      <c r="AD748" s="7">
        <v>4.1816601580166667E-2</v>
      </c>
      <c r="AE748" s="7">
        <v>8.6177488396503493E-2</v>
      </c>
      <c r="AF748" s="7">
        <v>0.14046719074228745</v>
      </c>
      <c r="AG748" t="s">
        <v>16</v>
      </c>
    </row>
    <row r="749" spans="1:38" x14ac:dyDescent="0.3">
      <c r="A749" s="1">
        <v>44287</v>
      </c>
      <c r="B749" s="19">
        <v>20116.8</v>
      </c>
      <c r="C749" s="6">
        <v>1.3910729406072336E-2</v>
      </c>
      <c r="D749" s="6">
        <v>5.2431125945612299E-2</v>
      </c>
      <c r="E749" s="6">
        <v>0.18350825998964565</v>
      </c>
      <c r="F749" s="7">
        <v>0.38345368269032387</v>
      </c>
      <c r="G749" s="7">
        <v>0.49180194143078554</v>
      </c>
      <c r="H749" s="7">
        <v>0.90026732663914688</v>
      </c>
      <c r="I749" s="1">
        <v>44287</v>
      </c>
      <c r="J749" s="19">
        <v>20263.2</v>
      </c>
      <c r="K749" s="6">
        <v>1.6157665112080673E-2</v>
      </c>
      <c r="L749" s="6">
        <v>5.3033098265835875E-2</v>
      </c>
      <c r="M749" s="6">
        <v>0.18514186118600748</v>
      </c>
      <c r="N749" s="7">
        <v>0.38570744717226291</v>
      </c>
      <c r="O749" s="7">
        <v>0.49378547733136752</v>
      </c>
      <c r="P749" s="7">
        <v>0.90161226749751333</v>
      </c>
      <c r="Q749" s="1">
        <v>44287</v>
      </c>
      <c r="R749">
        <v>267.05399999999997</v>
      </c>
      <c r="S749" s="6">
        <v>8.2189091540600511E-3</v>
      </c>
      <c r="T749" s="6">
        <v>2.5261638397690304E-2</v>
      </c>
      <c r="U749" s="6">
        <v>4.1596948387021139E-2</v>
      </c>
      <c r="V749" s="7">
        <v>4.502480942914823E-2</v>
      </c>
      <c r="W749" s="7">
        <v>9.2138195023801231E-2</v>
      </c>
      <c r="X749" s="7">
        <v>0.14846622600857506</v>
      </c>
      <c r="Y749" s="1">
        <v>44287</v>
      </c>
      <c r="Z749">
        <v>266.75200000000001</v>
      </c>
      <c r="AA749" s="6">
        <v>6.9533048960023569E-3</v>
      </c>
      <c r="AB749" s="6">
        <v>1.8117974847808301E-2</v>
      </c>
      <c r="AC749" s="6">
        <v>4.1487392923795455E-2</v>
      </c>
      <c r="AD749" s="7">
        <v>4.5131311389984857E-2</v>
      </c>
      <c r="AE749" s="7">
        <v>9.2381845507446964E-2</v>
      </c>
      <c r="AF749" s="7">
        <v>0.15080005349508413</v>
      </c>
      <c r="AG749" t="s">
        <v>16</v>
      </c>
    </row>
    <row r="750" spans="1:38" x14ac:dyDescent="0.3">
      <c r="A750" s="1">
        <v>44317</v>
      </c>
      <c r="B750" s="19">
        <v>20431.099999999999</v>
      </c>
      <c r="C750" s="6">
        <v>1.562375725761549E-2</v>
      </c>
      <c r="D750" s="6">
        <v>5.5461707348572829E-2</v>
      </c>
      <c r="E750" s="6">
        <v>0.14452890858266437</v>
      </c>
      <c r="F750" s="7">
        <v>0.39526196459790192</v>
      </c>
      <c r="G750" s="7">
        <v>0.50915564222453658</v>
      </c>
      <c r="H750" s="7">
        <v>0.92365125694379047</v>
      </c>
      <c r="I750" s="1">
        <v>44317</v>
      </c>
      <c r="J750" s="19">
        <v>20310.099999999999</v>
      </c>
      <c r="K750" s="6">
        <v>2.3145406451102399E-3</v>
      </c>
      <c r="L750" s="6">
        <v>4.8647504375796916E-2</v>
      </c>
      <c r="M750" s="6">
        <v>0.14342575650950026</v>
      </c>
      <c r="N750" s="7">
        <v>0.39348885077186951</v>
      </c>
      <c r="O750" s="7">
        <v>0.50734371868993089</v>
      </c>
      <c r="P750" s="7">
        <v>0.91990509230812834</v>
      </c>
      <c r="Q750" s="1">
        <v>44317</v>
      </c>
      <c r="R750">
        <v>269.19499999999999</v>
      </c>
      <c r="S750" s="6">
        <v>8.0171051547627808E-3</v>
      </c>
      <c r="T750" s="6">
        <v>2.9103684504285462E-2</v>
      </c>
      <c r="U750" s="6">
        <v>4.9927065375944789E-2</v>
      </c>
      <c r="V750" s="7">
        <v>5.1165206254002504E-2</v>
      </c>
      <c r="W750" s="7">
        <v>9.9953827232126397E-2</v>
      </c>
      <c r="X750" s="7">
        <v>0.15561613256348064</v>
      </c>
      <c r="Y750" s="1">
        <v>44317</v>
      </c>
      <c r="Z750">
        <v>268.452</v>
      </c>
      <c r="AA750" s="6">
        <v>6.3729606525911283E-3</v>
      </c>
      <c r="AB750" s="6">
        <v>2.2604164285877641E-2</v>
      </c>
      <c r="AC750" s="6">
        <v>4.9263625277508459E-2</v>
      </c>
      <c r="AD750" s="7">
        <v>5.1532338932063201E-2</v>
      </c>
      <c r="AE750" s="7">
        <v>0.10019507876920054</v>
      </c>
      <c r="AF750" s="7">
        <v>0.15765460794418115</v>
      </c>
      <c r="AG750" t="s">
        <v>16</v>
      </c>
    </row>
    <row r="751" spans="1:38" x14ac:dyDescent="0.3">
      <c r="A751" s="1">
        <v>44348</v>
      </c>
      <c r="B751" s="19">
        <v>20506.7</v>
      </c>
      <c r="C751" s="6">
        <v>3.7002412988043809E-3</v>
      </c>
      <c r="D751" s="6">
        <v>4.6228176688468833E-2</v>
      </c>
      <c r="E751" s="6">
        <v>0.13098606308288799</v>
      </c>
      <c r="F751" s="7">
        <v>0.38955934867899467</v>
      </c>
      <c r="G751" s="7">
        <v>0.51238273644462795</v>
      </c>
      <c r="H751" s="7">
        <v>0.92033674510942332</v>
      </c>
      <c r="I751" s="1">
        <v>44348</v>
      </c>
      <c r="J751" s="19">
        <v>20431.3</v>
      </c>
      <c r="K751" s="6">
        <v>5.9674743108109139E-3</v>
      </c>
      <c r="L751" s="6">
        <v>4.6749800192634798E-2</v>
      </c>
      <c r="M751" s="6">
        <v>0.12885723599516002</v>
      </c>
      <c r="N751" s="7">
        <v>0.38660178624752289</v>
      </c>
      <c r="O751" s="7">
        <v>0.51095613846961629</v>
      </c>
      <c r="P751" s="7">
        <v>0.91963958546691349</v>
      </c>
      <c r="Q751" s="1">
        <v>44348</v>
      </c>
      <c r="R751">
        <v>271.69600000000003</v>
      </c>
      <c r="S751" s="6">
        <v>9.2906629023571507E-3</v>
      </c>
      <c r="T751" s="6">
        <v>3.300964967644314E-2</v>
      </c>
      <c r="U751" s="6">
        <v>5.391451413321334E-2</v>
      </c>
      <c r="V751" s="7">
        <v>6.0719988443955354E-2</v>
      </c>
      <c r="W751" s="7">
        <v>0.10916698985527959</v>
      </c>
      <c r="X751" s="7">
        <v>0.16356036727422243</v>
      </c>
      <c r="Y751" s="1">
        <v>44348</v>
      </c>
      <c r="Z751">
        <v>270.66399999999999</v>
      </c>
      <c r="AA751" s="6">
        <v>8.2398343092992005E-3</v>
      </c>
      <c r="AB751" s="6">
        <v>2.6864403243001104E-2</v>
      </c>
      <c r="AC751" s="6">
        <v>5.3150923721031453E-2</v>
      </c>
      <c r="AD751" s="7">
        <v>6.054158683139179E-2</v>
      </c>
      <c r="AE751" s="7">
        <v>0.10853814869574822</v>
      </c>
      <c r="AF751" s="7">
        <v>0.1644216911527458</v>
      </c>
      <c r="AG751" t="s">
        <v>16</v>
      </c>
    </row>
    <row r="752" spans="1:38" x14ac:dyDescent="0.3">
      <c r="A752" s="1">
        <v>44378</v>
      </c>
      <c r="B752" s="19">
        <v>20663.099999999999</v>
      </c>
      <c r="C752" s="6">
        <v>7.6267756391812337E-3</v>
      </c>
      <c r="D752" s="6">
        <v>4.1444901415265481E-2</v>
      </c>
      <c r="E752" s="6">
        <v>0.12997708667144253</v>
      </c>
      <c r="F752" s="7">
        <v>0.39233588938452613</v>
      </c>
      <c r="G752" s="7">
        <v>0.51725935661994149</v>
      </c>
      <c r="H752" s="7">
        <v>0.9278157187639946</v>
      </c>
      <c r="I752" s="1">
        <v>44378</v>
      </c>
      <c r="J752" s="19">
        <v>20556.099999999999</v>
      </c>
      <c r="K752" s="6">
        <v>6.1082750485773928E-3</v>
      </c>
      <c r="L752" s="6">
        <v>3.0845995687277396E-2</v>
      </c>
      <c r="M752" s="6">
        <v>0.12647892109315492</v>
      </c>
      <c r="N752" s="7">
        <v>0.38757560211685921</v>
      </c>
      <c r="O752" s="7">
        <v>0.51321368628721176</v>
      </c>
      <c r="P752" s="7">
        <v>0.92431405221721918</v>
      </c>
      <c r="Q752" s="1">
        <v>44378</v>
      </c>
      <c r="R752">
        <v>273.00299999999999</v>
      </c>
      <c r="S752" s="6">
        <v>4.8105235262939439E-3</v>
      </c>
      <c r="T752" s="6">
        <v>3.0678390347217675E-2</v>
      </c>
      <c r="U752" s="6">
        <v>5.3654752393854081E-2</v>
      </c>
      <c r="V752" s="7">
        <v>6.4044650408658643E-2</v>
      </c>
      <c r="W752" s="7">
        <v>0.11527211523534836</v>
      </c>
      <c r="X752" s="7">
        <v>0.16869723796640346</v>
      </c>
      <c r="Y752" s="1">
        <v>44378</v>
      </c>
      <c r="Z752">
        <v>271.99400000000003</v>
      </c>
      <c r="AA752" s="6">
        <v>4.9138415156801092E-3</v>
      </c>
      <c r="AB752" s="6">
        <v>2.674115737420257E-2</v>
      </c>
      <c r="AC752" s="6">
        <v>5.2575771647936642E-2</v>
      </c>
      <c r="AD752" s="7">
        <v>6.3298957787664034E-2</v>
      </c>
      <c r="AE752" s="7">
        <v>0.11362045176320318</v>
      </c>
      <c r="AF752" s="7">
        <v>0.16785744954916282</v>
      </c>
      <c r="AG752" t="s">
        <v>16</v>
      </c>
    </row>
    <row r="753" spans="1:33" x14ac:dyDescent="0.3">
      <c r="A753" s="1">
        <v>44409</v>
      </c>
      <c r="B753" s="19">
        <v>20847.8</v>
      </c>
      <c r="C753" s="6">
        <v>8.938639410349886E-3</v>
      </c>
      <c r="D753" s="6">
        <v>3.6337787322039294E-2</v>
      </c>
      <c r="E753" s="6">
        <v>0.13636760056688102</v>
      </c>
      <c r="F753" s="7">
        <v>0.39781154036983885</v>
      </c>
      <c r="G753" s="7">
        <v>0.52466413626158237</v>
      </c>
      <c r="H753" s="7">
        <v>0.93454336247053793</v>
      </c>
      <c r="I753" s="1">
        <v>44409</v>
      </c>
      <c r="J753" s="19">
        <v>20748.5</v>
      </c>
      <c r="K753" s="6">
        <v>9.3597520930527416E-3</v>
      </c>
      <c r="L753" s="6">
        <v>2.3949820364009597E-2</v>
      </c>
      <c r="M753" s="6">
        <v>0.13286304743080854</v>
      </c>
      <c r="N753" s="7">
        <v>0.39288135820785303</v>
      </c>
      <c r="O753" s="7">
        <v>0.51962471710964786</v>
      </c>
      <c r="P753" s="7">
        <v>0.93224995343639416</v>
      </c>
      <c r="Q753" s="1">
        <v>44409</v>
      </c>
      <c r="R753">
        <v>273.56700000000001</v>
      </c>
      <c r="S753" s="6">
        <v>2.0659113636114675E-3</v>
      </c>
      <c r="T753" s="6">
        <v>2.4388325956548242E-2</v>
      </c>
      <c r="U753" s="6">
        <v>5.2512715548749991E-2</v>
      </c>
      <c r="V753" s="7">
        <v>6.6296899726377714E-2</v>
      </c>
      <c r="W753" s="7">
        <v>0.11423963114870947</v>
      </c>
      <c r="X753" s="7">
        <v>0.16970458830923946</v>
      </c>
      <c r="Y753" s="1">
        <v>44409</v>
      </c>
      <c r="Z753">
        <v>272.78899999999999</v>
      </c>
      <c r="AA753" s="6">
        <v>2.9228585924688005E-3</v>
      </c>
      <c r="AB753" s="6">
        <v>2.2631507917466327E-2</v>
      </c>
      <c r="AC753" s="6">
        <v>5.1753121072152873E-2</v>
      </c>
      <c r="AD753" s="7">
        <v>6.5432204846193442E-2</v>
      </c>
      <c r="AE753" s="7">
        <v>0.11259345060628181</v>
      </c>
      <c r="AF753" s="7">
        <v>0.16848142690699747</v>
      </c>
      <c r="AG753" t="s">
        <v>16</v>
      </c>
    </row>
    <row r="754" spans="1:33" x14ac:dyDescent="0.3">
      <c r="A754" s="1">
        <v>44440</v>
      </c>
      <c r="B754" s="19">
        <v>20964.3</v>
      </c>
      <c r="C754" s="6">
        <v>5.5881196097429947E-3</v>
      </c>
      <c r="D754" s="6">
        <v>2.6097469054529653E-2</v>
      </c>
      <c r="E754" s="6">
        <v>0.12849014657673613</v>
      </c>
      <c r="F754" s="7">
        <v>0.39686569252603587</v>
      </c>
      <c r="G754" s="7">
        <v>0.52824411899780577</v>
      </c>
      <c r="H754" s="7">
        <v>0.93447569482892245</v>
      </c>
      <c r="I754" s="1">
        <v>44440</v>
      </c>
      <c r="J754" s="19">
        <v>20922</v>
      </c>
      <c r="K754" s="6">
        <v>8.3620502686941219E-3</v>
      </c>
      <c r="L754" s="6">
        <v>3.0127867415719347E-2</v>
      </c>
      <c r="M754" s="6">
        <v>0.12855809738546928</v>
      </c>
      <c r="N754" s="7">
        <v>0.3960285050844744</v>
      </c>
      <c r="O754" s="7">
        <v>0.5265404399693554</v>
      </c>
      <c r="P754" s="7">
        <v>0.93616450272536311</v>
      </c>
      <c r="Q754" s="1">
        <v>44440</v>
      </c>
      <c r="R754">
        <v>274.31</v>
      </c>
      <c r="S754" s="6">
        <v>2.7159708590582744E-3</v>
      </c>
      <c r="T754" s="6">
        <v>1.900109585987856E-2</v>
      </c>
      <c r="U754" s="6">
        <v>5.3903488550791571E-2</v>
      </c>
      <c r="V754" s="7">
        <v>6.835592910082991E-2</v>
      </c>
      <c r="W754" s="7">
        <v>0.11138121457424273</v>
      </c>
      <c r="X754" s="7">
        <v>0.17151899004480053</v>
      </c>
      <c r="Y754" s="1">
        <v>44440</v>
      </c>
      <c r="Z754">
        <v>273.887</v>
      </c>
      <c r="AA754" s="6">
        <v>4.0250889881923877E-3</v>
      </c>
      <c r="AB754" s="6">
        <v>2.024570500499159E-2</v>
      </c>
      <c r="AC754" s="6">
        <v>5.3610103442571784E-2</v>
      </c>
      <c r="AD754" s="7">
        <v>6.8077058066528848E-2</v>
      </c>
      <c r="AE754" s="7">
        <v>0.11139651429383</v>
      </c>
      <c r="AF754" s="7">
        <v>0.17274260952968171</v>
      </c>
      <c r="AG754" t="s">
        <v>16</v>
      </c>
    </row>
    <row r="755" spans="1:33" x14ac:dyDescent="0.3">
      <c r="A755" s="1">
        <v>44470</v>
      </c>
      <c r="B755" s="19">
        <v>21115.599999999999</v>
      </c>
      <c r="C755" s="6">
        <v>7.217030857219143E-3</v>
      </c>
      <c r="D755" s="6">
        <v>2.969273456967712E-2</v>
      </c>
      <c r="E755" s="6">
        <v>0.12742203309288755</v>
      </c>
      <c r="F755" s="7">
        <v>0.39461587234492229</v>
      </c>
      <c r="G755" s="7">
        <v>0.53343839187805453</v>
      </c>
      <c r="H755" s="7">
        <v>0.92632462414246075</v>
      </c>
      <c r="I755" s="1">
        <v>44470</v>
      </c>
      <c r="J755" s="19">
        <v>21087.9</v>
      </c>
      <c r="K755" s="6">
        <v>7.9294522512188825E-3</v>
      </c>
      <c r="L755" s="6">
        <v>3.2136966321281671E-2</v>
      </c>
      <c r="M755" s="6">
        <v>0.12861256208254851</v>
      </c>
      <c r="N755" s="7">
        <v>0.39542224163258827</v>
      </c>
      <c r="O755" s="7">
        <v>0.53358738100605785</v>
      </c>
      <c r="P755" s="7">
        <v>0.92883014726058732</v>
      </c>
      <c r="Q755" s="1">
        <v>44470</v>
      </c>
      <c r="R755">
        <v>276.589</v>
      </c>
      <c r="S755" s="6">
        <v>8.3081185520031946E-3</v>
      </c>
      <c r="T755" s="6">
        <v>1.8009098404098596E-2</v>
      </c>
      <c r="U755" s="6">
        <v>6.2218689033288872E-2</v>
      </c>
      <c r="V755" s="7">
        <v>7.4774816783629808E-2</v>
      </c>
      <c r="W755" s="7">
        <v>0.12132342507794029</v>
      </c>
      <c r="X755" s="7">
        <v>0.1843020218714943</v>
      </c>
      <c r="Y755" s="1">
        <v>44470</v>
      </c>
      <c r="Z755">
        <v>276.43400000000003</v>
      </c>
      <c r="AA755" s="6">
        <v>9.2994556149069707E-3</v>
      </c>
      <c r="AB755" s="6">
        <v>2.1317944019153042E-2</v>
      </c>
      <c r="AC755" s="6">
        <v>6.2190440693335999E-2</v>
      </c>
      <c r="AD755" s="7">
        <v>7.497034862242638E-2</v>
      </c>
      <c r="AE755" s="7">
        <v>0.1208631693333226</v>
      </c>
      <c r="AF755" s="7">
        <v>0.18301529086014839</v>
      </c>
      <c r="AG755" t="s">
        <v>16</v>
      </c>
    </row>
    <row r="756" spans="1:33" x14ac:dyDescent="0.3">
      <c r="A756" s="1">
        <v>44501</v>
      </c>
      <c r="B756" s="19">
        <v>21315.7</v>
      </c>
      <c r="C756" s="6">
        <v>9.4764060694463893E-3</v>
      </c>
      <c r="D756" s="6">
        <v>3.15828699469103E-2</v>
      </c>
      <c r="E756" s="6">
        <v>0.12488060244969479</v>
      </c>
      <c r="F756" s="7">
        <v>0.39846610069412552</v>
      </c>
      <c r="G756" s="7">
        <v>0.54462713497923909</v>
      </c>
      <c r="H756" s="7">
        <v>0.94314338587199276</v>
      </c>
      <c r="I756" s="1">
        <v>44501</v>
      </c>
      <c r="J756" s="19">
        <v>21323.3</v>
      </c>
      <c r="K756" s="6">
        <v>1.1162799520103841E-2</v>
      </c>
      <c r="L756" s="6">
        <v>3.7322254707848314E-2</v>
      </c>
      <c r="M756" s="6">
        <v>0.1237338870326843</v>
      </c>
      <c r="N756" s="7">
        <v>0.39738783962672186</v>
      </c>
      <c r="O756" s="7">
        <v>0.54294170001230113</v>
      </c>
      <c r="P756" s="7">
        <v>0.94250810771417104</v>
      </c>
      <c r="Q756" s="1">
        <v>44501</v>
      </c>
      <c r="R756">
        <v>277.94799999999998</v>
      </c>
      <c r="S756" s="6">
        <v>4.9134275043475357E-3</v>
      </c>
      <c r="T756" s="6">
        <v>1.8113354065706213E-2</v>
      </c>
      <c r="U756" s="6">
        <v>6.8090028398064759E-2</v>
      </c>
      <c r="V756" s="7">
        <v>8.0635127989797953E-2</v>
      </c>
      <c r="W756" s="7">
        <v>0.12680555724472864</v>
      </c>
      <c r="X756" s="7">
        <v>0.19255671067366315</v>
      </c>
      <c r="Y756" s="1">
        <v>44501</v>
      </c>
      <c r="Z756">
        <v>278.79899999999998</v>
      </c>
      <c r="AA756" s="6">
        <v>8.5553875427767639E-3</v>
      </c>
      <c r="AB756" s="6">
        <v>2.5018934241196309E-2</v>
      </c>
      <c r="AC756" s="6">
        <v>6.8625309032369339E-2</v>
      </c>
      <c r="AD756" s="7">
        <v>8.1123317524885538E-2</v>
      </c>
      <c r="AE756" s="7">
        <v>0.12744455767457655</v>
      </c>
      <c r="AF756" s="7">
        <v>0.19093976932934636</v>
      </c>
      <c r="AG756" t="s">
        <v>16</v>
      </c>
    </row>
    <row r="757" spans="1:33" x14ac:dyDescent="0.3">
      <c r="A757" s="1">
        <v>44531</v>
      </c>
      <c r="B757" s="19">
        <v>21549.3</v>
      </c>
      <c r="C757" s="6">
        <v>1.0959058346664597E-2</v>
      </c>
      <c r="D757" s="6">
        <v>3.3648634388280779E-2</v>
      </c>
      <c r="E757" s="6">
        <v>0.12737383989201975</v>
      </c>
      <c r="F757" s="7">
        <v>0.40654800368129385</v>
      </c>
      <c r="G757" s="7">
        <v>0.55501915874699626</v>
      </c>
      <c r="H757" s="7">
        <v>0.95281377435432713</v>
      </c>
      <c r="I757" s="1">
        <v>44531</v>
      </c>
      <c r="J757" s="19">
        <v>21646.7</v>
      </c>
      <c r="K757" s="6">
        <v>1.5166507998293015E-2</v>
      </c>
      <c r="L757" s="6">
        <v>4.3289876376605571E-2</v>
      </c>
      <c r="M757" s="6">
        <v>0.12493049312206707</v>
      </c>
      <c r="N757" s="7">
        <v>0.40448986212489868</v>
      </c>
      <c r="O757" s="7">
        <v>0.55229114377913235</v>
      </c>
      <c r="P757" s="7">
        <v>0.94939798096233008</v>
      </c>
      <c r="Q757" s="1">
        <v>44531</v>
      </c>
      <c r="R757">
        <v>278.80200000000002</v>
      </c>
      <c r="S757" s="6">
        <v>3.0725171614835937E-3</v>
      </c>
      <c r="T757" s="6">
        <v>1.9136080009650336E-2</v>
      </c>
      <c r="U757" s="6">
        <v>7.0364028655451341E-2</v>
      </c>
      <c r="V757" s="7">
        <v>8.4942445539237563E-2</v>
      </c>
      <c r="W757" s="7">
        <v>0.13093248527526741</v>
      </c>
      <c r="X757" s="7">
        <v>0.19632351994644909</v>
      </c>
      <c r="Y757" s="1">
        <v>44531</v>
      </c>
      <c r="Z757">
        <v>280.80799999999999</v>
      </c>
      <c r="AA757" s="6">
        <v>7.2059081990968931E-3</v>
      </c>
      <c r="AB757" s="6">
        <v>2.9396346626880138E-2</v>
      </c>
      <c r="AC757" s="6">
        <v>7.1765805996068771E-2</v>
      </c>
      <c r="AD757" s="7">
        <v>8.5751846266867715E-2</v>
      </c>
      <c r="AE757" s="7">
        <v>0.13318133209580107</v>
      </c>
      <c r="AF757" s="7">
        <v>0.19635819852674902</v>
      </c>
      <c r="AG757" t="s">
        <v>16</v>
      </c>
    </row>
    <row r="758" spans="1:33" x14ac:dyDescent="0.3">
      <c r="A758" s="1">
        <v>44562</v>
      </c>
      <c r="B758" s="19">
        <v>21562.3</v>
      </c>
      <c r="C758" s="6">
        <v>6.0326785556839434E-4</v>
      </c>
      <c r="D758" s="6">
        <v>2.852468243633224E-2</v>
      </c>
      <c r="E758" s="6">
        <v>0.11389900555340303</v>
      </c>
      <c r="F758" s="7">
        <v>0.40051312029098463</v>
      </c>
      <c r="G758" s="7">
        <v>0.55463348161820358</v>
      </c>
      <c r="H758" s="7">
        <v>0.94591545736769911</v>
      </c>
      <c r="I758" s="1">
        <v>44562</v>
      </c>
      <c r="J758" s="19">
        <v>21628.7</v>
      </c>
      <c r="K758" s="6">
        <v>-8.3153552273556707E-4</v>
      </c>
      <c r="L758" s="6">
        <v>3.3777841506548167E-2</v>
      </c>
      <c r="M758" s="6">
        <v>0.11672922722649327</v>
      </c>
      <c r="N758" s="7">
        <v>0.40472556520383712</v>
      </c>
      <c r="O758" s="7">
        <v>0.56016331123630358</v>
      </c>
      <c r="P758" s="7">
        <v>0.94825070260142685</v>
      </c>
      <c r="Q758" s="1">
        <v>44562</v>
      </c>
      <c r="R758">
        <v>281.14800000000002</v>
      </c>
      <c r="S758" s="6">
        <v>8.414573783545324E-3</v>
      </c>
      <c r="T758" s="6">
        <v>2.4928001166563459E-2</v>
      </c>
      <c r="U758" s="6">
        <v>7.4798724682891143E-2</v>
      </c>
      <c r="V758" s="7">
        <v>8.9843432013676033E-2</v>
      </c>
      <c r="W758" s="7">
        <v>0.13426958812589024</v>
      </c>
      <c r="X758" s="7">
        <v>0.20191863745960101</v>
      </c>
      <c r="Y758" s="1">
        <v>44562</v>
      </c>
      <c r="Z758">
        <v>282.39</v>
      </c>
      <c r="AA758" s="6">
        <v>5.6337426284151226E-3</v>
      </c>
      <c r="AB758" s="6">
        <v>3.1045650213409128E-2</v>
      </c>
      <c r="AC758" s="6">
        <v>7.5697666445729492E-2</v>
      </c>
      <c r="AD758" s="7">
        <v>9.0704734536858858E-2</v>
      </c>
      <c r="AE758" s="7">
        <v>0.13473894856123336</v>
      </c>
      <c r="AF758" s="7">
        <v>0.20018870490632745</v>
      </c>
      <c r="AG758" t="s">
        <v>16</v>
      </c>
    </row>
    <row r="759" spans="1:33" x14ac:dyDescent="0.3">
      <c r="A759" s="1">
        <v>44593</v>
      </c>
      <c r="B759" s="19">
        <v>21570.7</v>
      </c>
      <c r="C759" s="6">
        <v>3.8956883078342547E-4</v>
      </c>
      <c r="D759" s="6">
        <v>2.1552785618216021E-2</v>
      </c>
      <c r="E759" s="6">
        <v>0.10051222921747305</v>
      </c>
      <c r="F759" s="7">
        <v>0.3961347028860282</v>
      </c>
      <c r="G759" s="7">
        <v>0.55047691611020477</v>
      </c>
      <c r="H759" s="7">
        <v>0.92960782910509199</v>
      </c>
      <c r="I759" s="1">
        <v>44593</v>
      </c>
      <c r="J759" s="19">
        <v>21582.799999999999</v>
      </c>
      <c r="K759" s="6">
        <v>-2.1221802512403176E-3</v>
      </c>
      <c r="L759" s="6">
        <v>2.3468434505095233E-2</v>
      </c>
      <c r="M759" s="6">
        <v>0.105744205586409</v>
      </c>
      <c r="N759" s="7">
        <v>0.403093165521411</v>
      </c>
      <c r="O759" s="7">
        <v>0.55842617931851157</v>
      </c>
      <c r="P759" s="7">
        <v>0.93508705865475994</v>
      </c>
      <c r="Q759" s="1">
        <v>44593</v>
      </c>
      <c r="R759">
        <v>283.71600000000001</v>
      </c>
      <c r="S759" s="6">
        <v>9.1339792564769564E-3</v>
      </c>
      <c r="T759" s="6">
        <v>2.5767474483800908E-2</v>
      </c>
      <c r="U759" s="6">
        <v>7.8710638977392833E-2</v>
      </c>
      <c r="V759" s="7">
        <v>9.6792150859369611E-2</v>
      </c>
      <c r="W759" s="7">
        <v>0.13946287215200545</v>
      </c>
      <c r="X759" s="7">
        <v>0.20842827997154795</v>
      </c>
      <c r="Y759" s="1">
        <v>44593</v>
      </c>
      <c r="Z759">
        <v>284.53500000000003</v>
      </c>
      <c r="AA759" s="6">
        <v>7.5958780410072552E-3</v>
      </c>
      <c r="AB759" s="6">
        <v>2.9305367646526831E-2</v>
      </c>
      <c r="AC759" s="6">
        <v>7.9489193157373558E-2</v>
      </c>
      <c r="AD759" s="7">
        <v>9.7548274611758898E-2</v>
      </c>
      <c r="AE759" s="7">
        <v>0.14028830316315952</v>
      </c>
      <c r="AF759" s="7">
        <v>0.20797547835463848</v>
      </c>
      <c r="AG759" t="s">
        <v>16</v>
      </c>
    </row>
    <row r="760" spans="1:33" x14ac:dyDescent="0.3">
      <c r="A760" s="1">
        <v>44621</v>
      </c>
      <c r="B760" s="19">
        <v>21697.8</v>
      </c>
      <c r="C760" s="6">
        <v>5.892251989967805E-3</v>
      </c>
      <c r="D760" s="6">
        <v>1.7925754256252365E-2</v>
      </c>
      <c r="E760" s="6">
        <v>9.3595016329986694E-2</v>
      </c>
      <c r="F760" s="7">
        <v>0.35792023130792855</v>
      </c>
      <c r="G760" s="7">
        <v>0.55314884539949305</v>
      </c>
      <c r="H760" s="7">
        <v>0.93590349836279108</v>
      </c>
      <c r="I760" s="1">
        <v>44621</v>
      </c>
      <c r="J760" s="19">
        <v>21856</v>
      </c>
      <c r="K760" s="6">
        <v>1.26582278481013E-2</v>
      </c>
      <c r="L760" s="6">
        <v>2.498206187597608E-2</v>
      </c>
      <c r="M760" s="6">
        <v>9.6033298229777839E-2</v>
      </c>
      <c r="N760" s="7">
        <v>0.36161729433386286</v>
      </c>
      <c r="O760" s="7">
        <v>0.55769367828380012</v>
      </c>
      <c r="P760" s="7">
        <v>0.93786352674138185</v>
      </c>
      <c r="Q760" s="1">
        <v>44621</v>
      </c>
      <c r="R760">
        <v>287.50400000000002</v>
      </c>
      <c r="S760" s="6">
        <v>1.3351379548562685E-2</v>
      </c>
      <c r="T760" s="6">
        <v>3.4380531610229401E-2</v>
      </c>
      <c r="U760" s="6">
        <v>8.5424555548424402E-2</v>
      </c>
      <c r="V760" s="7">
        <v>0.11386010111771888</v>
      </c>
      <c r="W760" s="7">
        <v>0.15207129519062013</v>
      </c>
      <c r="X760" s="7">
        <v>0.21672669101496875</v>
      </c>
      <c r="Y760" s="1">
        <v>44621</v>
      </c>
      <c r="Z760">
        <v>287.553</v>
      </c>
      <c r="AA760" s="6">
        <v>1.060677948231315E-2</v>
      </c>
      <c r="AB760" s="6">
        <v>3.1398964845641551E-2</v>
      </c>
      <c r="AC760" s="6">
        <v>8.5474312030500807E-2</v>
      </c>
      <c r="AD760" s="7">
        <v>0.11389889599070317</v>
      </c>
      <c r="AE760" s="7">
        <v>0.15216145718555796</v>
      </c>
      <c r="AF760" s="7">
        <v>0.21830037114240686</v>
      </c>
      <c r="AG760" t="s">
        <v>16</v>
      </c>
    </row>
    <row r="761" spans="1:33" x14ac:dyDescent="0.3">
      <c r="A761" s="1">
        <v>44652</v>
      </c>
      <c r="B761" s="19">
        <v>21677.200000000001</v>
      </c>
      <c r="C761" s="6">
        <v>-9.4940500880266873E-4</v>
      </c>
      <c r="D761" s="6">
        <v>5.9352275943998856E-3</v>
      </c>
      <c r="E761" s="6">
        <v>7.7567008669370954E-2</v>
      </c>
      <c r="F761" s="7">
        <v>0.2753094554525346</v>
      </c>
      <c r="G761" s="7">
        <v>0.54961111746540103</v>
      </c>
      <c r="H761" s="7">
        <v>0.92554429412757488</v>
      </c>
      <c r="I761" s="1">
        <v>44652</v>
      </c>
      <c r="J761" s="19">
        <v>21848.1</v>
      </c>
      <c r="K761" s="6">
        <v>-3.6145680819918809E-4</v>
      </c>
      <c r="L761" s="6">
        <v>9.3039585710523003E-3</v>
      </c>
      <c r="M761" s="6">
        <v>7.8215681629752343E-2</v>
      </c>
      <c r="N761" s="7">
        <v>0.27783853968662436</v>
      </c>
      <c r="O761" s="7">
        <v>0.55286968264686009</v>
      </c>
      <c r="P761" s="7">
        <v>0.92806841046277644</v>
      </c>
      <c r="Q761" s="1">
        <v>44652</v>
      </c>
      <c r="R761">
        <v>289.10899999999998</v>
      </c>
      <c r="S761" s="6">
        <v>5.5825310256551602E-3</v>
      </c>
      <c r="T761" s="6">
        <v>3.6968888315004764E-2</v>
      </c>
      <c r="U761" s="6">
        <v>8.2586293408823716E-2</v>
      </c>
      <c r="V761" s="7">
        <v>0.12761857958024708</v>
      </c>
      <c r="W761" s="7">
        <v>0.15391584778843004</v>
      </c>
      <c r="X761" s="7">
        <v>0.21949871768914075</v>
      </c>
      <c r="Y761" s="1">
        <v>44652</v>
      </c>
      <c r="Z761">
        <v>288.76400000000001</v>
      </c>
      <c r="AA761" s="6">
        <v>4.211397551060197E-3</v>
      </c>
      <c r="AB761" s="6">
        <v>2.8332526138856506E-2</v>
      </c>
      <c r="AC761" s="6">
        <v>8.2518594049904026E-2</v>
      </c>
      <c r="AD761" s="7">
        <v>0.12742946830856702</v>
      </c>
      <c r="AE761" s="7">
        <v>0.15400816059018413</v>
      </c>
      <c r="AF761" s="7">
        <v>0.22115465940423237</v>
      </c>
      <c r="AG761" t="s">
        <v>16</v>
      </c>
    </row>
    <row r="762" spans="1:33" x14ac:dyDescent="0.3">
      <c r="A762" s="1">
        <v>44682</v>
      </c>
      <c r="B762" s="19">
        <v>21665.5</v>
      </c>
      <c r="C762" s="6">
        <v>-5.3973760448769806E-4</v>
      </c>
      <c r="D762" s="6">
        <v>4.7861313496241464E-3</v>
      </c>
      <c r="E762" s="6">
        <v>6.0417696550846577E-2</v>
      </c>
      <c r="F762" s="7">
        <v>0.21367870887508342</v>
      </c>
      <c r="G762" s="7">
        <v>0.54233583917079553</v>
      </c>
      <c r="H762" s="7">
        <v>0.91374436887200783</v>
      </c>
      <c r="I762" s="1">
        <v>44682</v>
      </c>
      <c r="J762" s="19">
        <v>21552.2</v>
      </c>
      <c r="K762" s="6">
        <v>-1.3543511792787375E-2</v>
      </c>
      <c r="L762" s="6">
        <v>-3.536967085400417E-3</v>
      </c>
      <c r="M762" s="6">
        <v>6.115676436846703E-2</v>
      </c>
      <c r="N762" s="7">
        <v>0.21335397607318793</v>
      </c>
      <c r="O762" s="7">
        <v>0.5416010986810107</v>
      </c>
      <c r="P762" s="7">
        <v>0.91153723347642546</v>
      </c>
      <c r="Q762" s="1">
        <v>44682</v>
      </c>
      <c r="R762">
        <v>292.29599999999999</v>
      </c>
      <c r="S762" s="6">
        <v>1.1023523999598809E-2</v>
      </c>
      <c r="T762" s="6">
        <v>3.9651713688164121E-2</v>
      </c>
      <c r="U762" s="6">
        <v>8.5815115436765163E-2</v>
      </c>
      <c r="V762" s="7">
        <v>0.14002667769136559</v>
      </c>
      <c r="W762" s="7">
        <v>0.1618042195971191</v>
      </c>
      <c r="X762" s="7">
        <v>0.2286506935687263</v>
      </c>
      <c r="Y762" s="1">
        <v>44682</v>
      </c>
      <c r="Z762">
        <v>291.35899999999998</v>
      </c>
      <c r="AA762" s="6">
        <v>8.9865772741753482E-3</v>
      </c>
      <c r="AB762" s="6">
        <v>3.1761039696873099E-2</v>
      </c>
      <c r="AC762" s="6">
        <v>8.5329965878443756E-2</v>
      </c>
      <c r="AD762" s="7">
        <v>0.13879725461993045</v>
      </c>
      <c r="AE762" s="7">
        <v>0.16175555839101718</v>
      </c>
      <c r="AF762" s="7">
        <v>0.22978836559484705</v>
      </c>
      <c r="AG762" t="s">
        <v>16</v>
      </c>
    </row>
    <row r="763" spans="1:33" x14ac:dyDescent="0.3">
      <c r="A763" s="1">
        <v>44713</v>
      </c>
      <c r="B763" s="19">
        <v>21666.1</v>
      </c>
      <c r="C763" s="6">
        <v>2.7693798896796513E-5</v>
      </c>
      <c r="D763" s="6">
        <v>4.4226659311008831E-3</v>
      </c>
      <c r="E763" s="6">
        <v>5.6537619412192007E-2</v>
      </c>
      <c r="F763" s="7">
        <v>0.19492932267796168</v>
      </c>
      <c r="G763" s="7">
        <v>0.53621061289316185</v>
      </c>
      <c r="H763" s="7">
        <v>0.90472883278094751</v>
      </c>
      <c r="I763" s="1">
        <v>44713</v>
      </c>
      <c r="J763" s="19">
        <v>21577.8</v>
      </c>
      <c r="K763" s="6">
        <v>1.1878137730718229E-3</v>
      </c>
      <c r="L763" s="6">
        <v>-2.3166595622440092E-4</v>
      </c>
      <c r="M763" s="6">
        <v>5.6114882557644401E-2</v>
      </c>
      <c r="N763" s="7">
        <v>0.1922029272173755</v>
      </c>
      <c r="O763" s="7">
        <v>0.53309129146624779</v>
      </c>
      <c r="P763" s="7">
        <v>0.90334133088702284</v>
      </c>
      <c r="Q763" s="1">
        <v>44713</v>
      </c>
      <c r="R763">
        <v>296.31099999999998</v>
      </c>
      <c r="S763" s="6">
        <v>1.373607575881978E-2</v>
      </c>
      <c r="T763" s="6">
        <v>4.4392984533829498E-2</v>
      </c>
      <c r="U763" s="6">
        <v>9.0597579647841514E-2</v>
      </c>
      <c r="V763" s="7">
        <v>0.14939661826941333</v>
      </c>
      <c r="W763" s="7">
        <v>0.17588863005924851</v>
      </c>
      <c r="X763" s="7">
        <v>0.24321251305891087</v>
      </c>
      <c r="Y763" s="1">
        <v>44713</v>
      </c>
      <c r="Z763">
        <v>294.99599999999998</v>
      </c>
      <c r="AA763" s="6">
        <v>1.2482881942895194E-2</v>
      </c>
      <c r="AB763" s="6">
        <v>3.6765248563445464E-2</v>
      </c>
      <c r="AC763" s="6">
        <v>8.9897437413176462E-2</v>
      </c>
      <c r="AD763" s="7">
        <v>0.14782649297287187</v>
      </c>
      <c r="AE763" s="7">
        <v>0.1751985913360794</v>
      </c>
      <c r="AF763" s="7">
        <v>0.24349684484742715</v>
      </c>
      <c r="AG763" t="s">
        <v>16</v>
      </c>
    </row>
    <row r="764" spans="1:33" x14ac:dyDescent="0.3">
      <c r="A764" s="1">
        <v>44743</v>
      </c>
      <c r="B764" s="19">
        <v>21703.5</v>
      </c>
      <c r="C764" s="6">
        <v>1.7261989928968047E-3</v>
      </c>
      <c r="D764" s="6">
        <v>2.6269944418331478E-4</v>
      </c>
      <c r="E764" s="6">
        <v>5.0350625027222512E-2</v>
      </c>
      <c r="F764" s="7">
        <v>0.18687213925178964</v>
      </c>
      <c r="G764" s="7">
        <v>0.53498783523820292</v>
      </c>
      <c r="H764" s="7">
        <v>0.89883551037191933</v>
      </c>
      <c r="I764" s="1">
        <v>44743</v>
      </c>
      <c r="J764" s="19">
        <v>21578.2</v>
      </c>
      <c r="K764" s="6">
        <v>1.8537571022136418E-5</v>
      </c>
      <c r="L764" s="6">
        <v>-1.2710468521229834E-2</v>
      </c>
      <c r="M764" s="6">
        <v>4.9722466810338643E-2</v>
      </c>
      <c r="N764" s="7">
        <v>0.18249023185975541</v>
      </c>
      <c r="O764" s="7">
        <v>0.52932755003685439</v>
      </c>
      <c r="P764" s="7">
        <v>0.89418704682315364</v>
      </c>
      <c r="Q764" s="1">
        <v>44743</v>
      </c>
      <c r="R764">
        <v>296.27600000000001</v>
      </c>
      <c r="S764" s="6">
        <v>-1.1811913833765257E-4</v>
      </c>
      <c r="T764" s="6">
        <v>3.0510879848628162E-2</v>
      </c>
      <c r="U764" s="6">
        <v>8.5248147456255155E-2</v>
      </c>
      <c r="V764" s="7">
        <v>0.14347686809390936</v>
      </c>
      <c r="W764" s="7">
        <v>0.1756704205455426</v>
      </c>
      <c r="X764" s="7">
        <v>0.24355089192025189</v>
      </c>
      <c r="Y764" s="1">
        <v>44743</v>
      </c>
      <c r="Z764">
        <v>294.97699999999998</v>
      </c>
      <c r="AA764" s="6">
        <v>-6.4407652985143721E-5</v>
      </c>
      <c r="AB764" s="6">
        <v>2.5817849231272071E-2</v>
      </c>
      <c r="AC764" s="6">
        <v>8.4498187460017304E-2</v>
      </c>
      <c r="AD764" s="7">
        <v>0.14151651651651637</v>
      </c>
      <c r="AE764" s="7">
        <v>0.17420605539500178</v>
      </c>
      <c r="AF764" s="7">
        <v>0.24201888015899076</v>
      </c>
      <c r="AG764" t="s">
        <v>16</v>
      </c>
    </row>
    <row r="765" spans="1:33" x14ac:dyDescent="0.3">
      <c r="A765" s="1">
        <v>44774</v>
      </c>
      <c r="B765" s="19">
        <v>21659.599999999999</v>
      </c>
      <c r="C765" s="6">
        <v>-2.0227152302624671E-3</v>
      </c>
      <c r="D765" s="6">
        <v>-8.1191297769094635E-4</v>
      </c>
      <c r="E765" s="6">
        <v>3.8939360508063167E-2</v>
      </c>
      <c r="F765" s="7">
        <v>0.18061702823503753</v>
      </c>
      <c r="G765" s="7">
        <v>0.52733529366137089</v>
      </c>
      <c r="H765" s="7">
        <v>0.89019888470970154</v>
      </c>
      <c r="I765" s="1">
        <v>44774</v>
      </c>
      <c r="J765" s="19">
        <v>21552.5</v>
      </c>
      <c r="K765" s="6">
        <v>-1.191016859608342E-3</v>
      </c>
      <c r="L765" s="6">
        <v>-1.3529780621655822E-2</v>
      </c>
      <c r="M765" s="6">
        <v>3.8749789141383717E-2</v>
      </c>
      <c r="N765" s="7">
        <v>0.17676125164481776</v>
      </c>
      <c r="O765" s="7">
        <v>0.52154268649972824</v>
      </c>
      <c r="P765" s="7">
        <v>0.88681310023024318</v>
      </c>
      <c r="Q765" s="1">
        <v>44774</v>
      </c>
      <c r="R765">
        <v>296.17099999999999</v>
      </c>
      <c r="S765" s="6">
        <v>-3.5439927635049141E-4</v>
      </c>
      <c r="T765" s="6">
        <v>2.4426773293117862E-2</v>
      </c>
      <c r="U765" s="6">
        <v>8.2626925031162327E-2</v>
      </c>
      <c r="V765" s="7">
        <v>0.13947860479074164</v>
      </c>
      <c r="W765" s="7">
        <v>0.1746012231009019</v>
      </c>
      <c r="X765" s="7">
        <v>0.24519028639658269</v>
      </c>
      <c r="Y765" s="1">
        <v>44774</v>
      </c>
      <c r="Z765">
        <v>295.209</v>
      </c>
      <c r="AA765" s="6">
        <v>7.8650199846099108E-4</v>
      </c>
      <c r="AB765" s="6">
        <v>2.2319264174204517E-2</v>
      </c>
      <c r="AC765" s="6">
        <v>8.2188064768007565E-2</v>
      </c>
      <c r="AD765" s="7">
        <v>0.13819467470678509</v>
      </c>
      <c r="AE765" s="7">
        <v>0.17303298458653035</v>
      </c>
      <c r="AF765" s="7">
        <v>0.24319464330834664</v>
      </c>
      <c r="AG765" t="s">
        <v>16</v>
      </c>
    </row>
    <row r="766" spans="1:33" x14ac:dyDescent="0.3">
      <c r="A766" s="1">
        <v>44805</v>
      </c>
      <c r="B766" s="19">
        <v>21525.1</v>
      </c>
      <c r="C766" s="6">
        <v>-6.2097176309811822E-3</v>
      </c>
      <c r="D766" s="6">
        <v>-6.4803489418661679E-3</v>
      </c>
      <c r="E766" s="6">
        <v>2.6750237308185786E-2</v>
      </c>
      <c r="F766" s="7">
        <v>0.15867752579761318</v>
      </c>
      <c r="G766" s="7">
        <v>0.51447628562784509</v>
      </c>
      <c r="H766" s="7">
        <v>0.87178037878919634</v>
      </c>
      <c r="I766" s="1">
        <v>44805</v>
      </c>
      <c r="J766" s="19">
        <v>21475.200000000001</v>
      </c>
      <c r="K766" s="6">
        <v>-3.586590882728188E-3</v>
      </c>
      <c r="L766" s="6">
        <v>-3.5727211143177957E-3</v>
      </c>
      <c r="M766" s="6">
        <v>2.6441066819615749E-2</v>
      </c>
      <c r="N766" s="7">
        <v>0.15839837744825688</v>
      </c>
      <c r="O766" s="7">
        <v>0.51239128138314738</v>
      </c>
      <c r="P766" s="7">
        <v>0.87219500287692009</v>
      </c>
      <c r="Q766" s="1">
        <v>44805</v>
      </c>
      <c r="R766">
        <v>296.80799999999999</v>
      </c>
      <c r="S766" s="6">
        <v>2.1507845130009371E-3</v>
      </c>
      <c r="T766" s="6">
        <v>1.5436406929961411E-2</v>
      </c>
      <c r="U766" s="6">
        <v>8.2016696438336159E-2</v>
      </c>
      <c r="V766" s="7">
        <v>0.14034117104656532</v>
      </c>
      <c r="W766" s="7">
        <v>0.17576127302041286</v>
      </c>
      <c r="X766" s="7">
        <v>0.24693002171985995</v>
      </c>
      <c r="Y766" s="1">
        <v>44805</v>
      </c>
      <c r="Z766">
        <v>296.34100000000001</v>
      </c>
      <c r="AA766" s="6">
        <v>3.8345714392176559E-3</v>
      </c>
      <c r="AB766" s="6">
        <v>1.7099180049355015E-2</v>
      </c>
      <c r="AC766" s="6">
        <v>8.1982715499457834E-2</v>
      </c>
      <c r="AD766" s="7">
        <v>0.13998792080045849</v>
      </c>
      <c r="AE766" s="7">
        <v>0.17510766034054778</v>
      </c>
      <c r="AF766" s="7">
        <v>0.24787242554015759</v>
      </c>
      <c r="AG766" t="s">
        <v>16</v>
      </c>
    </row>
    <row r="767" spans="1:33" x14ac:dyDescent="0.3">
      <c r="A767" s="1">
        <v>44835</v>
      </c>
      <c r="B767" s="19">
        <v>21433.200000000001</v>
      </c>
      <c r="C767" s="6">
        <v>-4.2694342883423456E-3</v>
      </c>
      <c r="D767" s="6">
        <v>-1.0749511910311401E-2</v>
      </c>
      <c r="E767" s="6">
        <v>1.504101233211475E-2</v>
      </c>
      <c r="F767" s="7">
        <v>0.14437960179613554</v>
      </c>
      <c r="G767" s="7">
        <v>0.50699244155387591</v>
      </c>
      <c r="H767" s="7">
        <v>0.85312121736123125</v>
      </c>
      <c r="I767" s="1">
        <v>44835</v>
      </c>
      <c r="J767" s="19">
        <v>21388.9</v>
      </c>
      <c r="K767" s="6">
        <v>-4.0185888839218854E-3</v>
      </c>
      <c r="L767" s="6">
        <v>-8.7543679151719737E-3</v>
      </c>
      <c r="M767" s="6">
        <v>1.4273588171415835E-2</v>
      </c>
      <c r="N767" s="7">
        <v>0.1447219129988013</v>
      </c>
      <c r="O767" s="7">
        <v>0.50611207345754661</v>
      </c>
      <c r="P767" s="7">
        <v>0.85368242247759696</v>
      </c>
      <c r="Q767" s="1">
        <v>44835</v>
      </c>
      <c r="R767">
        <v>298.012</v>
      </c>
      <c r="S767" s="6">
        <v>4.0564944341123146E-3</v>
      </c>
      <c r="T767" s="6">
        <v>5.7405901232152091E-3</v>
      </c>
      <c r="U767" s="6">
        <v>7.7454273308049132E-2</v>
      </c>
      <c r="V767" s="7">
        <v>0.14449206568659087</v>
      </c>
      <c r="W767" s="7">
        <v>0.17844870197916055</v>
      </c>
      <c r="X767" s="7">
        <v>0.25514145043022668</v>
      </c>
      <c r="Y767" s="1">
        <v>44835</v>
      </c>
      <c r="Z767">
        <v>297.863</v>
      </c>
      <c r="AA767" s="6">
        <v>5.1359751097552865E-3</v>
      </c>
      <c r="AB767" s="6">
        <v>9.7187758478081698E-3</v>
      </c>
      <c r="AC767" s="6">
        <v>7.7519407887596939E-2</v>
      </c>
      <c r="AD767" s="7">
        <v>0.14453081471974905</v>
      </c>
      <c r="AE767" s="7">
        <v>0.17838605541753047</v>
      </c>
      <c r="AF767" s="7">
        <v>0.25452975613865136</v>
      </c>
      <c r="AG767" t="s">
        <v>16</v>
      </c>
    </row>
    <row r="768" spans="1:33" x14ac:dyDescent="0.3">
      <c r="A768" s="1">
        <v>44866</v>
      </c>
      <c r="B768" s="19">
        <v>21399.3</v>
      </c>
      <c r="C768" s="6">
        <v>-1.5816583617939205E-3</v>
      </c>
      <c r="D768" s="6">
        <v>-1.4016172506738579E-2</v>
      </c>
      <c r="E768" s="6">
        <v>3.9219917713234163E-3</v>
      </c>
      <c r="F768" s="7">
        <v>0.12929237491622383</v>
      </c>
      <c r="G768" s="7">
        <v>0.5030976062036413</v>
      </c>
      <c r="H768" s="7">
        <v>0.844004205156487</v>
      </c>
      <c r="I768" s="1">
        <v>44866</v>
      </c>
      <c r="J768" s="19">
        <v>21401.3</v>
      </c>
      <c r="K768" s="6">
        <v>5.7973995857654281E-4</v>
      </c>
      <c r="L768" s="6">
        <v>-8.1980888118564771E-3</v>
      </c>
      <c r="M768" s="6">
        <v>3.6579703891986702E-3</v>
      </c>
      <c r="N768" s="7">
        <v>0.12784447231678897</v>
      </c>
      <c r="O768" s="7">
        <v>0.50130830369481794</v>
      </c>
      <c r="P768" s="7">
        <v>0.84255703831252682</v>
      </c>
      <c r="Q768" s="1">
        <v>44866</v>
      </c>
      <c r="R768">
        <v>297.71100000000001</v>
      </c>
      <c r="S768" s="6">
        <v>-1.0100264418882049E-3</v>
      </c>
      <c r="T768" s="6">
        <v>4.8434567767892175E-3</v>
      </c>
      <c r="U768" s="6">
        <v>7.1103227941917313E-2</v>
      </c>
      <c r="V768" s="7">
        <v>0.1440346771497413</v>
      </c>
      <c r="W768" s="7">
        <v>0.18121473746022426</v>
      </c>
      <c r="X768" s="7">
        <v>0.26068066618392471</v>
      </c>
      <c r="Y768" s="1">
        <v>44866</v>
      </c>
      <c r="Z768">
        <v>298.64800000000002</v>
      </c>
      <c r="AA768" s="6">
        <v>2.6354397827189849E-3</v>
      </c>
      <c r="AB768" s="6">
        <v>1.2445038087715481E-2</v>
      </c>
      <c r="AC768" s="6">
        <v>7.1194659952152087E-2</v>
      </c>
      <c r="AD768" s="7">
        <v>0.14470572452519231</v>
      </c>
      <c r="AE768" s="7">
        <v>0.18232420405868718</v>
      </c>
      <c r="AF768" s="7">
        <v>0.26020853816518491</v>
      </c>
      <c r="AG768" t="s">
        <v>16</v>
      </c>
    </row>
    <row r="769" spans="1:38" x14ac:dyDescent="0.3">
      <c r="A769" s="1">
        <v>44896</v>
      </c>
      <c r="B769" s="19">
        <v>21358.3</v>
      </c>
      <c r="C769" s="6">
        <v>-1.9159505217460385E-3</v>
      </c>
      <c r="D769" s="6">
        <v>-1.3910690871484206E-2</v>
      </c>
      <c r="E769" s="6">
        <v>-8.863396954889486E-3</v>
      </c>
      <c r="F769" s="7">
        <v>0.11738147803249876</v>
      </c>
      <c r="G769" s="7">
        <v>0.48706719488675515</v>
      </c>
      <c r="H769" s="7">
        <v>0.8278547527150425</v>
      </c>
      <c r="I769" s="1">
        <v>44896</v>
      </c>
      <c r="J769" s="19">
        <v>21433.3</v>
      </c>
      <c r="K769" s="6">
        <v>1.4952362706938363E-3</v>
      </c>
      <c r="L769" s="6">
        <v>-5.5306808954877964E-3</v>
      </c>
      <c r="M769" s="6">
        <v>-9.8583155862095127E-3</v>
      </c>
      <c r="N769" s="7">
        <v>0.11384057330831944</v>
      </c>
      <c r="O769" s="7">
        <v>0.48339654504180279</v>
      </c>
      <c r="P769" s="7">
        <v>0.8225595238095238</v>
      </c>
      <c r="Q769" s="1">
        <v>44896</v>
      </c>
      <c r="R769">
        <v>296.79700000000003</v>
      </c>
      <c r="S769" s="6">
        <v>-3.0700914645410723E-3</v>
      </c>
      <c r="T769" s="6">
        <v>2.1136438071250501E-3</v>
      </c>
      <c r="U769" s="6">
        <v>6.4544013314108237E-2</v>
      </c>
      <c r="V769" s="7">
        <v>0.13944961877193132</v>
      </c>
      <c r="W769" s="7">
        <v>0.18136152495890279</v>
      </c>
      <c r="X769" s="7">
        <v>0.26397713915813509</v>
      </c>
      <c r="Y769" s="1">
        <v>44896</v>
      </c>
      <c r="Z769">
        <v>298.81200000000001</v>
      </c>
      <c r="AA769" s="6">
        <v>5.4914146419861255E-4</v>
      </c>
      <c r="AB769" s="6">
        <v>1.2204912451856172E-2</v>
      </c>
      <c r="AC769" s="6">
        <v>6.4114982479131721E-2</v>
      </c>
      <c r="AD769" s="7">
        <v>0.14048205186923921</v>
      </c>
      <c r="AE769" s="7">
        <v>0.18216381094051048</v>
      </c>
      <c r="AF769" s="7">
        <v>0.26480199109425528</v>
      </c>
      <c r="AG769" t="s">
        <v>16</v>
      </c>
    </row>
    <row r="770" spans="1:38" x14ac:dyDescent="0.3">
      <c r="A770" s="1">
        <v>44927</v>
      </c>
      <c r="B770" s="19">
        <v>21221.7</v>
      </c>
      <c r="C770" s="6">
        <v>-6.3956401024425425E-3</v>
      </c>
      <c r="D770" s="6">
        <v>-1.4095172612438402E-2</v>
      </c>
      <c r="E770" s="6">
        <v>-1.5796088543429902E-2</v>
      </c>
      <c r="F770" s="7">
        <v>9.630375823324297E-2</v>
      </c>
      <c r="G770" s="7">
        <v>0.47066528066528074</v>
      </c>
      <c r="H770" s="7">
        <v>0.80677870862280343</v>
      </c>
      <c r="I770" s="1">
        <v>44927</v>
      </c>
      <c r="J770" s="19">
        <v>21290.1</v>
      </c>
      <c r="K770" s="6">
        <v>-6.6811923502214186E-3</v>
      </c>
      <c r="L770" s="6">
        <v>-8.6192445239160597E-3</v>
      </c>
      <c r="M770" s="6">
        <v>-1.5655124903484821E-2</v>
      </c>
      <c r="N770" s="7">
        <v>9.924669169089044E-2</v>
      </c>
      <c r="O770" s="7">
        <v>0.4760396012146591</v>
      </c>
      <c r="P770" s="7">
        <v>0.81053661025597401</v>
      </c>
      <c r="Q770" s="1">
        <v>44927</v>
      </c>
      <c r="R770">
        <v>299.17</v>
      </c>
      <c r="S770" s="6">
        <v>7.9953638345400743E-3</v>
      </c>
      <c r="T770" s="6">
        <v>7.9580065227353152E-3</v>
      </c>
      <c r="U770" s="6">
        <v>6.4101469688562576E-2</v>
      </c>
      <c r="V770" s="7">
        <v>0.14369490255445719</v>
      </c>
      <c r="W770" s="7">
        <v>0.18854087210780587</v>
      </c>
      <c r="X770" s="7">
        <v>0.28010714270432646</v>
      </c>
      <c r="Y770" s="1">
        <v>44927</v>
      </c>
      <c r="Z770">
        <v>300.35599999999999</v>
      </c>
      <c r="AA770" s="6">
        <v>5.1671284955088241E-3</v>
      </c>
      <c r="AB770" s="6">
        <v>1.3548580857863023E-2</v>
      </c>
      <c r="AC770" s="6">
        <v>6.3621233046496015E-2</v>
      </c>
      <c r="AD770" s="7">
        <v>0.14413487837024519</v>
      </c>
      <c r="AE770" s="7">
        <v>0.18924141098586078</v>
      </c>
      <c r="AF770" s="7">
        <v>0.27948812977375631</v>
      </c>
      <c r="AG770" t="s">
        <v>16</v>
      </c>
    </row>
    <row r="771" spans="1:38" x14ac:dyDescent="0.3">
      <c r="A771" s="1">
        <v>44958</v>
      </c>
      <c r="B771" s="19">
        <v>21099.8</v>
      </c>
      <c r="C771" s="6">
        <v>-5.7441204050571563E-3</v>
      </c>
      <c r="D771" s="6">
        <v>-1.5555306720415125E-2</v>
      </c>
      <c r="E771" s="6">
        <v>-2.1830538647331865E-2</v>
      </c>
      <c r="F771" s="7">
        <v>7.6487454465679672E-2</v>
      </c>
      <c r="G771" s="7">
        <v>0.45818561289297094</v>
      </c>
      <c r="H771" s="7">
        <v>0.77622695513090323</v>
      </c>
      <c r="I771" s="1">
        <v>44958</v>
      </c>
      <c r="J771" s="19">
        <v>21136.400000000001</v>
      </c>
      <c r="K771" s="6">
        <v>-7.2193178989294129E-3</v>
      </c>
      <c r="L771" s="6">
        <v>-1.1805188672629261E-2</v>
      </c>
      <c r="M771" s="6">
        <v>-2.0683136571714413E-2</v>
      </c>
      <c r="N771" s="7">
        <v>8.2873947168883452E-2</v>
      </c>
      <c r="O771" s="7">
        <v>0.46761191231712496</v>
      </c>
      <c r="P771" s="7">
        <v>0.78409906221775805</v>
      </c>
      <c r="Q771" s="1">
        <v>44958</v>
      </c>
      <c r="R771">
        <v>300.83999999999997</v>
      </c>
      <c r="S771" s="6">
        <v>5.5821105057323895E-3</v>
      </c>
      <c r="T771" s="6">
        <v>9.4895507563452965E-3</v>
      </c>
      <c r="U771" s="6">
        <v>6.0356130778665869E-2</v>
      </c>
      <c r="V771" s="7">
        <v>0.14381743937585056</v>
      </c>
      <c r="W771" s="7">
        <v>0.19014463398423886</v>
      </c>
      <c r="X771" s="7">
        <v>0.28168642053152226</v>
      </c>
      <c r="Y771" s="1">
        <v>44958</v>
      </c>
      <c r="Z771">
        <v>301.50900000000001</v>
      </c>
      <c r="AA771" s="6">
        <v>3.8387779834596946E-3</v>
      </c>
      <c r="AB771" s="6">
        <v>1.2240526685086819E-2</v>
      </c>
      <c r="AC771" s="6">
        <v>5.965522694923292E-2</v>
      </c>
      <c r="AD771" s="7">
        <v>0.143886365964421</v>
      </c>
      <c r="AE771" s="7">
        <v>0.19023444747531779</v>
      </c>
      <c r="AF771" s="7">
        <v>0.28115253545903407</v>
      </c>
      <c r="AG771" t="s">
        <v>16</v>
      </c>
    </row>
    <row r="772" spans="1:38" x14ac:dyDescent="0.3">
      <c r="A772" s="1">
        <v>44986</v>
      </c>
      <c r="B772" s="19">
        <v>20876</v>
      </c>
      <c r="C772" s="6">
        <v>-1.0606735608868297E-2</v>
      </c>
      <c r="D772" s="6">
        <v>-2.4454070927553671E-2</v>
      </c>
      <c r="E772" s="6">
        <v>-3.7874807584179007E-2</v>
      </c>
      <c r="F772" s="7">
        <v>5.2175315511471351E-2</v>
      </c>
      <c r="G772" s="7">
        <v>0.43874182454737803</v>
      </c>
      <c r="H772" s="7">
        <v>0.75623380556583786</v>
      </c>
      <c r="I772" s="1">
        <v>44986</v>
      </c>
      <c r="J772" s="19">
        <v>21042.2</v>
      </c>
      <c r="K772" s="6">
        <v>-4.4567665259931076E-3</v>
      </c>
      <c r="L772" s="6">
        <v>-1.6779354525192327E-2</v>
      </c>
      <c r="M772" s="6">
        <v>-3.7234626647144914E-2</v>
      </c>
      <c r="N772" s="7">
        <v>5.5222907577353229E-2</v>
      </c>
      <c r="O772" s="7">
        <v>0.44396637502144454</v>
      </c>
      <c r="P772" s="7">
        <v>0.7598668528941932</v>
      </c>
      <c r="Q772" s="1">
        <v>44986</v>
      </c>
      <c r="R772">
        <v>301.83600000000001</v>
      </c>
      <c r="S772" s="6">
        <v>3.3107299561229817E-3</v>
      </c>
      <c r="T772" s="6">
        <v>1.3855719137015427E-2</v>
      </c>
      <c r="U772" s="6">
        <v>4.9849741220991679E-2</v>
      </c>
      <c r="V772" s="7">
        <v>0.13953268875742325</v>
      </c>
      <c r="W772" s="7">
        <v>0.18738640923360167</v>
      </c>
      <c r="X772" s="7">
        <v>0.27832152431612878</v>
      </c>
      <c r="Y772" s="1">
        <v>44986</v>
      </c>
      <c r="Z772">
        <v>301.74400000000003</v>
      </c>
      <c r="AA772" s="6">
        <v>7.7941288651421224E-4</v>
      </c>
      <c r="AB772" s="6">
        <v>1.0366719348530723E-2</v>
      </c>
      <c r="AC772" s="6">
        <v>4.9350902268451492E-2</v>
      </c>
      <c r="AD772" s="7">
        <v>0.13904344871843266</v>
      </c>
      <c r="AE772" s="7">
        <v>0.18667437479599036</v>
      </c>
      <c r="AF772" s="7">
        <v>0.27870630911618144</v>
      </c>
      <c r="AG772" t="s">
        <v>16</v>
      </c>
    </row>
    <row r="773" spans="1:38" x14ac:dyDescent="0.3">
      <c r="A773" s="1">
        <v>45017</v>
      </c>
      <c r="B773" s="19">
        <v>20705.400000000001</v>
      </c>
      <c r="C773" s="6">
        <v>-8.1720636137190342E-3</v>
      </c>
      <c r="D773" s="6">
        <v>-3.0568912319800631E-2</v>
      </c>
      <c r="E773" s="6">
        <v>-4.4830513165906999E-2</v>
      </c>
      <c r="F773" s="7">
        <v>2.9259126700071691E-2</v>
      </c>
      <c r="G773" s="7">
        <v>0.42393232927584085</v>
      </c>
      <c r="H773" s="7">
        <v>0.73573422528481269</v>
      </c>
      <c r="I773" s="1">
        <v>45017</v>
      </c>
      <c r="J773" s="19">
        <v>20859.099999999999</v>
      </c>
      <c r="K773" s="6">
        <v>-8.7015616237846889E-3</v>
      </c>
      <c r="L773" s="6">
        <v>-2.6790088320510642E-2</v>
      </c>
      <c r="M773" s="6">
        <v>-4.5267094163794569E-2</v>
      </c>
      <c r="N773" s="7">
        <v>2.9407990840538405E-2</v>
      </c>
      <c r="O773" s="7">
        <v>0.42645831908637066</v>
      </c>
      <c r="P773" s="7">
        <v>0.73757778203536928</v>
      </c>
      <c r="Q773" s="1">
        <v>45017</v>
      </c>
      <c r="R773">
        <v>303.363</v>
      </c>
      <c r="S773" s="6">
        <v>5.0590386832584143E-3</v>
      </c>
      <c r="T773" s="6">
        <v>2.2122865123299675E-2</v>
      </c>
      <c r="U773" s="6">
        <v>4.9303203981889254E-2</v>
      </c>
      <c r="V773" s="7">
        <v>0.13596126626075636</v>
      </c>
      <c r="W773" s="7">
        <v>0.18710770579304084</v>
      </c>
      <c r="X773" s="7">
        <v>0.28218208868169353</v>
      </c>
      <c r="Y773" s="1">
        <v>45017</v>
      </c>
      <c r="Z773">
        <v>303.03199999999998</v>
      </c>
      <c r="AA773" s="6">
        <v>4.2685190094913367E-3</v>
      </c>
      <c r="AB773" s="6">
        <v>1.4122592131507336E-2</v>
      </c>
      <c r="AC773" s="6">
        <v>4.9410591347951865E-2</v>
      </c>
      <c r="AD773" s="7">
        <v>0.13600647792706325</v>
      </c>
      <c r="AE773" s="7">
        <v>0.18727594002342948</v>
      </c>
      <c r="AF773" s="7">
        <v>0.28282717105096039</v>
      </c>
      <c r="AG773" t="s">
        <v>16</v>
      </c>
    </row>
    <row r="774" spans="1:38" x14ac:dyDescent="0.3">
      <c r="A774" s="1">
        <v>45047</v>
      </c>
      <c r="B774" s="19">
        <v>20820.8</v>
      </c>
      <c r="C774" s="6">
        <v>5.5734252900208553E-3</v>
      </c>
      <c r="D774" s="6">
        <v>-1.8891040774301843E-2</v>
      </c>
      <c r="E774" s="6">
        <v>-3.898825321363461E-2</v>
      </c>
      <c r="F774" s="7">
        <v>1.9073862885503019E-2</v>
      </c>
      <c r="G774" s="7">
        <v>0.42187499999999989</v>
      </c>
      <c r="H774" s="7">
        <v>0.74117528997566462</v>
      </c>
      <c r="I774" s="1">
        <v>45047</v>
      </c>
      <c r="J774" s="19">
        <v>20728.5</v>
      </c>
      <c r="K774" s="6">
        <v>-6.2610563255365067E-3</v>
      </c>
      <c r="L774" s="6">
        <v>-2.6378457592965678E-2</v>
      </c>
      <c r="M774" s="6">
        <v>-3.8218836128098323E-2</v>
      </c>
      <c r="N774" s="7">
        <v>2.0600587884845544E-2</v>
      </c>
      <c r="O774" s="7">
        <v>0.42219554030874784</v>
      </c>
      <c r="P774" s="7">
        <v>0.74073514221651182</v>
      </c>
      <c r="Q774" s="1">
        <v>45047</v>
      </c>
      <c r="R774">
        <v>304.12700000000001</v>
      </c>
      <c r="S774" s="6">
        <v>2.5184350102023319E-3</v>
      </c>
      <c r="T774" s="6">
        <v>1.6569174716716227E-2</v>
      </c>
      <c r="U774" s="6">
        <v>4.0476092727919702E-2</v>
      </c>
      <c r="V774" s="7">
        <v>0.12976466873456052</v>
      </c>
      <c r="W774" s="7">
        <v>0.18756931102884911</v>
      </c>
      <c r="X774" s="7">
        <v>0.27889236979878473</v>
      </c>
      <c r="Y774" s="1">
        <v>45047</v>
      </c>
      <c r="Z774">
        <v>303.36500000000001</v>
      </c>
      <c r="AA774" s="6">
        <v>1.0988938461945499E-3</v>
      </c>
      <c r="AB774" s="6">
        <v>1.0018111840615851E-2</v>
      </c>
      <c r="AC774" s="6">
        <v>4.1206895959967016E-2</v>
      </c>
      <c r="AD774" s="7">
        <v>0.13005304486463135</v>
      </c>
      <c r="AE774" s="7">
        <v>0.18828732138380555</v>
      </c>
      <c r="AF774" s="7">
        <v>0.28001569613630323</v>
      </c>
      <c r="AG774" t="s">
        <v>16</v>
      </c>
    </row>
    <row r="775" spans="1:38" x14ac:dyDescent="0.3">
      <c r="A775" s="1">
        <v>45078</v>
      </c>
      <c r="B775" s="19">
        <v>20854.5</v>
      </c>
      <c r="C775" s="6">
        <v>1.6185737339583844E-3</v>
      </c>
      <c r="D775" s="6">
        <v>-1.1625702613294878E-2</v>
      </c>
      <c r="E775" s="6">
        <v>-3.7459441246924852E-2</v>
      </c>
      <c r="F775" s="7">
        <v>1.6960310532655145E-2</v>
      </c>
      <c r="G775" s="7">
        <v>0.41312670673614443</v>
      </c>
      <c r="H775" s="7">
        <v>0.73762883591491191</v>
      </c>
      <c r="I775" s="1">
        <v>45078</v>
      </c>
      <c r="J775" s="19">
        <v>20767.400000000001</v>
      </c>
      <c r="K775" s="6">
        <v>1.8766432689293223E-3</v>
      </c>
      <c r="L775" s="6">
        <v>-1.7458034480800893E-2</v>
      </c>
      <c r="M775" s="6">
        <v>-3.7557118890711651E-2</v>
      </c>
      <c r="N775" s="7">
        <v>1.6450250351176979E-2</v>
      </c>
      <c r="O775" s="7">
        <v>0.40941173276868381</v>
      </c>
      <c r="P775" s="7">
        <v>0.73604179728317676</v>
      </c>
      <c r="Q775" s="1">
        <v>45078</v>
      </c>
      <c r="R775">
        <v>305.10899999999998</v>
      </c>
      <c r="S775" s="6">
        <v>3.2289142364866352E-3</v>
      </c>
      <c r="T775" s="6">
        <v>1.4190267251695273E-2</v>
      </c>
      <c r="U775" s="6">
        <v>2.9691776545588935E-2</v>
      </c>
      <c r="V775" s="7">
        <v>0.12297935928390535</v>
      </c>
      <c r="W775" s="7">
        <v>0.19116665300242447</v>
      </c>
      <c r="X775" s="7">
        <v>0.27854323284640325</v>
      </c>
      <c r="Y775" s="1">
        <v>45078</v>
      </c>
      <c r="Z775">
        <v>304.00299999999999</v>
      </c>
      <c r="AA775" s="6">
        <v>2.1030771512863277E-3</v>
      </c>
      <c r="AB775" s="6">
        <v>8.2717265487928099E-3</v>
      </c>
      <c r="AC775" s="6">
        <v>3.0532617391422275E-2</v>
      </c>
      <c r="AD775" s="7">
        <v>0.12317485886560459</v>
      </c>
      <c r="AE775" s="7">
        <v>0.19117364711045282</v>
      </c>
      <c r="AF775" s="7">
        <v>0.27916703484433436</v>
      </c>
      <c r="AG775" t="s">
        <v>16</v>
      </c>
    </row>
    <row r="776" spans="1:38" x14ac:dyDescent="0.3">
      <c r="A776" s="1">
        <v>45108</v>
      </c>
      <c r="B776" s="19">
        <v>20863.8</v>
      </c>
      <c r="C776" s="6">
        <v>4.4594691793134683E-4</v>
      </c>
      <c r="D776" s="6">
        <v>-5.8440314236447247E-4</v>
      </c>
      <c r="E776" s="6">
        <v>-3.8689612274517969E-2</v>
      </c>
      <c r="F776" s="7">
        <v>9.7129665926216652E-3</v>
      </c>
      <c r="G776" s="7">
        <v>0.40585960136382615</v>
      </c>
      <c r="H776" s="7">
        <v>0.7312489109058774</v>
      </c>
      <c r="I776" s="1">
        <v>45108</v>
      </c>
      <c r="J776" s="19">
        <v>20745.400000000001</v>
      </c>
      <c r="K776" s="6">
        <v>-1.0593526392326433E-3</v>
      </c>
      <c r="L776" s="6">
        <v>-1.4104989022060395E-2</v>
      </c>
      <c r="M776" s="6">
        <v>-3.8594507419525227E-2</v>
      </c>
      <c r="N776" s="7">
        <v>9.2089452765847079E-3</v>
      </c>
      <c r="O776" s="7">
        <v>0.40035370990387742</v>
      </c>
      <c r="P776" s="7">
        <v>0.72692688692988383</v>
      </c>
      <c r="Q776" s="1">
        <v>45108</v>
      </c>
      <c r="R776">
        <v>305.69099999999997</v>
      </c>
      <c r="S776" s="6">
        <v>1.9075150192226177E-3</v>
      </c>
      <c r="T776" s="6">
        <v>1.2771836361467689E-2</v>
      </c>
      <c r="U776" s="6">
        <v>3.1777801779421765E-2</v>
      </c>
      <c r="V776" s="7">
        <v>0.11973494796760471</v>
      </c>
      <c r="W776" s="7">
        <v>0.19144798126054755</v>
      </c>
      <c r="X776" s="7">
        <v>0.28089619281470235</v>
      </c>
      <c r="Y776" s="1">
        <v>45108</v>
      </c>
      <c r="Z776">
        <v>304.62799999999999</v>
      </c>
      <c r="AA776" s="6">
        <v>2.0559007641371961E-3</v>
      </c>
      <c r="AB776" s="6">
        <v>9.5577708256003677E-3</v>
      </c>
      <c r="AC776" s="6">
        <v>3.2717805117009162E-2</v>
      </c>
      <c r="AD776" s="7">
        <v>0.11998058780708382</v>
      </c>
      <c r="AE776" s="7">
        <v>0.19087419175768758</v>
      </c>
      <c r="AF776" s="7">
        <v>0.27976675600964568</v>
      </c>
      <c r="AG776" t="s">
        <v>16</v>
      </c>
    </row>
    <row r="777" spans="1:38" x14ac:dyDescent="0.3">
      <c r="A777" s="1">
        <v>45139</v>
      </c>
      <c r="B777" s="19">
        <v>20825.599999999999</v>
      </c>
      <c r="C777" s="6">
        <v>-1.8309224589959992E-3</v>
      </c>
      <c r="D777" s="6">
        <v>5.8052488722747245E-3</v>
      </c>
      <c r="E777" s="6">
        <v>-3.8504866202515281E-2</v>
      </c>
      <c r="F777" s="7">
        <v>-1.0648605608265969E-3</v>
      </c>
      <c r="G777" s="7">
        <v>0.39632306598903078</v>
      </c>
      <c r="H777" s="7">
        <v>0.72085375023756593</v>
      </c>
      <c r="I777" s="1">
        <v>45139</v>
      </c>
      <c r="J777" s="19">
        <v>20721.3</v>
      </c>
      <c r="K777" s="6">
        <v>-1.1617033173620262E-3</v>
      </c>
      <c r="L777" s="6">
        <v>-6.6062294154589259E-3</v>
      </c>
      <c r="M777" s="6">
        <v>-3.8566291613501946E-2</v>
      </c>
      <c r="N777" s="7">
        <v>-1.3109381401065487E-3</v>
      </c>
      <c r="O777" s="7">
        <v>0.39105537691073494</v>
      </c>
      <c r="P777" s="7">
        <v>0.71670367179215266</v>
      </c>
      <c r="Q777" s="1">
        <v>45139</v>
      </c>
      <c r="R777">
        <v>307.02600000000001</v>
      </c>
      <c r="S777" s="6">
        <v>4.3671550683534567E-3</v>
      </c>
      <c r="T777" s="6">
        <v>1.2074643249176766E-2</v>
      </c>
      <c r="U777" s="6">
        <v>3.6651123843995589E-2</v>
      </c>
      <c r="V777" s="7">
        <v>0.12230641853732359</v>
      </c>
      <c r="W777" s="7">
        <v>0.19671185462936264</v>
      </c>
      <c r="X777" s="7">
        <v>0.28831467463367966</v>
      </c>
      <c r="Y777" s="1">
        <v>45139</v>
      </c>
      <c r="Z777">
        <v>306.18700000000001</v>
      </c>
      <c r="AA777" s="6">
        <v>5.1177173470594497E-3</v>
      </c>
      <c r="AB777" s="6">
        <v>1.0411441695926602E-2</v>
      </c>
      <c r="AC777" s="6">
        <v>3.718721312697109E-2</v>
      </c>
      <c r="AD777" s="7">
        <v>0.12243162297599985</v>
      </c>
      <c r="AE777" s="7">
        <v>0.19587479885641085</v>
      </c>
      <c r="AF777" s="7">
        <v>0.28632164447786662</v>
      </c>
      <c r="AG777" t="s">
        <v>16</v>
      </c>
    </row>
    <row r="778" spans="1:38" x14ac:dyDescent="0.3">
      <c r="A778" s="1">
        <v>45170</v>
      </c>
      <c r="B778" s="19">
        <v>20755.400000000001</v>
      </c>
      <c r="C778" s="6">
        <v>-3.3708512599875677E-3</v>
      </c>
      <c r="D778" s="6">
        <v>-3.1410896795511134E-3</v>
      </c>
      <c r="E778" s="6">
        <v>-3.5758254317052984E-2</v>
      </c>
      <c r="F778" s="7">
        <v>-9.9645587975748205E-3</v>
      </c>
      <c r="G778" s="7">
        <v>0.38294654220054508</v>
      </c>
      <c r="H778" s="7">
        <v>0.70674626669298091</v>
      </c>
      <c r="I778" s="1">
        <v>45170</v>
      </c>
      <c r="J778" s="19">
        <v>20699.8</v>
      </c>
      <c r="K778" s="6">
        <v>-1.0375796885330555E-3</v>
      </c>
      <c r="L778" s="6">
        <v>-1.3845671418578637E-3</v>
      </c>
      <c r="M778" s="6">
        <v>-3.610676501266584E-2</v>
      </c>
      <c r="N778" s="7">
        <v>-1.0620399579390151E-2</v>
      </c>
      <c r="O778" s="7">
        <v>0.38120212453625857</v>
      </c>
      <c r="P778" s="7">
        <v>0.7053434611392132</v>
      </c>
      <c r="Q778" s="1">
        <v>45170</v>
      </c>
      <c r="R778">
        <v>307.78899999999999</v>
      </c>
      <c r="S778" s="6">
        <v>2.4851315523765961E-3</v>
      </c>
      <c r="T778" s="6">
        <v>1.2041022336063479E-2</v>
      </c>
      <c r="U778" s="6">
        <v>3.6996981213444365E-2</v>
      </c>
      <c r="V778" s="7">
        <v>0.12204804782909841</v>
      </c>
      <c r="W778" s="7">
        <v>0.19874668463422887</v>
      </c>
      <c r="X778" s="7">
        <v>0.29353001744100526</v>
      </c>
      <c r="Y778" s="1">
        <v>45170</v>
      </c>
      <c r="Z778">
        <v>307.28800000000001</v>
      </c>
      <c r="AA778" s="6">
        <v>3.5958417568348723E-3</v>
      </c>
      <c r="AB778" s="6">
        <v>1.2931617028991484E-2</v>
      </c>
      <c r="AC778" s="6">
        <v>3.6940551594278219E-2</v>
      </c>
      <c r="AD778" s="7">
        <v>0.1219517538254828</v>
      </c>
      <c r="AE778" s="7">
        <v>0.19833092851850409</v>
      </c>
      <c r="AF778" s="7">
        <v>0.29385510614826238</v>
      </c>
      <c r="AG778" t="s">
        <v>16</v>
      </c>
    </row>
    <row r="779" spans="1:38" x14ac:dyDescent="0.3">
      <c r="A779" s="1">
        <v>45200</v>
      </c>
      <c r="B779" s="19">
        <v>20725.7</v>
      </c>
      <c r="C779" s="6">
        <v>-1.4309529086406778E-3</v>
      </c>
      <c r="D779" s="6">
        <v>-6.1761250569421118E-3</v>
      </c>
      <c r="E779" s="6">
        <v>-3.3009536606759607E-2</v>
      </c>
      <c r="F779" s="7">
        <v>-1.8465021121824521E-2</v>
      </c>
      <c r="G779" s="7">
        <v>0.36886426080524159</v>
      </c>
      <c r="H779" s="7">
        <v>0.69939897834518172</v>
      </c>
      <c r="I779" s="1">
        <v>45200</v>
      </c>
      <c r="J779" s="19">
        <v>20671.2</v>
      </c>
      <c r="K779" s="6">
        <v>-1.3816558614092188E-3</v>
      </c>
      <c r="L779" s="6">
        <v>-4.6322601770082301E-3</v>
      </c>
      <c r="M779" s="6">
        <v>-3.3554787763746645E-2</v>
      </c>
      <c r="N779" s="7">
        <v>-1.9760146814049796E-2</v>
      </c>
      <c r="O779" s="7">
        <v>0.36784849327033786</v>
      </c>
      <c r="P779" s="7">
        <v>0.69832806145503845</v>
      </c>
      <c r="Q779" s="1">
        <v>45200</v>
      </c>
      <c r="R779">
        <v>307.67099999999999</v>
      </c>
      <c r="S779" s="6">
        <v>-3.8337952298488575E-4</v>
      </c>
      <c r="T779" s="6">
        <v>8.3969991052378398E-3</v>
      </c>
      <c r="U779" s="6">
        <v>3.2411446518932095E-2</v>
      </c>
      <c r="V779" s="7">
        <v>0.11237612486396781</v>
      </c>
      <c r="W779" s="7">
        <v>0.19555384579515511</v>
      </c>
      <c r="X779" s="7">
        <v>0.29361582253466645</v>
      </c>
      <c r="Y779" s="1">
        <v>45200</v>
      </c>
      <c r="Z779">
        <v>307.53100000000001</v>
      </c>
      <c r="AA779" s="6">
        <v>7.9078909687327521E-4</v>
      </c>
      <c r="AB779" s="6">
        <v>1.160514863340171E-2</v>
      </c>
      <c r="AC779" s="6">
        <v>3.2457874929078152E-2</v>
      </c>
      <c r="AD779" s="7">
        <v>0.1124933980624669</v>
      </c>
      <c r="AE779" s="7">
        <v>0.19589741595535781</v>
      </c>
      <c r="AF779" s="7">
        <v>0.29359828042383684</v>
      </c>
      <c r="AG779" t="s">
        <v>16</v>
      </c>
    </row>
    <row r="780" spans="1:38" x14ac:dyDescent="0.3">
      <c r="A780" s="1">
        <v>45231</v>
      </c>
      <c r="B780" s="19">
        <v>20767.5</v>
      </c>
      <c r="C780" s="6">
        <v>2.0168196972840131E-3</v>
      </c>
      <c r="D780" s="6">
        <v>-4.6156500733327234E-3</v>
      </c>
      <c r="E780" s="6">
        <v>-2.9524330235101114E-2</v>
      </c>
      <c r="F780" s="7">
        <v>-2.5718132644013601E-2</v>
      </c>
      <c r="G780" s="7">
        <v>0.36250016401831753</v>
      </c>
      <c r="H780" s="7">
        <v>0.6905312342282206</v>
      </c>
      <c r="I780" s="1">
        <v>45231</v>
      </c>
      <c r="J780" s="19">
        <v>20760.400000000001</v>
      </c>
      <c r="K780" s="6">
        <v>4.3151824761020518E-3</v>
      </c>
      <c r="L780" s="6">
        <v>7.2305185727920406E-4</v>
      </c>
      <c r="M780" s="6">
        <v>-2.9946778933989889E-2</v>
      </c>
      <c r="N780" s="7">
        <v>-2.6398352975383635E-2</v>
      </c>
      <c r="O780" s="7">
        <v>0.36049910219274689</v>
      </c>
      <c r="P780" s="7">
        <v>0.68812561494238866</v>
      </c>
      <c r="Q780" s="1">
        <v>45231</v>
      </c>
      <c r="R780">
        <v>307.05099999999999</v>
      </c>
      <c r="S780" s="6">
        <v>-2.0151395484137424E-3</v>
      </c>
      <c r="T780" s="6">
        <v>4.4489369984723583E-3</v>
      </c>
      <c r="U780" s="6">
        <v>3.1372707088417877E-2</v>
      </c>
      <c r="V780" s="7">
        <v>0.10470663577359798</v>
      </c>
      <c r="W780" s="7">
        <v>0.19378479674038115</v>
      </c>
      <c r="X780" s="7">
        <v>0.29373967708227983</v>
      </c>
      <c r="Y780" s="1">
        <v>45231</v>
      </c>
      <c r="Z780">
        <v>308.024</v>
      </c>
      <c r="AA780" s="6">
        <v>1.6030904201527487E-3</v>
      </c>
      <c r="AB780" s="6">
        <v>1.1148023162677151E-2</v>
      </c>
      <c r="AC780" s="6">
        <v>3.1394819319064501E-2</v>
      </c>
      <c r="AD780" s="7">
        <v>0.10482462275689663</v>
      </c>
      <c r="AE780" s="7">
        <v>0.19445166143811624</v>
      </c>
      <c r="AF780" s="7">
        <v>0.29412604981997087</v>
      </c>
      <c r="AG780" t="s">
        <v>16</v>
      </c>
    </row>
    <row r="781" spans="1:38" x14ac:dyDescent="0.3">
      <c r="A781" s="1">
        <v>45261</v>
      </c>
      <c r="B781" s="19">
        <v>20865.2</v>
      </c>
      <c r="C781" s="6">
        <v>4.7044661129168521E-3</v>
      </c>
      <c r="D781" s="6">
        <v>1.9015058389675297E-3</v>
      </c>
      <c r="E781" s="6">
        <v>-2.3087043444468828E-2</v>
      </c>
      <c r="F781" s="7">
        <v>-3.1745810768795207E-2</v>
      </c>
      <c r="G781" s="7">
        <v>0.36189599691920082</v>
      </c>
      <c r="H781" s="7">
        <v>0.68992775455988609</v>
      </c>
      <c r="I781" s="1">
        <v>45261</v>
      </c>
      <c r="J781" s="19">
        <v>20929</v>
      </c>
      <c r="K781" s="6">
        <v>8.1212308048013784E-3</v>
      </c>
      <c r="L781" s="6">
        <v>1.0023502386433319E-2</v>
      </c>
      <c r="M781" s="6">
        <v>-2.3528807976373179E-2</v>
      </c>
      <c r="N781" s="7">
        <v>-3.3155169148184283E-2</v>
      </c>
      <c r="O781" s="7">
        <v>0.35792376317923763</v>
      </c>
      <c r="P781" s="7">
        <v>0.68411481174510969</v>
      </c>
      <c r="Q781" s="1">
        <v>45261</v>
      </c>
      <c r="R781">
        <v>306.74599999999998</v>
      </c>
      <c r="S781" s="6">
        <v>-9.933203278934342E-4</v>
      </c>
      <c r="T781" s="6">
        <v>-9.1197488160621432E-4</v>
      </c>
      <c r="U781" s="6">
        <v>3.3521228314302216E-2</v>
      </c>
      <c r="V781" s="7">
        <v>0.10022883623503404</v>
      </c>
      <c r="W781" s="7">
        <v>0.19368496423762713</v>
      </c>
      <c r="X781" s="7">
        <v>0.2968861642532501</v>
      </c>
      <c r="Y781" s="1">
        <v>45261</v>
      </c>
      <c r="Z781">
        <v>308.74200000000002</v>
      </c>
      <c r="AA781" s="6">
        <v>2.330987195802982E-3</v>
      </c>
      <c r="AB781" s="6">
        <v>8.3445737408838604E-3</v>
      </c>
      <c r="AC781" s="6">
        <v>3.3231597124613488E-2</v>
      </c>
      <c r="AD781" s="7">
        <v>9.947722287114337E-2</v>
      </c>
      <c r="AE781" s="7">
        <v>0.1937594246607123</v>
      </c>
      <c r="AF781" s="7">
        <v>0.29853928945453639</v>
      </c>
      <c r="AG781" t="s">
        <v>16</v>
      </c>
      <c r="AH781" s="23">
        <f>AVERAGE(AA746:AA781)</f>
        <v>4.574515700565932E-3</v>
      </c>
      <c r="AI781" s="2">
        <f>(Z781-Z746)/Z746</f>
        <v>0.17607935455854476</v>
      </c>
      <c r="AJ781" s="14">
        <f>AVERAGE(AB750:AB781)</f>
        <v>1.9237525379987824E-2</v>
      </c>
      <c r="AK781" s="14">
        <f>AVERAGE(AC758:AC781)</f>
        <v>6.0733854799834487E-2</v>
      </c>
      <c r="AL781" s="14">
        <f>AVERAGE(AD770:AD781)</f>
        <v>0.1247881902507893</v>
      </c>
    </row>
    <row r="782" spans="1:38" x14ac:dyDescent="0.3">
      <c r="Q782" s="1"/>
      <c r="Y782" s="1"/>
    </row>
    <row r="783" spans="1:38" x14ac:dyDescent="0.3">
      <c r="C783" s="13"/>
      <c r="D783" s="13"/>
      <c r="E783" s="13"/>
      <c r="F783" s="13"/>
      <c r="G783" s="13"/>
      <c r="H783" s="13"/>
      <c r="I783">
        <f>J783/R783</f>
        <v>6.8276175579513083</v>
      </c>
      <c r="J783" s="13">
        <f>J781/J2</f>
        <v>72.218771566597653</v>
      </c>
      <c r="K783" s="13">
        <f>CORREL(K3:K781,S3:S781)</f>
        <v>-9.2361117840287582E-2</v>
      </c>
      <c r="L783" s="13">
        <f t="shared" ref="L783:P783" si="0">CORREL(L3:L781,T3:T781)</f>
        <v>-6.5725776765987051E-2</v>
      </c>
      <c r="M783" s="13">
        <f t="shared" si="0"/>
        <v>6.3371143371582422E-2</v>
      </c>
      <c r="N783" s="13">
        <f t="shared" si="0"/>
        <v>0.17339632556476911</v>
      </c>
      <c r="O783" s="13">
        <f t="shared" si="0"/>
        <v>0.45931465184165571</v>
      </c>
      <c r="P783" s="13">
        <f t="shared" si="0"/>
        <v>0.68167066797204479</v>
      </c>
      <c r="R783" s="13">
        <f>R781/R2</f>
        <v>10.577448275862068</v>
      </c>
    </row>
    <row r="785" spans="2:17" x14ac:dyDescent="0.3">
      <c r="C785" s="13">
        <f>CORREL(C3:C780,K4:K781)</f>
        <v>0.44215836118726359</v>
      </c>
      <c r="D785" s="13">
        <f>CORREL(D6:D777,L10:L781)</f>
        <v>0.43692835574786348</v>
      </c>
      <c r="E785" s="13">
        <f>CORREL(E14:E769,M26:M781)</f>
        <v>0.38198560424444389</v>
      </c>
      <c r="F785" s="13">
        <f>CORREL(F26:F757,N50:N781)</f>
        <v>9.0030395562326365E-2</v>
      </c>
      <c r="G785" s="13">
        <f>CORREL(G50:G733,O98:O781)</f>
        <v>0.43691826801470623</v>
      </c>
      <c r="H785" s="13">
        <f>CORREL(H98:H685,P194:P781)</f>
        <v>0.23563968055808085</v>
      </c>
      <c r="K785" s="13">
        <f>CORREL(K3:K780,S4:S781)</f>
        <v>-5.4369612603917962E-2</v>
      </c>
      <c r="L785" s="13">
        <f>CORREL(L6:L777,T10:T781)</f>
        <v>0.17312868031444764</v>
      </c>
      <c r="M785" s="13">
        <f>CORREL(M14:M769,U26:U781)</f>
        <v>0.31297407783252601</v>
      </c>
      <c r="N785" s="13">
        <f>CORREL(N26:N757,V50:V781)</f>
        <v>0.50462396884860705</v>
      </c>
      <c r="O785" s="13">
        <f>CORREL(O50:O733,W98:W781)</f>
        <v>0.64941234428093364</v>
      </c>
      <c r="P785" s="13">
        <f>CORREL(P98:P685,X194:X781)</f>
        <v>0.54508214319815218</v>
      </c>
    </row>
    <row r="786" spans="2:17" x14ac:dyDescent="0.3">
      <c r="C786">
        <v>3</v>
      </c>
      <c r="D786">
        <v>6</v>
      </c>
      <c r="E786">
        <v>14</v>
      </c>
      <c r="F786">
        <v>26</v>
      </c>
      <c r="G786">
        <v>50</v>
      </c>
      <c r="H786">
        <v>98</v>
      </c>
      <c r="K786">
        <v>3</v>
      </c>
      <c r="L786">
        <v>6</v>
      </c>
      <c r="M786">
        <v>14</v>
      </c>
      <c r="N786">
        <v>26</v>
      </c>
      <c r="O786">
        <v>50</v>
      </c>
      <c r="P786">
        <v>98</v>
      </c>
    </row>
    <row r="787" spans="2:17" x14ac:dyDescent="0.3">
      <c r="C787">
        <v>781</v>
      </c>
      <c r="D787">
        <v>781</v>
      </c>
      <c r="E787">
        <v>781</v>
      </c>
      <c r="F787">
        <v>781</v>
      </c>
      <c r="G787">
        <v>781</v>
      </c>
      <c r="H787">
        <v>781</v>
      </c>
      <c r="K787">
        <v>781</v>
      </c>
      <c r="L787">
        <v>781</v>
      </c>
      <c r="M787">
        <v>781</v>
      </c>
      <c r="N787">
        <v>781</v>
      </c>
      <c r="O787">
        <v>781</v>
      </c>
      <c r="P787">
        <v>781</v>
      </c>
    </row>
    <row r="788" spans="2:17" x14ac:dyDescent="0.3">
      <c r="B788">
        <v>1</v>
      </c>
      <c r="C788" s="13">
        <f ca="1">CORREL(INDIRECT(CONCATENATE("C",C$786)):INDIRECT(CONCATENATE("C",C$787-$J788)), INDIRECT(CONCATENATE("AA",C$786+$J788)):INDIRECT(CONCATENATE("AA",C$787)))</f>
        <v>-1.2485905822879787E-2</v>
      </c>
      <c r="D788" s="13">
        <f ca="1">CORREL(INDIRECT(CONCATENATE("D",D$786)):INDIRECT(CONCATENATE("D",D$787-$J788)), INDIRECT(CONCATENATE("AB",D$786+$J788)):INDIRECT(CONCATENATE("AB",D$787)))</f>
        <v>-4.0267049522519169E-3</v>
      </c>
      <c r="E788" s="13">
        <f ca="1">CORREL(INDIRECT(CONCATENATE("E",E$786)):INDIRECT(CONCATENATE("E",E$787-$J788)), INDIRECT(CONCATENATE("AC",E$786+$J788)):INDIRECT(CONCATENATE("AC",E$787)))</f>
        <v>7.9519962383887186E-2</v>
      </c>
      <c r="F788" s="13">
        <f ca="1">CORREL(INDIRECT(CONCATENATE("F",F$786)):INDIRECT(CONCATENATE("F",F$787-$J788)), INDIRECT(CONCATENATE("AD",F$786+$J788)):INDIRECT(CONCATENATE("AD",F$787)))</f>
        <v>0.18663387797963812</v>
      </c>
      <c r="G788" s="13">
        <f ca="1">CORREL(INDIRECT(CONCATENATE("G",G$786)):INDIRECT(CONCATENATE("G",G$787-$J788)), INDIRECT(CONCATENATE("AE",G$786+$J788)):INDIRECT(CONCATENATE("AE",G$787)))</f>
        <v>0.46389673883052218</v>
      </c>
      <c r="H788" s="13">
        <f ca="1">CORREL(INDIRECT(CONCATENATE("H",H$786)):INDIRECT(CONCATENATE("H",H$787-$J788)), INDIRECT(CONCATENATE("AF",H$786+$J788)):INDIRECT(CONCATENATE("AF",H$787)))</f>
        <v>0.68522588291760533</v>
      </c>
      <c r="J788">
        <v>1</v>
      </c>
      <c r="K788" s="13">
        <f ca="1">CORREL(INDIRECT(CONCATENATE("K",K$786)):INDIRECT(CONCATENATE("K",K$787-$J788)), INDIRECT(CONCATENATE("S",K$786+$J788)):INDIRECT(CONCATENATE("S",K$787)))</f>
        <v>-5.4369612603917962E-2</v>
      </c>
      <c r="L788" s="13">
        <f ca="1">CORREL(INDIRECT(CONCATENATE("L",L$786)):INDIRECT(CONCATENATE("L",L$787-$J788)), INDIRECT(CONCATENATE("T",L$786+$J788)):INDIRECT(CONCATENATE("T",L$787)))</f>
        <v>-1.0484659218457166E-2</v>
      </c>
      <c r="M788" s="13">
        <f ca="1">CORREL(INDIRECT(CONCATENATE("M",M$786)):INDIRECT(CONCATENATE("M",M$787-$J788)), INDIRECT(CONCATENATE("U",M$786+$J788)):INDIRECT(CONCATENATE("U",M$787)))</f>
        <v>7.943111906567582E-2</v>
      </c>
      <c r="N788" s="13">
        <f ca="1">CORREL(INDIRECT(CONCATENATE("N",N$786)):INDIRECT(CONCATENATE("N",N$787-$J788)), INDIRECT(CONCATENATE("V",N$786+$J788)):INDIRECT(CONCATENATE("V",N$787)))</f>
        <v>0.18594116542456085</v>
      </c>
      <c r="O788" s="13">
        <f ca="1">CORREL(INDIRECT(CONCATENATE("O",O$786)):INDIRECT(CONCATENATE("O",O$787-$J788)), INDIRECT(CONCATENATE("W",O$786+$J788)):INDIRECT(CONCATENATE("W",O$787)))</f>
        <v>0.46358402589430647</v>
      </c>
      <c r="P788" s="13">
        <f ca="1">CORREL(INDIRECT(CONCATENATE("P",P$786)):INDIRECT(CONCATENATE("P",P$787-$J788)), INDIRECT(CONCATENATE("X",P$786+$J788)):INDIRECT(CONCATENATE("X",P$787)))</f>
        <v>0.6850820570882884</v>
      </c>
      <c r="Q788" s="17">
        <f ca="1">SUM(M788:P788)</f>
        <v>1.4140383674728314</v>
      </c>
    </row>
    <row r="789" spans="2:17" x14ac:dyDescent="0.3">
      <c r="B789">
        <v>2</v>
      </c>
      <c r="C789" s="13">
        <f ca="1">CORREL(INDIRECT(CONCATENATE("C",C$786)):INDIRECT(CONCATENATE("C",C$787-$J789)), INDIRECT(CONCATENATE("AA",C$786+$J789)):INDIRECT(CONCATENATE("AA",C$787)))</f>
        <v>8.5671881495313823E-2</v>
      </c>
      <c r="D789" s="13">
        <f ca="1">CORREL(INDIRECT(CONCATENATE("D",D$786)):INDIRECT(CONCATENATE("D",D$787-$J789)), INDIRECT(CONCATENATE("AB",D$786+$J789)):INDIRECT(CONCATENATE("AB",D$787)))</f>
        <v>6.4092163565469346E-2</v>
      </c>
      <c r="E789" s="13">
        <f ca="1">CORREL(INDIRECT(CONCATENATE("E",E$786)):INDIRECT(CONCATENATE("E",E$787-$J789)), INDIRECT(CONCATENATE("AC",E$786+$J789)):INDIRECT(CONCATENATE("AC",E$787)))</f>
        <v>9.9688836806873279E-2</v>
      </c>
      <c r="F789" s="13">
        <f ca="1">CORREL(INDIRECT(CONCATENATE("F",F$786)):INDIRECT(CONCATENATE("F",F$787-$J789)), INDIRECT(CONCATENATE("AD",F$786+$J789)):INDIRECT(CONCATENATE("AD",F$787)))</f>
        <v>0.20103120283290976</v>
      </c>
      <c r="G789" s="13">
        <f ca="1">CORREL(INDIRECT(CONCATENATE("G",G$786)):INDIRECT(CONCATENATE("G",G$787-$J789)), INDIRECT(CONCATENATE("AE",G$786+$J789)):INDIRECT(CONCATENATE("AE",G$787)))</f>
        <v>0.46862617000684031</v>
      </c>
      <c r="H789" s="13">
        <f ca="1">CORREL(INDIRECT(CONCATENATE("H",H$786)):INDIRECT(CONCATENATE("H",H$787-$J789)), INDIRECT(CONCATENATE("AF",H$786+$J789)):INDIRECT(CONCATENATE("AF",H$787)))</f>
        <v>0.68873915213955472</v>
      </c>
      <c r="J789">
        <v>2</v>
      </c>
      <c r="K789" s="13">
        <f ca="1">CORREL(INDIRECT(CONCATENATE("K",K$786)):INDIRECT(CONCATENATE("K",K$787-$J789)), INDIRECT(CONCATENATE("S",K$786+$J789)):INDIRECT(CONCATENATE("S",K$787)))</f>
        <v>9.1606630321738616E-2</v>
      </c>
      <c r="L789" s="13">
        <f ca="1">CORREL(INDIRECT(CONCATENATE("L",L$786)):INDIRECT(CONCATENATE("L",L$787-$J789)), INDIRECT(CONCATENATE("T",L$786+$J789)):INDIRECT(CONCATENATE("T",L$787)))</f>
        <v>6.6895767358868416E-2</v>
      </c>
      <c r="M789" s="13">
        <f ca="1">CORREL(INDIRECT(CONCATENATE("M",M$786)):INDIRECT(CONCATENATE("M",M$787-$J789)), INDIRECT(CONCATENATE("U",M$786+$J789)):INDIRECT(CONCATENATE("U",M$787)))</f>
        <v>9.957240246969247E-2</v>
      </c>
      <c r="N789" s="13">
        <f ca="1">CORREL(INDIRECT(CONCATENATE("N",N$786)):INDIRECT(CONCATENATE("N",N$787-$J789)), INDIRECT(CONCATENATE("V",N$786+$J789)):INDIRECT(CONCATENATE("V",N$787)))</f>
        <v>0.20047240427687021</v>
      </c>
      <c r="O789" s="13">
        <f ca="1">CORREL(INDIRECT(CONCATENATE("O",O$786)):INDIRECT(CONCATENATE("O",O$787-$J789)), INDIRECT(CONCATENATE("W",O$786+$J789)):INDIRECT(CONCATENATE("W",O$787)))</f>
        <v>0.46833784958027747</v>
      </c>
      <c r="P789" s="13">
        <f ca="1">CORREL(INDIRECT(CONCATENATE("P",P$786)):INDIRECT(CONCATENATE("P",P$787-$J789)), INDIRECT(CONCATENATE("X",P$786+$J789)):INDIRECT(CONCATENATE("X",P$787)))</f>
        <v>0.68858807617927831</v>
      </c>
      <c r="Q789" s="17">
        <f t="shared" ref="Q789:Q852" ca="1" si="1">SUM(M789:P789)</f>
        <v>1.4569707325061185</v>
      </c>
    </row>
    <row r="790" spans="2:17" x14ac:dyDescent="0.3">
      <c r="B790">
        <v>3</v>
      </c>
      <c r="C790" s="13">
        <f ca="1">CORREL(INDIRECT(CONCATENATE("C",C$786)):INDIRECT(CONCATENATE("C",C$787-$J790)), INDIRECT(CONCATENATE("AA",C$786+$J790)):INDIRECT(CONCATENATE("AA",C$787)))</f>
        <v>0.13150252672217885</v>
      </c>
      <c r="D790" s="13">
        <f ca="1">CORREL(INDIRECT(CONCATENATE("D",D$786)):INDIRECT(CONCATENATE("D",D$787-$J790)), INDIRECT(CONCATENATE("AB",D$786+$J790)):INDIRECT(CONCATENATE("AB",D$787)))</f>
        <v>0.11835588879180282</v>
      </c>
      <c r="E790" s="13">
        <f ca="1">CORREL(INDIRECT(CONCATENATE("E",E$786)):INDIRECT(CONCATENATE("E",E$787-$J790)), INDIRECT(CONCATENATE("AC",E$786+$J790)):INDIRECT(CONCATENATE("AC",E$787)))</f>
        <v>0.12026535046460821</v>
      </c>
      <c r="F790" s="13">
        <f ca="1">CORREL(INDIRECT(CONCATENATE("F",F$786)):INDIRECT(CONCATENATE("F",F$787-$J790)), INDIRECT(CONCATENATE("AD",F$786+$J790)):INDIRECT(CONCATENATE("AD",F$787)))</f>
        <v>0.21608877476807184</v>
      </c>
      <c r="G790" s="13">
        <f ca="1">CORREL(INDIRECT(CONCATENATE("G",G$786)):INDIRECT(CONCATENATE("G",G$787-$J790)), INDIRECT(CONCATENATE("AE",G$786+$J790)):INDIRECT(CONCATENATE("AE",G$787)))</f>
        <v>0.47347323773139893</v>
      </c>
      <c r="H790" s="13">
        <f ca="1">CORREL(INDIRECT(CONCATENATE("H",H$786)):INDIRECT(CONCATENATE("H",H$787-$J790)), INDIRECT(CONCATENATE("AF",H$786+$J790)):INDIRECT(CONCATENATE("AF",H$787)))</f>
        <v>0.69226846808616294</v>
      </c>
      <c r="J790">
        <v>3</v>
      </c>
      <c r="K790" s="13">
        <f ca="1">CORREL(INDIRECT(CONCATENATE("K",K$786)):INDIRECT(CONCATENATE("K",K$787-$J790)), INDIRECT(CONCATENATE("S",K$786+$J790)):INDIRECT(CONCATENATE("S",K$787)))</f>
        <v>0.15027803784714963</v>
      </c>
      <c r="L790" s="13">
        <f ca="1">CORREL(INDIRECT(CONCATENATE("L",L$786)):INDIRECT(CONCATENATE("L",L$787-$J790)), INDIRECT(CONCATENATE("T",L$786+$J790)):INDIRECT(CONCATENATE("T",L$787)))</f>
        <v>0.13913539311136161</v>
      </c>
      <c r="M790" s="13">
        <f ca="1">CORREL(INDIRECT(CONCATENATE("M",M$786)):INDIRECT(CONCATENATE("M",M$787-$J790)), INDIRECT(CONCATENATE("U",M$786+$J790)):INDIRECT(CONCATENATE("U",M$787)))</f>
        <v>0.12017457904085169</v>
      </c>
      <c r="N790" s="13">
        <f ca="1">CORREL(INDIRECT(CONCATENATE("N",N$786)):INDIRECT(CONCATENATE("N",N$787-$J790)), INDIRECT(CONCATENATE("V",N$786+$J790)):INDIRECT(CONCATENATE("V",N$787)))</f>
        <v>0.21574027845004734</v>
      </c>
      <c r="O790" s="13">
        <f ca="1">CORREL(INDIRECT(CONCATENATE("O",O$786)):INDIRECT(CONCATENATE("O",O$787-$J790)), INDIRECT(CONCATENATE("W",O$786+$J790)):INDIRECT(CONCATENATE("W",O$787)))</f>
        <v>0.47322545335719135</v>
      </c>
      <c r="P790" s="13">
        <f ca="1">CORREL(INDIRECT(CONCATENATE("P",P$786)):INDIRECT(CONCATENATE("P",P$787-$J790)), INDIRECT(CONCATENATE("X",P$786+$J790)):INDIRECT(CONCATENATE("X",P$787)))</f>
        <v>0.69210525685970214</v>
      </c>
      <c r="Q790" s="17">
        <f t="shared" ca="1" si="1"/>
        <v>1.5012455677077925</v>
      </c>
    </row>
    <row r="791" spans="2:17" x14ac:dyDescent="0.3">
      <c r="B791">
        <v>4</v>
      </c>
      <c r="C791" s="13">
        <f ca="1">CORREL(INDIRECT(CONCATENATE("C",C$786)):INDIRECT(CONCATENATE("C",C$787-$J791)), INDIRECT(CONCATENATE("AA",C$786+$J791)):INDIRECT(CONCATENATE("AA",C$787)))</f>
        <v>8.9727406716744743E-2</v>
      </c>
      <c r="D791" s="13">
        <f ca="1">CORREL(INDIRECT(CONCATENATE("D",D$786)):INDIRECT(CONCATENATE("D",D$787-$J791)), INDIRECT(CONCATENATE("AB",D$786+$J791)):INDIRECT(CONCATENATE("AB",D$787)))</f>
        <v>0.14354828199718361</v>
      </c>
      <c r="E791" s="13">
        <f ca="1">CORREL(INDIRECT(CONCATENATE("E",E$786)):INDIRECT(CONCATENATE("E",E$787-$J791)), INDIRECT(CONCATENATE("AC",E$786+$J791)):INDIRECT(CONCATENATE("AC",E$787)))</f>
        <v>0.13957387543056665</v>
      </c>
      <c r="F791" s="13">
        <f ca="1">CORREL(INDIRECT(CONCATENATE("F",F$786)):INDIRECT(CONCATENATE("F",F$787-$J791)), INDIRECT(CONCATENATE("AD",F$786+$J791)):INDIRECT(CONCATENATE("AD",F$787)))</f>
        <v>0.23104529283429953</v>
      </c>
      <c r="G791" s="13">
        <f ca="1">CORREL(INDIRECT(CONCATENATE("G",G$786)):INDIRECT(CONCATENATE("G",G$787-$J791)), INDIRECT(CONCATENATE("AE",G$786+$J791)):INDIRECT(CONCATENATE("AE",G$787)))</f>
        <v>0.47827282235663293</v>
      </c>
      <c r="H791" s="13">
        <f ca="1">CORREL(INDIRECT(CONCATENATE("H",H$786)):INDIRECT(CONCATENATE("H",H$787-$J791)), INDIRECT(CONCATENATE("AF",H$786+$J791)):INDIRECT(CONCATENATE("AF",H$787)))</f>
        <v>0.6957578352923115</v>
      </c>
      <c r="J791">
        <v>4</v>
      </c>
      <c r="K791" s="13">
        <f ca="1">CORREL(INDIRECT(CONCATENATE("K",K$786)):INDIRECT(CONCATENATE("K",K$787-$J791)), INDIRECT(CONCATENATE("S",K$786+$J791)):INDIRECT(CONCATENATE("S",K$787)))</f>
        <v>3.8139789395859228E-2</v>
      </c>
      <c r="L791" s="13">
        <f ca="1">CORREL(INDIRECT(CONCATENATE("L",L$786)):INDIRECT(CONCATENATE("L",L$787-$J791)), INDIRECT(CONCATENATE("T",L$786+$J791)):INDIRECT(CONCATENATE("T",L$787)))</f>
        <v>0.17312868031444764</v>
      </c>
      <c r="M791" s="13">
        <f ca="1">CORREL(INDIRECT(CONCATENATE("M",M$786)):INDIRECT(CONCATENATE("M",M$787-$J791)), INDIRECT(CONCATENATE("U",M$786+$J791)):INDIRECT(CONCATENATE("U",M$787)))</f>
        <v>0.13937259436359611</v>
      </c>
      <c r="N791" s="13">
        <f ca="1">CORREL(INDIRECT(CONCATENATE("N",N$786)):INDIRECT(CONCATENATE("N",N$787-$J791)), INDIRECT(CONCATENATE("V",N$786+$J791)):INDIRECT(CONCATENATE("V",N$787)))</f>
        <v>0.23077462456184325</v>
      </c>
      <c r="O791" s="13">
        <f ca="1">CORREL(INDIRECT(CONCATENATE("O",O$786)):INDIRECT(CONCATENATE("O",O$787-$J791)), INDIRECT(CONCATENATE("W",O$786+$J791)):INDIRECT(CONCATENATE("W",O$787)))</f>
        <v>0.47804076776392085</v>
      </c>
      <c r="P791" s="13">
        <f ca="1">CORREL(INDIRECT(CONCATENATE("P",P$786)):INDIRECT(CONCATENATE("P",P$787-$J791)), INDIRECT(CONCATENATE("X",P$786+$J791)):INDIRECT(CONCATENATE("X",P$787)))</f>
        <v>0.69557801512869477</v>
      </c>
      <c r="Q791" s="17">
        <f t="shared" ca="1" si="1"/>
        <v>1.543766001818055</v>
      </c>
    </row>
    <row r="792" spans="2:17" x14ac:dyDescent="0.3">
      <c r="B792">
        <v>5</v>
      </c>
      <c r="C792" s="13">
        <f ca="1">CORREL(INDIRECT(CONCATENATE("C",C$786)):INDIRECT(CONCATENATE("C",C$787-$J792)), INDIRECT(CONCATENATE("AA",C$786+$J792)):INDIRECT(CONCATENATE("AA",C$787)))</f>
        <v>9.9510129645427867E-2</v>
      </c>
      <c r="D792" s="13">
        <f ca="1">CORREL(INDIRECT(CONCATENATE("D",D$786)):INDIRECT(CONCATENATE("D",D$787-$J792)), INDIRECT(CONCATENATE("AB",D$786+$J792)):INDIRECT(CONCATENATE("AB",D$787)))</f>
        <v>0.1511996315055241</v>
      </c>
      <c r="E792" s="13">
        <f ca="1">CORREL(INDIRECT(CONCATENATE("E",E$786)):INDIRECT(CONCATENATE("E",E$787-$J792)), INDIRECT(CONCATENATE("AC",E$786+$J792)):INDIRECT(CONCATENATE("AC",E$787)))</f>
        <v>0.15890944457596515</v>
      </c>
      <c r="F792" s="13">
        <f ca="1">CORREL(INDIRECT(CONCATENATE("F",F$786)):INDIRECT(CONCATENATE("F",F$787-$J792)), INDIRECT(CONCATENATE("AD",F$786+$J792)):INDIRECT(CONCATENATE("AD",F$787)))</f>
        <v>0.24626313172139516</v>
      </c>
      <c r="G792" s="13">
        <f ca="1">CORREL(INDIRECT(CONCATENATE("G",G$786)):INDIRECT(CONCATENATE("G",G$787-$J792)), INDIRECT(CONCATENATE("AE",G$786+$J792)):INDIRECT(CONCATENATE("AE",G$787)))</f>
        <v>0.48317908989843877</v>
      </c>
      <c r="H792" s="13">
        <f ca="1">CORREL(INDIRECT(CONCATENATE("H",H$786)):INDIRECT(CONCATENATE("H",H$787-$J792)), INDIRECT(CONCATENATE("AF",H$786+$J792)):INDIRECT(CONCATENATE("AF",H$787)))</f>
        <v>0.69930986258654915</v>
      </c>
      <c r="J792">
        <v>5</v>
      </c>
      <c r="K792" s="13">
        <f ca="1">CORREL(INDIRECT(CONCATENATE("K",K$786)):INDIRECT(CONCATENATE("K",K$787-$J792)), INDIRECT(CONCATENATE("S",K$786+$J792)):INDIRECT(CONCATENATE("S",K$787)))</f>
        <v>7.034478669244236E-2</v>
      </c>
      <c r="L792" s="13">
        <f ca="1">CORREL(INDIRECT(CONCATENATE("L",L$786)):INDIRECT(CONCATENATE("L",L$787-$J792)), INDIRECT(CONCATENATE("T",L$786+$J792)):INDIRECT(CONCATENATE("T",L$787)))</f>
        <v>0.17485754619735874</v>
      </c>
      <c r="M792" s="13">
        <f ca="1">CORREL(INDIRECT(CONCATENATE("M",M$786)):INDIRECT(CONCATENATE("M",M$787-$J792)), INDIRECT(CONCATENATE("U",M$786+$J792)):INDIRECT(CONCATENATE("U",M$787)))</f>
        <v>0.15852604092685821</v>
      </c>
      <c r="N792" s="13">
        <f ca="1">CORREL(INDIRECT(CONCATENATE("N",N$786)):INDIRECT(CONCATENATE("N",N$787-$J792)), INDIRECT(CONCATENATE("V",N$786+$J792)):INDIRECT(CONCATENATE("V",N$787)))</f>
        <v>0.2459881794433236</v>
      </c>
      <c r="O792" s="13">
        <f ca="1">CORREL(INDIRECT(CONCATENATE("O",O$786)):INDIRECT(CONCATENATE("O",O$787-$J792)), INDIRECT(CONCATENATE("W",O$786+$J792)):INDIRECT(CONCATENATE("W",O$787)))</f>
        <v>0.48292851844358342</v>
      </c>
      <c r="P792" s="13">
        <f ca="1">CORREL(INDIRECT(CONCATENATE("P",P$786)):INDIRECT(CONCATENATE("P",P$787-$J792)), INDIRECT(CONCATENATE("X",P$786+$J792)):INDIRECT(CONCATENATE("X",P$787)))</f>
        <v>0.69910683715539745</v>
      </c>
      <c r="Q792" s="17">
        <f t="shared" ca="1" si="1"/>
        <v>1.5865495759691628</v>
      </c>
    </row>
    <row r="793" spans="2:17" x14ac:dyDescent="0.3">
      <c r="B793">
        <v>6</v>
      </c>
      <c r="C793" s="13">
        <f ca="1">CORREL(INDIRECT(CONCATENATE("C",C$786)):INDIRECT(CONCATENATE("C",C$787-$J793)), INDIRECT(CONCATENATE("AA",C$786+$J793)):INDIRECT(CONCATENATE("AA",C$787)))</f>
        <v>0.10044730916466053</v>
      </c>
      <c r="D793" s="13">
        <f ca="1">CORREL(INDIRECT(CONCATENATE("D",D$786)):INDIRECT(CONCATENATE("D",D$787-$J793)), INDIRECT(CONCATENATE("AB",D$786+$J793)):INDIRECT(CONCATENATE("AB",D$787)))</f>
        <v>0.14676765076738063</v>
      </c>
      <c r="E793" s="13">
        <f ca="1">CORREL(INDIRECT(CONCATENATE("E",E$786)):INDIRECT(CONCATENATE("E",E$787-$J793)), INDIRECT(CONCATENATE("AC",E$786+$J793)):INDIRECT(CONCATENATE("AC",E$787)))</f>
        <v>0.17881500483823057</v>
      </c>
      <c r="F793" s="13">
        <f ca="1">CORREL(INDIRECT(CONCATENATE("F",F$786)):INDIRECT(CONCATENATE("F",F$787-$J793)), INDIRECT(CONCATENATE("AD",F$786+$J793)):INDIRECT(CONCATENATE("AD",F$787)))</f>
        <v>0.26175992636958034</v>
      </c>
      <c r="G793" s="13">
        <f ca="1">CORREL(INDIRECT(CONCATENATE("G",G$786)):INDIRECT(CONCATENATE("G",G$787-$J793)), INDIRECT(CONCATENATE("AE",G$786+$J793)):INDIRECT(CONCATENATE("AE",G$787)))</f>
        <v>0.48815050466511684</v>
      </c>
      <c r="H793" s="13">
        <f ca="1">CORREL(INDIRECT(CONCATENATE("H",H$786)):INDIRECT(CONCATENATE("H",H$787-$J793)), INDIRECT(CONCATENATE("AF",H$786+$J793)):INDIRECT(CONCATENATE("AF",H$787)))</f>
        <v>0.70289617792408066</v>
      </c>
      <c r="J793">
        <v>6</v>
      </c>
      <c r="K793" s="13">
        <f ca="1">CORREL(INDIRECT(CONCATENATE("K",K$786)):INDIRECT(CONCATENATE("K",K$787-$J793)), INDIRECT(CONCATENATE("S",K$786+$J793)):INDIRECT(CONCATENATE("S",K$787)))</f>
        <v>0.14365882815749564</v>
      </c>
      <c r="L793" s="13">
        <f ca="1">CORREL(INDIRECT(CONCATENATE("L",L$786)):INDIRECT(CONCATENATE("L",L$787-$J793)), INDIRECT(CONCATENATE("T",L$786+$J793)):INDIRECT(CONCATENATE("T",L$787)))</f>
        <v>0.15333638527767587</v>
      </c>
      <c r="M793" s="13">
        <f ca="1">CORREL(INDIRECT(CONCATENATE("M",M$786)):INDIRECT(CONCATENATE("M",M$787-$J793)), INDIRECT(CONCATENATE("U",M$786+$J793)):INDIRECT(CONCATENATE("U",M$787)))</f>
        <v>0.17839548797114638</v>
      </c>
      <c r="N793" s="13">
        <f ca="1">CORREL(INDIRECT(CONCATENATE("N",N$786)):INDIRECT(CONCATENATE("N",N$787-$J793)), INDIRECT(CONCATENATE("V",N$786+$J793)):INDIRECT(CONCATENATE("V",N$787)))</f>
        <v>0.2614948382062629</v>
      </c>
      <c r="O793" s="13">
        <f ca="1">CORREL(INDIRECT(CONCATENATE("O",O$786)):INDIRECT(CONCATENATE("O",O$787-$J793)), INDIRECT(CONCATENATE("W",O$786+$J793)):INDIRECT(CONCATENATE("W",O$787)))</f>
        <v>0.48785363823978606</v>
      </c>
      <c r="P793" s="13">
        <f ca="1">CORREL(INDIRECT(CONCATENATE("P",P$786)):INDIRECT(CONCATENATE("P",P$787-$J793)), INDIRECT(CONCATENATE("X",P$786+$J793)):INDIRECT(CONCATENATE("X",P$787)))</f>
        <v>0.70267908306343485</v>
      </c>
      <c r="Q793" s="17">
        <f t="shared" ca="1" si="1"/>
        <v>1.6304230474806303</v>
      </c>
    </row>
    <row r="794" spans="2:17" x14ac:dyDescent="0.3">
      <c r="B794">
        <v>7</v>
      </c>
      <c r="C794" s="13">
        <f ca="1">CORREL(INDIRECT(CONCATENATE("C",C$786)):INDIRECT(CONCATENATE("C",C$787-$J794)), INDIRECT(CONCATENATE("AA",C$786+$J794)):INDIRECT(CONCATENATE("AA",C$787)))</f>
        <v>9.0756260407920036E-2</v>
      </c>
      <c r="D794" s="13">
        <f ca="1">CORREL(INDIRECT(CONCATENATE("D",D$786)):INDIRECT(CONCATENATE("D",D$787-$J794)), INDIRECT(CONCATENATE("AB",D$786+$J794)):INDIRECT(CONCATENATE("AB",D$787)))</f>
        <v>0.1428322350696366</v>
      </c>
      <c r="E794" s="13">
        <f ca="1">CORREL(INDIRECT(CONCATENATE("E",E$786)):INDIRECT(CONCATENATE("E",E$787-$J794)), INDIRECT(CONCATENATE("AC",E$786+$J794)):INDIRECT(CONCATENATE("AC",E$787)))</f>
        <v>0.20015146370556769</v>
      </c>
      <c r="F794" s="13">
        <f ca="1">CORREL(INDIRECT(CONCATENATE("F",F$786)):INDIRECT(CONCATENATE("F",F$787-$J794)), INDIRECT(CONCATENATE("AD",F$786+$J794)):INDIRECT(CONCATENATE("AD",F$787)))</f>
        <v>0.27759988752617137</v>
      </c>
      <c r="G794" s="13">
        <f ca="1">CORREL(INDIRECT(CONCATENATE("G",G$786)):INDIRECT(CONCATENATE("G",G$787-$J794)), INDIRECT(CONCATENATE("AE",G$786+$J794)):INDIRECT(CONCATENATE("AE",G$787)))</f>
        <v>0.49317295890669294</v>
      </c>
      <c r="H794" s="13">
        <f ca="1">CORREL(INDIRECT(CONCATENATE("H",H$786)):INDIRECT(CONCATENATE("H",H$787-$J794)), INDIRECT(CONCATENATE("AF",H$786+$J794)):INDIRECT(CONCATENATE("AF",H$787)))</f>
        <v>0.70649301489872662</v>
      </c>
      <c r="J794">
        <v>7</v>
      </c>
      <c r="K794" s="13">
        <f ca="1">CORREL(INDIRECT(CONCATENATE("K",K$786)):INDIRECT(CONCATENATE("K",K$787-$J794)), INDIRECT(CONCATENATE("S",K$786+$J794)):INDIRECT(CONCATENATE("S",K$787)))</f>
        <v>9.1192928648306082E-2</v>
      </c>
      <c r="L794" s="13">
        <f ca="1">CORREL(INDIRECT(CONCATENATE("L",L$786)):INDIRECT(CONCATENATE("L",L$787-$J794)), INDIRECT(CONCATENATE("T",L$786+$J794)):INDIRECT(CONCATENATE("T",L$787)))</f>
        <v>0.12179305729518848</v>
      </c>
      <c r="M794" s="13">
        <f ca="1">CORREL(INDIRECT(CONCATENATE("M",M$786)):INDIRECT(CONCATENATE("M",M$787-$J794)), INDIRECT(CONCATENATE("U",M$786+$J794)):INDIRECT(CONCATENATE("U",M$787)))</f>
        <v>0.19972291428612687</v>
      </c>
      <c r="N794" s="13">
        <f ca="1">CORREL(INDIRECT(CONCATENATE("N",N$786)):INDIRECT(CONCATENATE("N",N$787-$J794)), INDIRECT(CONCATENATE("V",N$786+$J794)):INDIRECT(CONCATENATE("V",N$787)))</f>
        <v>0.27735887803634524</v>
      </c>
      <c r="O794" s="13">
        <f ca="1">CORREL(INDIRECT(CONCATENATE("O",O$786)):INDIRECT(CONCATENATE("O",O$787-$J794)), INDIRECT(CONCATENATE("W",O$786+$J794)):INDIRECT(CONCATENATE("W",O$787)))</f>
        <v>0.49284847569231016</v>
      </c>
      <c r="P794" s="13">
        <f ca="1">CORREL(INDIRECT(CONCATENATE("P",P$786)):INDIRECT(CONCATENATE("P",P$787-$J794)), INDIRECT(CONCATENATE("X",P$786+$J794)):INDIRECT(CONCATENATE("X",P$787)))</f>
        <v>0.70629175944950739</v>
      </c>
      <c r="Q794" s="17">
        <f t="shared" ca="1" si="1"/>
        <v>1.6762220274642896</v>
      </c>
    </row>
    <row r="795" spans="2:17" x14ac:dyDescent="0.3">
      <c r="B795">
        <v>8</v>
      </c>
      <c r="C795" s="13">
        <f ca="1">CORREL(INDIRECT(CONCATENATE("C",C$786)):INDIRECT(CONCATENATE("C",C$787-$J795)), INDIRECT(CONCATENATE("AA",C$786+$J795)):INDIRECT(CONCATENATE("AA",C$787)))</f>
        <v>8.1402295488251564E-2</v>
      </c>
      <c r="D795" s="13">
        <f ca="1">CORREL(INDIRECT(CONCATENATE("D",D$786)):INDIRECT(CONCATENATE("D",D$787-$J795)), INDIRECT(CONCATENATE("AB",D$786+$J795)):INDIRECT(CONCATENATE("AB",D$787)))</f>
        <v>0.14834813267430419</v>
      </c>
      <c r="E795" s="13">
        <f ca="1">CORREL(INDIRECT(CONCATENATE("E",E$786)):INDIRECT(CONCATENATE("E",E$787-$J795)), INDIRECT(CONCATENATE("AC",E$786+$J795)):INDIRECT(CONCATENATE("AC",E$787)))</f>
        <v>0.22294806599150621</v>
      </c>
      <c r="F795" s="13">
        <f ca="1">CORREL(INDIRECT(CONCATENATE("F",F$786)):INDIRECT(CONCATENATE("F",F$787-$J795)), INDIRECT(CONCATENATE("AD",F$786+$J795)):INDIRECT(CONCATENATE("AD",F$787)))</f>
        <v>0.29364245919437737</v>
      </c>
      <c r="G795" s="13">
        <f ca="1">CORREL(INDIRECT(CONCATENATE("G",G$786)):INDIRECT(CONCATENATE("G",G$787-$J795)), INDIRECT(CONCATENATE("AE",G$786+$J795)):INDIRECT(CONCATENATE("AE",G$787)))</f>
        <v>0.49835459274549426</v>
      </c>
      <c r="H795" s="13">
        <f ca="1">CORREL(INDIRECT(CONCATENATE("H",H$786)):INDIRECT(CONCATENATE("H",H$787-$J795)), INDIRECT(CONCATENATE("AF",H$786+$J795)):INDIRECT(CONCATENATE("AF",H$787)))</f>
        <v>0.7100961695054725</v>
      </c>
      <c r="J795">
        <v>8</v>
      </c>
      <c r="K795" s="13">
        <f ca="1">CORREL(INDIRECT(CONCATENATE("K",K$786)):INDIRECT(CONCATENATE("K",K$787-$J795)), INDIRECT(CONCATENATE("S",K$786+$J795)):INDIRECT(CONCATENATE("S",K$787)))</f>
        <v>-6.5967301143661269E-2</v>
      </c>
      <c r="L795" s="13">
        <f ca="1">CORREL(INDIRECT(CONCATENATE("L",L$786)):INDIRECT(CONCATENATE("L",L$787-$J795)), INDIRECT(CONCATENATE("T",L$786+$J795)):INDIRECT(CONCATENATE("T",L$787)))</f>
        <v>9.9256955813818423E-2</v>
      </c>
      <c r="M795" s="13">
        <f ca="1">CORREL(INDIRECT(CONCATENATE("M",M$786)):INDIRECT(CONCATENATE("M",M$787-$J795)), INDIRECT(CONCATENATE("U",M$786+$J795)):INDIRECT(CONCATENATE("U",M$787)))</f>
        <v>0.22231644451009874</v>
      </c>
      <c r="N795" s="13">
        <f ca="1">CORREL(INDIRECT(CONCATENATE("N",N$786)):INDIRECT(CONCATENATE("N",N$787-$J795)), INDIRECT(CONCATENATE("V",N$786+$J795)):INDIRECT(CONCATENATE("V",N$787)))</f>
        <v>0.29323033736711768</v>
      </c>
      <c r="O795" s="13">
        <f ca="1">CORREL(INDIRECT(CONCATENATE("O",O$786)):INDIRECT(CONCATENATE("O",O$787-$J795)), INDIRECT(CONCATENATE("W",O$786+$J795)):INDIRECT(CONCATENATE("W",O$787)))</f>
        <v>0.49803635054346113</v>
      </c>
      <c r="P795" s="13">
        <f ca="1">CORREL(INDIRECT(CONCATENATE("P",P$786)):INDIRECT(CONCATENATE("P",P$787-$J795)), INDIRECT(CONCATENATE("X",P$786+$J795)):INDIRECT(CONCATENATE("X",P$787)))</f>
        <v>0.70989572173082205</v>
      </c>
      <c r="Q795" s="17">
        <f t="shared" ca="1" si="1"/>
        <v>1.7234788541514994</v>
      </c>
    </row>
    <row r="796" spans="2:17" x14ac:dyDescent="0.3">
      <c r="B796">
        <v>9</v>
      </c>
      <c r="C796" s="13">
        <f ca="1">CORREL(INDIRECT(CONCATENATE("C",C$786)):INDIRECT(CONCATENATE("C",C$787-$J796)), INDIRECT(CONCATENATE("AA",C$786+$J796)):INDIRECT(CONCATENATE("AA",C$787)))</f>
        <v>8.8293468351280283E-2</v>
      </c>
      <c r="D796" s="13">
        <f ca="1">CORREL(INDIRECT(CONCATENATE("D",D$786)):INDIRECT(CONCATENATE("D",D$787-$J796)), INDIRECT(CONCATENATE("AB",D$786+$J796)):INDIRECT(CONCATENATE("AB",D$787)))</f>
        <v>0.16297291301503183</v>
      </c>
      <c r="E796" s="13">
        <f ca="1">CORREL(INDIRECT(CONCATENATE("E",E$786)):INDIRECT(CONCATENATE("E",E$787-$J796)), INDIRECT(CONCATENATE("AC",E$786+$J796)):INDIRECT(CONCATENATE("AC",E$787)))</f>
        <v>0.24715860305529685</v>
      </c>
      <c r="F796" s="13">
        <f ca="1">CORREL(INDIRECT(CONCATENATE("F",F$786)):INDIRECT(CONCATENATE("F",F$787-$J796)), INDIRECT(CONCATENATE("AD",F$786+$J796)):INDIRECT(CONCATENATE("AD",F$787)))</f>
        <v>0.30987324858790188</v>
      </c>
      <c r="G796" s="13">
        <f ca="1">CORREL(INDIRECT(CONCATENATE("G",G$786)):INDIRECT(CONCATENATE("G",G$787-$J796)), INDIRECT(CONCATENATE("AE",G$786+$J796)):INDIRECT(CONCATENATE("AE",G$787)))</f>
        <v>0.50376110453971779</v>
      </c>
      <c r="H796" s="13">
        <f ca="1">CORREL(INDIRECT(CONCATENATE("H",H$786)):INDIRECT(CONCATENATE("H",H$787-$J796)), INDIRECT(CONCATENATE("AF",H$786+$J796)):INDIRECT(CONCATENATE("AF",H$787)))</f>
        <v>0.71370997231911459</v>
      </c>
      <c r="J796">
        <v>9</v>
      </c>
      <c r="K796" s="13">
        <f ca="1">CORREL(INDIRECT(CONCATENATE("K",K$786)):INDIRECT(CONCATENATE("K",K$787-$J796)), INDIRECT(CONCATENATE("S",K$786+$J796)):INDIRECT(CONCATENATE("S",K$787)))</f>
        <v>2.4927971584557722E-2</v>
      </c>
      <c r="L796" s="13">
        <f ca="1">CORREL(INDIRECT(CONCATENATE("L",L$786)):INDIRECT(CONCATENATE("L",L$787-$J796)), INDIRECT(CONCATENATE("T",L$786+$J796)):INDIRECT(CONCATENATE("T",L$787)))</f>
        <v>0.10754269529239516</v>
      </c>
      <c r="M796" s="13">
        <f ca="1">CORREL(INDIRECT(CONCATENATE("M",M$786)):INDIRECT(CONCATENATE("M",M$787-$J796)), INDIRECT(CONCATENATE("U",M$786+$J796)):INDIRECT(CONCATENATE("U",M$787)))</f>
        <v>0.24600560707326863</v>
      </c>
      <c r="N796" s="13">
        <f ca="1">CORREL(INDIRECT(CONCATENATE("N",N$786)):INDIRECT(CONCATENATE("N",N$787-$J796)), INDIRECT(CONCATENATE("V",N$786+$J796)):INDIRECT(CONCATENATE("V",N$787)))</f>
        <v>0.30925211502499905</v>
      </c>
      <c r="O796" s="13">
        <f ca="1">CORREL(INDIRECT(CONCATENATE("O",O$786)):INDIRECT(CONCATENATE("O",O$787-$J796)), INDIRECT(CONCATENATE("W",O$786+$J796)):INDIRECT(CONCATENATE("W",O$787)))</f>
        <v>0.50341931909249271</v>
      </c>
      <c r="P796" s="13">
        <f ca="1">CORREL(INDIRECT(CONCATENATE("P",P$786)):INDIRECT(CONCATENATE("P",P$787-$J796)), INDIRECT(CONCATENATE("X",P$786+$J796)):INDIRECT(CONCATENATE("X",P$787)))</f>
        <v>0.71350355728117887</v>
      </c>
      <c r="Q796" s="17">
        <f t="shared" ca="1" si="1"/>
        <v>1.7721805984719392</v>
      </c>
    </row>
    <row r="797" spans="2:17" x14ac:dyDescent="0.3">
      <c r="B797">
        <v>10</v>
      </c>
      <c r="C797" s="13">
        <f ca="1">CORREL(INDIRECT(CONCATENATE("C",C$786)):INDIRECT(CONCATENATE("C",C$787-$J797)), INDIRECT(CONCATENATE("AA",C$786+$J797)):INDIRECT(CONCATENATE("AA",C$787)))</f>
        <v>0.12163150844173541</v>
      </c>
      <c r="D797" s="13">
        <f ca="1">CORREL(INDIRECT(CONCATENATE("D",D$786)):INDIRECT(CONCATENATE("D",D$787-$J797)), INDIRECT(CONCATENATE("AB",D$786+$J797)):INDIRECT(CONCATENATE("AB",D$787)))</f>
        <v>0.19006324500897381</v>
      </c>
      <c r="E797" s="13">
        <f ca="1">CORREL(INDIRECT(CONCATENATE("E",E$786)):INDIRECT(CONCATENATE("E",E$787-$J797)), INDIRECT(CONCATENATE("AC",E$786+$J797)):INDIRECT(CONCATENATE("AC",E$787)))</f>
        <v>0.27230390493771739</v>
      </c>
      <c r="F797" s="13">
        <f ca="1">CORREL(INDIRECT(CONCATENATE("F",F$786)):INDIRECT(CONCATENATE("F",F$787-$J797)), INDIRECT(CONCATENATE("AD",F$786+$J797)):INDIRECT(CONCATENATE("AD",F$787)))</f>
        <v>0.32626817374595807</v>
      </c>
      <c r="G797" s="13">
        <f ca="1">CORREL(INDIRECT(CONCATENATE("G",G$786)):INDIRECT(CONCATENATE("G",G$787-$J797)), INDIRECT(CONCATENATE("AE",G$786+$J797)):INDIRECT(CONCATENATE("AE",G$787)))</f>
        <v>0.50946618677707201</v>
      </c>
      <c r="H797" s="13">
        <f ca="1">CORREL(INDIRECT(CONCATENATE("H",H$786)):INDIRECT(CONCATENATE("H",H$787-$J797)), INDIRECT(CONCATENATE("AF",H$786+$J797)):INDIRECT(CONCATENATE("AF",H$787)))</f>
        <v>0.71741760354867079</v>
      </c>
      <c r="J797">
        <v>10</v>
      </c>
      <c r="K797" s="13">
        <f ca="1">CORREL(INDIRECT(CONCATENATE("K",K$786)):INDIRECT(CONCATENATE("K",K$787-$J797)), INDIRECT(CONCATENATE("S",K$786+$J797)):INDIRECT(CONCATENATE("S",K$787)))</f>
        <v>0.12217623114581769</v>
      </c>
      <c r="L797" s="13">
        <f ca="1">CORREL(INDIRECT(CONCATENATE("L",L$786)):INDIRECT(CONCATENATE("L",L$787-$J797)), INDIRECT(CONCATENATE("T",L$786+$J797)):INDIRECT(CONCATENATE("T",L$787)))</f>
        <v>0.13041545713020458</v>
      </c>
      <c r="M797" s="13">
        <f ca="1">CORREL(INDIRECT(CONCATENATE("M",M$786)):INDIRECT(CONCATENATE("M",M$787-$J797)), INDIRECT(CONCATENATE("U",M$786+$J797)):INDIRECT(CONCATENATE("U",M$787)))</f>
        <v>0.27045660583428999</v>
      </c>
      <c r="N797" s="13">
        <f ca="1">CORREL(INDIRECT(CONCATENATE("N",N$786)):INDIRECT(CONCATENATE("N",N$787-$J797)), INDIRECT(CONCATENATE("V",N$786+$J797)):INDIRECT(CONCATENATE("V",N$787)))</f>
        <v>0.32538061770469406</v>
      </c>
      <c r="O797" s="13">
        <f ca="1">CORREL(INDIRECT(CONCATENATE("O",O$786)):INDIRECT(CONCATENATE("O",O$787-$J797)), INDIRECT(CONCATENATE("W",O$786+$J797)):INDIRECT(CONCATENATE("W",O$787)))</f>
        <v>0.50907437374026876</v>
      </c>
      <c r="P797" s="13">
        <f ca="1">CORREL(INDIRECT(CONCATENATE("P",P$786)):INDIRECT(CONCATENATE("P",P$787-$J797)), INDIRECT(CONCATENATE("X",P$786+$J797)):INDIRECT(CONCATENATE("X",P$787)))</f>
        <v>0.71720849800195574</v>
      </c>
      <c r="Q797" s="17">
        <f t="shared" ca="1" si="1"/>
        <v>1.8221200952812084</v>
      </c>
    </row>
    <row r="798" spans="2:17" x14ac:dyDescent="0.3">
      <c r="B798">
        <v>11</v>
      </c>
      <c r="C798" s="13">
        <f ca="1">CORREL(INDIRECT(CONCATENATE("C",C$786)):INDIRECT(CONCATENATE("C",C$787-$J798)), INDIRECT(CONCATENATE("AA",C$786+$J798)):INDIRECT(CONCATENATE("AA",C$787)))</f>
        <v>0.14527811601592219</v>
      </c>
      <c r="D798" s="13">
        <f ca="1">CORREL(INDIRECT(CONCATENATE("D",D$786)):INDIRECT(CONCATENATE("D",D$787-$J798)), INDIRECT(CONCATENATE("AB",D$786+$J798)):INDIRECT(CONCATENATE("AB",D$787)))</f>
        <v>0.21984886468129644</v>
      </c>
      <c r="E798" s="13">
        <f ca="1">CORREL(INDIRECT(CONCATENATE("E",E$786)):INDIRECT(CONCATENATE("E",E$787-$J798)), INDIRECT(CONCATENATE("AC",E$786+$J798)):INDIRECT(CONCATENATE("AC",E$787)))</f>
        <v>0.29544077472055463</v>
      </c>
      <c r="F798" s="13">
        <f ca="1">CORREL(INDIRECT(CONCATENATE("F",F$786)):INDIRECT(CONCATENATE("F",F$787-$J798)), INDIRECT(CONCATENATE("AD",F$786+$J798)):INDIRECT(CONCATENATE("AD",F$787)))</f>
        <v>0.34268708643876539</v>
      </c>
      <c r="G798" s="13">
        <f ca="1">CORREL(INDIRECT(CONCATENATE("G",G$786)):INDIRECT(CONCATENATE("G",G$787-$J798)), INDIRECT(CONCATENATE("AE",G$786+$J798)):INDIRECT(CONCATENATE("AE",G$787)))</f>
        <v>0.51538356905303706</v>
      </c>
      <c r="H798" s="13">
        <f ca="1">CORREL(INDIRECT(CONCATENATE("H",H$786)):INDIRECT(CONCATENATE("H",H$787-$J798)), INDIRECT(CONCATENATE("AF",H$786+$J798)):INDIRECT(CONCATENATE("AF",H$787)))</f>
        <v>0.7211687633907482</v>
      </c>
      <c r="J798">
        <v>11</v>
      </c>
      <c r="K798" s="13">
        <f ca="1">CORREL(INDIRECT(CONCATENATE("K",K$786)):INDIRECT(CONCATENATE("K",K$787-$J798)), INDIRECT(CONCATENATE("S",K$786+$J798)):INDIRECT(CONCATENATE("S",K$787)))</f>
        <v>0.10247413837544907</v>
      </c>
      <c r="L798" s="13">
        <f ca="1">CORREL(INDIRECT(CONCATENATE("L",L$786)):INDIRECT(CONCATENATE("L",L$787-$J798)), INDIRECT(CONCATENATE("T",L$786+$J798)):INDIRECT(CONCATENATE("T",L$787)))</f>
        <v>0.16061512655433913</v>
      </c>
      <c r="M798" s="13">
        <f ca="1">CORREL(INDIRECT(CONCATENATE("M",M$786)):INDIRECT(CONCATENATE("M",M$787-$J798)), INDIRECT(CONCATENATE("U",M$786+$J798)):INDIRECT(CONCATENATE("U",M$787)))</f>
        <v>0.29320444499368969</v>
      </c>
      <c r="N798" s="13">
        <f ca="1">CORREL(INDIRECT(CONCATENATE("N",N$786)):INDIRECT(CONCATENATE("N",N$787-$J798)), INDIRECT(CONCATENATE("V",N$786+$J798)):INDIRECT(CONCATENATE("V",N$787)))</f>
        <v>0.34162223666110642</v>
      </c>
      <c r="O798" s="13">
        <f ca="1">CORREL(INDIRECT(CONCATENATE("O",O$786)):INDIRECT(CONCATENATE("O",O$787-$J798)), INDIRECT(CONCATENATE("W",O$786+$J798)):INDIRECT(CONCATENATE("W",O$787)))</f>
        <v>0.51503347993057347</v>
      </c>
      <c r="P798" s="13">
        <f ca="1">CORREL(INDIRECT(CONCATENATE("P",P$786)):INDIRECT(CONCATENATE("P",P$787-$J798)), INDIRECT(CONCATENATE("X",P$786+$J798)):INDIRECT(CONCATENATE("X",P$787)))</f>
        <v>0.72100443910258982</v>
      </c>
      <c r="Q798" s="17">
        <f t="shared" ca="1" si="1"/>
        <v>1.8708646006879592</v>
      </c>
    </row>
    <row r="799" spans="2:17" x14ac:dyDescent="0.3">
      <c r="B799">
        <v>12</v>
      </c>
      <c r="C799" s="13">
        <f ca="1">CORREL(INDIRECT(CONCATENATE("C",C$786)):INDIRECT(CONCATENATE("C",C$787-$J799)), INDIRECT(CONCATENATE("AA",C$786+$J799)):INDIRECT(CONCATENATE("AA",C$787)))</f>
        <v>0.16618122811697508</v>
      </c>
      <c r="D799" s="13">
        <f ca="1">CORREL(INDIRECT(CONCATENATE("D",D$786)):INDIRECT(CONCATENATE("D",D$787-$J799)), INDIRECT(CONCATENATE("AB",D$786+$J799)):INDIRECT(CONCATENATE("AB",D$787)))</f>
        <v>0.24081804099862048</v>
      </c>
      <c r="E799" s="13">
        <f ca="1">CORREL(INDIRECT(CONCATENATE("E",E$786)):INDIRECT(CONCATENATE("E",E$787-$J799)), INDIRECT(CONCATENATE("AC",E$786+$J799)):INDIRECT(CONCATENATE("AC",E$787)))</f>
        <v>0.31532316316403369</v>
      </c>
      <c r="F799" s="13">
        <f ca="1">CORREL(INDIRECT(CONCATENATE("F",F$786)):INDIRECT(CONCATENATE("F",F$787-$J799)), INDIRECT(CONCATENATE("AD",F$786+$J799)):INDIRECT(CONCATENATE("AD",F$787)))</f>
        <v>0.3588463902950369</v>
      </c>
      <c r="G799" s="13">
        <f ca="1">CORREL(INDIRECT(CONCATENATE("G",G$786)):INDIRECT(CONCATENATE("G",G$787-$J799)), INDIRECT(CONCATENATE("AE",G$786+$J799)):INDIRECT(CONCATENATE("AE",G$787)))</f>
        <v>0.52141151019934595</v>
      </c>
      <c r="H799" s="13">
        <f ca="1">CORREL(INDIRECT(CONCATENATE("H",H$786)):INDIRECT(CONCATENATE("H",H$787-$J799)), INDIRECT(CONCATENATE("AF",H$786+$J799)):INDIRECT(CONCATENATE("AF",H$787)))</f>
        <v>0.72496081272953017</v>
      </c>
      <c r="J799">
        <v>12</v>
      </c>
      <c r="K799" s="13">
        <f ca="1">CORREL(INDIRECT(CONCATENATE("K",K$786)):INDIRECT(CONCATENATE("K",K$787-$J799)), INDIRECT(CONCATENATE("S",K$786+$J799)):INDIRECT(CONCATENATE("S",K$787)))</f>
        <v>5.6191618864820075E-2</v>
      </c>
      <c r="L799" s="13">
        <f ca="1">CORREL(INDIRECT(CONCATENATE("L",L$786)):INDIRECT(CONCATENATE("L",L$787-$J799)), INDIRECT(CONCATENATE("T",L$786+$J799)):INDIRECT(CONCATENATE("T",L$787)))</f>
        <v>0.19454459110080363</v>
      </c>
      <c r="M799" s="13">
        <f ca="1">CORREL(INDIRECT(CONCATENATE("M",M$786)):INDIRECT(CONCATENATE("M",M$787-$J799)), INDIRECT(CONCATENATE("U",M$786+$J799)):INDIRECT(CONCATENATE("U",M$787)))</f>
        <v>0.31297407783252601</v>
      </c>
      <c r="N799" s="13">
        <f ca="1">CORREL(INDIRECT(CONCATENATE("N",N$786)):INDIRECT(CONCATENATE("N",N$787-$J799)), INDIRECT(CONCATENATE("V",N$786+$J799)):INDIRECT(CONCATENATE("V",N$787)))</f>
        <v>0.35773684184865356</v>
      </c>
      <c r="O799" s="13">
        <f ca="1">CORREL(INDIRECT(CONCATENATE("O",O$786)):INDIRECT(CONCATENATE("O",O$787-$J799)), INDIRECT(CONCATENATE("W",O$786+$J799)):INDIRECT(CONCATENATE("W",O$787)))</f>
        <v>0.52109263441715192</v>
      </c>
      <c r="P799" s="13">
        <f ca="1">CORREL(INDIRECT(CONCATENATE("P",P$786)):INDIRECT(CONCATENATE("P",P$787-$J799)), INDIRECT(CONCATENATE("X",P$786+$J799)):INDIRECT(CONCATENATE("X",P$787)))</f>
        <v>0.72481917488761383</v>
      </c>
      <c r="Q799" s="17">
        <f t="shared" ca="1" si="1"/>
        <v>1.9166227289859452</v>
      </c>
    </row>
    <row r="800" spans="2:17" x14ac:dyDescent="0.3">
      <c r="B800">
        <v>13</v>
      </c>
      <c r="C800" s="13">
        <f ca="1">CORREL(INDIRECT(CONCATENATE("C",C$786)):INDIRECT(CONCATENATE("C",C$787-$J800)), INDIRECT(CONCATENATE("AA",C$786+$J800)):INDIRECT(CONCATENATE("AA",C$787)))</f>
        <v>0.19967694964410154</v>
      </c>
      <c r="D800" s="13">
        <f ca="1">CORREL(INDIRECT(CONCATENATE("D",D$786)):INDIRECT(CONCATENATE("D",D$787-$J800)), INDIRECT(CONCATENATE("AB",D$786+$J800)):INDIRECT(CONCATENATE("AB",D$787)))</f>
        <v>0.24694093863948316</v>
      </c>
      <c r="E800" s="13">
        <f ca="1">CORREL(INDIRECT(CONCATENATE("E",E$786)):INDIRECT(CONCATENATE("E",E$787-$J800)), INDIRECT(CONCATENATE("AC",E$786+$J800)):INDIRECT(CONCATENATE("AC",E$787)))</f>
        <v>0.33207900388928319</v>
      </c>
      <c r="F800" s="13">
        <f ca="1">CORREL(INDIRECT(CONCATENATE("F",F$786)):INDIRECT(CONCATENATE("F",F$787-$J800)), INDIRECT(CONCATENATE("AD",F$786+$J800)):INDIRECT(CONCATENATE("AD",F$787)))</f>
        <v>0.37430574865043581</v>
      </c>
      <c r="G800" s="13">
        <f ca="1">CORREL(INDIRECT(CONCATENATE("G",G$786)):INDIRECT(CONCATENATE("G",G$787-$J800)), INDIRECT(CONCATENATE("AE",G$786+$J800)):INDIRECT(CONCATENATE("AE",G$787)))</f>
        <v>0.52754063917446914</v>
      </c>
      <c r="H800" s="13">
        <f ca="1">CORREL(INDIRECT(CONCATENATE("H",H$786)):INDIRECT(CONCATENATE("H",H$787-$J800)), INDIRECT(CONCATENATE("AF",H$786+$J800)):INDIRECT(CONCATENATE("AF",H$787)))</f>
        <v>0.72870371030965364</v>
      </c>
      <c r="J800">
        <v>13</v>
      </c>
      <c r="K800" s="13">
        <f ca="1">CORREL(INDIRECT(CONCATENATE("K",K$786)):INDIRECT(CONCATENATE("K",K$787-$J800)), INDIRECT(CONCATENATE("S",K$786+$J800)):INDIRECT(CONCATENATE("S",K$787)))</f>
        <v>7.5029750302334164E-2</v>
      </c>
      <c r="L800" s="13">
        <f ca="1">CORREL(INDIRECT(CONCATENATE("L",L$786)):INDIRECT(CONCATENATE("L",L$787-$J800)), INDIRECT(CONCATENATE("T",L$786+$J800)):INDIRECT(CONCATENATE("T",L$787)))</f>
        <v>0.20871355373062361</v>
      </c>
      <c r="M800" s="13">
        <f ca="1">CORREL(INDIRECT(CONCATENATE("M",M$786)):INDIRECT(CONCATENATE("M",M$787-$J800)), INDIRECT(CONCATENATE("U",M$786+$J800)):INDIRECT(CONCATENATE("U",M$787)))</f>
        <v>0.32987889782041396</v>
      </c>
      <c r="N800" s="13">
        <f ca="1">CORREL(INDIRECT(CONCATENATE("N",N$786)):INDIRECT(CONCATENATE("N",N$787-$J800)), INDIRECT(CONCATENATE("V",N$786+$J800)):INDIRECT(CONCATENATE("V",N$787)))</f>
        <v>0.37322836992269504</v>
      </c>
      <c r="O800" s="13">
        <f ca="1">CORREL(INDIRECT(CONCATENATE("O",O$786)):INDIRECT(CONCATENATE("O",O$787-$J800)), INDIRECT(CONCATENATE("W",O$786+$J800)):INDIRECT(CONCATENATE("W",O$787)))</f>
        <v>0.52721792401141754</v>
      </c>
      <c r="P800" s="13">
        <f ca="1">CORREL(INDIRECT(CONCATENATE("P",P$786)):INDIRECT(CONCATENATE("P",P$787-$J800)), INDIRECT(CONCATENATE("X",P$786+$J800)):INDIRECT(CONCATENATE("X",P$787)))</f>
        <v>0.72853719003911599</v>
      </c>
      <c r="Q800" s="17">
        <f t="shared" ca="1" si="1"/>
        <v>1.9588623817936426</v>
      </c>
    </row>
    <row r="801" spans="2:32" x14ac:dyDescent="0.3">
      <c r="B801">
        <v>14</v>
      </c>
      <c r="C801" s="13">
        <f ca="1">CORREL(INDIRECT(CONCATENATE("C",C$786)):INDIRECT(CONCATENATE("C",C$787-$J801)), INDIRECT(CONCATENATE("AA",C$786+$J801)):INDIRECT(CONCATENATE("AA",C$787)))</f>
        <v>0.1666145376440448</v>
      </c>
      <c r="D801" s="13">
        <f ca="1">CORREL(INDIRECT(CONCATENATE("D",D$786)):INDIRECT(CONCATENATE("D",D$787-$J801)), INDIRECT(CONCATENATE("AB",D$786+$J801)):INDIRECT(CONCATENATE("AB",D$787)))</f>
        <v>0.23773246578793447</v>
      </c>
      <c r="E801" s="13">
        <f ca="1">CORREL(INDIRECT(CONCATENATE("E",E$786)):INDIRECT(CONCATENATE("E",E$787-$J801)), INDIRECT(CONCATENATE("AC",E$786+$J801)):INDIRECT(CONCATENATE("AC",E$787)))</f>
        <v>0.34566318694161685</v>
      </c>
      <c r="F801" s="13">
        <f ca="1">CORREL(INDIRECT(CONCATENATE("F",F$786)):INDIRECT(CONCATENATE("F",F$787-$J801)), INDIRECT(CONCATENATE("AD",F$786+$J801)):INDIRECT(CONCATENATE("AD",F$787)))</f>
        <v>0.38845938389271834</v>
      </c>
      <c r="G801" s="13">
        <f ca="1">CORREL(INDIRECT(CONCATENATE("G",G$786)):INDIRECT(CONCATENATE("G",G$787-$J801)), INDIRECT(CONCATENATE("AE",G$786+$J801)):INDIRECT(CONCATENATE("AE",G$787)))</f>
        <v>0.53374616388028051</v>
      </c>
      <c r="H801" s="13">
        <f ca="1">CORREL(INDIRECT(CONCATENATE("H",H$786)):INDIRECT(CONCATENATE("H",H$787-$J801)), INDIRECT(CONCATENATE("AF",H$786+$J801)):INDIRECT(CONCATENATE("AF",H$787)))</f>
        <v>0.73237936289652983</v>
      </c>
      <c r="J801">
        <v>14</v>
      </c>
      <c r="K801" s="13">
        <f ca="1">CORREL(INDIRECT(CONCATENATE("K",K$786)):INDIRECT(CONCATENATE("K",K$787-$J801)), INDIRECT(CONCATENATE("S",K$786+$J801)):INDIRECT(CONCATENATE("S",K$787)))</f>
        <v>0.14848296777757361</v>
      </c>
      <c r="L801" s="13">
        <f ca="1">CORREL(INDIRECT(CONCATENATE("L",L$786)):INDIRECT(CONCATENATE("L",L$787-$J801)), INDIRECT(CONCATENATE("T",L$786+$J801)):INDIRECT(CONCATENATE("T",L$787)))</f>
        <v>0.2191759693369823</v>
      </c>
      <c r="M801" s="13">
        <f ca="1">CORREL(INDIRECT(CONCATENATE("M",M$786)):INDIRECT(CONCATENATE("M",M$787-$J801)), INDIRECT(CONCATENATE("U",M$786+$J801)):INDIRECT(CONCATENATE("U",M$787)))</f>
        <v>0.343633163216015</v>
      </c>
      <c r="N801" s="13">
        <f ca="1">CORREL(INDIRECT(CONCATENATE("N",N$786)):INDIRECT(CONCATENATE("N",N$787-$J801)), INDIRECT(CONCATENATE("V",N$786+$J801)):INDIRECT(CONCATENATE("V",N$787)))</f>
        <v>0.38739174660100961</v>
      </c>
      <c r="O801" s="13">
        <f ca="1">CORREL(INDIRECT(CONCATENATE("O",O$786)):INDIRECT(CONCATENATE("O",O$787-$J801)), INDIRECT(CONCATENATE("W",O$786+$J801)):INDIRECT(CONCATENATE("W",O$787)))</f>
        <v>0.53345657558227766</v>
      </c>
      <c r="P801" s="13">
        <f ca="1">CORREL(INDIRECT(CONCATENATE("P",P$786)):INDIRECT(CONCATENATE("P",P$787-$J801)), INDIRECT(CONCATENATE("X",P$786+$J801)):INDIRECT(CONCATENATE("X",P$787)))</f>
        <v>0.73221923922496646</v>
      </c>
      <c r="Q801" s="17">
        <f t="shared" ca="1" si="1"/>
        <v>1.9967007246242687</v>
      </c>
    </row>
    <row r="802" spans="2:32" x14ac:dyDescent="0.3">
      <c r="B802">
        <v>15</v>
      </c>
      <c r="C802" s="13">
        <f ca="1">CORREL(INDIRECT(CONCATENATE("C",C$786)):INDIRECT(CONCATENATE("C",C$787-$J802)), INDIRECT(CONCATENATE("AA",C$786+$J802)):INDIRECT(CONCATENATE("AA",C$787)))</f>
        <v>0.10796230739565216</v>
      </c>
      <c r="D802" s="13">
        <f ca="1">CORREL(INDIRECT(CONCATENATE("D",D$786)):INDIRECT(CONCATENATE("D",D$787-$J802)), INDIRECT(CONCATENATE("AB",D$786+$J802)):INDIRECT(CONCATENATE("AB",D$787)))</f>
        <v>0.22761289161587109</v>
      </c>
      <c r="E802" s="13">
        <f ca="1">CORREL(INDIRECT(CONCATENATE("E",E$786)):INDIRECT(CONCATENATE("E",E$787-$J802)), INDIRECT(CONCATENATE("AC",E$786+$J802)):INDIRECT(CONCATENATE("AC",E$787)))</f>
        <v>0.35839785797928642</v>
      </c>
      <c r="F802" s="13">
        <f ca="1">CORREL(INDIRECT(CONCATENATE("F",F$786)):INDIRECT(CONCATENATE("F",F$787-$J802)), INDIRECT(CONCATENATE("AD",F$786+$J802)):INDIRECT(CONCATENATE("AD",F$787)))</f>
        <v>0.4016550342187703</v>
      </c>
      <c r="G802" s="13">
        <f ca="1">CORREL(INDIRECT(CONCATENATE("G",G$786)):INDIRECT(CONCATENATE("G",G$787-$J802)), INDIRECT(CONCATENATE("AE",G$786+$J802)):INDIRECT(CONCATENATE("AE",G$787)))</f>
        <v>0.53994921812818153</v>
      </c>
      <c r="H802" s="13">
        <f ca="1">CORREL(INDIRECT(CONCATENATE("H",H$786)):INDIRECT(CONCATENATE("H",H$787-$J802)), INDIRECT(CONCATENATE("AF",H$786+$J802)):INDIRECT(CONCATENATE("AF",H$787)))</f>
        <v>0.73600856687753136</v>
      </c>
      <c r="J802">
        <v>15</v>
      </c>
      <c r="K802" s="13">
        <f ca="1">CORREL(INDIRECT(CONCATENATE("K",K$786)):INDIRECT(CONCATENATE("K",K$787-$J802)), INDIRECT(CONCATENATE("S",K$786+$J802)):INDIRECT(CONCATENATE("S",K$787)))</f>
        <v>0.13615220867418915</v>
      </c>
      <c r="L802" s="13">
        <f ca="1">CORREL(INDIRECT(CONCATENATE("L",L$786)):INDIRECT(CONCATENATE("L",L$787-$J802)), INDIRECT(CONCATENATE("T",L$786+$J802)):INDIRECT(CONCATENATE("T",L$787)))</f>
        <v>0.23357805782533705</v>
      </c>
      <c r="M802" s="13">
        <f ca="1">CORREL(INDIRECT(CONCATENATE("M",M$786)):INDIRECT(CONCATENATE("M",M$787-$J802)), INDIRECT(CONCATENATE("U",M$786+$J802)):INDIRECT(CONCATENATE("U",M$787)))</f>
        <v>0.35661906993600145</v>
      </c>
      <c r="N802" s="13">
        <f ca="1">CORREL(INDIRECT(CONCATENATE("N",N$786)):INDIRECT(CONCATENATE("N",N$787-$J802)), INDIRECT(CONCATENATE("V",N$786+$J802)):INDIRECT(CONCATENATE("V",N$787)))</f>
        <v>0.400571639507661</v>
      </c>
      <c r="O802" s="13">
        <f ca="1">CORREL(INDIRECT(CONCATENATE("O",O$786)):INDIRECT(CONCATENATE("O",O$787-$J802)), INDIRECT(CONCATENATE("W",O$786+$J802)):INDIRECT(CONCATENATE("W",O$787)))</f>
        <v>0.53968007469049761</v>
      </c>
      <c r="P802" s="13">
        <f ca="1">CORREL(INDIRECT(CONCATENATE("P",P$786)):INDIRECT(CONCATENATE("P",P$787-$J802)), INDIRECT(CONCATENATE("X",P$786+$J802)):INDIRECT(CONCATENATE("X",P$787)))</f>
        <v>0.73584295374781994</v>
      </c>
      <c r="Q802" s="17">
        <f t="shared" ca="1" si="1"/>
        <v>2.0327137378819797</v>
      </c>
    </row>
    <row r="803" spans="2:32" x14ac:dyDescent="0.3">
      <c r="B803">
        <v>16</v>
      </c>
      <c r="C803" s="13">
        <f ca="1">CORREL(INDIRECT(CONCATENATE("C",C$786)):INDIRECT(CONCATENATE("C",C$787-$J803)), INDIRECT(CONCATENATE("AA",C$786+$J803)):INDIRECT(CONCATENATE("AA",C$787)))</f>
        <v>0.10168467862322692</v>
      </c>
      <c r="D803" s="13">
        <f ca="1">CORREL(INDIRECT(CONCATENATE("D",D$786)):INDIRECT(CONCATENATE("D",D$787-$J803)), INDIRECT(CONCATENATE("AB",D$786+$J803)):INDIRECT(CONCATENATE("AB",D$787)))</f>
        <v>0.22969165777013478</v>
      </c>
      <c r="E803" s="13">
        <f ca="1">CORREL(INDIRECT(CONCATENATE("E",E$786)):INDIRECT(CONCATENATE("E",E$787-$J803)), INDIRECT(CONCATENATE("AC",E$786+$J803)):INDIRECT(CONCATENATE("AC",E$787)))</f>
        <v>0.37197973331995005</v>
      </c>
      <c r="F803" s="13">
        <f ca="1">CORREL(INDIRECT(CONCATENATE("F",F$786)):INDIRECT(CONCATENATE("F",F$787-$J803)), INDIRECT(CONCATENATE("AD",F$786+$J803)):INDIRECT(CONCATENATE("AD",F$787)))</f>
        <v>0.41474386955985204</v>
      </c>
      <c r="G803" s="13">
        <f ca="1">CORREL(INDIRECT(CONCATENATE("G",G$786)):INDIRECT(CONCATENATE("G",G$787-$J803)), INDIRECT(CONCATENATE("AE",G$786+$J803)):INDIRECT(CONCATENATE("AE",G$787)))</f>
        <v>0.54634802774844149</v>
      </c>
      <c r="H803" s="13">
        <f ca="1">CORREL(INDIRECT(CONCATENATE("H",H$786)):INDIRECT(CONCATENATE("H",H$787-$J803)), INDIRECT(CONCATENATE("AF",H$786+$J803)):INDIRECT(CONCATENATE("AF",H$787)))</f>
        <v>0.73969658857373333</v>
      </c>
      <c r="J803">
        <v>16</v>
      </c>
      <c r="K803" s="13">
        <f ca="1">CORREL(INDIRECT(CONCATENATE("K",K$786)):INDIRECT(CONCATENATE("K",K$787-$J803)), INDIRECT(CONCATENATE("S",K$786+$J803)):INDIRECT(CONCATENATE("S",K$787)))</f>
        <v>3.7939048540521179E-2</v>
      </c>
      <c r="L803" s="13">
        <f ca="1">CORREL(INDIRECT(CONCATENATE("L",L$786)):INDIRECT(CONCATENATE("L",L$787-$J803)), INDIRECT(CONCATENATE("T",L$786+$J803)):INDIRECT(CONCATENATE("T",L$787)))</f>
        <v>0.24469550484494845</v>
      </c>
      <c r="M803" s="13">
        <f ca="1">CORREL(INDIRECT(CONCATENATE("M",M$786)):INDIRECT(CONCATENATE("M",M$787-$J803)), INDIRECT(CONCATENATE("U",M$786+$J803)):INDIRECT(CONCATENATE("U",M$787)))</f>
        <v>0.37046039132185571</v>
      </c>
      <c r="N803" s="13">
        <f ca="1">CORREL(INDIRECT(CONCATENATE("N",N$786)):INDIRECT(CONCATENATE("N",N$787-$J803)), INDIRECT(CONCATENATE("V",N$786+$J803)):INDIRECT(CONCATENATE("V",N$787)))</f>
        <v>0.41366285810498554</v>
      </c>
      <c r="O803" s="13">
        <f ca="1">CORREL(INDIRECT(CONCATENATE("O",O$786)):INDIRECT(CONCATENATE("O",O$787-$J803)), INDIRECT(CONCATENATE("W",O$786+$J803)):INDIRECT(CONCATENATE("W",O$787)))</f>
        <v>0.54603627652082021</v>
      </c>
      <c r="P803" s="13">
        <f ca="1">CORREL(INDIRECT(CONCATENATE("P",P$786)):INDIRECT(CONCATENATE("P",P$787-$J803)), INDIRECT(CONCATENATE("X",P$786+$J803)):INDIRECT(CONCATENATE("X",P$787)))</f>
        <v>0.73951339827563201</v>
      </c>
      <c r="Q803" s="17">
        <f t="shared" ca="1" si="1"/>
        <v>2.0696729242232936</v>
      </c>
    </row>
    <row r="804" spans="2:32" x14ac:dyDescent="0.3">
      <c r="B804">
        <v>17</v>
      </c>
      <c r="C804" s="13">
        <f ca="1">CORREL(INDIRECT(CONCATENATE("C",C$786)):INDIRECT(CONCATENATE("C",C$787-$J804)), INDIRECT(CONCATENATE("AA",C$786+$J804)):INDIRECT(CONCATENATE("AA",C$787)))</f>
        <v>0.16031749704480325</v>
      </c>
      <c r="D804" s="13">
        <f ca="1">CORREL(INDIRECT(CONCATENATE("D",D$786)):INDIRECT(CONCATENATE("D",D$787-$J804)), INDIRECT(CONCATENATE("AB",D$786+$J804)):INDIRECT(CONCATENATE("AB",D$787)))</f>
        <v>0.24617392390688783</v>
      </c>
      <c r="E804" s="13">
        <f ca="1">CORREL(INDIRECT(CONCATENATE("E",E$786)):INDIRECT(CONCATENATE("E",E$787-$J804)), INDIRECT(CONCATENATE("AC",E$786+$J804)):INDIRECT(CONCATENATE("AC",E$787)))</f>
        <v>0.38602198179431746</v>
      </c>
      <c r="F804" s="13">
        <f ca="1">CORREL(INDIRECT(CONCATENATE("F",F$786)):INDIRECT(CONCATENATE("F",F$787-$J804)), INDIRECT(CONCATENATE("AD",F$786+$J804)):INDIRECT(CONCATENATE("AD",F$787)))</f>
        <v>0.4278897418005092</v>
      </c>
      <c r="G804" s="13">
        <f ca="1">CORREL(INDIRECT(CONCATENATE("G",G$786)):INDIRECT(CONCATENATE("G",G$787-$J804)), INDIRECT(CONCATENATE("AE",G$786+$J804)):INDIRECT(CONCATENATE("AE",G$787)))</f>
        <v>0.55303508753928654</v>
      </c>
      <c r="H804" s="13">
        <f ca="1">CORREL(INDIRECT(CONCATENATE("H",H$786)):INDIRECT(CONCATENATE("H",H$787-$J804)), INDIRECT(CONCATENATE("AF",H$786+$J804)):INDIRECT(CONCATENATE("AF",H$787)))</f>
        <v>0.74344008143970297</v>
      </c>
      <c r="J804">
        <v>17</v>
      </c>
      <c r="K804" s="13">
        <f ca="1">CORREL(INDIRECT(CONCATENATE("K",K$786)):INDIRECT(CONCATENATE("K",K$787-$J804)), INDIRECT(CONCATENATE("S",K$786+$J804)):INDIRECT(CONCATENATE("S",K$787)))</f>
        <v>0.10581214522771849</v>
      </c>
      <c r="L804" s="13">
        <f ca="1">CORREL(INDIRECT(CONCATENATE("L",L$786)):INDIRECT(CONCATENATE("L",L$787-$J804)), INDIRECT(CONCATENATE("T",L$786+$J804)):INDIRECT(CONCATENATE("T",L$787)))</f>
        <v>0.2498843407388899</v>
      </c>
      <c r="M804" s="13">
        <f ca="1">CORREL(INDIRECT(CONCATENATE("M",M$786)):INDIRECT(CONCATENATE("M",M$787-$J804)), INDIRECT(CONCATENATE("U",M$786+$J804)):INDIRECT(CONCATENATE("U",M$787)))</f>
        <v>0.38489409819279202</v>
      </c>
      <c r="N804" s="13">
        <f ca="1">CORREL(INDIRECT(CONCATENATE("N",N$786)):INDIRECT(CONCATENATE("N",N$787-$J804)), INDIRECT(CONCATENATE("V",N$786+$J804)):INDIRECT(CONCATENATE("V",N$787)))</f>
        <v>0.42696548777884513</v>
      </c>
      <c r="O804" s="13">
        <f ca="1">CORREL(INDIRECT(CONCATENATE("O",O$786)):INDIRECT(CONCATENATE("O",O$787-$J804)), INDIRECT(CONCATENATE("W",O$786+$J804)):INDIRECT(CONCATENATE("W",O$787)))</f>
        <v>0.55268302991247831</v>
      </c>
      <c r="P804" s="13">
        <f ca="1">CORREL(INDIRECT(CONCATENATE("P",P$786)):INDIRECT(CONCATENATE("P",P$787-$J804)), INDIRECT(CONCATENATE("X",P$786+$J804)):INDIRECT(CONCATENATE("X",P$787)))</f>
        <v>0.74323466136878236</v>
      </c>
      <c r="Q804" s="17">
        <f t="shared" ca="1" si="1"/>
        <v>2.1077772772528975</v>
      </c>
    </row>
    <row r="805" spans="2:32" x14ac:dyDescent="0.3">
      <c r="B805">
        <v>18</v>
      </c>
      <c r="C805" s="13">
        <f ca="1">CORREL(INDIRECT(CONCATENATE("C",C$786)):INDIRECT(CONCATENATE("C",C$787-$J805)), INDIRECT(CONCATENATE("AA",C$786+$J805)):INDIRECT(CONCATENATE("AA",C$787)))</f>
        <v>0.20555352266234256</v>
      </c>
      <c r="D805" s="13">
        <f ca="1">CORREL(INDIRECT(CONCATENATE("D",D$786)):INDIRECT(CONCATENATE("D",D$787-$J805)), INDIRECT(CONCATENATE("AB",D$786+$J805)):INDIRECT(CONCATENATE("AB",D$787)))</f>
        <v>0.2697161952727985</v>
      </c>
      <c r="E805" s="13">
        <f ca="1">CORREL(INDIRECT(CONCATENATE("E",E$786)):INDIRECT(CONCATENATE("E",E$787-$J805)), INDIRECT(CONCATENATE("AC",E$786+$J805)):INDIRECT(CONCATENATE("AC",E$787)))</f>
        <v>0.39946090781402599</v>
      </c>
      <c r="F805" s="13">
        <f ca="1">CORREL(INDIRECT(CONCATENATE("F",F$786)):INDIRECT(CONCATENATE("F",F$787-$J805)), INDIRECT(CONCATENATE("AD",F$786+$J805)):INDIRECT(CONCATENATE("AD",F$787)))</f>
        <v>0.44037313508339798</v>
      </c>
      <c r="G805" s="13">
        <f ca="1">CORREL(INDIRECT(CONCATENATE("G",G$786)):INDIRECT(CONCATENATE("G",G$787-$J805)), INDIRECT(CONCATENATE("AE",G$786+$J805)):INDIRECT(CONCATENATE("AE",G$787)))</f>
        <v>0.55984979519313549</v>
      </c>
      <c r="H805" s="13">
        <f ca="1">CORREL(INDIRECT(CONCATENATE("H",H$786)):INDIRECT(CONCATENATE("H",H$787-$J805)), INDIRECT(CONCATENATE("AF",H$786+$J805)):INDIRECT(CONCATENATE("AF",H$787)))</f>
        <v>0.74712836465196553</v>
      </c>
      <c r="J805">
        <v>18</v>
      </c>
      <c r="K805" s="13">
        <f ca="1">CORREL(INDIRECT(CONCATENATE("K",K$786)):INDIRECT(CONCATENATE("K",K$787-$J805)), INDIRECT(CONCATENATE("S",K$786+$J805)):INDIRECT(CONCATENATE("S",K$787)))</f>
        <v>0.20744543744803279</v>
      </c>
      <c r="L805" s="13">
        <f ca="1">CORREL(INDIRECT(CONCATENATE("L",L$786)):INDIRECT(CONCATENATE("L",L$787-$J805)), INDIRECT(CONCATENATE("T",L$786+$J805)):INDIRECT(CONCATENATE("T",L$787)))</f>
        <v>0.24841545758171499</v>
      </c>
      <c r="M805" s="13">
        <f ca="1">CORREL(INDIRECT(CONCATENATE("M",M$786)):INDIRECT(CONCATENATE("M",M$787-$J805)), INDIRECT(CONCATENATE("U",M$786+$J805)):INDIRECT(CONCATENATE("U",M$787)))</f>
        <v>0.39865488337956856</v>
      </c>
      <c r="N805" s="13">
        <f ca="1">CORREL(INDIRECT(CONCATENATE("N",N$786)):INDIRECT(CONCATENATE("N",N$787-$J805)), INDIRECT(CONCATENATE("V",N$786+$J805)):INDIRECT(CONCATENATE("V",N$787)))</f>
        <v>0.439595629406417</v>
      </c>
      <c r="O805" s="13">
        <f ca="1">CORREL(INDIRECT(CONCATENATE("O",O$786)):INDIRECT(CONCATENATE("O",O$787-$J805)), INDIRECT(CONCATENATE("W",O$786+$J805)):INDIRECT(CONCATENATE("W",O$787)))</f>
        <v>0.55943879413282815</v>
      </c>
      <c r="P805" s="13">
        <f ca="1">CORREL(INDIRECT(CONCATENATE("P",P$786)):INDIRECT(CONCATENATE("P",P$787-$J805)), INDIRECT(CONCATENATE("X",P$786+$J805)):INDIRECT(CONCATENATE("X",P$787)))</f>
        <v>0.74690056960645801</v>
      </c>
      <c r="Q805" s="17">
        <f t="shared" ca="1" si="1"/>
        <v>2.1445898765252718</v>
      </c>
      <c r="S805" s="14"/>
      <c r="T805" s="14"/>
      <c r="U805" s="14"/>
      <c r="V805" s="14"/>
      <c r="W805" s="14"/>
      <c r="X805" s="14"/>
      <c r="AA805" s="14"/>
      <c r="AB805" s="14"/>
      <c r="AC805" s="14"/>
      <c r="AD805" s="14"/>
      <c r="AE805" s="14"/>
      <c r="AF805" s="14"/>
    </row>
    <row r="806" spans="2:32" x14ac:dyDescent="0.3">
      <c r="B806">
        <v>19</v>
      </c>
      <c r="C806" s="13">
        <f ca="1">CORREL(INDIRECT(CONCATENATE("C",C$786)):INDIRECT(CONCATENATE("C",C$787-$J806)), INDIRECT(CONCATENATE("AA",C$786+$J806)):INDIRECT(CONCATENATE("AA",C$787)))</f>
        <v>0.19330124707308169</v>
      </c>
      <c r="D806" s="13">
        <f ca="1">CORREL(INDIRECT(CONCATENATE("D",D$786)):INDIRECT(CONCATENATE("D",D$787-$J806)), INDIRECT(CONCATENATE("AB",D$786+$J806)):INDIRECT(CONCATENATE("AB",D$787)))</f>
        <v>0.28801454976392654</v>
      </c>
      <c r="E806" s="13">
        <f ca="1">CORREL(INDIRECT(CONCATENATE("E",E$786)):INDIRECT(CONCATENATE("E",E$787-$J806)), INDIRECT(CONCATENATE("AC",E$786+$J806)):INDIRECT(CONCATENATE("AC",E$787)))</f>
        <v>0.41072788389423354</v>
      </c>
      <c r="F806" s="13">
        <f ca="1">CORREL(INDIRECT(CONCATENATE("F",F$786)):INDIRECT(CONCATENATE("F",F$787-$J806)), INDIRECT(CONCATENATE("AD",F$786+$J806)):INDIRECT(CONCATENATE("AD",F$787)))</f>
        <v>0.45173947313311419</v>
      </c>
      <c r="G806" s="13">
        <f ca="1">CORREL(INDIRECT(CONCATENATE("G",G$786)):INDIRECT(CONCATENATE("G",G$787-$J806)), INDIRECT(CONCATENATE("AE",G$786+$J806)):INDIRECT(CONCATENATE("AE",G$787)))</f>
        <v>0.566582542458687</v>
      </c>
      <c r="H806" s="13">
        <f ca="1">CORREL(INDIRECT(CONCATENATE("H",H$786)):INDIRECT(CONCATENATE("H",H$787-$J806)), INDIRECT(CONCATENATE("AF",H$786+$J806)):INDIRECT(CONCATENATE("AF",H$787)))</f>
        <v>0.75070748343735327</v>
      </c>
      <c r="J806">
        <v>19</v>
      </c>
      <c r="K806" s="13">
        <f ca="1">CORREL(INDIRECT(CONCATENATE("K",K$786)):INDIRECT(CONCATENATE("K",K$787-$J806)), INDIRECT(CONCATENATE("S",K$786+$J806)):INDIRECT(CONCATENATE("S",K$787)))</f>
        <v>0.14408047247160474</v>
      </c>
      <c r="L806" s="13">
        <f ca="1">CORREL(INDIRECT(CONCATENATE("L",L$786)):INDIRECT(CONCATENATE("L",L$787-$J806)), INDIRECT(CONCATENATE("T",L$786+$J806)):INDIRECT(CONCATENATE("T",L$787)))</f>
        <v>0.23478257012786594</v>
      </c>
      <c r="M806" s="13">
        <f ca="1">CORREL(INDIRECT(CONCATENATE("M",M$786)):INDIRECT(CONCATENATE("M",M$787-$J806)), INDIRECT(CONCATENATE("U",M$786+$J806)):INDIRECT(CONCATENATE("U",M$787)))</f>
        <v>0.40997557797665751</v>
      </c>
      <c r="N806" s="13">
        <f ca="1">CORREL(INDIRECT(CONCATENATE("N",N$786)):INDIRECT(CONCATENATE("N",N$787-$J806)), INDIRECT(CONCATENATE("V",N$786+$J806)):INDIRECT(CONCATENATE("V",N$787)))</f>
        <v>0.45102024645974992</v>
      </c>
      <c r="O806" s="13">
        <f ca="1">CORREL(INDIRECT(CONCATENATE("O",O$786)):INDIRECT(CONCATENATE("O",O$787-$J806)), INDIRECT(CONCATENATE("W",O$786+$J806)):INDIRECT(CONCATENATE("W",O$787)))</f>
        <v>0.56614925195353005</v>
      </c>
      <c r="P806" s="13">
        <f ca="1">CORREL(INDIRECT(CONCATENATE("P",P$786)):INDIRECT(CONCATENATE("P",P$787-$J806)), INDIRECT(CONCATENATE("X",P$786+$J806)):INDIRECT(CONCATENATE("X",P$787)))</f>
        <v>0.75048486437454986</v>
      </c>
      <c r="Q806" s="17">
        <f t="shared" ca="1" si="1"/>
        <v>2.1776299407644872</v>
      </c>
    </row>
    <row r="807" spans="2:32" x14ac:dyDescent="0.3">
      <c r="B807">
        <v>20</v>
      </c>
      <c r="C807" s="13">
        <f ca="1">CORREL(INDIRECT(CONCATENATE("C",C$786)):INDIRECT(CONCATENATE("C",C$787-$J807)), INDIRECT(CONCATENATE("AA",C$786+$J807)):INDIRECT(CONCATENATE("AA",C$787)))</f>
        <v>0.17995952426857081</v>
      </c>
      <c r="D807" s="13">
        <f ca="1">CORREL(INDIRECT(CONCATENATE("D",D$786)):INDIRECT(CONCATENATE("D",D$787-$J807)), INDIRECT(CONCATENATE("AB",D$786+$J807)):INDIRECT(CONCATENATE("AB",D$787)))</f>
        <v>0.29978333878178931</v>
      </c>
      <c r="E807" s="13">
        <f ca="1">CORREL(INDIRECT(CONCATENATE("E",E$786)):INDIRECT(CONCATENATE("E",E$787-$J807)), INDIRECT(CONCATENATE("AC",E$786+$J807)):INDIRECT(CONCATENATE("AC",E$787)))</f>
        <v>0.41940854022942725</v>
      </c>
      <c r="F807" s="13">
        <f ca="1">CORREL(INDIRECT(CONCATENATE("F",F$786)):INDIRECT(CONCATENATE("F",F$787-$J807)), INDIRECT(CONCATENATE("AD",F$786+$J807)):INDIRECT(CONCATENATE("AD",F$787)))</f>
        <v>0.46210832568900673</v>
      </c>
      <c r="G807" s="13">
        <f ca="1">CORREL(INDIRECT(CONCATENATE("G",G$786)):INDIRECT(CONCATENATE("G",G$787-$J807)), INDIRECT(CONCATENATE("AE",G$786+$J807)):INDIRECT(CONCATENATE("AE",G$787)))</f>
        <v>0.57330452062849491</v>
      </c>
      <c r="H807" s="13">
        <f ca="1">CORREL(INDIRECT(CONCATENATE("H",H$786)):INDIRECT(CONCATENATE("H",H$787-$J807)), INDIRECT(CONCATENATE("AF",H$786+$J807)):INDIRECT(CONCATENATE("AF",H$787)))</f>
        <v>0.75423366825888916</v>
      </c>
      <c r="J807">
        <v>20</v>
      </c>
      <c r="K807" s="13">
        <f ca="1">CORREL(INDIRECT(CONCATENATE("K",K$786)):INDIRECT(CONCATENATE("K",K$787-$J807)), INDIRECT(CONCATENATE("S",K$786+$J807)):INDIRECT(CONCATENATE("S",K$787)))</f>
        <v>-2.2164650971817256E-2</v>
      </c>
      <c r="L807" s="13">
        <f ca="1">CORREL(INDIRECT(CONCATENATE("L",L$786)):INDIRECT(CONCATENATE("L",L$787-$J807)), INDIRECT(CONCATENATE("T",L$786+$J807)):INDIRECT(CONCATENATE("T",L$787)))</f>
        <v>0.2211707654666703</v>
      </c>
      <c r="M807" s="13">
        <f ca="1">CORREL(INDIRECT(CONCATENATE("M",M$786)):INDIRECT(CONCATENATE("M",M$787-$J807)), INDIRECT(CONCATENATE("U",M$786+$J807)):INDIRECT(CONCATENATE("U",M$787)))</f>
        <v>0.4187622163939535</v>
      </c>
      <c r="N807" s="13">
        <f ca="1">CORREL(INDIRECT(CONCATENATE("N",N$786)):INDIRECT(CONCATENATE("N",N$787-$J807)), INDIRECT(CONCATENATE("V",N$786+$J807)):INDIRECT(CONCATENATE("V",N$787)))</f>
        <v>0.46153532052372287</v>
      </c>
      <c r="O807" s="13">
        <f ca="1">CORREL(INDIRECT(CONCATENATE("O",O$786)):INDIRECT(CONCATENATE("O",O$787-$J807)), INDIRECT(CONCATENATE("W",O$786+$J807)):INDIRECT(CONCATENATE("W",O$787)))</f>
        <v>0.57290772238619703</v>
      </c>
      <c r="P807" s="13">
        <f ca="1">CORREL(INDIRECT(CONCATENATE("P",P$786)):INDIRECT(CONCATENATE("P",P$787-$J807)), INDIRECT(CONCATENATE("X",P$786+$J807)):INDIRECT(CONCATENATE("X",P$787)))</f>
        <v>0.75399846339283927</v>
      </c>
      <c r="Q807" s="17">
        <f t="shared" ca="1" si="1"/>
        <v>2.2072037226967129</v>
      </c>
      <c r="S807" s="14"/>
      <c r="T807" s="14"/>
      <c r="U807" s="14"/>
      <c r="V807" s="14"/>
      <c r="W807" s="14"/>
      <c r="X807" s="14"/>
      <c r="AA807" s="14"/>
      <c r="AB807" s="14"/>
      <c r="AC807" s="14"/>
      <c r="AD807" s="14"/>
      <c r="AE807" s="14"/>
      <c r="AF807" s="14"/>
    </row>
    <row r="808" spans="2:32" x14ac:dyDescent="0.3">
      <c r="B808">
        <v>21</v>
      </c>
      <c r="C808" s="13">
        <f ca="1">CORREL(INDIRECT(CONCATENATE("C",C$786)):INDIRECT(CONCATENATE("C",C$787-$J808)), INDIRECT(CONCATENATE("AA",C$786+$J808)):INDIRECT(CONCATENATE("AA",C$787)))</f>
        <v>0.18987861023201644</v>
      </c>
      <c r="D808" s="13">
        <f ca="1">CORREL(INDIRECT(CONCATENATE("D",D$786)):INDIRECT(CONCATENATE("D",D$787-$J808)), INDIRECT(CONCATENATE("AB",D$786+$J808)):INDIRECT(CONCATENATE("AB",D$787)))</f>
        <v>0.30831711080541113</v>
      </c>
      <c r="E808" s="13">
        <f ca="1">CORREL(INDIRECT(CONCATENATE("E",E$786)):INDIRECT(CONCATENATE("E",E$787-$J808)), INDIRECT(CONCATENATE("AC",E$786+$J808)):INDIRECT(CONCATENATE("AC",E$787)))</f>
        <v>0.42608185735082837</v>
      </c>
      <c r="F808" s="13">
        <f ca="1">CORREL(INDIRECT(CONCATENATE("F",F$786)):INDIRECT(CONCATENATE("F",F$787-$J808)), INDIRECT(CONCATENATE("AD",F$786+$J808)):INDIRECT(CONCATENATE("AD",F$787)))</f>
        <v>0.47225221851664956</v>
      </c>
      <c r="G808" s="13">
        <f ca="1">CORREL(INDIRECT(CONCATENATE("G",G$786)):INDIRECT(CONCATENATE("G",G$787-$J808)), INDIRECT(CONCATENATE("AE",G$786+$J808)):INDIRECT(CONCATENATE("AE",G$787)))</f>
        <v>0.58001393301787507</v>
      </c>
      <c r="H808" s="13">
        <f ca="1">CORREL(INDIRECT(CONCATENATE("H",H$786)):INDIRECT(CONCATENATE("H",H$787-$J808)), INDIRECT(CONCATENATE("AF",H$786+$J808)):INDIRECT(CONCATENATE("AF",H$787)))</f>
        <v>0.75772036306451751</v>
      </c>
      <c r="J808">
        <v>21</v>
      </c>
      <c r="K808" s="13">
        <f ca="1">CORREL(INDIRECT(CONCATENATE("K",K$786)):INDIRECT(CONCATENATE("K",K$787-$J808)), INDIRECT(CONCATENATE("S",K$786+$J808)):INDIRECT(CONCATENATE("S",K$787)))</f>
        <v>8.2520727380460804E-2</v>
      </c>
      <c r="L808" s="13">
        <f ca="1">CORREL(INDIRECT(CONCATENATE("L",L$786)):INDIRECT(CONCATENATE("L",L$787-$J808)), INDIRECT(CONCATENATE("T",L$786+$J808)):INDIRECT(CONCATENATE("T",L$787)))</f>
        <v>0.23243284260849156</v>
      </c>
      <c r="M808" s="13">
        <f ca="1">CORREL(INDIRECT(CONCATENATE("M",M$786)):INDIRECT(CONCATENATE("M",M$787-$J808)), INDIRECT(CONCATENATE("U",M$786+$J808)):INDIRECT(CONCATENATE("U",M$787)))</f>
        <v>0.42599154537630129</v>
      </c>
      <c r="N808" s="13">
        <f ca="1">CORREL(INDIRECT(CONCATENATE("N",N$786)):INDIRECT(CONCATENATE("N",N$787-$J808)), INDIRECT(CONCATENATE("V",N$786+$J808)):INDIRECT(CONCATENATE("V",N$787)))</f>
        <v>0.47187912794562176</v>
      </c>
      <c r="O808" s="13">
        <f ca="1">CORREL(INDIRECT(CONCATENATE("O",O$786)):INDIRECT(CONCATENATE("O",O$787-$J808)), INDIRECT(CONCATENATE("W",O$786+$J808)):INDIRECT(CONCATENATE("W",O$787)))</f>
        <v>0.5797084067520264</v>
      </c>
      <c r="P808" s="13">
        <f ca="1">CORREL(INDIRECT(CONCATENATE("P",P$786)):INDIRECT(CONCATENATE("P",P$787-$J808)), INDIRECT(CONCATENATE("X",P$786+$J808)):INDIRECT(CONCATENATE("X",P$787)))</f>
        <v>0.75751116119457707</v>
      </c>
      <c r="Q808" s="17">
        <f t="shared" ca="1" si="1"/>
        <v>2.2350902412685265</v>
      </c>
    </row>
    <row r="809" spans="2:32" x14ac:dyDescent="0.3">
      <c r="B809">
        <v>22</v>
      </c>
      <c r="C809" s="13">
        <f ca="1">CORREL(INDIRECT(CONCATENATE("C",C$786)):INDIRECT(CONCATENATE("C",C$787-$J809)), INDIRECT(CONCATENATE("AA",C$786+$J809)):INDIRECT(CONCATENATE("AA",C$787)))</f>
        <v>0.19138020543390008</v>
      </c>
      <c r="D809" s="13">
        <f ca="1">CORREL(INDIRECT(CONCATENATE("D",D$786)):INDIRECT(CONCATENATE("D",D$787-$J809)), INDIRECT(CONCATENATE("AB",D$786+$J809)):INDIRECT(CONCATENATE("AB",D$787)))</f>
        <v>0.318095664875785</v>
      </c>
      <c r="E809" s="13">
        <f ca="1">CORREL(INDIRECT(CONCATENATE("E",E$786)):INDIRECT(CONCATENATE("E",E$787-$J809)), INDIRECT(CONCATENATE("AC",E$786+$J809)):INDIRECT(CONCATENATE("AC",E$787)))</f>
        <v>0.43108976731384746</v>
      </c>
      <c r="F809" s="13">
        <f ca="1">CORREL(INDIRECT(CONCATENATE("F",F$786)):INDIRECT(CONCATENATE("F",F$787-$J809)), INDIRECT(CONCATENATE("AD",F$786+$J809)):INDIRECT(CONCATENATE("AD",F$787)))</f>
        <v>0.48328454699134682</v>
      </c>
      <c r="G809" s="13">
        <f ca="1">CORREL(INDIRECT(CONCATENATE("G",G$786)):INDIRECT(CONCATENATE("G",G$787-$J809)), INDIRECT(CONCATENATE("AE",G$786+$J809)):INDIRECT(CONCATENATE("AE",G$787)))</f>
        <v>0.5866131179324906</v>
      </c>
      <c r="H809" s="13">
        <f ca="1">CORREL(INDIRECT(CONCATENATE("H",H$786)):INDIRECT(CONCATENATE("H",H$787-$J809)), INDIRECT(CONCATENATE("AF",H$786+$J809)):INDIRECT(CONCATENATE("AF",H$787)))</f>
        <v>0.76113211168787831</v>
      </c>
      <c r="J809">
        <v>22</v>
      </c>
      <c r="K809" s="13">
        <f ca="1">CORREL(INDIRECT(CONCATENATE("K",K$786)):INDIRECT(CONCATENATE("K",K$787-$J809)), INDIRECT(CONCATENATE("S",K$786+$J809)):INDIRECT(CONCATENATE("S",K$787)))</f>
        <v>0.16954785442572745</v>
      </c>
      <c r="L809" s="13">
        <f ca="1">CORREL(INDIRECT(CONCATENATE("L",L$786)):INDIRECT(CONCATENATE("L",L$787-$J809)), INDIRECT(CONCATENATE("T",L$786+$J809)):INDIRECT(CONCATENATE("T",L$787)))</f>
        <v>0.24793793529048364</v>
      </c>
      <c r="M809" s="13">
        <f ca="1">CORREL(INDIRECT(CONCATENATE("M",M$786)):INDIRECT(CONCATENATE("M",M$787-$J809)), INDIRECT(CONCATENATE("U",M$786+$J809)):INDIRECT(CONCATENATE("U",M$787)))</f>
        <v>0.43182742570276017</v>
      </c>
      <c r="N809" s="13">
        <f ca="1">CORREL(INDIRECT(CONCATENATE("N",N$786)):INDIRECT(CONCATENATE("N",N$787-$J809)), INDIRECT(CONCATENATE("V",N$786+$J809)):INDIRECT(CONCATENATE("V",N$787)))</f>
        <v>0.48315459833774393</v>
      </c>
      <c r="O809" s="13">
        <f ca="1">CORREL(INDIRECT(CONCATENATE("O",O$786)):INDIRECT(CONCATENATE("O",O$787-$J809)), INDIRECT(CONCATENATE("W",O$786+$J809)):INDIRECT(CONCATENATE("W",O$787)))</f>
        <v>0.5864365888938623</v>
      </c>
      <c r="P809" s="13">
        <f ca="1">CORREL(INDIRECT(CONCATENATE("P",P$786)):INDIRECT(CONCATENATE("P",P$787-$J809)), INDIRECT(CONCATENATE("X",P$786+$J809)):INDIRECT(CONCATENATE("X",P$787)))</f>
        <v>0.76096350039154548</v>
      </c>
      <c r="Q809" s="17">
        <f t="shared" ca="1" si="1"/>
        <v>2.2623821133259119</v>
      </c>
    </row>
    <row r="810" spans="2:32" x14ac:dyDescent="0.3">
      <c r="B810">
        <v>23</v>
      </c>
      <c r="C810" s="13">
        <f ca="1">CORREL(INDIRECT(CONCATENATE("C",C$786)):INDIRECT(CONCATENATE("C",C$787-$J810)), INDIRECT(CONCATENATE("AA",C$786+$J810)):INDIRECT(CONCATENATE("AA",C$787)))</f>
        <v>0.21611976370377897</v>
      </c>
      <c r="D810" s="13">
        <f ca="1">CORREL(INDIRECT(CONCATENATE("D",D$786)):INDIRECT(CONCATENATE("D",D$787-$J810)), INDIRECT(CONCATENATE("AB",D$786+$J810)):INDIRECT(CONCATENATE("AB",D$787)))</f>
        <v>0.33069370033810691</v>
      </c>
      <c r="E810" s="22">
        <f ca="1">CORREL(INDIRECT(CONCATENATE("E",E$786)):INDIRECT(CONCATENATE("E",E$787-$J810)), INDIRECT(CONCATENATE("AC",E$786+$J810)):INDIRECT(CONCATENATE("AC",E$787)))</f>
        <v>0.43512035069367172</v>
      </c>
      <c r="F810" s="13">
        <f ca="1">CORREL(INDIRECT(CONCATENATE("F",F$786)):INDIRECT(CONCATENATE("F",F$787-$J810)), INDIRECT(CONCATENATE("AD",F$786+$J810)):INDIRECT(CONCATENATE("AD",F$787)))</f>
        <v>0.49446939240624688</v>
      </c>
      <c r="G810" s="13">
        <f ca="1">CORREL(INDIRECT(CONCATENATE("G",G$786)):INDIRECT(CONCATENATE("G",G$787-$J810)), INDIRECT(CONCATENATE("AE",G$786+$J810)):INDIRECT(CONCATENATE("AE",G$787)))</f>
        <v>0.59307028784154603</v>
      </c>
      <c r="H810" s="13">
        <f ca="1">CORREL(INDIRECT(CONCATENATE("H",H$786)):INDIRECT(CONCATENATE("H",H$787-$J810)), INDIRECT(CONCATENATE("AF",H$786+$J810)):INDIRECT(CONCATENATE("AF",H$787)))</f>
        <v>0.76432031473311457</v>
      </c>
      <c r="J810">
        <v>23</v>
      </c>
      <c r="K810" s="13">
        <f ca="1">CORREL(INDIRECT(CONCATENATE("K",K$786)):INDIRECT(CONCATENATE("K",K$787-$J810)), INDIRECT(CONCATENATE("S",K$786+$J810)):INDIRECT(CONCATENATE("S",K$787)))</f>
        <v>0.15665939350958094</v>
      </c>
      <c r="L810" s="13">
        <f ca="1">CORREL(INDIRECT(CONCATENATE("L",L$786)):INDIRECT(CONCATENATE("L",L$787-$J810)), INDIRECT(CONCATENATE("T",L$786+$J810)):INDIRECT(CONCATENATE("T",L$787)))</f>
        <v>0.2686272016860155</v>
      </c>
      <c r="M810" s="22">
        <f ca="1">CORREL(INDIRECT(CONCATENATE("M",M$786)):INDIRECT(CONCATENATE("M",M$787-$J810)), INDIRECT(CONCATENATE("U",M$786+$J810)):INDIRECT(CONCATENATE("U",M$787)))</f>
        <v>0.4364973112012408</v>
      </c>
      <c r="N810" s="13">
        <f ca="1">CORREL(INDIRECT(CONCATENATE("N",N$786)):INDIRECT(CONCATENATE("N",N$787-$J810)), INDIRECT(CONCATENATE("V",N$786+$J810)):INDIRECT(CONCATENATE("V",N$787)))</f>
        <v>0.49477605640917099</v>
      </c>
      <c r="O810" s="13">
        <f ca="1">CORREL(INDIRECT(CONCATENATE("O",O$786)):INDIRECT(CONCATENATE("O",O$787-$J810)), INDIRECT(CONCATENATE("W",O$786+$J810)):INDIRECT(CONCATENATE("W",O$787)))</f>
        <v>0.59306506401778203</v>
      </c>
      <c r="P810" s="13">
        <f ca="1">CORREL(INDIRECT(CONCATENATE("P",P$786)):INDIRECT(CONCATENATE("P",P$787-$J810)), INDIRECT(CONCATENATE("X",P$786+$J810)):INDIRECT(CONCATENATE("X",P$787)))</f>
        <v>0.76422800651276235</v>
      </c>
      <c r="Q810" s="17">
        <f t="shared" ca="1" si="1"/>
        <v>2.2885664381409563</v>
      </c>
    </row>
    <row r="811" spans="2:32" x14ac:dyDescent="0.3">
      <c r="B811">
        <v>24</v>
      </c>
      <c r="C811" s="13">
        <f ca="1">CORREL(INDIRECT(CONCATENATE("C",C$786)):INDIRECT(CONCATENATE("C",C$787-$J811)), INDIRECT(CONCATENATE("AA",C$786+$J811)):INDIRECT(CONCATENATE("AA",C$787)))</f>
        <v>0.22709865553131095</v>
      </c>
      <c r="D811" s="13">
        <f ca="1">CORREL(INDIRECT(CONCATENATE("D",D$786)):INDIRECT(CONCATENATE("D",D$787-$J811)), INDIRECT(CONCATENATE("AB",D$786+$J811)):INDIRECT(CONCATENATE("AB",D$787)))</f>
        <v>0.33490850389058152</v>
      </c>
      <c r="E811" s="22">
        <f ca="1">CORREL(INDIRECT(CONCATENATE("E",E$786)):INDIRECT(CONCATENATE("E",E$787-$J811)), INDIRECT(CONCATENATE("AC",E$786+$J811)):INDIRECT(CONCATENATE("AC",E$787)))</f>
        <v>0.43784371544800299</v>
      </c>
      <c r="F811" s="13">
        <f ca="1">CORREL(INDIRECT(CONCATENATE("F",F$786)):INDIRECT(CONCATENATE("F",F$787-$J811)), INDIRECT(CONCATENATE("AD",F$786+$J811)):INDIRECT(CONCATENATE("AD",F$787)))</f>
        <v>0.50414264811792142</v>
      </c>
      <c r="G811" s="13">
        <f ca="1">CORREL(INDIRECT(CONCATENATE("G",G$786)):INDIRECT(CONCATENATE("G",G$787-$J811)), INDIRECT(CONCATENATE("AE",G$786+$J811)):INDIRECT(CONCATENATE("AE",G$787)))</f>
        <v>0.59935205788228496</v>
      </c>
      <c r="H811" s="13">
        <f ca="1">CORREL(INDIRECT(CONCATENATE("H",H$786)):INDIRECT(CONCATENATE("H",H$787-$J811)), INDIRECT(CONCATENATE("AF",H$786+$J811)):INDIRECT(CONCATENATE("AF",H$787)))</f>
        <v>0.76737535239023968</v>
      </c>
      <c r="J811">
        <v>24</v>
      </c>
      <c r="K811" s="13">
        <f ca="1">CORREL(INDIRECT(CONCATENATE("K",K$786)):INDIRECT(CONCATENATE("K",K$787-$J811)), INDIRECT(CONCATENATE("S",K$786+$J811)):INDIRECT(CONCATENATE("S",K$787)))</f>
        <v>9.540746774517514E-2</v>
      </c>
      <c r="L811" s="13">
        <f ca="1">CORREL(INDIRECT(CONCATENATE("L",L$786)):INDIRECT(CONCATENATE("L",L$787-$J811)), INDIRECT(CONCATENATE("T",L$786+$J811)):INDIRECT(CONCATENATE("T",L$787)))</f>
        <v>0.28778304214294198</v>
      </c>
      <c r="M811" s="22">
        <f ca="1">CORREL(INDIRECT(CONCATENATE("M",M$786)):INDIRECT(CONCATENATE("M",M$787-$J811)), INDIRECT(CONCATENATE("U",M$786+$J811)):INDIRECT(CONCATENATE("U",M$787)))</f>
        <v>0.43933495381112253</v>
      </c>
      <c r="N811" s="13">
        <f ca="1">CORREL(INDIRECT(CONCATENATE("N",N$786)):INDIRECT(CONCATENATE("N",N$787-$J811)), INDIRECT(CONCATENATE("V",N$786+$J811)):INDIRECT(CONCATENATE("V",N$787)))</f>
        <v>0.50462396884860705</v>
      </c>
      <c r="O811" s="13">
        <f ca="1">CORREL(INDIRECT(CONCATENATE("O",O$786)):INDIRECT(CONCATENATE("O",O$787-$J811)), INDIRECT(CONCATENATE("W",O$786+$J811)):INDIRECT(CONCATENATE("W",O$787)))</f>
        <v>0.59939011533569408</v>
      </c>
      <c r="P811" s="13">
        <f ca="1">CORREL(INDIRECT(CONCATENATE("P",P$786)):INDIRECT(CONCATENATE("P",P$787-$J811)), INDIRECT(CONCATENATE("X",P$786+$J811)):INDIRECT(CONCATENATE("X",P$787)))</f>
        <v>0.76731550664572157</v>
      </c>
      <c r="Q811" s="17">
        <f t="shared" ca="1" si="1"/>
        <v>2.3106645446411456</v>
      </c>
    </row>
    <row r="812" spans="2:32" x14ac:dyDescent="0.3">
      <c r="B812">
        <v>25</v>
      </c>
      <c r="C812" s="13">
        <f ca="1">CORREL(INDIRECT(CONCATENATE("C",C$786)):INDIRECT(CONCATENATE("C",C$787-$J812)), INDIRECT(CONCATENATE("AA",C$786+$J812)):INDIRECT(CONCATENATE("AA",C$787)))</f>
        <v>0.23112776916277997</v>
      </c>
      <c r="D812" s="13">
        <f ca="1">CORREL(INDIRECT(CONCATENATE("D",D$786)):INDIRECT(CONCATENATE("D",D$787-$J812)), INDIRECT(CONCATENATE("AB",D$786+$J812)):INDIRECT(CONCATENATE("AB",D$787)))</f>
        <v>0.32654457250077318</v>
      </c>
      <c r="E812" s="22">
        <f ca="1">CORREL(INDIRECT(CONCATENATE("E",E$786)):INDIRECT(CONCATENATE("E",E$787-$J812)), INDIRECT(CONCATENATE("AC",E$786+$J812)):INDIRECT(CONCATENATE("AC",E$787)))</f>
        <v>0.43892510192556389</v>
      </c>
      <c r="F812" s="13">
        <f ca="1">CORREL(INDIRECT(CONCATENATE("F",F$786)):INDIRECT(CONCATENATE("F",F$787-$J812)), INDIRECT(CONCATENATE("AD",F$786+$J812)):INDIRECT(CONCATENATE("AD",F$787)))</f>
        <v>0.51259542506150613</v>
      </c>
      <c r="G812" s="13">
        <f ca="1">CORREL(INDIRECT(CONCATENATE("G",G$786)):INDIRECT(CONCATENATE("G",G$787-$J812)), INDIRECT(CONCATENATE("AE",G$786+$J812)):INDIRECT(CONCATENATE("AE",G$787)))</f>
        <v>0.60538115288482008</v>
      </c>
      <c r="H812" s="13">
        <f ca="1">CORREL(INDIRECT(CONCATENATE("H",H$786)):INDIRECT(CONCATENATE("H",H$787-$J812)), INDIRECT(CONCATENATE("AF",H$786+$J812)):INDIRECT(CONCATENATE("AF",H$787)))</f>
        <v>0.77023845598603502</v>
      </c>
      <c r="J812">
        <v>25</v>
      </c>
      <c r="K812" s="13">
        <f ca="1">CORREL(INDIRECT(CONCATENATE("K",K$786)):INDIRECT(CONCATENATE("K",K$787-$J812)), INDIRECT(CONCATENATE("S",K$786+$J812)):INDIRECT(CONCATENATE("S",K$787)))</f>
        <v>8.8939225103112154E-2</v>
      </c>
      <c r="L812" s="13">
        <f ca="1">CORREL(INDIRECT(CONCATENATE("L",L$786)):INDIRECT(CONCATENATE("L",L$787-$J812)), INDIRECT(CONCATENATE("T",L$786+$J812)):INDIRECT(CONCATENATE("T",L$787)))</f>
        <v>0.28586126253727107</v>
      </c>
      <c r="M812" s="22">
        <f ca="1">CORREL(INDIRECT(CONCATENATE("M",M$786)):INDIRECT(CONCATENATE("M",M$787-$J812)), INDIRECT(CONCATENATE("U",M$786+$J812)):INDIRECT(CONCATENATE("U",M$787)))</f>
        <v>0.43993813548013577</v>
      </c>
      <c r="N812" s="13">
        <f ca="1">CORREL(INDIRECT(CONCATENATE("N",N$786)):INDIRECT(CONCATENATE("N",N$787-$J812)), INDIRECT(CONCATENATE("V",N$786+$J812)):INDIRECT(CONCATENATE("V",N$787)))</f>
        <v>0.51291385602426198</v>
      </c>
      <c r="O812" s="13">
        <f ca="1">CORREL(INDIRECT(CONCATENATE("O",O$786)):INDIRECT(CONCATENATE("O",O$787-$J812)), INDIRECT(CONCATENATE("W",O$786+$J812)):INDIRECT(CONCATENATE("W",O$787)))</f>
        <v>0.60530193243609787</v>
      </c>
      <c r="P812" s="13">
        <f ca="1">CORREL(INDIRECT(CONCATENATE("P",P$786)):INDIRECT(CONCATENATE("P",P$787-$J812)), INDIRECT(CONCATENATE("X",P$786+$J812)):INDIRECT(CONCATENATE("X",P$787)))</f>
        <v>0.77015149084588053</v>
      </c>
      <c r="Q812" s="17">
        <f t="shared" ca="1" si="1"/>
        <v>2.3283054147863762</v>
      </c>
    </row>
    <row r="813" spans="2:32" x14ac:dyDescent="0.3">
      <c r="B813">
        <v>26</v>
      </c>
      <c r="C813" s="13">
        <f ca="1">CORREL(INDIRECT(CONCATENATE("C",C$786)):INDIRECT(CONCATENATE("C",C$787-$J813)), INDIRECT(CONCATENATE("AA",C$786+$J813)):INDIRECT(CONCATENATE("AA",C$787)))</f>
        <v>0.20404304919270716</v>
      </c>
      <c r="D813" s="13">
        <f ca="1">CORREL(INDIRECT(CONCATENATE("D",D$786)):INDIRECT(CONCATENATE("D",D$787-$J813)), INDIRECT(CONCATENATE("AB",D$786+$J813)):INDIRECT(CONCATENATE("AB",D$787)))</f>
        <v>0.30886902879892203</v>
      </c>
      <c r="E813" s="22">
        <f ca="1">CORREL(INDIRECT(CONCATENATE("E",E$786)):INDIRECT(CONCATENATE("E",E$787-$J813)), INDIRECT(CONCATENATE("AC",E$786+$J813)):INDIRECT(CONCATENATE("AC",E$787)))</f>
        <v>0.43745192391455112</v>
      </c>
      <c r="F813" s="13">
        <f ca="1">CORREL(INDIRECT(CONCATENATE("F",F$786)):INDIRECT(CONCATENATE("F",F$787-$J813)), INDIRECT(CONCATENATE("AD",F$786+$J813)):INDIRECT(CONCATENATE("AD",F$787)))</f>
        <v>0.51968755716265391</v>
      </c>
      <c r="G813" s="13">
        <f ca="1">CORREL(INDIRECT(CONCATENATE("G",G$786)):INDIRECT(CONCATENATE("G",G$787-$J813)), INDIRECT(CONCATENATE("AE",G$786+$J813)):INDIRECT(CONCATENATE("AE",G$787)))</f>
        <v>0.61092845162012321</v>
      </c>
      <c r="H813" s="13">
        <f ca="1">CORREL(INDIRECT(CONCATENATE("H",H$786)):INDIRECT(CONCATENATE("H",H$787-$J813)), INDIRECT(CONCATENATE("AF",H$786+$J813)):INDIRECT(CONCATENATE("AF",H$787)))</f>
        <v>0.77279666965410121</v>
      </c>
      <c r="J813">
        <v>26</v>
      </c>
      <c r="K813" s="13">
        <f ca="1">CORREL(INDIRECT(CONCATENATE("K",K$786)):INDIRECT(CONCATENATE("K",K$787-$J813)), INDIRECT(CONCATENATE("S",K$786+$J813)):INDIRECT(CONCATENATE("S",K$787)))</f>
        <v>0.17677831288750029</v>
      </c>
      <c r="L813" s="13">
        <f ca="1">CORREL(INDIRECT(CONCATENATE("L",L$786)):INDIRECT(CONCATENATE("L",L$787-$J813)), INDIRECT(CONCATENATE("T",L$786+$J813)):INDIRECT(CONCATENATE("T",L$787)))</f>
        <v>0.28518280583942696</v>
      </c>
      <c r="M813" s="22">
        <f ca="1">CORREL(INDIRECT(CONCATENATE("M",M$786)):INDIRECT(CONCATENATE("M",M$787-$J813)), INDIRECT(CONCATENATE("U",M$786+$J813)):INDIRECT(CONCATENATE("U",M$787)))</f>
        <v>0.43810559505675406</v>
      </c>
      <c r="N813" s="13">
        <f ca="1">CORREL(INDIRECT(CONCATENATE("N",N$786)):INDIRECT(CONCATENATE("N",N$787-$J813)), INDIRECT(CONCATENATE("V",N$786+$J813)):INDIRECT(CONCATENATE("V",N$787)))</f>
        <v>0.51996235538834013</v>
      </c>
      <c r="O813" s="13">
        <f ca="1">CORREL(INDIRECT(CONCATENATE("O",O$786)):INDIRECT(CONCATENATE("O",O$787-$J813)), INDIRECT(CONCATENATE("W",O$786+$J813)):INDIRECT(CONCATENATE("W",O$787)))</f>
        <v>0.61079711292359196</v>
      </c>
      <c r="P813" s="13">
        <f ca="1">CORREL(INDIRECT(CONCATENATE("P",P$786)):INDIRECT(CONCATENATE("P",P$787-$J813)), INDIRECT(CONCATENATE("X",P$786+$J813)):INDIRECT(CONCATENATE("X",P$787)))</f>
        <v>0.77270487012644251</v>
      </c>
      <c r="Q813" s="17">
        <f t="shared" ca="1" si="1"/>
        <v>2.3415699334951285</v>
      </c>
    </row>
    <row r="814" spans="2:32" x14ac:dyDescent="0.3">
      <c r="B814">
        <v>27</v>
      </c>
      <c r="C814" s="13">
        <f ca="1">CORREL(INDIRECT(CONCATENATE("C",C$786)):INDIRECT(CONCATENATE("C",C$787-$J814)), INDIRECT(CONCATENATE("AA",C$786+$J814)):INDIRECT(CONCATENATE("AA",C$787)))</f>
        <v>0.15513096445637545</v>
      </c>
      <c r="D814" s="13">
        <f ca="1">CORREL(INDIRECT(CONCATENATE("D",D$786)):INDIRECT(CONCATENATE("D",D$787-$J814)), INDIRECT(CONCATENATE("AB",D$786+$J814)):INDIRECT(CONCATENATE("AB",D$787)))</f>
        <v>0.28703787303687012</v>
      </c>
      <c r="E814" s="13">
        <f ca="1">CORREL(INDIRECT(CONCATENATE("E",E$786)):INDIRECT(CONCATENATE("E",E$787-$J814)), INDIRECT(CONCATENATE("AC",E$786+$J814)):INDIRECT(CONCATENATE("AC",E$787)))</f>
        <v>0.43393359553017447</v>
      </c>
      <c r="F814" s="13">
        <f ca="1">CORREL(INDIRECT(CONCATENATE("F",F$786)):INDIRECT(CONCATENATE("F",F$787-$J814)), INDIRECT(CONCATENATE("AD",F$786+$J814)):INDIRECT(CONCATENATE("AD",F$787)))</f>
        <v>0.52603690654397151</v>
      </c>
      <c r="G814" s="13">
        <f ca="1">CORREL(INDIRECT(CONCATENATE("G",G$786)):INDIRECT(CONCATENATE("G",G$787-$J814)), INDIRECT(CONCATENATE("AE",G$786+$J814)):INDIRECT(CONCATENATE("AE",G$787)))</f>
        <v>0.61605451584702708</v>
      </c>
      <c r="H814" s="22">
        <f ca="1">CORREL(INDIRECT(CONCATENATE("H",H$786)):INDIRECT(CONCATENATE("H",H$787-$J814)), INDIRECT(CONCATENATE("AF",H$786+$J814)):INDIRECT(CONCATENATE("AF",H$787)))</f>
        <v>0.77501295873833265</v>
      </c>
      <c r="J814">
        <v>27</v>
      </c>
      <c r="K814" s="13">
        <f ca="1">CORREL(INDIRECT(CONCATENATE("K",K$786)):INDIRECT(CONCATENATE("K",K$787-$J814)), INDIRECT(CONCATENATE("S",K$786+$J814)):INDIRECT(CONCATENATE("S",K$787)))</f>
        <v>0.15928392687000964</v>
      </c>
      <c r="L814" s="13">
        <f ca="1">CORREL(INDIRECT(CONCATENATE("L",L$786)):INDIRECT(CONCATENATE("L",L$787-$J814)), INDIRECT(CONCATENATE("T",L$786+$J814)):INDIRECT(CONCATENATE("T",L$787)))</f>
        <v>0.28266264592695822</v>
      </c>
      <c r="M814" s="13">
        <f ca="1">CORREL(INDIRECT(CONCATENATE("M",M$786)):INDIRECT(CONCATENATE("M",M$787-$J814)), INDIRECT(CONCATENATE("U",M$786+$J814)):INDIRECT(CONCATENATE("U",M$787)))</f>
        <v>0.43406466319181225</v>
      </c>
      <c r="N814" s="13">
        <f ca="1">CORREL(INDIRECT(CONCATENATE("N",N$786)):INDIRECT(CONCATENATE("N",N$787-$J814)), INDIRECT(CONCATENATE("V",N$786+$J814)):INDIRECT(CONCATENATE("V",N$787)))</f>
        <v>0.52627765492051581</v>
      </c>
      <c r="O814" s="13">
        <f ca="1">CORREL(INDIRECT(CONCATENATE("O",O$786)):INDIRECT(CONCATENATE("O",O$787-$J814)), INDIRECT(CONCATENATE("W",O$786+$J814)):INDIRECT(CONCATENATE("W",O$787)))</f>
        <v>0.61584381864817495</v>
      </c>
      <c r="P814" s="13">
        <f ca="1">CORREL(INDIRECT(CONCATENATE("P",P$786)):INDIRECT(CONCATENATE("P",P$787-$J814)), INDIRECT(CONCATENATE("X",P$786+$J814)):INDIRECT(CONCATENATE("X",P$787)))</f>
        <v>0.77489617905916996</v>
      </c>
      <c r="Q814" s="17">
        <f t="shared" ca="1" si="1"/>
        <v>2.351082315819673</v>
      </c>
    </row>
    <row r="815" spans="2:32" x14ac:dyDescent="0.3">
      <c r="B815">
        <v>28</v>
      </c>
      <c r="C815" s="13">
        <f ca="1">CORREL(INDIRECT(CONCATENATE("C",C$786)):INDIRECT(CONCATENATE("C",C$787-$J815)), INDIRECT(CONCATENATE("AA",C$786+$J815)):INDIRECT(CONCATENATE("AA",C$787)))</f>
        <v>0.15103120692722477</v>
      </c>
      <c r="D815" s="13">
        <f ca="1">CORREL(INDIRECT(CONCATENATE("D",D$786)):INDIRECT(CONCATENATE("D",D$787-$J815)), INDIRECT(CONCATENATE("AB",D$786+$J815)):INDIRECT(CONCATENATE("AB",D$787)))</f>
        <v>0.27066732898346024</v>
      </c>
      <c r="E815" s="13">
        <f ca="1">CORREL(INDIRECT(CONCATENATE("E",E$786)):INDIRECT(CONCATENATE("E",E$787-$J815)), INDIRECT(CONCATENATE("AC",E$786+$J815)):INDIRECT(CONCATENATE("AC",E$787)))</f>
        <v>0.42940020467143392</v>
      </c>
      <c r="F815" s="13">
        <f ca="1">CORREL(INDIRECT(CONCATENATE("F",F$786)):INDIRECT(CONCATENATE("F",F$787-$J815)), INDIRECT(CONCATENATE("AD",F$786+$J815)):INDIRECT(CONCATENATE("AD",F$787)))</f>
        <v>0.53225672079115971</v>
      </c>
      <c r="G815" s="13">
        <f ca="1">CORREL(INDIRECT(CONCATENATE("G",G$786)):INDIRECT(CONCATENATE("G",G$787-$J815)), INDIRECT(CONCATENATE("AE",G$786+$J815)):INDIRECT(CONCATENATE("AE",G$787)))</f>
        <v>0.62096205079050193</v>
      </c>
      <c r="H815" s="22">
        <f ca="1">CORREL(INDIRECT(CONCATENATE("H",H$786)):INDIRECT(CONCATENATE("H",H$787-$J815)), INDIRECT(CONCATENATE("AF",H$786+$J815)):INDIRECT(CONCATENATE("AF",H$787)))</f>
        <v>0.77707163818761393</v>
      </c>
      <c r="J815">
        <v>28</v>
      </c>
      <c r="K815" s="13">
        <f ca="1">CORREL(INDIRECT(CONCATENATE("K",K$786)):INDIRECT(CONCATENATE("K",K$787-$J815)), INDIRECT(CONCATENATE("S",K$786+$J815)):INDIRECT(CONCATENATE("S",K$787)))</f>
        <v>6.0100164012514355E-2</v>
      </c>
      <c r="L815" s="13">
        <f ca="1">CORREL(INDIRECT(CONCATENATE("L",L$786)):INDIRECT(CONCATENATE("L",L$787-$J815)), INDIRECT(CONCATENATE("T",L$786+$J815)):INDIRECT(CONCATENATE("T",L$787)))</f>
        <v>0.27280474773510394</v>
      </c>
      <c r="M815" s="13">
        <f ca="1">CORREL(INDIRECT(CONCATENATE("M",M$786)):INDIRECT(CONCATENATE("M",M$787-$J815)), INDIRECT(CONCATENATE("U",M$786+$J815)):INDIRECT(CONCATENATE("U",M$787)))</f>
        <v>0.42892406389440491</v>
      </c>
      <c r="N815" s="13">
        <f ca="1">CORREL(INDIRECT(CONCATENATE("N",N$786)):INDIRECT(CONCATENATE("N",N$787-$J815)), INDIRECT(CONCATENATE("V",N$786+$J815)):INDIRECT(CONCATENATE("V",N$787)))</f>
        <v>0.53237240065278024</v>
      </c>
      <c r="O815" s="13">
        <f ca="1">CORREL(INDIRECT(CONCATENATE("O",O$786)):INDIRECT(CONCATENATE("O",O$787-$J815)), INDIRECT(CONCATENATE("W",O$786+$J815)):INDIRECT(CONCATENATE("W",O$787)))</f>
        <v>0.62062835437139596</v>
      </c>
      <c r="P815" s="22">
        <f ca="1">CORREL(INDIRECT(CONCATENATE("P",P$786)):INDIRECT(CONCATENATE("P",P$787-$J815)), INDIRECT(CONCATENATE("X",P$786+$J815)):INDIRECT(CONCATENATE("X",P$787)))</f>
        <v>0.77691986755569564</v>
      </c>
      <c r="Q815" s="17">
        <f t="shared" ca="1" si="1"/>
        <v>2.3588446864742769</v>
      </c>
    </row>
    <row r="816" spans="2:32" x14ac:dyDescent="0.3">
      <c r="B816">
        <v>29</v>
      </c>
      <c r="C816" s="13">
        <f ca="1">CORREL(INDIRECT(CONCATENATE("C",C$786)):INDIRECT(CONCATENATE("C",C$787-$J816)), INDIRECT(CONCATENATE("AA",C$786+$J816)):INDIRECT(CONCATENATE("AA",C$787)))</f>
        <v>0.18446735329290337</v>
      </c>
      <c r="D816" s="13">
        <f ca="1">CORREL(INDIRECT(CONCATENATE("D",D$786)):INDIRECT(CONCATENATE("D",D$787-$J816)), INDIRECT(CONCATENATE("AB",D$786+$J816)):INDIRECT(CONCATENATE("AB",D$787)))</f>
        <v>0.26315349573662972</v>
      </c>
      <c r="E816" s="13">
        <f ca="1">CORREL(INDIRECT(CONCATENATE("E",E$786)):INDIRECT(CONCATENATE("E",E$787-$J816)), INDIRECT(CONCATENATE("AC",E$786+$J816)):INDIRECT(CONCATENATE("AC",E$787)))</f>
        <v>0.42398424136083568</v>
      </c>
      <c r="F816" s="13">
        <f ca="1">CORREL(INDIRECT(CONCATENATE("F",F$786)):INDIRECT(CONCATENATE("F",F$787-$J816)), INDIRECT(CONCATENATE("AD",F$786+$J816)):INDIRECT(CONCATENATE("AD",F$787)))</f>
        <v>0.53813054155481277</v>
      </c>
      <c r="G816" s="13">
        <f ca="1">CORREL(INDIRECT(CONCATENATE("G",G$786)):INDIRECT(CONCATENATE("G",G$787-$J816)), INDIRECT(CONCATENATE("AE",G$786+$J816)):INDIRECT(CONCATENATE("AE",G$787)))</f>
        <v>0.62568782151486446</v>
      </c>
      <c r="H816" s="22">
        <f ca="1">CORREL(INDIRECT(CONCATENATE("H",H$786)):INDIRECT(CONCATENATE("H",H$787-$J816)), INDIRECT(CONCATENATE("AF",H$786+$J816)):INDIRECT(CONCATENATE("AF",H$787)))</f>
        <v>0.77892591271590783</v>
      </c>
      <c r="J816">
        <v>29</v>
      </c>
      <c r="K816" s="13">
        <f ca="1">CORREL(INDIRECT(CONCATENATE("K",K$786)):INDIRECT(CONCATENATE("K",K$787-$J816)), INDIRECT(CONCATENATE("S",K$786+$J816)):INDIRECT(CONCATENATE("S",K$787)))</f>
        <v>0.11620238671150092</v>
      </c>
      <c r="L816" s="13">
        <f ca="1">CORREL(INDIRECT(CONCATENATE("L",L$786)):INDIRECT(CONCATENATE("L",L$787-$J816)), INDIRECT(CONCATENATE("T",L$786+$J816)):INDIRECT(CONCATENATE("T",L$787)))</f>
        <v>0.255702325146136</v>
      </c>
      <c r="M816" s="13">
        <f ca="1">CORREL(INDIRECT(CONCATENATE("M",M$786)):INDIRECT(CONCATENATE("M",M$787-$J816)), INDIRECT(CONCATENATE("U",M$786+$J816)):INDIRECT(CONCATENATE("U",M$787)))</f>
        <v>0.42316822197961246</v>
      </c>
      <c r="N816" s="13">
        <f ca="1">CORREL(INDIRECT(CONCATENATE("N",N$786)):INDIRECT(CONCATENATE("N",N$787-$J816)), INDIRECT(CONCATENATE("V",N$786+$J816)):INDIRECT(CONCATENATE("V",N$787)))</f>
        <v>0.5380466135048233</v>
      </c>
      <c r="O816" s="13">
        <f ca="1">CORREL(INDIRECT(CONCATENATE("O",O$786)):INDIRECT(CONCATENATE("O",O$787-$J816)), INDIRECT(CONCATENATE("W",O$786+$J816)):INDIRECT(CONCATENATE("W",O$787)))</f>
        <v>0.62526867935626262</v>
      </c>
      <c r="P816" s="22">
        <f ca="1">CORREL(INDIRECT(CONCATENATE("P",P$786)):INDIRECT(CONCATENATE("P",P$787-$J816)), INDIRECT(CONCATENATE("X",P$786+$J816)):INDIRECT(CONCATENATE("X",P$787)))</f>
        <v>0.77873843016055955</v>
      </c>
      <c r="Q816" s="17">
        <f t="shared" ca="1" si="1"/>
        <v>2.3652219450012577</v>
      </c>
    </row>
    <row r="817" spans="2:17" x14ac:dyDescent="0.3">
      <c r="B817">
        <v>30</v>
      </c>
      <c r="C817" s="13">
        <f ca="1">CORREL(INDIRECT(CONCATENATE("C",C$786)):INDIRECT(CONCATENATE("C",C$787-$J817)), INDIRECT(CONCATENATE("AA",C$786+$J817)):INDIRECT(CONCATENATE("AA",C$787)))</f>
        <v>0.17515916066680329</v>
      </c>
      <c r="D817" s="13">
        <f ca="1">CORREL(INDIRECT(CONCATENATE("D",D$786)):INDIRECT(CONCATENATE("D",D$787-$J817)), INDIRECT(CONCATENATE("AB",D$786+$J817)):INDIRECT(CONCATENATE("AB",D$787)))</f>
        <v>0.2608448780481446</v>
      </c>
      <c r="E817" s="13">
        <f ca="1">CORREL(INDIRECT(CONCATENATE("E",E$786)):INDIRECT(CONCATENATE("E",E$787-$J817)), INDIRECT(CONCATENATE("AC",E$786+$J817)):INDIRECT(CONCATENATE("AC",E$787)))</f>
        <v>0.41634348662324588</v>
      </c>
      <c r="F817" s="13">
        <f ca="1">CORREL(INDIRECT(CONCATENATE("F",F$786)):INDIRECT(CONCATENATE("F",F$787-$J817)), INDIRECT(CONCATENATE("AD",F$786+$J817)):INDIRECT(CONCATENATE("AD",F$787)))</f>
        <v>0.54312893731329326</v>
      </c>
      <c r="G817" s="13">
        <f ca="1">CORREL(INDIRECT(CONCATENATE("G",G$786)):INDIRECT(CONCATENATE("G",G$787-$J817)), INDIRECT(CONCATENATE("AE",G$786+$J817)):INDIRECT(CONCATENATE("AE",G$787)))</f>
        <v>0.63004901127626922</v>
      </c>
      <c r="H817" s="22">
        <f ca="1">CORREL(INDIRECT(CONCATENATE("H",H$786)):INDIRECT(CONCATENATE("H",H$787-$J817)), INDIRECT(CONCATENATE("AF",H$786+$J817)):INDIRECT(CONCATENATE("AF",H$787)))</f>
        <v>0.78048002985429388</v>
      </c>
      <c r="J817">
        <v>30</v>
      </c>
      <c r="K817" s="13">
        <f ca="1">CORREL(INDIRECT(CONCATENATE("K",K$786)):INDIRECT(CONCATENATE("K",K$787-$J817)), INDIRECT(CONCATENATE("S",K$786+$J817)):INDIRECT(CONCATENATE("S",K$787)))</f>
        <v>0.17398150404272983</v>
      </c>
      <c r="L817" s="13">
        <f ca="1">CORREL(INDIRECT(CONCATENATE("L",L$786)):INDIRECT(CONCATENATE("L",L$787-$J817)), INDIRECT(CONCATENATE("T",L$786+$J817)):INDIRECT(CONCATENATE("T",L$787)))</f>
        <v>0.23142053448394515</v>
      </c>
      <c r="M817" s="13">
        <f ca="1">CORREL(INDIRECT(CONCATENATE("M",M$786)):INDIRECT(CONCATENATE("M",M$787-$J817)), INDIRECT(CONCATENATE("U",M$786+$J817)):INDIRECT(CONCATENATE("U",M$787)))</f>
        <v>0.41528510858394002</v>
      </c>
      <c r="N817" s="13">
        <f ca="1">CORREL(INDIRECT(CONCATENATE("N",N$786)):INDIRECT(CONCATENATE("N",N$787-$J817)), INDIRECT(CONCATENATE("V",N$786+$J817)):INDIRECT(CONCATENATE("V",N$787)))</f>
        <v>0.54277077605687962</v>
      </c>
      <c r="O817" s="13">
        <f ca="1">CORREL(INDIRECT(CONCATENATE("O",O$786)):INDIRECT(CONCATENATE("O",O$787-$J817)), INDIRECT(CONCATENATE("W",O$786+$J817)):INDIRECT(CONCATENATE("W",O$787)))</f>
        <v>0.62957041002005443</v>
      </c>
      <c r="P817" s="22">
        <f ca="1">CORREL(INDIRECT(CONCATENATE("P",P$786)):INDIRECT(CONCATENATE("P",P$787-$J817)), INDIRECT(CONCATENATE("X",P$786+$J817)):INDIRECT(CONCATENATE("X",P$787)))</f>
        <v>0.7802546280258994</v>
      </c>
      <c r="Q817" s="17">
        <f t="shared" ca="1" si="1"/>
        <v>2.3678809226867736</v>
      </c>
    </row>
    <row r="818" spans="2:17" x14ac:dyDescent="0.3">
      <c r="B818">
        <v>31</v>
      </c>
      <c r="C818" s="13">
        <f ca="1">CORREL(INDIRECT(CONCATENATE("C",C$786)):INDIRECT(CONCATENATE("C",C$787-$J818)), INDIRECT(CONCATENATE("AA",C$786+$J818)):INDIRECT(CONCATENATE("AA",C$787)))</f>
        <v>0.14789370095955665</v>
      </c>
      <c r="D818" s="13">
        <f ca="1">CORREL(INDIRECT(CONCATENATE("D",D$786)):INDIRECT(CONCATENATE("D",D$787-$J818)), INDIRECT(CONCATENATE("AB",D$786+$J818)):INDIRECT(CONCATENATE("AB",D$787)))</f>
        <v>0.26387692650643602</v>
      </c>
      <c r="E818" s="13">
        <f ca="1">CORREL(INDIRECT(CONCATENATE("E",E$786)):INDIRECT(CONCATENATE("E",E$787-$J818)), INDIRECT(CONCATENATE("AC",E$786+$J818)):INDIRECT(CONCATENATE("AC",E$787)))</f>
        <v>0.40773353181142336</v>
      </c>
      <c r="F818" s="13">
        <f ca="1">CORREL(INDIRECT(CONCATENATE("F",F$786)):INDIRECT(CONCATENATE("F",F$787-$J818)), INDIRECT(CONCATENATE("AD",F$786+$J818)):INDIRECT(CONCATENATE("AD",F$787)))</f>
        <v>0.54731259973709778</v>
      </c>
      <c r="G818" s="13">
        <f ca="1">CORREL(INDIRECT(CONCATENATE("G",G$786)):INDIRECT(CONCATENATE("G",G$787-$J818)), INDIRECT(CONCATENATE("AE",G$786+$J818)):INDIRECT(CONCATENATE("AE",G$787)))</f>
        <v>0.6340946248585192</v>
      </c>
      <c r="H818" s="22">
        <f ca="1">CORREL(INDIRECT(CONCATENATE("H",H$786)):INDIRECT(CONCATENATE("H",H$787-$J818)), INDIRECT(CONCATENATE("AF",H$786+$J818)):INDIRECT(CONCATENATE("AF",H$787)))</f>
        <v>0.78172257043717741</v>
      </c>
      <c r="J818">
        <v>31</v>
      </c>
      <c r="K818" s="13">
        <f ca="1">CORREL(INDIRECT(CONCATENATE("K",K$786)):INDIRECT(CONCATENATE("K",K$787-$J818)), INDIRECT(CONCATENATE("S",K$786+$J818)):INDIRECT(CONCATENATE("S",K$787)))</f>
        <v>0.1071845284666814</v>
      </c>
      <c r="L818" s="13">
        <f ca="1">CORREL(INDIRECT(CONCATENATE("L",L$786)):INDIRECT(CONCATENATE("L",L$787-$J818)), INDIRECT(CONCATENATE("T",L$786+$J818)):INDIRECT(CONCATENATE("T",L$787)))</f>
        <v>0.20878247991163193</v>
      </c>
      <c r="M818" s="13">
        <f ca="1">CORREL(INDIRECT(CONCATENATE("M",M$786)):INDIRECT(CONCATENATE("M",M$787-$J818)), INDIRECT(CONCATENATE("U",M$786+$J818)):INDIRECT(CONCATENATE("U",M$787)))</f>
        <v>0.40672178381093987</v>
      </c>
      <c r="N818" s="13">
        <f ca="1">CORREL(INDIRECT(CONCATENATE("N",N$786)):INDIRECT(CONCATENATE("N",N$787-$J818)), INDIRECT(CONCATENATE("V",N$786+$J818)):INDIRECT(CONCATENATE("V",N$787)))</f>
        <v>0.54680468273985305</v>
      </c>
      <c r="O818" s="13">
        <f ca="1">CORREL(INDIRECT(CONCATENATE("O",O$786)):INDIRECT(CONCATENATE("O",O$787-$J818)), INDIRECT(CONCATENATE("W",O$786+$J818)):INDIRECT(CONCATENATE("W",O$787)))</f>
        <v>0.63366878807957683</v>
      </c>
      <c r="P818" s="22">
        <f ca="1">CORREL(INDIRECT(CONCATENATE("P",P$786)):INDIRECT(CONCATENATE("P",P$787-$J818)), INDIRECT(CONCATENATE("X",P$786+$J818)):INDIRECT(CONCATENATE("X",P$787)))</f>
        <v>0.78151644816075394</v>
      </c>
      <c r="Q818" s="17">
        <f t="shared" ca="1" si="1"/>
        <v>2.3687117027911238</v>
      </c>
    </row>
    <row r="819" spans="2:17" x14ac:dyDescent="0.3">
      <c r="B819">
        <v>32</v>
      </c>
      <c r="C819" s="13">
        <f ca="1">CORREL(INDIRECT(CONCATENATE("C",C$786)):INDIRECT(CONCATENATE("C",C$787-$J819)), INDIRECT(CONCATENATE("AA",C$786+$J819)):INDIRECT(CONCATENATE("AA",C$787)))</f>
        <v>0.15412315785560479</v>
      </c>
      <c r="D819" s="13">
        <f ca="1">CORREL(INDIRECT(CONCATENATE("D",D$786)):INDIRECT(CONCATENATE("D",D$787-$J819)), INDIRECT(CONCATENATE("AB",D$786+$J819)):INDIRECT(CONCATENATE("AB",D$787)))</f>
        <v>0.27253440769560577</v>
      </c>
      <c r="E819" s="13">
        <f ca="1">CORREL(INDIRECT(CONCATENATE("E",E$786)):INDIRECT(CONCATENATE("E",E$787-$J819)), INDIRECT(CONCATENATE("AC",E$786+$J819)):INDIRECT(CONCATENATE("AC",E$787)))</f>
        <v>0.39999595242366587</v>
      </c>
      <c r="F819" s="13">
        <f ca="1">CORREL(INDIRECT(CONCATENATE("F",F$786)):INDIRECT(CONCATENATE("F",F$787-$J819)), INDIRECT(CONCATENATE("AD",F$786+$J819)):INDIRECT(CONCATENATE("AD",F$787)))</f>
        <v>0.55135554278489696</v>
      </c>
      <c r="G819" s="13">
        <f ca="1">CORREL(INDIRECT(CONCATENATE("G",G$786)):INDIRECT(CONCATENATE("G",G$787-$J819)), INDIRECT(CONCATENATE("AE",G$786+$J819)):INDIRECT(CONCATENATE("AE",G$787)))</f>
        <v>0.63784696351400905</v>
      </c>
      <c r="H819" s="22">
        <f ca="1">CORREL(INDIRECT(CONCATENATE("H",H$786)):INDIRECT(CONCATENATE("H",H$787-$J819)), INDIRECT(CONCATENATE("AF",H$786+$J819)):INDIRECT(CONCATENATE("AF",H$787)))</f>
        <v>0.78274812100799307</v>
      </c>
      <c r="J819">
        <v>32</v>
      </c>
      <c r="K819" s="13">
        <f ca="1">CORREL(INDIRECT(CONCATENATE("K",K$786)):INDIRECT(CONCATENATE("K",K$787-$J819)), INDIRECT(CONCATENATE("S",K$786+$J819)):INDIRECT(CONCATENATE("S",K$787)))</f>
        <v>-3.1197040115456365E-2</v>
      </c>
      <c r="L819" s="13">
        <f ca="1">CORREL(INDIRECT(CONCATENATE("L",L$786)):INDIRECT(CONCATENATE("L",L$787-$J819)), INDIRECT(CONCATENATE("T",L$786+$J819)):INDIRECT(CONCATENATE("T",L$787)))</f>
        <v>0.19700516705596324</v>
      </c>
      <c r="M819" s="13">
        <f ca="1">CORREL(INDIRECT(CONCATENATE("M",M$786)):INDIRECT(CONCATENATE("M",M$787-$J819)), INDIRECT(CONCATENATE("U",M$786+$J819)):INDIRECT(CONCATENATE("U",M$787)))</f>
        <v>0.39930806661123247</v>
      </c>
      <c r="N819" s="13">
        <f ca="1">CORREL(INDIRECT(CONCATENATE("N",N$786)):INDIRECT(CONCATENATE("N",N$787-$J819)), INDIRECT(CONCATENATE("V",N$786+$J819)):INDIRECT(CONCATENATE("V",N$787)))</f>
        <v>0.5509655824272488</v>
      </c>
      <c r="O819" s="13">
        <f ca="1">CORREL(INDIRECT(CONCATENATE("O",O$786)):INDIRECT(CONCATENATE("O",O$787-$J819)), INDIRECT(CONCATENATE("W",O$786+$J819)):INDIRECT(CONCATENATE("W",O$787)))</f>
        <v>0.63752599181865466</v>
      </c>
      <c r="P819" s="22">
        <f ca="1">CORREL(INDIRECT(CONCATENATE("P",P$786)):INDIRECT(CONCATENATE("P",P$787-$J819)), INDIRECT(CONCATENATE("X",P$786+$J819)):INDIRECT(CONCATENATE("X",P$787)))</f>
        <v>0.78254063675989549</v>
      </c>
      <c r="Q819" s="17">
        <f t="shared" ca="1" si="1"/>
        <v>2.3703402776170313</v>
      </c>
    </row>
    <row r="820" spans="2:17" x14ac:dyDescent="0.3">
      <c r="B820">
        <v>33</v>
      </c>
      <c r="C820" s="13">
        <f ca="1">CORREL(INDIRECT(CONCATENATE("C",C$786)):INDIRECT(CONCATENATE("C",C$787-$J820)), INDIRECT(CONCATENATE("AA",C$786+$J820)):INDIRECT(CONCATENATE("AA",C$787)))</f>
        <v>0.1871907253479895</v>
      </c>
      <c r="D820" s="13">
        <f ca="1">CORREL(INDIRECT(CONCATENATE("D",D$786)):INDIRECT(CONCATENATE("D",D$787-$J820)), INDIRECT(CONCATENATE("AB",D$786+$J820)):INDIRECT(CONCATENATE("AB",D$787)))</f>
        <v>0.28132291176450597</v>
      </c>
      <c r="E820" s="13">
        <f ca="1">CORREL(INDIRECT(CONCATENATE("E",E$786)):INDIRECT(CONCATENATE("E",E$787-$J820)), INDIRECT(CONCATENATE("AC",E$786+$J820)):INDIRECT(CONCATENATE("AC",E$787)))</f>
        <v>0.39452954341141394</v>
      </c>
      <c r="F820" s="13">
        <f ca="1">CORREL(INDIRECT(CONCATENATE("F",F$786)):INDIRECT(CONCATENATE("F",F$787-$J820)), INDIRECT(CONCATENATE("AD",F$786+$J820)):INDIRECT(CONCATENATE("AD",F$787)))</f>
        <v>0.55428004093790317</v>
      </c>
      <c r="G820" s="13">
        <f ca="1">CORREL(INDIRECT(CONCATENATE("G",G$786)):INDIRECT(CONCATENATE("G",G$787-$J820)), INDIRECT(CONCATENATE("AE",G$786+$J820)):INDIRECT(CONCATENATE("AE",G$787)))</f>
        <v>0.64112728273024322</v>
      </c>
      <c r="H820" s="22">
        <f ca="1">CORREL(INDIRECT(CONCATENATE("H",H$786)):INDIRECT(CONCATENATE("H",H$787-$J820)), INDIRECT(CONCATENATE("AF",H$786+$J820)):INDIRECT(CONCATENATE("AF",H$787)))</f>
        <v>0.78334381770644212</v>
      </c>
      <c r="J820">
        <v>33</v>
      </c>
      <c r="K820" s="13">
        <f ca="1">CORREL(INDIRECT(CONCATENATE("K",K$786)):INDIRECT(CONCATENATE("K",K$787-$J820)), INDIRECT(CONCATENATE("S",K$786+$J820)):INDIRECT(CONCATENATE("S",K$787)))</f>
        <v>8.4684765744581489E-2</v>
      </c>
      <c r="L820" s="13">
        <f ca="1">CORREL(INDIRECT(CONCATENATE("L",L$786)):INDIRECT(CONCATENATE("L",L$787-$J820)), INDIRECT(CONCATENATE("T",L$786+$J820)):INDIRECT(CONCATENATE("T",L$787)))</f>
        <v>0.208129752895161</v>
      </c>
      <c r="M820" s="13">
        <f ca="1">CORREL(INDIRECT(CONCATENATE("M",M$786)):INDIRECT(CONCATENATE("M",M$787-$J820)), INDIRECT(CONCATENATE("U",M$786+$J820)):INDIRECT(CONCATENATE("U",M$787)))</f>
        <v>0.39391512798666867</v>
      </c>
      <c r="N820" s="13">
        <f ca="1">CORREL(INDIRECT(CONCATENATE("N",N$786)):INDIRECT(CONCATENATE("N",N$787-$J820)), INDIRECT(CONCATENATE("V",N$786+$J820)):INDIRECT(CONCATENATE("V",N$787)))</f>
        <v>0.5541588510417611</v>
      </c>
      <c r="O820" s="13">
        <f ca="1">CORREL(INDIRECT(CONCATENATE("O",O$786)):INDIRECT(CONCATENATE("O",O$787-$J820)), INDIRECT(CONCATENATE("W",O$786+$J820)):INDIRECT(CONCATENATE("W",O$787)))</f>
        <v>0.64095794177538501</v>
      </c>
      <c r="P820" s="22">
        <f ca="1">CORREL(INDIRECT(CONCATENATE("P",P$786)):INDIRECT(CONCATENATE("P",P$787-$J820)), INDIRECT(CONCATENATE("X",P$786+$J820)):INDIRECT(CONCATENATE("X",P$787)))</f>
        <v>0.78319700519231428</v>
      </c>
      <c r="Q820" s="17">
        <f t="shared" ca="1" si="1"/>
        <v>2.3722289259961293</v>
      </c>
    </row>
    <row r="821" spans="2:17" x14ac:dyDescent="0.3">
      <c r="B821">
        <v>34</v>
      </c>
      <c r="C821" s="13">
        <f ca="1">CORREL(INDIRECT(CONCATENATE("C",C$786)):INDIRECT(CONCATENATE("C",C$787-$J821)), INDIRECT(CONCATENATE("AA",C$786+$J821)):INDIRECT(CONCATENATE("AA",C$787)))</f>
        <v>0.20140047756595547</v>
      </c>
      <c r="D821" s="13">
        <f ca="1">CORREL(INDIRECT(CONCATENATE("D",D$786)):INDIRECT(CONCATENATE("D",D$787-$J821)), INDIRECT(CONCATENATE("AB",D$786+$J821)):INDIRECT(CONCATENATE("AB",D$787)))</f>
        <v>0.28244575619711298</v>
      </c>
      <c r="E821" s="13">
        <f ca="1">CORREL(INDIRECT(CONCATENATE("E",E$786)):INDIRECT(CONCATENATE("E",E$787-$J821)), INDIRECT(CONCATENATE("AC",E$786+$J821)):INDIRECT(CONCATENATE("AC",E$787)))</f>
        <v>0.39285872075846046</v>
      </c>
      <c r="F821" s="22">
        <f ca="1">CORREL(INDIRECT(CONCATENATE("F",F$786)):INDIRECT(CONCATENATE("F",F$787-$J821)), INDIRECT(CONCATENATE("AD",F$786+$J821)):INDIRECT(CONCATENATE("AD",F$787)))</f>
        <v>0.55552541513551301</v>
      </c>
      <c r="G821" s="13">
        <f ca="1">CORREL(INDIRECT(CONCATENATE("G",G$786)):INDIRECT(CONCATENATE("G",G$787-$J821)), INDIRECT(CONCATENATE("AE",G$786+$J821)):INDIRECT(CONCATENATE("AE",G$787)))</f>
        <v>0.64391361709538852</v>
      </c>
      <c r="H821" s="22">
        <f ca="1">CORREL(INDIRECT(CONCATENATE("H",H$786)):INDIRECT(CONCATENATE("H",H$787-$J821)), INDIRECT(CONCATENATE("AF",H$786+$J821)):INDIRECT(CONCATENATE("AF",H$787)))</f>
        <v>0.78350099807166951</v>
      </c>
      <c r="J821">
        <v>34</v>
      </c>
      <c r="K821" s="13">
        <f ca="1">CORREL(INDIRECT(CONCATENATE("K",K$786)):INDIRECT(CONCATENATE("K",K$787-$J821)), INDIRECT(CONCATENATE("S",K$786+$J821)):INDIRECT(CONCATENATE("S",K$787)))</f>
        <v>0.17137685717660373</v>
      </c>
      <c r="L821" s="13">
        <f ca="1">CORREL(INDIRECT(CONCATENATE("L",L$786)):INDIRECT(CONCATENATE("L",L$787-$J821)), INDIRECT(CONCATENATE("T",L$786+$J821)):INDIRECT(CONCATENATE("T",L$787)))</f>
        <v>0.21439245126285342</v>
      </c>
      <c r="M821" s="13">
        <f ca="1">CORREL(INDIRECT(CONCATENATE("M",M$786)):INDIRECT(CONCATENATE("M",M$787-$J821)), INDIRECT(CONCATENATE("U",M$786+$J821)):INDIRECT(CONCATENATE("U",M$787)))</f>
        <v>0.3919964523535196</v>
      </c>
      <c r="N821" s="22">
        <f ca="1">CORREL(INDIRECT(CONCATENATE("N",N$786)):INDIRECT(CONCATENATE("N",N$787-$J821)), INDIRECT(CONCATENATE("V",N$786+$J821)):INDIRECT(CONCATENATE("V",N$787)))</f>
        <v>0.55560698658947583</v>
      </c>
      <c r="O821" s="13">
        <f ca="1">CORREL(INDIRECT(CONCATENATE("O",O$786)):INDIRECT(CONCATENATE("O",O$787-$J821)), INDIRECT(CONCATENATE("W",O$786+$J821)):INDIRECT(CONCATENATE("W",O$787)))</f>
        <v>0.64382311204014642</v>
      </c>
      <c r="P821" s="22">
        <f ca="1">CORREL(INDIRECT(CONCATENATE("P",P$786)):INDIRECT(CONCATENATE("P",P$787-$J821)), INDIRECT(CONCATENATE("X",P$786+$J821)):INDIRECT(CONCATENATE("X",P$787)))</f>
        <v>0.78338578360543609</v>
      </c>
      <c r="Q821" s="17">
        <f t="shared" ca="1" si="1"/>
        <v>2.3748123345885781</v>
      </c>
    </row>
    <row r="822" spans="2:17" x14ac:dyDescent="0.3">
      <c r="B822">
        <v>35</v>
      </c>
      <c r="C822" s="13">
        <f ca="1">CORREL(INDIRECT(CONCATENATE("C",C$786)):INDIRECT(CONCATENATE("C",C$787-$J822)), INDIRECT(CONCATENATE("AA",C$786+$J822)):INDIRECT(CONCATENATE("AA",C$787)))</f>
        <v>0.19386618907845821</v>
      </c>
      <c r="D822" s="13">
        <f ca="1">CORREL(INDIRECT(CONCATENATE("D",D$786)):INDIRECT(CONCATENATE("D",D$787-$J822)), INDIRECT(CONCATENATE("AB",D$786+$J822)):INDIRECT(CONCATENATE("AB",D$787)))</f>
        <v>0.27246550018170546</v>
      </c>
      <c r="E822" s="13">
        <f ca="1">CORREL(INDIRECT(CONCATENATE("E",E$786)):INDIRECT(CONCATENATE("E",E$787-$J822)), INDIRECT(CONCATENATE("AC",E$786+$J822)):INDIRECT(CONCATENATE("AC",E$787)))</f>
        <v>0.39295570520120621</v>
      </c>
      <c r="F822" s="22">
        <f ca="1">CORREL(INDIRECT(CONCATENATE("F",F$786)):INDIRECT(CONCATENATE("F",F$787-$J822)), INDIRECT(CONCATENATE("AD",F$786+$J822)):INDIRECT(CONCATENATE("AD",F$787)))</f>
        <v>0.55514492523585357</v>
      </c>
      <c r="G822" s="22">
        <f ca="1">CORREL(INDIRECT(CONCATENATE("G",G$786)):INDIRECT(CONCATENATE("G",G$787-$J822)), INDIRECT(CONCATENATE("AE",G$786+$J822)):INDIRECT(CONCATENATE("AE",G$787)))</f>
        <v>0.64619621328564913</v>
      </c>
      <c r="H822" s="22">
        <f ca="1">CORREL(INDIRECT(CONCATENATE("H",H$786)):INDIRECT(CONCATENATE("H",H$787-$J822)), INDIRECT(CONCATENATE("AF",H$786+$J822)):INDIRECT(CONCATENATE("AF",H$787)))</f>
        <v>0.78326375148746197</v>
      </c>
      <c r="J822">
        <v>35</v>
      </c>
      <c r="K822" s="13">
        <f ca="1">CORREL(INDIRECT(CONCATENATE("K",K$786)):INDIRECT(CONCATENATE("K",K$787-$J822)), INDIRECT(CONCATENATE("S",K$786+$J822)):INDIRECT(CONCATENATE("S",K$787)))</f>
        <v>0.13821657290886977</v>
      </c>
      <c r="L822" s="13">
        <f ca="1">CORREL(INDIRECT(CONCATENATE("L",L$786)):INDIRECT(CONCATENATE("L",L$787-$J822)), INDIRECT(CONCATENATE("T",L$786+$J822)):INDIRECT(CONCATENATE("T",L$787)))</f>
        <v>0.21272942454822505</v>
      </c>
      <c r="M822" s="13">
        <f ca="1">CORREL(INDIRECT(CONCATENATE("M",M$786)):INDIRECT(CONCATENATE("M",M$787-$J822)), INDIRECT(CONCATENATE("U",M$786+$J822)):INDIRECT(CONCATENATE("U",M$787)))</f>
        <v>0.39206026497108754</v>
      </c>
      <c r="N822" s="22">
        <f ca="1">CORREL(INDIRECT(CONCATENATE("N",N$786)):INDIRECT(CONCATENATE("N",N$787-$J822)), INDIRECT(CONCATENATE("V",N$786+$J822)):INDIRECT(CONCATENATE("V",N$787)))</f>
        <v>0.55537154305421321</v>
      </c>
      <c r="O822" s="22">
        <f ca="1">CORREL(INDIRECT(CONCATENATE("O",O$786)):INDIRECT(CONCATENATE("O",O$787-$J822)), INDIRECT(CONCATENATE("W",O$786+$J822)):INDIRECT(CONCATENATE("W",O$787)))</f>
        <v>0.64617702169258562</v>
      </c>
      <c r="P822" s="22">
        <f ca="1">CORREL(INDIRECT(CONCATENATE("P",P$786)):INDIRECT(CONCATENATE("P",P$787-$J822)), INDIRECT(CONCATENATE("X",P$786+$J822)):INDIRECT(CONCATENATE("X",P$787)))</f>
        <v>0.78317929299188305</v>
      </c>
      <c r="Q822" s="24">
        <f t="shared" ca="1" si="1"/>
        <v>2.3767881227097698</v>
      </c>
    </row>
    <row r="823" spans="2:17" x14ac:dyDescent="0.3">
      <c r="B823">
        <v>36</v>
      </c>
      <c r="C823" s="13">
        <f ca="1">CORREL(INDIRECT(CONCATENATE("C",C$786)):INDIRECT(CONCATENATE("C",C$787-$J823)), INDIRECT(CONCATENATE("AA",C$786+$J823)):INDIRECT(CONCATENATE("AA",C$787)))</f>
        <v>0.16364280540672327</v>
      </c>
      <c r="D823" s="13">
        <f ca="1">CORREL(INDIRECT(CONCATENATE("D",D$786)):INDIRECT(CONCATENATE("D",D$787-$J823)), INDIRECT(CONCATENATE("AB",D$786+$J823)):INDIRECT(CONCATENATE("AB",D$787)))</f>
        <v>0.25183790534937078</v>
      </c>
      <c r="E823" s="13">
        <f ca="1">CORREL(INDIRECT(CONCATENATE("E",E$786)):INDIRECT(CONCATENATE("E",E$787-$J823)), INDIRECT(CONCATENATE("AC",E$786+$J823)):INDIRECT(CONCATENATE("AC",E$787)))</f>
        <v>0.39122833115680822</v>
      </c>
      <c r="F823" s="13">
        <f ca="1">CORREL(INDIRECT(CONCATENATE("F",F$786)):INDIRECT(CONCATENATE("F",F$787-$J823)), INDIRECT(CONCATENATE("AD",F$786+$J823)):INDIRECT(CONCATENATE("AD",F$787)))</f>
        <v>0.55332864613609012</v>
      </c>
      <c r="G823" s="22">
        <f ca="1">CORREL(INDIRECT(CONCATENATE("G",G$786)):INDIRECT(CONCATENATE("G",G$787-$J823)), INDIRECT(CONCATENATE("AE",G$786+$J823)):INDIRECT(CONCATENATE("AE",G$787)))</f>
        <v>0.64797877511815116</v>
      </c>
      <c r="H823" s="22">
        <f ca="1">CORREL(INDIRECT(CONCATENATE("H",H$786)):INDIRECT(CONCATENATE("H",H$787-$J823)), INDIRECT(CONCATENATE("AF",H$786+$J823)):INDIRECT(CONCATENATE("AF",H$787)))</f>
        <v>0.78264571834951402</v>
      </c>
      <c r="J823">
        <v>36</v>
      </c>
      <c r="K823" s="13">
        <f ca="1">CORREL(INDIRECT(CONCATENATE("K",K$786)):INDIRECT(CONCATENATE("K",K$787-$J823)), INDIRECT(CONCATENATE("S",K$786+$J823)):INDIRECT(CONCATENATE("S",K$787)))</f>
        <v>4.4468728975504898E-2</v>
      </c>
      <c r="L823" s="13">
        <f ca="1">CORREL(INDIRECT(CONCATENATE("L",L$786)):INDIRECT(CONCATENATE("L",L$787-$J823)), INDIRECT(CONCATENATE("T",L$786+$J823)):INDIRECT(CONCATENATE("T",L$787)))</f>
        <v>0.20735574393627407</v>
      </c>
      <c r="M823" s="13">
        <f ca="1">CORREL(INDIRECT(CONCATENATE("M",M$786)):INDIRECT(CONCATENATE("M",M$787-$J823)), INDIRECT(CONCATENATE("U",M$786+$J823)):INDIRECT(CONCATENATE("U",M$787)))</f>
        <v>0.39037015993736618</v>
      </c>
      <c r="N823" s="13">
        <f ca="1">CORREL(INDIRECT(CONCATENATE("N",N$786)):INDIRECT(CONCATENATE("N",N$787-$J823)), INDIRECT(CONCATENATE("V",N$786+$J823)):INDIRECT(CONCATENATE("V",N$787)))</f>
        <v>0.55357163262220421</v>
      </c>
      <c r="O823" s="22">
        <f ca="1">CORREL(INDIRECT(CONCATENATE("O",O$786)):INDIRECT(CONCATENATE("O",O$787-$J823)), INDIRECT(CONCATENATE("W",O$786+$J823)):INDIRECT(CONCATENATE("W",O$787)))</f>
        <v>0.64795104943070569</v>
      </c>
      <c r="P823" s="22">
        <f ca="1">CORREL(INDIRECT(CONCATENATE("P",P$786)):INDIRECT(CONCATENATE("P",P$787-$J823)), INDIRECT(CONCATENATE("X",P$786+$J823)):INDIRECT(CONCATENATE("X",P$787)))</f>
        <v>0.78255257469851025</v>
      </c>
      <c r="Q823" s="17">
        <f t="shared" ca="1" si="1"/>
        <v>2.3744454166887863</v>
      </c>
    </row>
    <row r="824" spans="2:17" x14ac:dyDescent="0.3">
      <c r="B824">
        <v>37</v>
      </c>
      <c r="C824" s="13">
        <f ca="1">CORREL(INDIRECT(CONCATENATE("C",C$786)):INDIRECT(CONCATENATE("C",C$787-$J824)), INDIRECT(CONCATENATE("AA",C$786+$J824)):INDIRECT(CONCATENATE("AA",C$787)))</f>
        <v>0.11565044112660067</v>
      </c>
      <c r="D824" s="13">
        <f ca="1">CORREL(INDIRECT(CONCATENATE("D",D$786)):INDIRECT(CONCATENATE("D",D$787-$J824)), INDIRECT(CONCATENATE("AB",D$786+$J824)):INDIRECT(CONCATENATE("AB",D$787)))</f>
        <v>0.22693815416154209</v>
      </c>
      <c r="E824" s="13">
        <f ca="1">CORREL(INDIRECT(CONCATENATE("E",E$786)):INDIRECT(CONCATENATE("E",E$787-$J824)), INDIRECT(CONCATENATE("AC",E$786+$J824)):INDIRECT(CONCATENATE("AC",E$787)))</f>
        <v>0.38947742313828504</v>
      </c>
      <c r="F824" s="13">
        <f ca="1">CORREL(INDIRECT(CONCATENATE("F",F$786)):INDIRECT(CONCATENATE("F",F$787-$J824)), INDIRECT(CONCATENATE("AD",F$786+$J824)):INDIRECT(CONCATENATE("AD",F$787)))</f>
        <v>0.55070365830155754</v>
      </c>
      <c r="G824" s="22">
        <f ca="1">CORREL(INDIRECT(CONCATENATE("G",G$786)):INDIRECT(CONCATENATE("G",G$787-$J824)), INDIRECT(CONCATENATE("AE",G$786+$J824)):INDIRECT(CONCATENATE("AE",G$787)))</f>
        <v>0.64937318556072787</v>
      </c>
      <c r="H824" s="22">
        <f ca="1">CORREL(INDIRECT(CONCATENATE("H",H$786)):INDIRECT(CONCATENATE("H",H$787-$J824)), INDIRECT(CONCATENATE("AF",H$786+$J824)):INDIRECT(CONCATENATE("AF",H$787)))</f>
        <v>0.78170871886151561</v>
      </c>
      <c r="J824">
        <v>37</v>
      </c>
      <c r="K824" s="13">
        <f ca="1">CORREL(INDIRECT(CONCATENATE("K",K$786)):INDIRECT(CONCATENATE("K",K$787-$J824)), INDIRECT(CONCATENATE("S",K$786+$J824)):INDIRECT(CONCATENATE("S",K$787)))</f>
        <v>1.9018868726163079E-2</v>
      </c>
      <c r="L824" s="13">
        <f ca="1">CORREL(INDIRECT(CONCATENATE("L",L$786)):INDIRECT(CONCATENATE("L",L$787-$J824)), INDIRECT(CONCATENATE("T",L$786+$J824)):INDIRECT(CONCATENATE("T",L$787)))</f>
        <v>0.19376352164597452</v>
      </c>
      <c r="M824" s="13">
        <f ca="1">CORREL(INDIRECT(CONCATENATE("M",M$786)):INDIRECT(CONCATENATE("M",M$787-$J824)), INDIRECT(CONCATENATE("U",M$786+$J824)):INDIRECT(CONCATENATE("U",M$787)))</f>
        <v>0.38887978158664194</v>
      </c>
      <c r="N824" s="13">
        <f ca="1">CORREL(INDIRECT(CONCATENATE("N",N$786)):INDIRECT(CONCATENATE("N",N$787-$J824)), INDIRECT(CONCATENATE("V",N$786+$J824)):INDIRECT(CONCATENATE("V",N$787)))</f>
        <v>0.55095187235522858</v>
      </c>
      <c r="O824" s="22">
        <f ca="1">CORREL(INDIRECT(CONCATENATE("O",O$786)):INDIRECT(CONCATENATE("O",O$787-$J824)), INDIRECT(CONCATENATE("W",O$786+$J824)):INDIRECT(CONCATENATE("W",O$787)))</f>
        <v>0.64931765274578013</v>
      </c>
      <c r="P824" s="22">
        <f ca="1">CORREL(INDIRECT(CONCATENATE("P",P$786)):INDIRECT(CONCATENATE("P",P$787-$J824)), INDIRECT(CONCATENATE("X",P$786+$J824)):INDIRECT(CONCATENATE("X",P$787)))</f>
        <v>0.78161544845551834</v>
      </c>
      <c r="Q824" s="17">
        <f t="shared" ca="1" si="1"/>
        <v>2.3707647551431692</v>
      </c>
    </row>
    <row r="825" spans="2:17" x14ac:dyDescent="0.3">
      <c r="B825">
        <v>38</v>
      </c>
      <c r="C825" s="13">
        <f ca="1">CORREL(INDIRECT(CONCATENATE("C",C$786)):INDIRECT(CONCATENATE("C",C$787-$J825)), INDIRECT(CONCATENATE("AA",C$786+$J825)):INDIRECT(CONCATENATE("AA",C$787)))</f>
        <v>0.11494121497356441</v>
      </c>
      <c r="D825" s="13">
        <f ca="1">CORREL(INDIRECT(CONCATENATE("D",D$786)):INDIRECT(CONCATENATE("D",D$787-$J825)), INDIRECT(CONCATENATE("AB",D$786+$J825)):INDIRECT(CONCATENATE("AB",D$787)))</f>
        <v>0.20648034150500308</v>
      </c>
      <c r="E825" s="13">
        <f ca="1">CORREL(INDIRECT(CONCATENATE("E",E$786)):INDIRECT(CONCATENATE("E",E$787-$J825)), INDIRECT(CONCATENATE("AC",E$786+$J825)):INDIRECT(CONCATENATE("AC",E$787)))</f>
        <v>0.39008038729658662</v>
      </c>
      <c r="F825" s="13">
        <f ca="1">CORREL(INDIRECT(CONCATENATE("F",F$786)):INDIRECT(CONCATENATE("F",F$787-$J825)), INDIRECT(CONCATENATE("AD",F$786+$J825)):INDIRECT(CONCATENATE("AD",F$787)))</f>
        <v>0.54828575432031479</v>
      </c>
      <c r="G825" s="22">
        <f ca="1">CORREL(INDIRECT(CONCATENATE("G",G$786)):INDIRECT(CONCATENATE("G",G$787-$J825)), INDIRECT(CONCATENATE("AE",G$786+$J825)):INDIRECT(CONCATENATE("AE",G$787)))</f>
        <v>0.65047212797813547</v>
      </c>
      <c r="H825" s="22">
        <f ca="1">CORREL(INDIRECT(CONCATENATE("H",H$786)):INDIRECT(CONCATENATE("H",H$787-$J825)), INDIRECT(CONCATENATE("AF",H$786+$J825)):INDIRECT(CONCATENATE("AF",H$787)))</f>
        <v>0.78061971454152412</v>
      </c>
      <c r="J825">
        <v>38</v>
      </c>
      <c r="K825" s="13">
        <f ca="1">CORREL(INDIRECT(CONCATENATE("K",K$786)):INDIRECT(CONCATENATE("K",K$787-$J825)), INDIRECT(CONCATENATE("S",K$786+$J825)):INDIRECT(CONCATENATE("S",K$787)))</f>
        <v>0.1215752319721089</v>
      </c>
      <c r="L825" s="13">
        <f ca="1">CORREL(INDIRECT(CONCATENATE("L",L$786)):INDIRECT(CONCATENATE("L",L$787-$J825)), INDIRECT(CONCATENATE("T",L$786+$J825)):INDIRECT(CONCATENATE("T",L$787)))</f>
        <v>0.19345512848760693</v>
      </c>
      <c r="M825" s="13">
        <f ca="1">CORREL(INDIRECT(CONCATENATE("M",M$786)):INDIRECT(CONCATENATE("M",M$787-$J825)), INDIRECT(CONCATENATE("U",M$786+$J825)):INDIRECT(CONCATENATE("U",M$787)))</f>
        <v>0.38966889764200152</v>
      </c>
      <c r="N825" s="13">
        <f ca="1">CORREL(INDIRECT(CONCATENATE("N",N$786)):INDIRECT(CONCATENATE("N",N$787-$J825)), INDIRECT(CONCATENATE("V",N$786+$J825)):INDIRECT(CONCATENATE("V",N$787)))</f>
        <v>0.54848382396192152</v>
      </c>
      <c r="O825" s="22">
        <f ca="1">CORREL(INDIRECT(CONCATENATE("O",O$786)):INDIRECT(CONCATENATE("O",O$787-$J825)), INDIRECT(CONCATENATE("W",O$786+$J825)):INDIRECT(CONCATENATE("W",O$787)))</f>
        <v>0.65037433653716237</v>
      </c>
      <c r="P825" s="22">
        <f ca="1">CORREL(INDIRECT(CONCATENATE("P",P$786)):INDIRECT(CONCATENATE("P",P$787-$J825)), INDIRECT(CONCATENATE("X",P$786+$J825)):INDIRECT(CONCATENATE("X",P$787)))</f>
        <v>0.78052975868951491</v>
      </c>
      <c r="Q825" s="17">
        <f t="shared" ca="1" si="1"/>
        <v>2.3690568168306001</v>
      </c>
    </row>
    <row r="826" spans="2:17" x14ac:dyDescent="0.3">
      <c r="B826">
        <v>39</v>
      </c>
      <c r="C826" s="13">
        <f ca="1">CORREL(INDIRECT(CONCATENATE("C",C$786)):INDIRECT(CONCATENATE("C",C$787-$J826)), INDIRECT(CONCATENATE("AA",C$786+$J826)):INDIRECT(CONCATENATE("AA",C$787)))</f>
        <v>0.13468964276435466</v>
      </c>
      <c r="D826" s="13">
        <f ca="1">CORREL(INDIRECT(CONCATENATE("D",D$786)):INDIRECT(CONCATENATE("D",D$787-$J826)), INDIRECT(CONCATENATE("AB",D$786+$J826)):INDIRECT(CONCATENATE("AB",D$787)))</f>
        <v>0.19218675721577197</v>
      </c>
      <c r="E826" s="13">
        <f ca="1">CORREL(INDIRECT(CONCATENATE("E",E$786)):INDIRECT(CONCATENATE("E",E$787-$J826)), INDIRECT(CONCATENATE("AC",E$786+$J826)):INDIRECT(CONCATENATE("AC",E$787)))</f>
        <v>0.39175687773947077</v>
      </c>
      <c r="F826" s="13">
        <f ca="1">CORREL(INDIRECT(CONCATENATE("F",F$786)):INDIRECT(CONCATENATE("F",F$787-$J826)), INDIRECT(CONCATENATE("AD",F$786+$J826)):INDIRECT(CONCATENATE("AD",F$787)))</f>
        <v>0.54527235322173806</v>
      </c>
      <c r="G826" s="22">
        <f ca="1">CORREL(INDIRECT(CONCATENATE("G",G$786)):INDIRECT(CONCATENATE("G",G$787-$J826)), INDIRECT(CONCATENATE("AE",G$786+$J826)):INDIRECT(CONCATENATE("AE",G$787)))</f>
        <v>0.65127997333265997</v>
      </c>
      <c r="H826" s="22">
        <f ca="1">CORREL(INDIRECT(CONCATENATE("H",H$786)):INDIRECT(CONCATENATE("H",H$787-$J826)), INDIRECT(CONCATENATE("AF",H$786+$J826)):INDIRECT(CONCATENATE("AF",H$787)))</f>
        <v>0.77931106815453577</v>
      </c>
      <c r="J826">
        <v>39</v>
      </c>
      <c r="K826" s="13">
        <f ca="1">CORREL(INDIRECT(CONCATENATE("K",K$786)):INDIRECT(CONCATENATE("K",K$787-$J826)), INDIRECT(CONCATENATE("S",K$786+$J826)):INDIRECT(CONCATENATE("S",K$787)))</f>
        <v>0.13901699639844095</v>
      </c>
      <c r="L826" s="13">
        <f ca="1">CORREL(INDIRECT(CONCATENATE("L",L$786)):INDIRECT(CONCATENATE("L",L$787-$J826)), INDIRECT(CONCATENATE("T",L$786+$J826)):INDIRECT(CONCATENATE("T",L$787)))</f>
        <v>0.19937547866917762</v>
      </c>
      <c r="M826" s="13">
        <f ca="1">CORREL(INDIRECT(CONCATENATE("M",M$786)):INDIRECT(CONCATENATE("M",M$787-$J826)), INDIRECT(CONCATENATE("U",M$786+$J826)):INDIRECT(CONCATENATE("U",M$787)))</f>
        <v>0.39166926349955522</v>
      </c>
      <c r="N826" s="13">
        <f ca="1">CORREL(INDIRECT(CONCATENATE("N",N$786)):INDIRECT(CONCATENATE("N",N$787-$J826)), INDIRECT(CONCATENATE("V",N$786+$J826)):INDIRECT(CONCATENATE("V",N$787)))</f>
        <v>0.54532668422822927</v>
      </c>
      <c r="O826" s="22">
        <f ca="1">CORREL(INDIRECT(CONCATENATE("O",O$786)):INDIRECT(CONCATENATE("O",O$787-$J826)), INDIRECT(CONCATENATE("W",O$786+$J826)):INDIRECT(CONCATENATE("W",O$787)))</f>
        <v>0.65107709435033223</v>
      </c>
      <c r="P826" s="22">
        <f ca="1">CORREL(INDIRECT(CONCATENATE("P",P$786)):INDIRECT(CONCATENATE("P",P$787-$J826)), INDIRECT(CONCATENATE("X",P$786+$J826)):INDIRECT(CONCATENATE("X",P$787)))</f>
        <v>0.77916377633217604</v>
      </c>
      <c r="Q826" s="17">
        <f t="shared" ca="1" si="1"/>
        <v>2.3672368184102925</v>
      </c>
    </row>
    <row r="827" spans="2:17" x14ac:dyDescent="0.3">
      <c r="B827">
        <v>40</v>
      </c>
      <c r="C827" s="13">
        <f ca="1">CORREL(INDIRECT(CONCATENATE("C",C$786)):INDIRECT(CONCATENATE("C",C$787-$J827)), INDIRECT(CONCATENATE("AA",C$786+$J827)):INDIRECT(CONCATENATE("AA",C$787)))</f>
        <v>0.12714901134575624</v>
      </c>
      <c r="D827" s="13">
        <f ca="1">CORREL(INDIRECT(CONCATENATE("D",D$786)):INDIRECT(CONCATENATE("D",D$787-$J827)), INDIRECT(CONCATENATE("AB",D$786+$J827)):INDIRECT(CONCATENATE("AB",D$787)))</f>
        <v>0.18295788114534625</v>
      </c>
      <c r="E827" s="13">
        <f ca="1">CORREL(INDIRECT(CONCATENATE("E",E$786)):INDIRECT(CONCATENATE("E",E$787-$J827)), INDIRECT(CONCATENATE("AC",E$786+$J827)):INDIRECT(CONCATENATE("AC",E$787)))</f>
        <v>0.39356732143988987</v>
      </c>
      <c r="F827" s="13">
        <f ca="1">CORREL(INDIRECT(CONCATENATE("F",F$786)):INDIRECT(CONCATENATE("F",F$787-$J827)), INDIRECT(CONCATENATE("AD",F$786+$J827)):INDIRECT(CONCATENATE("AD",F$787)))</f>
        <v>0.54139260859854554</v>
      </c>
      <c r="G827" s="22">
        <f ca="1">CORREL(INDIRECT(CONCATENATE("G",G$786)):INDIRECT(CONCATENATE("G",G$787-$J827)), INDIRECT(CONCATENATE("AE",G$786+$J827)):INDIRECT(CONCATENATE("AE",G$787)))</f>
        <v>0.65185591585484026</v>
      </c>
      <c r="H827" s="22">
        <f ca="1">CORREL(INDIRECT(CONCATENATE("H",H$786)):INDIRECT(CONCATENATE("H",H$787-$J827)), INDIRECT(CONCATENATE("AF",H$786+$J827)):INDIRECT(CONCATENATE("AF",H$787)))</f>
        <v>0.77778440849375663</v>
      </c>
      <c r="J827">
        <v>40</v>
      </c>
      <c r="K827" s="13">
        <f ca="1">CORREL(INDIRECT(CONCATENATE("K",K$786)):INDIRECT(CONCATENATE("K",K$787-$J827)), INDIRECT(CONCATENATE("S",K$786+$J827)):INDIRECT(CONCATENATE("S",K$787)))</f>
        <v>5.5529188480172721E-2</v>
      </c>
      <c r="L827" s="13">
        <f ca="1">CORREL(INDIRECT(CONCATENATE("L",L$786)):INDIRECT(CONCATENATE("L",L$787-$J827)), INDIRECT(CONCATENATE("T",L$786+$J827)):INDIRECT(CONCATENATE("T",L$787)))</f>
        <v>0.20089641695443941</v>
      </c>
      <c r="M827" s="13">
        <f ca="1">CORREL(INDIRECT(CONCATENATE("M",M$786)):INDIRECT(CONCATENATE("M",M$787-$J827)), INDIRECT(CONCATENATE("U",M$786+$J827)):INDIRECT(CONCATENATE("U",M$787)))</f>
        <v>0.39387484814882162</v>
      </c>
      <c r="N827" s="13">
        <f ca="1">CORREL(INDIRECT(CONCATENATE("N",N$786)):INDIRECT(CONCATENATE("N",N$787-$J827)), INDIRECT(CONCATENATE("V",N$786+$J827)):INDIRECT(CONCATENATE("V",N$787)))</f>
        <v>0.54132791939491942</v>
      </c>
      <c r="O827" s="22">
        <f ca="1">CORREL(INDIRECT(CONCATENATE("O",O$786)):INDIRECT(CONCATENATE("O",O$787-$J827)), INDIRECT(CONCATENATE("W",O$786+$J827)):INDIRECT(CONCATENATE("W",O$787)))</f>
        <v>0.6515671142021533</v>
      </c>
      <c r="P827" s="22">
        <f ca="1">CORREL(INDIRECT(CONCATENATE("P",P$786)):INDIRECT(CONCATENATE("P",P$787-$J827)), INDIRECT(CONCATENATE("X",P$786+$J827)):INDIRECT(CONCATENATE("X",P$787)))</f>
        <v>0.77758706110046028</v>
      </c>
      <c r="Q827" s="17">
        <f t="shared" ca="1" si="1"/>
        <v>2.3643569428463547</v>
      </c>
    </row>
    <row r="828" spans="2:17" x14ac:dyDescent="0.3">
      <c r="B828">
        <v>41</v>
      </c>
      <c r="C828" s="13">
        <f ca="1">CORREL(INDIRECT(CONCATENATE("C",C$786)):INDIRECT(CONCATENATE("C",C$787-$J828)), INDIRECT(CONCATENATE("AA",C$786+$J828)):INDIRECT(CONCATENATE("AA",C$787)))</f>
        <v>9.1330331305585627E-2</v>
      </c>
      <c r="D828" s="13">
        <f ca="1">CORREL(INDIRECT(CONCATENATE("D",D$786)):INDIRECT(CONCATENATE("D",D$787-$J828)), INDIRECT(CONCATENATE("AB",D$786+$J828)):INDIRECT(CONCATENATE("AB",D$787)))</f>
        <v>0.18246039901661895</v>
      </c>
      <c r="E828" s="13">
        <f ca="1">CORREL(INDIRECT(CONCATENATE("E",E$786)):INDIRECT(CONCATENATE("E",E$787-$J828)), INDIRECT(CONCATENATE("AC",E$786+$J828)):INDIRECT(CONCATENATE("AC",E$787)))</f>
        <v>0.39523056101954174</v>
      </c>
      <c r="F828" s="13">
        <f ca="1">CORREL(INDIRECT(CONCATENATE("F",F$786)):INDIRECT(CONCATENATE("F",F$787-$J828)), INDIRECT(CONCATENATE("AD",F$786+$J828)):INDIRECT(CONCATENATE("AD",F$787)))</f>
        <v>0.53660172519105964</v>
      </c>
      <c r="G828" s="22">
        <f ca="1">CORREL(INDIRECT(CONCATENATE("G",G$786)):INDIRECT(CONCATENATE("G",G$787-$J828)), INDIRECT(CONCATENATE("AE",G$786+$J828)):INDIRECT(CONCATENATE("AE",G$787)))</f>
        <v>0.65221015257048764</v>
      </c>
      <c r="H828" s="22">
        <f ca="1">CORREL(INDIRECT(CONCATENATE("H",H$786)):INDIRECT(CONCATENATE("H",H$787-$J828)), INDIRECT(CONCATENATE("AF",H$786+$J828)):INDIRECT(CONCATENATE("AF",H$787)))</f>
        <v>0.77603217128698043</v>
      </c>
      <c r="J828">
        <v>41</v>
      </c>
      <c r="K828" s="13">
        <f ca="1">CORREL(INDIRECT(CONCATENATE("K",K$786)):INDIRECT(CONCATENATE("K",K$787-$J828)), INDIRECT(CONCATENATE("S",K$786+$J828)):INDIRECT(CONCATENATE("S",K$787)))</f>
        <v>6.0355616559880705E-2</v>
      </c>
      <c r="L828" s="13">
        <f ca="1">CORREL(INDIRECT(CONCATENATE("L",L$786)):INDIRECT(CONCATENATE("L",L$787-$J828)), INDIRECT(CONCATENATE("T",L$786+$J828)):INDIRECT(CONCATENATE("T",L$787)))</f>
        <v>0.19106849241487872</v>
      </c>
      <c r="M828" s="13">
        <f ca="1">CORREL(INDIRECT(CONCATENATE("M",M$786)):INDIRECT(CONCATENATE("M",M$787-$J828)), INDIRECT(CONCATENATE("U",M$786+$J828)):INDIRECT(CONCATENATE("U",M$787)))</f>
        <v>0.39543574688306316</v>
      </c>
      <c r="N828" s="13">
        <f ca="1">CORREL(INDIRECT(CONCATENATE("N",N$786)):INDIRECT(CONCATENATE("N",N$787-$J828)), INDIRECT(CONCATENATE("V",N$786+$J828)):INDIRECT(CONCATENATE("V",N$787)))</f>
        <v>0.53637009837403027</v>
      </c>
      <c r="O828" s="22">
        <f ca="1">CORREL(INDIRECT(CONCATENATE("O",O$786)):INDIRECT(CONCATENATE("O",O$787-$J828)), INDIRECT(CONCATENATE("W",O$786+$J828)):INDIRECT(CONCATENATE("W",O$787)))</f>
        <v>0.65187202698599866</v>
      </c>
      <c r="P828" s="22">
        <f ca="1">CORREL(INDIRECT(CONCATENATE("P",P$786)):INDIRECT(CONCATENATE("P",P$787-$J828)), INDIRECT(CONCATENATE("X",P$786+$J828)):INDIRECT(CONCATENATE("X",P$787)))</f>
        <v>0.77581242047901011</v>
      </c>
      <c r="Q828" s="17">
        <f t="shared" ca="1" si="1"/>
        <v>2.3594902927221022</v>
      </c>
    </row>
    <row r="829" spans="2:17" x14ac:dyDescent="0.3">
      <c r="B829">
        <v>42</v>
      </c>
      <c r="C829" s="13">
        <f ca="1">CORREL(INDIRECT(CONCATENATE("C",C$786)):INDIRECT(CONCATENATE("C",C$787-$J829)), INDIRECT(CONCATENATE("AA",C$786+$J829)):INDIRECT(CONCATENATE("AA",C$787)))</f>
        <v>9.1521794133382475E-2</v>
      </c>
      <c r="D829" s="13">
        <f ca="1">CORREL(INDIRECT(CONCATENATE("D",D$786)):INDIRECT(CONCATENATE("D",D$787-$J829)), INDIRECT(CONCATENATE("AB",D$786+$J829)):INDIRECT(CONCATENATE("AB",D$787)))</f>
        <v>0.20118307276045216</v>
      </c>
      <c r="E829" s="13">
        <f ca="1">CORREL(INDIRECT(CONCATENATE("E",E$786)):INDIRECT(CONCATENATE("E",E$787-$J829)), INDIRECT(CONCATENATE("AC",E$786+$J829)):INDIRECT(CONCATENATE("AC",E$787)))</f>
        <v>0.39970656385372971</v>
      </c>
      <c r="F829" s="13">
        <f ca="1">CORREL(INDIRECT(CONCATENATE("F",F$786)):INDIRECT(CONCATENATE("F",F$787-$J829)), INDIRECT(CONCATENATE("AD",F$786+$J829)):INDIRECT(CONCATENATE("AD",F$787)))</f>
        <v>0.53219719938329724</v>
      </c>
      <c r="G829" s="22">
        <f ca="1">CORREL(INDIRECT(CONCATENATE("G",G$786)):INDIRECT(CONCATENATE("G",G$787-$J829)), INDIRECT(CONCATENATE("AE",G$786+$J829)):INDIRECT(CONCATENATE("AE",G$787)))</f>
        <v>0.65258056124720298</v>
      </c>
      <c r="H829" s="13">
        <f ca="1">CORREL(INDIRECT(CONCATENATE("H",H$786)):INDIRECT(CONCATENATE("H",H$787-$J829)), INDIRECT(CONCATENATE("AF",H$786+$J829)):INDIRECT(CONCATENATE("AF",H$787)))</f>
        <v>0.77414237494088434</v>
      </c>
      <c r="J829">
        <v>42</v>
      </c>
      <c r="K829" s="13">
        <f ca="1">CORREL(INDIRECT(CONCATENATE("K",K$786)):INDIRECT(CONCATENATE("K",K$787-$J829)), INDIRECT(CONCATENATE("S",K$786+$J829)):INDIRECT(CONCATENATE("S",K$787)))</f>
        <v>0.12264773974230044</v>
      </c>
      <c r="L829" s="13">
        <f ca="1">CORREL(INDIRECT(CONCATENATE("L",L$786)):INDIRECT(CONCATENATE("L",L$787-$J829)), INDIRECT(CONCATENATE("T",L$786+$J829)):INDIRECT(CONCATENATE("T",L$787)))</f>
        <v>0.18573600065870241</v>
      </c>
      <c r="M829" s="13">
        <f ca="1">CORREL(INDIRECT(CONCATENATE("M",M$786)):INDIRECT(CONCATENATE("M",M$787-$J829)), INDIRECT(CONCATENATE("U",M$786+$J829)):INDIRECT(CONCATENATE("U",M$787)))</f>
        <v>0.39965851791592344</v>
      </c>
      <c r="N829" s="13">
        <f ca="1">CORREL(INDIRECT(CONCATENATE("N",N$786)):INDIRECT(CONCATENATE("N",N$787-$J829)), INDIRECT(CONCATENATE("V",N$786+$J829)):INDIRECT(CONCATENATE("V",N$787)))</f>
        <v>0.5318556108539324</v>
      </c>
      <c r="O829" s="22">
        <f ca="1">CORREL(INDIRECT(CONCATENATE("O",O$786)):INDIRECT(CONCATENATE("O",O$787-$J829)), INDIRECT(CONCATENATE("W",O$786+$J829)):INDIRECT(CONCATENATE("W",O$787)))</f>
        <v>0.65225199827587921</v>
      </c>
      <c r="P829" s="13">
        <f ca="1">CORREL(INDIRECT(CONCATENATE("P",P$786)):INDIRECT(CONCATENATE("P",P$787-$J829)), INDIRECT(CONCATENATE("X",P$786+$J829)):INDIRECT(CONCATENATE("X",P$787)))</f>
        <v>0.77392982811728606</v>
      </c>
      <c r="Q829" s="17">
        <f t="shared" ca="1" si="1"/>
        <v>2.3576959551630212</v>
      </c>
    </row>
    <row r="830" spans="2:17" x14ac:dyDescent="0.3">
      <c r="B830">
        <v>43</v>
      </c>
      <c r="C830" s="13">
        <f ca="1">CORREL(INDIRECT(CONCATENATE("C",C$786)):INDIRECT(CONCATENATE("C",C$787-$J830)), INDIRECT(CONCATENATE("AA",C$786+$J830)):INDIRECT(CONCATENATE("AA",C$787)))</f>
        <v>0.12311117022100079</v>
      </c>
      <c r="D830" s="13">
        <f ca="1">CORREL(INDIRECT(CONCATENATE("D",D$786)):INDIRECT(CONCATENATE("D",D$787-$J830)), INDIRECT(CONCATENATE("AB",D$786+$J830)):INDIRECT(CONCATENATE("AB",D$787)))</f>
        <v>0.24013403421878726</v>
      </c>
      <c r="E830" s="13">
        <f ca="1">CORREL(INDIRECT(CONCATENATE("E",E$786)):INDIRECT(CONCATENATE("E",E$787-$J830)), INDIRECT(CONCATENATE("AC",E$786+$J830)):INDIRECT(CONCATENATE("AC",E$787)))</f>
        <v>0.4058886638333713</v>
      </c>
      <c r="F830" s="13">
        <f ca="1">CORREL(INDIRECT(CONCATENATE("F",F$786)):INDIRECT(CONCATENATE("F",F$787-$J830)), INDIRECT(CONCATENATE("AD",F$786+$J830)):INDIRECT(CONCATENATE("AD",F$787)))</f>
        <v>0.52822854033941524</v>
      </c>
      <c r="G830" s="22">
        <f ca="1">CORREL(INDIRECT(CONCATENATE("G",G$786)):INDIRECT(CONCATENATE("G",G$787-$J830)), INDIRECT(CONCATENATE("AE",G$786+$J830)):INDIRECT(CONCATENATE("AE",G$787)))</f>
        <v>0.65290213148273746</v>
      </c>
      <c r="H830" s="13">
        <f ca="1">CORREL(INDIRECT(CONCATENATE("H",H$786)):INDIRECT(CONCATENATE("H",H$787-$J830)), INDIRECT(CONCATENATE("AF",H$786+$J830)):INDIRECT(CONCATENATE("AF",H$787)))</f>
        <v>0.77208607622290382</v>
      </c>
      <c r="J830">
        <v>43</v>
      </c>
      <c r="K830" s="13">
        <f ca="1">CORREL(INDIRECT(CONCATENATE("K",K$786)):INDIRECT(CONCATENATE("K",K$787-$J830)), INDIRECT(CONCATENATE("S",K$786+$J830)):INDIRECT(CONCATENATE("S",K$787)))</f>
        <v>9.726656610451323E-2</v>
      </c>
      <c r="L830" s="13">
        <f ca="1">CORREL(INDIRECT(CONCATENATE("L",L$786)):INDIRECT(CONCATENATE("L",L$787-$J830)), INDIRECT(CONCATENATE("T",L$786+$J830)):INDIRECT(CONCATENATE("T",L$787)))</f>
        <v>0.19051469704135238</v>
      </c>
      <c r="M830" s="13">
        <f ca="1">CORREL(INDIRECT(CONCATENATE("M",M$786)):INDIRECT(CONCATENATE("M",M$787-$J830)), INDIRECT(CONCATENATE("U",M$786+$J830)):INDIRECT(CONCATENATE("U",M$787)))</f>
        <v>0.40557411126051518</v>
      </c>
      <c r="N830" s="13">
        <f ca="1">CORREL(INDIRECT(CONCATENATE("N",N$786)):INDIRECT(CONCATENATE("N",N$787-$J830)), INDIRECT(CONCATENATE("V",N$786+$J830)):INDIRECT(CONCATENATE("V",N$787)))</f>
        <v>0.52790252088221445</v>
      </c>
      <c r="O830" s="22">
        <f ca="1">CORREL(INDIRECT(CONCATENATE("O",O$786)):INDIRECT(CONCATENATE("O",O$787-$J830)), INDIRECT(CONCATENATE("W",O$786+$J830)):INDIRECT(CONCATENATE("W",O$787)))</f>
        <v>0.65265414881658768</v>
      </c>
      <c r="P830" s="13">
        <f ca="1">CORREL(INDIRECT(CONCATENATE("P",P$786)):INDIRECT(CONCATENATE("P",P$787-$J830)), INDIRECT(CONCATENATE("X",P$786+$J830)):INDIRECT(CONCATENATE("X",P$787)))</f>
        <v>0.77191476546107618</v>
      </c>
      <c r="Q830" s="17">
        <f t="shared" ca="1" si="1"/>
        <v>2.3580455464203935</v>
      </c>
    </row>
    <row r="831" spans="2:17" x14ac:dyDescent="0.3">
      <c r="B831">
        <v>44</v>
      </c>
      <c r="C831" s="13">
        <f ca="1">CORREL(INDIRECT(CONCATENATE("C",C$786)):INDIRECT(CONCATENATE("C",C$787-$J831)), INDIRECT(CONCATENATE("AA",C$786+$J831)):INDIRECT(CONCATENATE("AA",C$787)))</f>
        <v>0.15873902934674999</v>
      </c>
      <c r="D831" s="13">
        <f ca="1">CORREL(INDIRECT(CONCATENATE("D",D$786)):INDIRECT(CONCATENATE("D",D$787-$J831)), INDIRECT(CONCATENATE("AB",D$786+$J831)):INDIRECT(CONCATENATE("AB",D$787)))</f>
        <v>0.28380519980441277</v>
      </c>
      <c r="E831" s="13">
        <f ca="1">CORREL(INDIRECT(CONCATENATE("E",E$786)):INDIRECT(CONCATENATE("E",E$787-$J831)), INDIRECT(CONCATENATE("AC",E$786+$J831)):INDIRECT(CONCATENATE("AC",E$787)))</f>
        <v>0.41130888139241273</v>
      </c>
      <c r="F831" s="13">
        <f ca="1">CORREL(INDIRECT(CONCATENATE("F",F$786)):INDIRECT(CONCATENATE("F",F$787-$J831)), INDIRECT(CONCATENATE("AD",F$786+$J831)):INDIRECT(CONCATENATE("AD",F$787)))</f>
        <v>0.52383900506391434</v>
      </c>
      <c r="G831" s="22">
        <f ca="1">CORREL(INDIRECT(CONCATENATE("G",G$786)):INDIRECT(CONCATENATE("G",G$787-$J831)), INDIRECT(CONCATENATE("AE",G$786+$J831)):INDIRECT(CONCATENATE("AE",G$787)))</f>
        <v>0.65288138386721661</v>
      </c>
      <c r="H831" s="13">
        <f ca="1">CORREL(INDIRECT(CONCATENATE("H",H$786)):INDIRECT(CONCATENATE("H",H$787-$J831)), INDIRECT(CONCATENATE("AF",H$786+$J831)):INDIRECT(CONCATENATE("AF",H$787)))</f>
        <v>0.76975921930066471</v>
      </c>
      <c r="J831">
        <v>44</v>
      </c>
      <c r="K831" s="13">
        <f ca="1">CORREL(INDIRECT(CONCATENATE("K",K$786)):INDIRECT(CONCATENATE("K",K$787-$J831)), INDIRECT(CONCATENATE("S",K$786+$J831)):INDIRECT(CONCATENATE("S",K$787)))</f>
        <v>-4.7932087317992908E-2</v>
      </c>
      <c r="L831" s="13">
        <f ca="1">CORREL(INDIRECT(CONCATENATE("L",L$786)):INDIRECT(CONCATENATE("L",L$787-$J831)), INDIRECT(CONCATENATE("T",L$786+$J831)):INDIRECT(CONCATENATE("T",L$787)))</f>
        <v>0.18917316200466194</v>
      </c>
      <c r="M831" s="13">
        <f ca="1">CORREL(INDIRECT(CONCATENATE("M",M$786)):INDIRECT(CONCATENATE("M",M$787-$J831)), INDIRECT(CONCATENATE("U",M$786+$J831)):INDIRECT(CONCATENATE("U",M$787)))</f>
        <v>0.4107514596745197</v>
      </c>
      <c r="N831" s="13">
        <f ca="1">CORREL(INDIRECT(CONCATENATE("N",N$786)):INDIRECT(CONCATENATE("N",N$787-$J831)), INDIRECT(CONCATENATE("V",N$786+$J831)):INDIRECT(CONCATENATE("V",N$787)))</f>
        <v>0.52347758324679916</v>
      </c>
      <c r="O831" s="22">
        <f ca="1">CORREL(INDIRECT(CONCATENATE("O",O$786)):INDIRECT(CONCATENATE("O",O$787-$J831)), INDIRECT(CONCATENATE("W",O$786+$J831)):INDIRECT(CONCATENATE("W",O$787)))</f>
        <v>0.65272751467891021</v>
      </c>
      <c r="P831" s="13">
        <f ca="1">CORREL(INDIRECT(CONCATENATE("P",P$786)):INDIRECT(CONCATENATE("P",P$787-$J831)), INDIRECT(CONCATENATE("X",P$786+$J831)):INDIRECT(CONCATENATE("X",P$787)))</f>
        <v>0.76962252642880891</v>
      </c>
      <c r="Q831" s="17">
        <f t="shared" ca="1" si="1"/>
        <v>2.3565790840290379</v>
      </c>
    </row>
    <row r="832" spans="2:17" x14ac:dyDescent="0.3">
      <c r="B832">
        <v>45</v>
      </c>
      <c r="C832" s="13">
        <f ca="1">CORREL(INDIRECT(CONCATENATE("C",C$786)):INDIRECT(CONCATENATE("C",C$787-$J832)), INDIRECT(CONCATENATE("AA",C$786+$J832)):INDIRECT(CONCATENATE("AA",C$787)))</f>
        <v>0.20301619136234891</v>
      </c>
      <c r="D832" s="13">
        <f ca="1">CORREL(INDIRECT(CONCATENATE("D",D$786)):INDIRECT(CONCATENATE("D",D$787-$J832)), INDIRECT(CONCATENATE("AB",D$786+$J832)):INDIRECT(CONCATENATE("AB",D$787)))</f>
        <v>0.31300654187512644</v>
      </c>
      <c r="E832" s="13">
        <f ca="1">CORREL(INDIRECT(CONCATENATE("E",E$786)):INDIRECT(CONCATENATE("E",E$787-$J832)), INDIRECT(CONCATENATE("AC",E$786+$J832)):INDIRECT(CONCATENATE("AC",E$787)))</f>
        <v>0.41108141486585781</v>
      </c>
      <c r="F832" s="13">
        <f ca="1">CORREL(INDIRECT(CONCATENATE("F",F$786)):INDIRECT(CONCATENATE("F",F$787-$J832)), INDIRECT(CONCATENATE("AD",F$786+$J832)):INDIRECT(CONCATENATE("AD",F$787)))</f>
        <v>0.5180227527031096</v>
      </c>
      <c r="G832" s="22">
        <f ca="1">CORREL(INDIRECT(CONCATENATE("G",G$786)):INDIRECT(CONCATENATE("G",G$787-$J832)), INDIRECT(CONCATENATE("AE",G$786+$J832)):INDIRECT(CONCATENATE("AE",G$787)))</f>
        <v>0.65236211333088967</v>
      </c>
      <c r="H832" s="13">
        <f ca="1">CORREL(INDIRECT(CONCATENATE("H",H$786)):INDIRECT(CONCATENATE("H",H$787-$J832)), INDIRECT(CONCATENATE("AF",H$786+$J832)):INDIRECT(CONCATENATE("AF",H$787)))</f>
        <v>0.76696092343882227</v>
      </c>
      <c r="J832">
        <v>45</v>
      </c>
      <c r="K832" s="13">
        <f ca="1">CORREL(INDIRECT(CONCATENATE("K",K$786)):INDIRECT(CONCATENATE("K",K$787-$J832)), INDIRECT(CONCATENATE("S",K$786+$J832)):INDIRECT(CONCATENATE("S",K$787)))</f>
        <v>5.9166886397248063E-2</v>
      </c>
      <c r="L832" s="13">
        <f ca="1">CORREL(INDIRECT(CONCATENATE("L",L$786)):INDIRECT(CONCATENATE("L",L$787-$J832)), INDIRECT(CONCATENATE("T",L$786+$J832)):INDIRECT(CONCATENATE("T",L$787)))</f>
        <v>0.20231543556599393</v>
      </c>
      <c r="M832" s="13">
        <f ca="1">CORREL(INDIRECT(CONCATENATE("M",M$786)):INDIRECT(CONCATENATE("M",M$787-$J832)), INDIRECT(CONCATENATE("U",M$786+$J832)):INDIRECT(CONCATENATE("U",M$787)))</f>
        <v>0.41060759564600152</v>
      </c>
      <c r="N832" s="13">
        <f ca="1">CORREL(INDIRECT(CONCATENATE("N",N$786)):INDIRECT(CONCATENATE("N",N$787-$J832)), INDIRECT(CONCATENATE("V",N$786+$J832)):INDIRECT(CONCATENATE("V",N$787)))</f>
        <v>0.51770710013406473</v>
      </c>
      <c r="O832" s="22">
        <f ca="1">CORREL(INDIRECT(CONCATENATE("O",O$786)):INDIRECT(CONCATENATE("O",O$787-$J832)), INDIRECT(CONCATENATE("W",O$786+$J832)):INDIRECT(CONCATENATE("W",O$787)))</f>
        <v>0.65233635707817161</v>
      </c>
      <c r="P832" s="13">
        <f ca="1">CORREL(INDIRECT(CONCATENATE("P",P$786)):INDIRECT(CONCATENATE("P",P$787-$J832)), INDIRECT(CONCATENATE("X",P$786+$J832)):INDIRECT(CONCATENATE("X",P$787)))</f>
        <v>0.76688139324730065</v>
      </c>
      <c r="Q832" s="17">
        <f t="shared" ca="1" si="1"/>
        <v>2.3475324461055385</v>
      </c>
    </row>
    <row r="833" spans="2:17" x14ac:dyDescent="0.3">
      <c r="B833">
        <v>46</v>
      </c>
      <c r="C833" s="13">
        <f ca="1">CORREL(INDIRECT(CONCATENATE("C",C$786)):INDIRECT(CONCATENATE("C",C$787-$J833)), INDIRECT(CONCATENATE("AA",C$786+$J833)):INDIRECT(CONCATENATE("AA",C$787)))</f>
        <v>0.21098374157880853</v>
      </c>
      <c r="D833" s="13">
        <f ca="1">CORREL(INDIRECT(CONCATENATE("D",D$786)):INDIRECT(CONCATENATE("D",D$787-$J833)), INDIRECT(CONCATENATE("AB",D$786+$J833)):INDIRECT(CONCATENATE("AB",D$787)))</f>
        <v>0.32046735902715318</v>
      </c>
      <c r="E833" s="13">
        <f ca="1">CORREL(INDIRECT(CONCATENATE("E",E$786)):INDIRECT(CONCATENATE("E",E$787-$J833)), INDIRECT(CONCATENATE("AC",E$786+$J833)):INDIRECT(CONCATENATE("AC",E$787)))</f>
        <v>0.40624315215057166</v>
      </c>
      <c r="F833" s="13">
        <f ca="1">CORREL(INDIRECT(CONCATENATE("F",F$786)):INDIRECT(CONCATENATE("F",F$787-$J833)), INDIRECT(CONCATENATE("AD",F$786+$J833)):INDIRECT(CONCATENATE("AD",F$787)))</f>
        <v>0.51154406124390406</v>
      </c>
      <c r="G833" s="22">
        <f ca="1">CORREL(INDIRECT(CONCATENATE("G",G$786)):INDIRECT(CONCATENATE("G",G$787-$J833)), INDIRECT(CONCATENATE("AE",G$786+$J833)):INDIRECT(CONCATENATE("AE",G$787)))</f>
        <v>0.65168831275030703</v>
      </c>
      <c r="H833" s="13">
        <f ca="1">CORREL(INDIRECT(CONCATENATE("H",H$786)):INDIRECT(CONCATENATE("H",H$787-$J833)), INDIRECT(CONCATENATE("AF",H$786+$J833)):INDIRECT(CONCATENATE("AF",H$787)))</f>
        <v>0.76383231591714407</v>
      </c>
      <c r="J833">
        <v>46</v>
      </c>
      <c r="K833" s="13">
        <f ca="1">CORREL(INDIRECT(CONCATENATE("K",K$786)):INDIRECT(CONCATENATE("K",K$787-$J833)), INDIRECT(CONCATENATE("S",K$786+$J833)):INDIRECT(CONCATENATE("S",K$787)))</f>
        <v>0.15526767906040112</v>
      </c>
      <c r="L833" s="13">
        <f ca="1">CORREL(INDIRECT(CONCATENATE("L",L$786)):INDIRECT(CONCATENATE("L",L$787-$J833)), INDIRECT(CONCATENATE("T",L$786+$J833)):INDIRECT(CONCATENATE("T",L$787)))</f>
        <v>0.20346573736477913</v>
      </c>
      <c r="M833" s="13">
        <f ca="1">CORREL(INDIRECT(CONCATENATE("M",M$786)):INDIRECT(CONCATENATE("M",M$787-$J833)), INDIRECT(CONCATENATE("U",M$786+$J833)):INDIRECT(CONCATENATE("U",M$787)))</f>
        <v>0.40620623054529359</v>
      </c>
      <c r="N833" s="13">
        <f ca="1">CORREL(INDIRECT(CONCATENATE("N",N$786)):INDIRECT(CONCATENATE("N",N$787-$J833)), INDIRECT(CONCATENATE("V",N$786+$J833)):INDIRECT(CONCATENATE("V",N$787)))</f>
        <v>0.51128726680124048</v>
      </c>
      <c r="O833" s="22">
        <f ca="1">CORREL(INDIRECT(CONCATENATE("O",O$786)):INDIRECT(CONCATENATE("O",O$787-$J833)), INDIRECT(CONCATENATE("W",O$786+$J833)):INDIRECT(CONCATENATE("W",O$787)))</f>
        <v>0.65179712700054515</v>
      </c>
      <c r="P833" s="13">
        <f ca="1">CORREL(INDIRECT(CONCATENATE("P",P$786)):INDIRECT(CONCATENATE("P",P$787-$J833)), INDIRECT(CONCATENATE("X",P$786+$J833)):INDIRECT(CONCATENATE("X",P$787)))</f>
        <v>0.76381972499819339</v>
      </c>
      <c r="Q833" s="17">
        <f t="shared" ca="1" si="1"/>
        <v>2.3331103493452727</v>
      </c>
    </row>
    <row r="834" spans="2:17" x14ac:dyDescent="0.3">
      <c r="B834">
        <v>47</v>
      </c>
      <c r="C834" s="13">
        <f ca="1">CORREL(INDIRECT(CONCATENATE("C",C$786)):INDIRECT(CONCATENATE("C",C$787-$J834)), INDIRECT(CONCATENATE("AA",C$786+$J834)):INDIRECT(CONCATENATE("AA",C$787)))</f>
        <v>0.16991529812230327</v>
      </c>
      <c r="D834" s="13">
        <f ca="1">CORREL(INDIRECT(CONCATENATE("D",D$786)):INDIRECT(CONCATENATE("D",D$787-$J834)), INDIRECT(CONCATENATE("AB",D$786+$J834)):INDIRECT(CONCATENATE("AB",D$787)))</f>
        <v>0.31376383085332926</v>
      </c>
      <c r="E834" s="13">
        <f ca="1">CORREL(INDIRECT(CONCATENATE("E",E$786)):INDIRECT(CONCATENATE("E",E$787-$J834)), INDIRECT(CONCATENATE("AC",E$786+$J834)):INDIRECT(CONCATENATE("AC",E$787)))</f>
        <v>0.40080002565726242</v>
      </c>
      <c r="F834" s="13">
        <f ca="1">CORREL(INDIRECT(CONCATENATE("F",F$786)):INDIRECT(CONCATENATE("F",F$787-$J834)), INDIRECT(CONCATENATE("AD",F$786+$J834)):INDIRECT(CONCATENATE("AD",F$787)))</f>
        <v>0.50494044817972394</v>
      </c>
      <c r="G834" s="22">
        <f ca="1">CORREL(INDIRECT(CONCATENATE("G",G$786)):INDIRECT(CONCATENATE("G",G$787-$J834)), INDIRECT(CONCATENATE("AE",G$786+$J834)):INDIRECT(CONCATENATE("AE",G$787)))</f>
        <v>0.65071657405987837</v>
      </c>
      <c r="H834" s="13">
        <f ca="1">CORREL(INDIRECT(CONCATENATE("H",H$786)):INDIRECT(CONCATENATE("H",H$787-$J834)), INDIRECT(CONCATENATE("AF",H$786+$J834)):INDIRECT(CONCATENATE("AF",H$787)))</f>
        <v>0.76053544120957939</v>
      </c>
      <c r="J834">
        <v>47</v>
      </c>
      <c r="K834" s="13">
        <f ca="1">CORREL(INDIRECT(CONCATENATE("K",K$786)):INDIRECT(CONCATENATE("K",K$787-$J834)), INDIRECT(CONCATENATE("S",K$786+$J834)):INDIRECT(CONCATENATE("S",K$787)))</f>
        <v>9.6617615798449283E-2</v>
      </c>
      <c r="L834" s="13">
        <f ca="1">CORREL(INDIRECT(CONCATENATE("L",L$786)):INDIRECT(CONCATENATE("L",L$787-$J834)), INDIRECT(CONCATENATE("T",L$786+$J834)):INDIRECT(CONCATENATE("T",L$787)))</f>
        <v>0.20012795833574942</v>
      </c>
      <c r="M834" s="13">
        <f ca="1">CORREL(INDIRECT(CONCATENATE("M",M$786)):INDIRECT(CONCATENATE("M",M$787-$J834)), INDIRECT(CONCATENATE("U",M$786+$J834)):INDIRECT(CONCATENATE("U",M$787)))</f>
        <v>0.40065864300935944</v>
      </c>
      <c r="N834" s="13">
        <f ca="1">CORREL(INDIRECT(CONCATENATE("N",N$786)):INDIRECT(CONCATENATE("N",N$787-$J834)), INDIRECT(CONCATENATE("V",N$786+$J834)):INDIRECT(CONCATENATE("V",N$787)))</f>
        <v>0.50459044169259915</v>
      </c>
      <c r="O834" s="22">
        <f ca="1">CORREL(INDIRECT(CONCATENATE("O",O$786)):INDIRECT(CONCATENATE("O",O$787-$J834)), INDIRECT(CONCATENATE("W",O$786+$J834)):INDIRECT(CONCATENATE("W",O$787)))</f>
        <v>0.65090791750270349</v>
      </c>
      <c r="P834" s="13">
        <f ca="1">CORREL(INDIRECT(CONCATENATE("P",P$786)):INDIRECT(CONCATENATE("P",P$787-$J834)), INDIRECT(CONCATENATE("X",P$786+$J834)):INDIRECT(CONCATENATE("X",P$787)))</f>
        <v>0.76058235532263818</v>
      </c>
      <c r="Q834" s="17">
        <f t="shared" ca="1" si="1"/>
        <v>2.3167393575273003</v>
      </c>
    </row>
    <row r="835" spans="2:17" x14ac:dyDescent="0.3">
      <c r="B835">
        <v>48</v>
      </c>
      <c r="C835" s="13">
        <f ca="1">CORREL(INDIRECT(CONCATENATE("C",C$786)):INDIRECT(CONCATENATE("C",C$787-$J835)), INDIRECT(CONCATENATE("AA",C$786+$J835)):INDIRECT(CONCATENATE("AA",C$787)))</f>
        <v>0.20362068257193783</v>
      </c>
      <c r="D835" s="13">
        <f ca="1">CORREL(INDIRECT(CONCATENATE("D",D$786)):INDIRECT(CONCATENATE("D",D$787-$J835)), INDIRECT(CONCATENATE("AB",D$786+$J835)):INDIRECT(CONCATENATE("AB",D$787)))</f>
        <v>0.30612131443109702</v>
      </c>
      <c r="E835" s="13">
        <f ca="1">CORREL(INDIRECT(CONCATENATE("E",E$786)):INDIRECT(CONCATENATE("E",E$787-$J835)), INDIRECT(CONCATENATE("AC",E$786+$J835)):INDIRECT(CONCATENATE("AC",E$787)))</f>
        <v>0.39687775318171753</v>
      </c>
      <c r="F835" s="13">
        <f ca="1">CORREL(INDIRECT(CONCATENATE("F",F$786)):INDIRECT(CONCATENATE("F",F$787-$J835)), INDIRECT(CONCATENATE("AD",F$786+$J835)):INDIRECT(CONCATENATE("AD",F$787)))</f>
        <v>0.49819260133560822</v>
      </c>
      <c r="G835" s="22">
        <f ca="1">CORREL(INDIRECT(CONCATENATE("G",G$786)):INDIRECT(CONCATENATE("G",G$787-$J835)), INDIRECT(CONCATENATE("AE",G$786+$J835)):INDIRECT(CONCATENATE("AE",G$787)))</f>
        <v>0.64921573692457668</v>
      </c>
      <c r="H835" s="13">
        <f ca="1">CORREL(INDIRECT(CONCATENATE("H",H$786)):INDIRECT(CONCATENATE("H",H$787-$J835)), INDIRECT(CONCATENATE("AF",H$786+$J835)):INDIRECT(CONCATENATE("AF",H$787)))</f>
        <v>0.75709703568898379</v>
      </c>
      <c r="J835">
        <v>48</v>
      </c>
      <c r="K835" s="13">
        <f ca="1">CORREL(INDIRECT(CONCATENATE("K",K$786)):INDIRECT(CONCATENATE("K",K$787-$J835)), INDIRECT(CONCATENATE("S",K$786+$J835)):INDIRECT(CONCATENATE("S",K$787)))</f>
        <v>3.3615751846302687E-2</v>
      </c>
      <c r="L835" s="13">
        <f ca="1">CORREL(INDIRECT(CONCATENATE("L",L$786)):INDIRECT(CONCATENATE("L",L$787-$J835)), INDIRECT(CONCATENATE("T",L$786+$J835)):INDIRECT(CONCATENATE("T",L$787)))</f>
        <v>0.2124247503599126</v>
      </c>
      <c r="M835" s="13">
        <f ca="1">CORREL(INDIRECT(CONCATENATE("M",M$786)):INDIRECT(CONCATENATE("M",M$787-$J835)), INDIRECT(CONCATENATE("U",M$786+$J835)):INDIRECT(CONCATENATE("U",M$787)))</f>
        <v>0.39659784012928978</v>
      </c>
      <c r="N835" s="13">
        <f ca="1">CORREL(INDIRECT(CONCATENATE("N",N$786)):INDIRECT(CONCATENATE("N",N$787-$J835)), INDIRECT(CONCATENATE("V",N$786+$J835)):INDIRECT(CONCATENATE("V",N$787)))</f>
        <v>0.49774153372183527</v>
      </c>
      <c r="O835" s="22">
        <f ca="1">CORREL(INDIRECT(CONCATENATE("O",O$786)):INDIRECT(CONCATENATE("O",O$787-$J835)), INDIRECT(CONCATENATE("W",O$786+$J835)):INDIRECT(CONCATENATE("W",O$787)))</f>
        <v>0.64941234428093364</v>
      </c>
      <c r="P835" s="13">
        <f ca="1">CORREL(INDIRECT(CONCATENATE("P",P$786)):INDIRECT(CONCATENATE("P",P$787-$J835)), INDIRECT(CONCATENATE("X",P$786+$J835)):INDIRECT(CONCATENATE("X",P$787)))</f>
        <v>0.75715638906987559</v>
      </c>
      <c r="Q835" s="17">
        <f t="shared" ca="1" si="1"/>
        <v>2.3009081072019342</v>
      </c>
    </row>
    <row r="836" spans="2:17" x14ac:dyDescent="0.3">
      <c r="B836">
        <v>49</v>
      </c>
      <c r="C836" s="13">
        <f ca="1">CORREL(INDIRECT(CONCATENATE("C",C$786)):INDIRECT(CONCATENATE("C",C$787-$J836)), INDIRECT(CONCATENATE("AA",C$786+$J836)):INDIRECT(CONCATENATE("AA",C$787)))</f>
        <v>0.21264117936557006</v>
      </c>
      <c r="D836" s="13">
        <f ca="1">CORREL(INDIRECT(CONCATENATE("D",D$786)):INDIRECT(CONCATENATE("D",D$787-$J836)), INDIRECT(CONCATENATE("AB",D$786+$J836)):INDIRECT(CONCATENATE("AB",D$787)))</f>
        <v>0.29370761636881687</v>
      </c>
      <c r="E836" s="13">
        <f ca="1">CORREL(INDIRECT(CONCATENATE("E",E$786)):INDIRECT(CONCATENATE("E",E$787-$J836)), INDIRECT(CONCATENATE("AC",E$786+$J836)):INDIRECT(CONCATENATE("AC",E$787)))</f>
        <v>0.3928835106510013</v>
      </c>
      <c r="F836" s="13">
        <f ca="1">CORREL(INDIRECT(CONCATENATE("F",F$786)):INDIRECT(CONCATENATE("F",F$787-$J836)), INDIRECT(CONCATENATE("AD",F$786+$J836)):INDIRECT(CONCATENATE("AD",F$787)))</f>
        <v>0.49122168995262894</v>
      </c>
      <c r="G836" s="22">
        <f ca="1">CORREL(INDIRECT(CONCATENATE("G",G$786)):INDIRECT(CONCATENATE("G",G$787-$J836)), INDIRECT(CONCATENATE("AE",G$786+$J836)):INDIRECT(CONCATENATE("AE",G$787)))</f>
        <v>0.64719737279037548</v>
      </c>
      <c r="H836" s="13">
        <f ca="1">CORREL(INDIRECT(CONCATENATE("H",H$786)):INDIRECT(CONCATENATE("H",H$787-$J836)), INDIRECT(CONCATENATE("AF",H$786+$J836)):INDIRECT(CONCATENATE("AF",H$787)))</f>
        <v>0.75349722815338549</v>
      </c>
      <c r="J836">
        <v>49</v>
      </c>
      <c r="K836" s="13">
        <f ca="1">CORREL(INDIRECT(CONCATENATE("K",K$786)):INDIRECT(CONCATENATE("K",K$787-$J836)), INDIRECT(CONCATENATE("S",K$786+$J836)):INDIRECT(CONCATENATE("S",K$787)))</f>
        <v>4.8434024922869766E-2</v>
      </c>
      <c r="L836" s="13">
        <f ca="1">CORREL(INDIRECT(CONCATENATE("L",L$786)):INDIRECT(CONCATENATE("L",L$787-$J836)), INDIRECT(CONCATENATE("T",L$786+$J836)):INDIRECT(CONCATENATE("T",L$787)))</f>
        <v>0.21980443628508467</v>
      </c>
      <c r="M836" s="13">
        <f ca="1">CORREL(INDIRECT(CONCATENATE("M",M$786)):INDIRECT(CONCATENATE("M",M$787-$J836)), INDIRECT(CONCATENATE("U",M$786+$J836)):INDIRECT(CONCATENATE("U",M$787)))</f>
        <v>0.39251769287882737</v>
      </c>
      <c r="N836" s="13">
        <f ca="1">CORREL(INDIRECT(CONCATENATE("N",N$786)):INDIRECT(CONCATENATE("N",N$787-$J836)), INDIRECT(CONCATENATE("V",N$786+$J836)):INDIRECT(CONCATENATE("V",N$787)))</f>
        <v>0.49071521202910684</v>
      </c>
      <c r="O836" s="22">
        <f ca="1">CORREL(INDIRECT(CONCATENATE("O",O$786)):INDIRECT(CONCATENATE("O",O$787-$J836)), INDIRECT(CONCATENATE("W",O$786+$J836)):INDIRECT(CONCATENATE("W",O$787)))</f>
        <v>0.64737892725580748</v>
      </c>
      <c r="P836" s="13">
        <f ca="1">CORREL(INDIRECT(CONCATENATE("P",P$786)):INDIRECT(CONCATENATE("P",P$787-$J836)), INDIRECT(CONCATENATE("X",P$786+$J836)):INDIRECT(CONCATENATE("X",P$787)))</f>
        <v>0.75356121767919004</v>
      </c>
      <c r="Q836" s="17">
        <f t="shared" ca="1" si="1"/>
        <v>2.2841730498429316</v>
      </c>
    </row>
    <row r="837" spans="2:17" x14ac:dyDescent="0.3">
      <c r="B837">
        <v>50</v>
      </c>
      <c r="C837" s="13">
        <f ca="1">CORREL(INDIRECT(CONCATENATE("C",C$786)):INDIRECT(CONCATENATE("C",C$787-$J837)), INDIRECT(CONCATENATE("AA",C$786+$J837)):INDIRECT(CONCATENATE("AA",C$787)))</f>
        <v>0.16113810923047497</v>
      </c>
      <c r="D837" s="13">
        <f ca="1">CORREL(INDIRECT(CONCATENATE("D",D$786)):INDIRECT(CONCATENATE("D",D$787-$J837)), INDIRECT(CONCATENATE("AB",D$786+$J837)):INDIRECT(CONCATENATE("AB",D$787)))</f>
        <v>0.27532536288554993</v>
      </c>
      <c r="E837" s="13">
        <f ca="1">CORREL(INDIRECT(CONCATENATE("E",E$786)):INDIRECT(CONCATENATE("E",E$787-$J837)), INDIRECT(CONCATENATE("AC",E$786+$J837)):INDIRECT(CONCATENATE("AC",E$787)))</f>
        <v>0.38757190790259916</v>
      </c>
      <c r="F837" s="13">
        <f ca="1">CORREL(INDIRECT(CONCATENATE("F",F$786)):INDIRECT(CONCATENATE("F",F$787-$J837)), INDIRECT(CONCATENATE("AD",F$786+$J837)):INDIRECT(CONCATENATE("AD",F$787)))</f>
        <v>0.4837345926253282</v>
      </c>
      <c r="G837" s="13">
        <f ca="1">CORREL(INDIRECT(CONCATENATE("G",G$786)):INDIRECT(CONCATENATE("G",G$787-$J837)), INDIRECT(CONCATENATE("AE",G$786+$J837)):INDIRECT(CONCATENATE("AE",G$787)))</f>
        <v>0.64472786521447989</v>
      </c>
      <c r="H837" s="13">
        <f ca="1">CORREL(INDIRECT(CONCATENATE("H",H$786)):INDIRECT(CONCATENATE("H",H$787-$J837)), INDIRECT(CONCATENATE("AF",H$786+$J837)):INDIRECT(CONCATENATE("AF",H$787)))</f>
        <v>0.74973342127971943</v>
      </c>
      <c r="J837">
        <v>50</v>
      </c>
      <c r="K837" s="13">
        <f ca="1">CORREL(INDIRECT(CONCATENATE("K",K$786)):INDIRECT(CONCATENATE("K",K$787-$J837)), INDIRECT(CONCATENATE("S",K$786+$J837)):INDIRECT(CONCATENATE("S",K$787)))</f>
        <v>0.14362617019826282</v>
      </c>
      <c r="L837" s="13">
        <f ca="1">CORREL(INDIRECT(CONCATENATE("L",L$786)):INDIRECT(CONCATENATE("L",L$787-$J837)), INDIRECT(CONCATENATE("T",L$786+$J837)):INDIRECT(CONCATENATE("T",L$787)))</f>
        <v>0.23551303153833614</v>
      </c>
      <c r="M837" s="13">
        <f ca="1">CORREL(INDIRECT(CONCATENATE("M",M$786)):INDIRECT(CONCATENATE("M",M$787-$J837)), INDIRECT(CONCATENATE("U",M$786+$J837)):INDIRECT(CONCATENATE("U",M$787)))</f>
        <v>0.38696655005081199</v>
      </c>
      <c r="N837" s="13">
        <f ca="1">CORREL(INDIRECT(CONCATENATE("N",N$786)):INDIRECT(CONCATENATE("N",N$787-$J837)), INDIRECT(CONCATENATE("V",N$786+$J837)):INDIRECT(CONCATENATE("V",N$787)))</f>
        <v>0.48311660573549697</v>
      </c>
      <c r="O837" s="13">
        <f ca="1">CORREL(INDIRECT(CONCATENATE("O",O$786)):INDIRECT(CONCATENATE("O",O$787-$J837)), INDIRECT(CONCATENATE("W",O$786+$J837)):INDIRECT(CONCATENATE("W",O$787)))</f>
        <v>0.64486607613818481</v>
      </c>
      <c r="P837" s="13">
        <f ca="1">CORREL(INDIRECT(CONCATENATE("P",P$786)):INDIRECT(CONCATENATE("P",P$787-$J837)), INDIRECT(CONCATENATE("X",P$786+$J837)):INDIRECT(CONCATENATE("X",P$787)))</f>
        <v>0.74978830566735211</v>
      </c>
      <c r="Q837" s="17">
        <f t="shared" ca="1" si="1"/>
        <v>2.2647375375918459</v>
      </c>
    </row>
    <row r="838" spans="2:17" x14ac:dyDescent="0.3">
      <c r="B838">
        <v>51</v>
      </c>
      <c r="C838" s="13">
        <f ca="1">CORREL(INDIRECT(CONCATENATE("C",C$786)):INDIRECT(CONCATENATE("C",C$787-$J838)), INDIRECT(CONCATENATE("AA",C$786+$J838)):INDIRECT(CONCATENATE("AA",C$787)))</f>
        <v>0.14174202952058229</v>
      </c>
      <c r="D838" s="13">
        <f ca="1">CORREL(INDIRECT(CONCATENATE("D",D$786)):INDIRECT(CONCATENATE("D",D$787-$J838)), INDIRECT(CONCATENATE("AB",D$786+$J838)):INDIRECT(CONCATENATE("AB",D$787)))</f>
        <v>0.25935152582996845</v>
      </c>
      <c r="E838" s="13">
        <f ca="1">CORREL(INDIRECT(CONCATENATE("E",E$786)):INDIRECT(CONCATENATE("E",E$787-$J838)), INDIRECT(CONCATENATE("AC",E$786+$J838)):INDIRECT(CONCATENATE("AC",E$787)))</f>
        <v>0.3821939684641571</v>
      </c>
      <c r="F838" s="13">
        <f ca="1">CORREL(INDIRECT(CONCATENATE("F",F$786)):INDIRECT(CONCATENATE("F",F$787-$J838)), INDIRECT(CONCATENATE("AD",F$786+$J838)):INDIRECT(CONCATENATE("AD",F$787)))</f>
        <v>0.47644410656668601</v>
      </c>
      <c r="G838" s="13">
        <f ca="1">CORREL(INDIRECT(CONCATENATE("G",G$786)):INDIRECT(CONCATENATE("G",G$787-$J838)), INDIRECT(CONCATENATE("AE",G$786+$J838)):INDIRECT(CONCATENATE("AE",G$787)))</f>
        <v>0.64206764774680103</v>
      </c>
      <c r="H838" s="13">
        <f ca="1">CORREL(INDIRECT(CONCATENATE("H",H$786)):INDIRECT(CONCATENATE("H",H$787-$J838)), INDIRECT(CONCATENATE("AF",H$786+$J838)):INDIRECT(CONCATENATE("AF",H$787)))</f>
        <v>0.74584929903144659</v>
      </c>
      <c r="J838">
        <v>51</v>
      </c>
      <c r="K838" s="13">
        <f ca="1">CORREL(INDIRECT(CONCATENATE("K",K$786)):INDIRECT(CONCATENATE("K",K$787-$J838)), INDIRECT(CONCATENATE("S",K$786+$J838)):INDIRECT(CONCATENATE("S",K$787)))</f>
        <v>0.1371341785056093</v>
      </c>
      <c r="L838" s="13">
        <f ca="1">CORREL(INDIRECT(CONCATENATE("L",L$786)):INDIRECT(CONCATENATE("L",L$787-$J838)), INDIRECT(CONCATENATE("T",L$786+$J838)):INDIRECT(CONCATENATE("T",L$787)))</f>
        <v>0.25516352930052855</v>
      </c>
      <c r="M838" s="13">
        <f ca="1">CORREL(INDIRECT(CONCATENATE("M",M$786)):INDIRECT(CONCATENATE("M",M$787-$J838)), INDIRECT(CONCATENATE("U",M$786+$J838)):INDIRECT(CONCATENATE("U",M$787)))</f>
        <v>0.38111859841314449</v>
      </c>
      <c r="N838" s="13">
        <f ca="1">CORREL(INDIRECT(CONCATENATE("N",N$786)):INDIRECT(CONCATENATE("N",N$787-$J838)), INDIRECT(CONCATENATE("V",N$786+$J838)):INDIRECT(CONCATENATE("V",N$787)))</f>
        <v>0.47566166263346182</v>
      </c>
      <c r="O838" s="13">
        <f ca="1">CORREL(INDIRECT(CONCATENATE("O",O$786)):INDIRECT(CONCATENATE("O",O$787-$J838)), INDIRECT(CONCATENATE("W",O$786+$J838)):INDIRECT(CONCATENATE("W",O$787)))</f>
        <v>0.6420780163961457</v>
      </c>
      <c r="P838" s="13">
        <f ca="1">CORREL(INDIRECT(CONCATENATE("P",P$786)):INDIRECT(CONCATENATE("P",P$787-$J838)), INDIRECT(CONCATENATE("X",P$786+$J838)):INDIRECT(CONCATENATE("X",P$787)))</f>
        <v>0.7458409736686008</v>
      </c>
      <c r="Q838" s="17">
        <f t="shared" ca="1" si="1"/>
        <v>2.2446992511113528</v>
      </c>
    </row>
    <row r="839" spans="2:17" x14ac:dyDescent="0.3">
      <c r="B839">
        <v>52</v>
      </c>
      <c r="C839" s="13">
        <f ca="1">CORREL(INDIRECT(CONCATENATE("C",C$786)):INDIRECT(CONCATENATE("C",C$787-$J839)), INDIRECT(CONCATENATE("AA",C$786+$J839)):INDIRECT(CONCATENATE("AA",C$787)))</f>
        <v>0.15630197560018891</v>
      </c>
      <c r="D839" s="13">
        <f ca="1">CORREL(INDIRECT(CONCATENATE("D",D$786)):INDIRECT(CONCATENATE("D",D$787-$J839)), INDIRECT(CONCATENATE("AB",D$786+$J839)):INDIRECT(CONCATENATE("AB",D$787)))</f>
        <v>0.24680198826563216</v>
      </c>
      <c r="E839" s="13">
        <f ca="1">CORREL(INDIRECT(CONCATENATE("E",E$786)):INDIRECT(CONCATENATE("E",E$787-$J839)), INDIRECT(CONCATENATE("AC",E$786+$J839)):INDIRECT(CONCATENATE("AC",E$787)))</f>
        <v>0.37748102581533877</v>
      </c>
      <c r="F839" s="13">
        <f ca="1">CORREL(INDIRECT(CONCATENATE("F",F$786)):INDIRECT(CONCATENATE("F",F$787-$J839)), INDIRECT(CONCATENATE("AD",F$786+$J839)):INDIRECT(CONCATENATE("AD",F$787)))</f>
        <v>0.46965029942325343</v>
      </c>
      <c r="G839" s="13">
        <f ca="1">CORREL(INDIRECT(CONCATENATE("G",G$786)):INDIRECT(CONCATENATE("G",G$787-$J839)), INDIRECT(CONCATENATE("AE",G$786+$J839)):INDIRECT(CONCATENATE("AE",G$787)))</f>
        <v>0.63941575331415179</v>
      </c>
      <c r="H839" s="13">
        <f ca="1">CORREL(INDIRECT(CONCATENATE("H",H$786)):INDIRECT(CONCATENATE("H",H$787-$J839)), INDIRECT(CONCATENATE("AF",H$786+$J839)):INDIRECT(CONCATENATE("AF",H$787)))</f>
        <v>0.74188712264438073</v>
      </c>
      <c r="J839">
        <v>52</v>
      </c>
      <c r="K839" s="13">
        <f ca="1">CORREL(INDIRECT(CONCATENATE("K",K$786)):INDIRECT(CONCATENATE("K",K$787-$J839)), INDIRECT(CONCATENATE("S",K$786+$J839)):INDIRECT(CONCATENATE("S",K$787)))</f>
        <v>5.8752578488036854E-2</v>
      </c>
      <c r="L839" s="13">
        <f ca="1">CORREL(INDIRECT(CONCATENATE("L",L$786)):INDIRECT(CONCATENATE("L",L$787-$J839)), INDIRECT(CONCATENATE("T",L$786+$J839)):INDIRECT(CONCATENATE("T",L$787)))</f>
        <v>0.26808019817785111</v>
      </c>
      <c r="M839" s="13">
        <f ca="1">CORREL(INDIRECT(CONCATENATE("M",M$786)):INDIRECT(CONCATENATE("M",M$787-$J839)), INDIRECT(CONCATENATE("U",M$786+$J839)):INDIRECT(CONCATENATE("U",M$787)))</f>
        <v>0.37595662197065388</v>
      </c>
      <c r="N839" s="13">
        <f ca="1">CORREL(INDIRECT(CONCATENATE("N",N$786)):INDIRECT(CONCATENATE("N",N$787-$J839)), INDIRECT(CONCATENATE("V",N$786+$J839)):INDIRECT(CONCATENATE("V",N$787)))</f>
        <v>0.46878924676540651</v>
      </c>
      <c r="O839" s="13">
        <f ca="1">CORREL(INDIRECT(CONCATENATE("O",O$786)):INDIRECT(CONCATENATE("O",O$787-$J839)), INDIRECT(CONCATENATE("W",O$786+$J839)):INDIRECT(CONCATENATE("W",O$787)))</f>
        <v>0.63931236276624448</v>
      </c>
      <c r="P839" s="13">
        <f ca="1">CORREL(INDIRECT(CONCATENATE("P",P$786)):INDIRECT(CONCATENATE("P",P$787-$J839)), INDIRECT(CONCATENATE("X",P$786+$J839)):INDIRECT(CONCATENATE("X",P$787)))</f>
        <v>0.74181325695221789</v>
      </c>
      <c r="Q839" s="17">
        <f t="shared" ca="1" si="1"/>
        <v>2.2258714884545228</v>
      </c>
    </row>
    <row r="840" spans="2:17" x14ac:dyDescent="0.3">
      <c r="B840">
        <v>53</v>
      </c>
      <c r="C840" s="13">
        <f ca="1">CORREL(INDIRECT(CONCATENATE("C",C$786)):INDIRECT(CONCATENATE("C",C$787-$J840)), INDIRECT(CONCATENATE("AA",C$786+$J840)):INDIRECT(CONCATENATE("AA",C$787)))</f>
        <v>0.15309337158931871</v>
      </c>
      <c r="D840" s="13">
        <f ca="1">CORREL(INDIRECT(CONCATENATE("D",D$786)):INDIRECT(CONCATENATE("D",D$787-$J840)), INDIRECT(CONCATENATE("AB",D$786+$J840)):INDIRECT(CONCATENATE("AB",D$787)))</f>
        <v>0.23868986038548981</v>
      </c>
      <c r="E840" s="13">
        <f ca="1">CORREL(INDIRECT(CONCATENATE("E",E$786)):INDIRECT(CONCATENATE("E",E$787-$J840)), INDIRECT(CONCATENATE("AC",E$786+$J840)):INDIRECT(CONCATENATE("AC",E$787)))</f>
        <v>0.37264965192461552</v>
      </c>
      <c r="F840" s="13">
        <f ca="1">CORREL(INDIRECT(CONCATENATE("F",F$786)):INDIRECT(CONCATENATE("F",F$787-$J840)), INDIRECT(CONCATENATE("AD",F$786+$J840)):INDIRECT(CONCATENATE("AD",F$787)))</f>
        <v>0.46323621710550739</v>
      </c>
      <c r="G840" s="13">
        <f ca="1">CORREL(INDIRECT(CONCATENATE("G",G$786)):INDIRECT(CONCATENATE("G",G$787-$J840)), INDIRECT(CONCATENATE("AE",G$786+$J840)):INDIRECT(CONCATENATE("AE",G$787)))</f>
        <v>0.63668611623384042</v>
      </c>
      <c r="H840" s="13">
        <f ca="1">CORREL(INDIRECT(CONCATENATE("H",H$786)):INDIRECT(CONCATENATE("H",H$787-$J840)), INDIRECT(CONCATENATE("AF",H$786+$J840)):INDIRECT(CONCATENATE("AF",H$787)))</f>
        <v>0.73784638820388937</v>
      </c>
      <c r="J840">
        <v>53</v>
      </c>
      <c r="K840" s="13">
        <f ca="1">CORREL(INDIRECT(CONCATENATE("K",K$786)):INDIRECT(CONCATENATE("K",K$787-$J840)), INDIRECT(CONCATENATE("S",K$786+$J840)):INDIRECT(CONCATENATE("S",K$787)))</f>
        <v>9.1124662168139178E-2</v>
      </c>
      <c r="L840" s="13">
        <f ca="1">CORREL(INDIRECT(CONCATENATE("L",L$786)):INDIRECT(CONCATENATE("L",L$787-$J840)), INDIRECT(CONCATENATE("T",L$786+$J840)):INDIRECT(CONCATENATE("T",L$787)))</f>
        <v>0.25797914858552762</v>
      </c>
      <c r="M840" s="13">
        <f ca="1">CORREL(INDIRECT(CONCATENATE("M",M$786)):INDIRECT(CONCATENATE("M",M$787-$J840)), INDIRECT(CONCATENATE("U",M$786+$J840)):INDIRECT(CONCATENATE("U",M$787)))</f>
        <v>0.37106771270953709</v>
      </c>
      <c r="N840" s="13">
        <f ca="1">CORREL(INDIRECT(CONCATENATE("N",N$786)):INDIRECT(CONCATENATE("N",N$787-$J840)), INDIRECT(CONCATENATE("V",N$786+$J840)):INDIRECT(CONCATENATE("V",N$787)))</f>
        <v>0.46227418627214323</v>
      </c>
      <c r="O840" s="13">
        <f ca="1">CORREL(INDIRECT(CONCATENATE("O",O$786)):INDIRECT(CONCATENATE("O",O$787-$J840)), INDIRECT(CONCATENATE("W",O$786+$J840)):INDIRECT(CONCATENATE("W",O$787)))</f>
        <v>0.63648363352132509</v>
      </c>
      <c r="P840" s="13">
        <f ca="1">CORREL(INDIRECT(CONCATENATE("P",P$786)):INDIRECT(CONCATENATE("P",P$787-$J840)), INDIRECT(CONCATENATE("X",P$786+$J840)):INDIRECT(CONCATENATE("X",P$787)))</f>
        <v>0.73771936127529658</v>
      </c>
      <c r="Q840" s="17">
        <f t="shared" ca="1" si="1"/>
        <v>2.207544893778302</v>
      </c>
    </row>
    <row r="841" spans="2:17" x14ac:dyDescent="0.3">
      <c r="B841">
        <v>54</v>
      </c>
      <c r="C841" s="13">
        <f ca="1">CORREL(INDIRECT(CONCATENATE("C",C$786)):INDIRECT(CONCATENATE("C",C$787-$J841)), INDIRECT(CONCATENATE("AA",C$786+$J841)):INDIRECT(CONCATENATE("AA",C$787)))</f>
        <v>0.13683089287210354</v>
      </c>
      <c r="D841" s="13">
        <f ca="1">CORREL(INDIRECT(CONCATENATE("D",D$786)):INDIRECT(CONCATENATE("D",D$787-$J841)), INDIRECT(CONCATENATE("AB",D$786+$J841)):INDIRECT(CONCATENATE("AB",D$787)))</f>
        <v>0.23611945181141775</v>
      </c>
      <c r="E841" s="13">
        <f ca="1">CORREL(INDIRECT(CONCATENATE("E",E$786)):INDIRECT(CONCATENATE("E",E$787-$J841)), INDIRECT(CONCATENATE("AC",E$786+$J841)):INDIRECT(CONCATENATE("AC",E$787)))</f>
        <v>0.36759284512255225</v>
      </c>
      <c r="F841" s="13">
        <f ca="1">CORREL(INDIRECT(CONCATENATE("F",F$786)):INDIRECT(CONCATENATE("F",F$787-$J841)), INDIRECT(CONCATENATE("AD",F$786+$J841)):INDIRECT(CONCATENATE("AD",F$787)))</f>
        <v>0.45726166171967503</v>
      </c>
      <c r="G841" s="13">
        <f ca="1">CORREL(INDIRECT(CONCATENATE("G",G$786)):INDIRECT(CONCATENATE("G",G$787-$J841)), INDIRECT(CONCATENATE("AE",G$786+$J841)):INDIRECT(CONCATENATE("AE",G$787)))</f>
        <v>0.63390059253323661</v>
      </c>
      <c r="H841" s="13">
        <f ca="1">CORREL(INDIRECT(CONCATENATE("H",H$786)):INDIRECT(CONCATENATE("H",H$787-$J841)), INDIRECT(CONCATENATE("AF",H$786+$J841)):INDIRECT(CONCATENATE("AF",H$787)))</f>
        <v>0.7337253740692341</v>
      </c>
      <c r="J841">
        <v>54</v>
      </c>
      <c r="K841" s="13">
        <f ca="1">CORREL(INDIRECT(CONCATENATE("K",K$786)):INDIRECT(CONCATENATE("K",K$787-$J841)), INDIRECT(CONCATENATE("S",K$786+$J841)):INDIRECT(CONCATENATE("S",K$787)))</f>
        <v>0.16385353791421234</v>
      </c>
      <c r="L841" s="13">
        <f ca="1">CORREL(INDIRECT(CONCATENATE("L",L$786)):INDIRECT(CONCATENATE("L",L$787-$J841)), INDIRECT(CONCATENATE("T",L$786+$J841)):INDIRECT(CONCATENATE("T",L$787)))</f>
        <v>0.23362256583934421</v>
      </c>
      <c r="M841" s="13">
        <f ca="1">CORREL(INDIRECT(CONCATENATE("M",M$786)):INDIRECT(CONCATENATE("M",M$787-$J841)), INDIRECT(CONCATENATE("U",M$786+$J841)):INDIRECT(CONCATENATE("U",M$787)))</f>
        <v>0.36631906102867956</v>
      </c>
      <c r="N841" s="13">
        <f ca="1">CORREL(INDIRECT(CONCATENATE("N",N$786)):INDIRECT(CONCATENATE("N",N$787-$J841)), INDIRECT(CONCATENATE("V",N$786+$J841)):INDIRECT(CONCATENATE("V",N$787)))</f>
        <v>0.45636635000089526</v>
      </c>
      <c r="O841" s="13">
        <f ca="1">CORREL(INDIRECT(CONCATENATE("O",O$786)):INDIRECT(CONCATENATE("O",O$787-$J841)), INDIRECT(CONCATENATE("W",O$786+$J841)):INDIRECT(CONCATENATE("W",O$787)))</f>
        <v>0.63367696781620153</v>
      </c>
      <c r="P841" s="13">
        <f ca="1">CORREL(INDIRECT(CONCATENATE("P",P$786)):INDIRECT(CONCATENATE("P",P$787-$J841)), INDIRECT(CONCATENATE("X",P$786+$J841)):INDIRECT(CONCATENATE("X",P$787)))</f>
        <v>0.73357877003809513</v>
      </c>
      <c r="Q841" s="17">
        <f t="shared" ca="1" si="1"/>
        <v>2.1899411488838716</v>
      </c>
    </row>
    <row r="842" spans="2:17" x14ac:dyDescent="0.3">
      <c r="B842">
        <v>55</v>
      </c>
      <c r="C842" s="13">
        <f ca="1">CORREL(INDIRECT(CONCATENATE("C",C$786)):INDIRECT(CONCATENATE("C",C$787-$J842)), INDIRECT(CONCATENATE("AA",C$786+$J842)):INDIRECT(CONCATENATE("AA",C$787)))</f>
        <v>0.14712070725314308</v>
      </c>
      <c r="D842" s="13">
        <f ca="1">CORREL(INDIRECT(CONCATENATE("D",D$786)):INDIRECT(CONCATENATE("D",D$787-$J842)), INDIRECT(CONCATENATE("AB",D$786+$J842)):INDIRECT(CONCATENATE("AB",D$787)))</f>
        <v>0.23825643207637173</v>
      </c>
      <c r="E842" s="13">
        <f ca="1">CORREL(INDIRECT(CONCATENATE("E",E$786)):INDIRECT(CONCATENATE("E",E$787-$J842)), INDIRECT(CONCATENATE("AC",E$786+$J842)):INDIRECT(CONCATENATE("AC",E$787)))</f>
        <v>0.36309452743004861</v>
      </c>
      <c r="F842" s="13">
        <f ca="1">CORREL(INDIRECT(CONCATENATE("F",F$786)):INDIRECT(CONCATENATE("F",F$787-$J842)), INDIRECT(CONCATENATE("AD",F$786+$J842)):INDIRECT(CONCATENATE("AD",F$787)))</f>
        <v>0.45168610867372494</v>
      </c>
      <c r="G842" s="13">
        <f ca="1">CORREL(INDIRECT(CONCATENATE("G",G$786)):INDIRECT(CONCATENATE("G",G$787-$J842)), INDIRECT(CONCATENATE("AE",G$786+$J842)):INDIRECT(CONCATENATE("AE",G$787)))</f>
        <v>0.63113682964367679</v>
      </c>
      <c r="H842" s="13">
        <f ca="1">CORREL(INDIRECT(CONCATENATE("H",H$786)):INDIRECT(CONCATENATE("H",H$787-$J842)), INDIRECT(CONCATENATE("AF",H$786+$J842)):INDIRECT(CONCATENATE("AF",H$787)))</f>
        <v>0.72956827006261671</v>
      </c>
      <c r="J842">
        <v>55</v>
      </c>
      <c r="K842" s="13">
        <f ca="1">CORREL(INDIRECT(CONCATENATE("K",K$786)):INDIRECT(CONCATENATE("K",K$787-$J842)), INDIRECT(CONCATENATE("S",K$786+$J842)):INDIRECT(CONCATENATE("S",K$787)))</f>
        <v>0.1308964413660732</v>
      </c>
      <c r="L842" s="13">
        <f ca="1">CORREL(INDIRECT(CONCATENATE("L",L$786)):INDIRECT(CONCATENATE("L",L$787-$J842)), INDIRECT(CONCATENATE("T",L$786+$J842)):INDIRECT(CONCATENATE("T",L$787)))</f>
        <v>0.2002350274204488</v>
      </c>
      <c r="M842" s="13">
        <f ca="1">CORREL(INDIRECT(CONCATENATE("M",M$786)):INDIRECT(CONCATENATE("M",M$787-$J842)), INDIRECT(CONCATENATE("U",M$786+$J842)):INDIRECT(CONCATENATE("U",M$787)))</f>
        <v>0.36216389715990394</v>
      </c>
      <c r="N842" s="13">
        <f ca="1">CORREL(INDIRECT(CONCATENATE("N",N$786)):INDIRECT(CONCATENATE("N",N$787-$J842)), INDIRECT(CONCATENATE("V",N$786+$J842)):INDIRECT(CONCATENATE("V",N$787)))</f>
        <v>0.45088102832832533</v>
      </c>
      <c r="O842" s="13">
        <f ca="1">CORREL(INDIRECT(CONCATENATE("O",O$786)):INDIRECT(CONCATENATE("O",O$787-$J842)), INDIRECT(CONCATENATE("W",O$786+$J842)):INDIRECT(CONCATENATE("W",O$787)))</f>
        <v>0.63094147415429358</v>
      </c>
      <c r="P842" s="13">
        <f ca="1">CORREL(INDIRECT(CONCATENATE("P",P$786)):INDIRECT(CONCATENATE("P",P$787-$J842)), INDIRECT(CONCATENATE("X",P$786+$J842)):INDIRECT(CONCATENATE("X",P$787)))</f>
        <v>0.72944047350488006</v>
      </c>
      <c r="Q842" s="17">
        <f t="shared" ca="1" si="1"/>
        <v>2.1734268731474029</v>
      </c>
    </row>
    <row r="843" spans="2:17" x14ac:dyDescent="0.3">
      <c r="B843">
        <v>56</v>
      </c>
      <c r="C843" s="13">
        <f ca="1">CORREL(INDIRECT(CONCATENATE("C",C$786)):INDIRECT(CONCATENATE("C",C$787-$J843)), INDIRECT(CONCATENATE("AA",C$786+$J843)):INDIRECT(CONCATENATE("AA",C$787)))</f>
        <v>0.15401803731133065</v>
      </c>
      <c r="D843" s="13">
        <f ca="1">CORREL(INDIRECT(CONCATENATE("D",D$786)):INDIRECT(CONCATENATE("D",D$787-$J843)), INDIRECT(CONCATENATE("AB",D$786+$J843)):INDIRECT(CONCATENATE("AB",D$787)))</f>
        <v>0.24155802625465214</v>
      </c>
      <c r="E843" s="13">
        <f ca="1">CORREL(INDIRECT(CONCATENATE("E",E$786)):INDIRECT(CONCATENATE("E",E$787-$J843)), INDIRECT(CONCATENATE("AC",E$786+$J843)):INDIRECT(CONCATENATE("AC",E$787)))</f>
        <v>0.35885480090044997</v>
      </c>
      <c r="F843" s="13">
        <f ca="1">CORREL(INDIRECT(CONCATENATE("F",F$786)):INDIRECT(CONCATENATE("F",F$787-$J843)), INDIRECT(CONCATENATE("AD",F$786+$J843)):INDIRECT(CONCATENATE("AD",F$787)))</f>
        <v>0.44641389580057345</v>
      </c>
      <c r="G843" s="13">
        <f ca="1">CORREL(INDIRECT(CONCATENATE("G",G$786)):INDIRECT(CONCATENATE("G",G$787-$J843)), INDIRECT(CONCATENATE("AE",G$786+$J843)):INDIRECT(CONCATENATE("AE",G$787)))</f>
        <v>0.62832993013951088</v>
      </c>
      <c r="H843" s="13">
        <f ca="1">CORREL(INDIRECT(CONCATENATE("H",H$786)):INDIRECT(CONCATENATE("H",H$787-$J843)), INDIRECT(CONCATENATE("AF",H$786+$J843)):INDIRECT(CONCATENATE("AF",H$787)))</f>
        <v>0.72538387843972141</v>
      </c>
      <c r="J843">
        <v>56</v>
      </c>
      <c r="K843" s="13">
        <f ca="1">CORREL(INDIRECT(CONCATENATE("K",K$786)):INDIRECT(CONCATENATE("K",K$787-$J843)), INDIRECT(CONCATENATE("S",K$786+$J843)):INDIRECT(CONCATENATE("S",K$787)))</f>
        <v>-5.6649708486995659E-2</v>
      </c>
      <c r="L843" s="13">
        <f ca="1">CORREL(INDIRECT(CONCATENATE("L",L$786)):INDIRECT(CONCATENATE("L",L$787-$J843)), INDIRECT(CONCATENATE("T",L$786+$J843)):INDIRECT(CONCATENATE("T",L$787)))</f>
        <v>0.15982285205477656</v>
      </c>
      <c r="M843" s="13">
        <f ca="1">CORREL(INDIRECT(CONCATENATE("M",M$786)):INDIRECT(CONCATENATE("M",M$787-$J843)), INDIRECT(CONCATENATE("U",M$786+$J843)):INDIRECT(CONCATENATE("U",M$787)))</f>
        <v>0.35785367374395827</v>
      </c>
      <c r="N843" s="13">
        <f ca="1">CORREL(INDIRECT(CONCATENATE("N",N$786)):INDIRECT(CONCATENATE("N",N$787-$J843)), INDIRECT(CONCATENATE("V",N$786+$J843)):INDIRECT(CONCATENATE("V",N$787)))</f>
        <v>0.4456374490775516</v>
      </c>
      <c r="O843" s="13">
        <f ca="1">CORREL(INDIRECT(CONCATENATE("O",O$786)):INDIRECT(CONCATENATE("O",O$787-$J843)), INDIRECT(CONCATENATE("W",O$786+$J843)):INDIRECT(CONCATENATE("W",O$787)))</f>
        <v>0.62817022113783128</v>
      </c>
      <c r="P843" s="13">
        <f ca="1">CORREL(INDIRECT(CONCATENATE("P",P$786)):INDIRECT(CONCATENATE("P",P$787-$J843)), INDIRECT(CONCATENATE("X",P$786+$J843)):INDIRECT(CONCATENATE("X",P$787)))</f>
        <v>0.7252767847643512</v>
      </c>
      <c r="Q843" s="17">
        <f t="shared" ca="1" si="1"/>
        <v>2.1569381287236924</v>
      </c>
    </row>
    <row r="844" spans="2:17" x14ac:dyDescent="0.3">
      <c r="B844">
        <v>57</v>
      </c>
      <c r="C844" s="13">
        <f ca="1">CORREL(INDIRECT(CONCATENATE("C",C$786)):INDIRECT(CONCATENATE("C",C$787-$J844)), INDIRECT(CONCATENATE("AA",C$786+$J844)):INDIRECT(CONCATENATE("AA",C$787)))</f>
        <v>0.1509903386425884</v>
      </c>
      <c r="D844" s="13">
        <f ca="1">CORREL(INDIRECT(CONCATENATE("D",D$786)):INDIRECT(CONCATENATE("D",D$787-$J844)), INDIRECT(CONCATENATE("AB",D$786+$J844)):INDIRECT(CONCATENATE("AB",D$787)))</f>
        <v>0.24735377671542322</v>
      </c>
      <c r="E844" s="13">
        <f ca="1">CORREL(INDIRECT(CONCATENATE("E",E$786)):INDIRECT(CONCATENATE("E",E$787-$J844)), INDIRECT(CONCATENATE("AC",E$786+$J844)):INDIRECT(CONCATENATE("AC",E$787)))</f>
        <v>0.3552615377800083</v>
      </c>
      <c r="F844" s="13">
        <f ca="1">CORREL(INDIRECT(CONCATENATE("F",F$786)):INDIRECT(CONCATENATE("F",F$787-$J844)), INDIRECT(CONCATENATE("AD",F$786+$J844)):INDIRECT(CONCATENATE("AD",F$787)))</f>
        <v>0.44152610176337004</v>
      </c>
      <c r="G844" s="13">
        <f ca="1">CORREL(INDIRECT(CONCATENATE("G",G$786)):INDIRECT(CONCATENATE("G",G$787-$J844)), INDIRECT(CONCATENATE("AE",G$786+$J844)):INDIRECT(CONCATENATE("AE",G$787)))</f>
        <v>0.62544076677758387</v>
      </c>
      <c r="H844" s="13">
        <f ca="1">CORREL(INDIRECT(CONCATENATE("H",H$786)):INDIRECT(CONCATENATE("H",H$787-$J844)), INDIRECT(CONCATENATE("AF",H$786+$J844)):INDIRECT(CONCATENATE("AF",H$787)))</f>
        <v>0.72116820911533497</v>
      </c>
      <c r="J844">
        <v>57</v>
      </c>
      <c r="K844" s="13">
        <f ca="1">CORREL(INDIRECT(CONCATENATE("K",K$786)):INDIRECT(CONCATENATE("K",K$787-$J844)), INDIRECT(CONCATENATE("S",K$786+$J844)):INDIRECT(CONCATENATE("S",K$787)))</f>
        <v>4.0125139091092062E-2</v>
      </c>
      <c r="L844" s="13">
        <f ca="1">CORREL(INDIRECT(CONCATENATE("L",L$786)):INDIRECT(CONCATENATE("L",L$787-$J844)), INDIRECT(CONCATENATE("T",L$786+$J844)):INDIRECT(CONCATENATE("T",L$787)))</f>
        <v>0.14952950870805407</v>
      </c>
      <c r="M844" s="13">
        <f ca="1">CORREL(INDIRECT(CONCATENATE("M",M$786)):INDIRECT(CONCATENATE("M",M$787-$J844)), INDIRECT(CONCATENATE("U",M$786+$J844)):INDIRECT(CONCATENATE("U",M$787)))</f>
        <v>0.35430607199722625</v>
      </c>
      <c r="N844" s="13">
        <f ca="1">CORREL(INDIRECT(CONCATENATE("N",N$786)):INDIRECT(CONCATENATE("N",N$787-$J844)), INDIRECT(CONCATENATE("V",N$786+$J844)):INDIRECT(CONCATENATE("V",N$787)))</f>
        <v>0.44087412169497531</v>
      </c>
      <c r="O844" s="13">
        <f ca="1">CORREL(INDIRECT(CONCATENATE("O",O$786)):INDIRECT(CONCATENATE("O",O$787-$J844)), INDIRECT(CONCATENATE("W",O$786+$J844)):INDIRECT(CONCATENATE("W",O$787)))</f>
        <v>0.62538095185133935</v>
      </c>
      <c r="P844" s="13">
        <f ca="1">CORREL(INDIRECT(CONCATENATE("P",P$786)):INDIRECT(CONCATENATE("P",P$787-$J844)), INDIRECT(CONCATENATE("X",P$786+$J844)):INDIRECT(CONCATENATE("X",P$787)))</f>
        <v>0.72111370689826126</v>
      </c>
      <c r="Q844" s="17">
        <f t="shared" ca="1" si="1"/>
        <v>2.1416748524418021</v>
      </c>
    </row>
    <row r="845" spans="2:17" x14ac:dyDescent="0.3">
      <c r="B845">
        <v>58</v>
      </c>
      <c r="C845" s="13">
        <f ca="1">CORREL(INDIRECT(CONCATENATE("C",C$786)):INDIRECT(CONCATENATE("C",C$787-$J845)), INDIRECT(CONCATENATE("AA",C$786+$J845)):INDIRECT(CONCATENATE("AA",C$787)))</f>
        <v>0.16278634431315894</v>
      </c>
      <c r="D845" s="13">
        <f ca="1">CORREL(INDIRECT(CONCATENATE("D",D$786)):INDIRECT(CONCATENATE("D",D$787-$J845)), INDIRECT(CONCATENATE("AB",D$786+$J845)):INDIRECT(CONCATENATE("AB",D$787)))</f>
        <v>0.25577915647098598</v>
      </c>
      <c r="E845" s="13">
        <f ca="1">CORREL(INDIRECT(CONCATENATE("E",E$786)):INDIRECT(CONCATENATE("E",E$787-$J845)), INDIRECT(CONCATENATE("AC",E$786+$J845)):INDIRECT(CONCATENATE("AC",E$787)))</f>
        <v>0.35239850100947034</v>
      </c>
      <c r="F845" s="13">
        <f ca="1">CORREL(INDIRECT(CONCATENATE("F",F$786)):INDIRECT(CONCATENATE("F",F$787-$J845)), INDIRECT(CONCATENATE("AD",F$786+$J845)):INDIRECT(CONCATENATE("AD",F$787)))</f>
        <v>0.43696454839889071</v>
      </c>
      <c r="G845" s="13">
        <f ca="1">CORREL(INDIRECT(CONCATENATE("G",G$786)):INDIRECT(CONCATENATE("G",G$787-$J845)), INDIRECT(CONCATENATE("AE",G$786+$J845)):INDIRECT(CONCATENATE("AE",G$787)))</f>
        <v>0.6224108413736017</v>
      </c>
      <c r="H845" s="13">
        <f ca="1">CORREL(INDIRECT(CONCATENATE("H",H$786)):INDIRECT(CONCATENATE("H",H$787-$J845)), INDIRECT(CONCATENATE("AF",H$786+$J845)):INDIRECT(CONCATENATE("AF",H$787)))</f>
        <v>0.71693041972426741</v>
      </c>
      <c r="J845">
        <v>58</v>
      </c>
      <c r="K845" s="13">
        <f ca="1">CORREL(INDIRECT(CONCATENATE("K",K$786)):INDIRECT(CONCATENATE("K",K$787-$J845)), INDIRECT(CONCATENATE("S",K$786+$J845)):INDIRECT(CONCATENATE("S",K$787)))</f>
        <v>0.12246710725517551</v>
      </c>
      <c r="L845" s="13">
        <f ca="1">CORREL(INDIRECT(CONCATENATE("L",L$786)):INDIRECT(CONCATENATE("L",L$787-$J845)), INDIRECT(CONCATENATE("T",L$786+$J845)):INDIRECT(CONCATENATE("T",L$787)))</f>
        <v>0.14658641321704208</v>
      </c>
      <c r="M845" s="13">
        <f ca="1">CORREL(INDIRECT(CONCATENATE("M",M$786)):INDIRECT(CONCATENATE("M",M$787-$J845)), INDIRECT(CONCATENATE("U",M$786+$J845)):INDIRECT(CONCATENATE("U",M$787)))</f>
        <v>0.35112035324836344</v>
      </c>
      <c r="N845" s="13">
        <f ca="1">CORREL(INDIRECT(CONCATENATE("N",N$786)):INDIRECT(CONCATENATE("N",N$787-$J845)), INDIRECT(CONCATENATE("V",N$786+$J845)):INDIRECT(CONCATENATE("V",N$787)))</f>
        <v>0.43643243251610569</v>
      </c>
      <c r="O845" s="13">
        <f ca="1">CORREL(INDIRECT(CONCATENATE("O",O$786)):INDIRECT(CONCATENATE("O",O$787-$J845)), INDIRECT(CONCATENATE("W",O$786+$J845)):INDIRECT(CONCATENATE("W",O$787)))</f>
        <v>0.62245271703808924</v>
      </c>
      <c r="P845" s="13">
        <f ca="1">CORREL(INDIRECT(CONCATENATE("P",P$786)):INDIRECT(CONCATENATE("P",P$787-$J845)), INDIRECT(CONCATENATE("X",P$786+$J845)):INDIRECT(CONCATENATE("X",P$787)))</f>
        <v>0.71692460563831795</v>
      </c>
      <c r="Q845" s="17">
        <f t="shared" ca="1" si="1"/>
        <v>2.126930108440876</v>
      </c>
    </row>
    <row r="846" spans="2:17" x14ac:dyDescent="0.3">
      <c r="B846">
        <v>59</v>
      </c>
      <c r="C846" s="13">
        <f ca="1">CORREL(INDIRECT(CONCATENATE("C",C$786)):INDIRECT(CONCATENATE("C",C$787-$J846)), INDIRECT(CONCATENATE("AA",C$786+$J846)):INDIRECT(CONCATENATE("AA",C$787)))</f>
        <v>0.16660174171024902</v>
      </c>
      <c r="D846" s="13">
        <f ca="1">CORREL(INDIRECT(CONCATENATE("D",D$786)):INDIRECT(CONCATENATE("D",D$787-$J846)), INDIRECT(CONCATENATE("AB",D$786+$J846)):INDIRECT(CONCATENATE("AB",D$787)))</f>
        <v>0.26079321124284566</v>
      </c>
      <c r="E846" s="13">
        <f ca="1">CORREL(INDIRECT(CONCATENATE("E",E$786)):INDIRECT(CONCATENATE("E",E$787-$J846)), INDIRECT(CONCATENATE("AC",E$786+$J846)):INDIRECT(CONCATENATE("AC",E$787)))</f>
        <v>0.35006056399808611</v>
      </c>
      <c r="F846" s="13">
        <f ca="1">CORREL(INDIRECT(CONCATENATE("F",F$786)):INDIRECT(CONCATENATE("F",F$787-$J846)), INDIRECT(CONCATENATE("AD",F$786+$J846)):INDIRECT(CONCATENATE("AD",F$787)))</f>
        <v>0.43287181373679628</v>
      </c>
      <c r="G846" s="13">
        <f ca="1">CORREL(INDIRECT(CONCATENATE("G",G$786)):INDIRECT(CONCATENATE("G",G$787-$J846)), INDIRECT(CONCATENATE("AE",G$786+$J846)):INDIRECT(CONCATENATE("AE",G$787)))</f>
        <v>0.61931473637080459</v>
      </c>
      <c r="H846" s="13">
        <f ca="1">CORREL(INDIRECT(CONCATENATE("H",H$786)):INDIRECT(CONCATENATE("H",H$787-$J846)), INDIRECT(CONCATENATE("AF",H$786+$J846)):INDIRECT(CONCATENATE("AF",H$787)))</f>
        <v>0.71268755103195192</v>
      </c>
      <c r="J846">
        <v>59</v>
      </c>
      <c r="K846" s="13">
        <f ca="1">CORREL(INDIRECT(CONCATENATE("K",K$786)):INDIRECT(CONCATENATE("K",K$787-$J846)), INDIRECT(CONCATENATE("S",K$786+$J846)):INDIRECT(CONCATENATE("S",K$787)))</f>
        <v>8.9786854800879751E-2</v>
      </c>
      <c r="L846" s="13">
        <f ca="1">CORREL(INDIRECT(CONCATENATE("L",L$786)):INDIRECT(CONCATENATE("L",L$787-$J846)), INDIRECT(CONCATENATE("T",L$786+$J846)):INDIRECT(CONCATENATE("T",L$787)))</f>
        <v>0.15212096315339121</v>
      </c>
      <c r="M846" s="13">
        <f ca="1">CORREL(INDIRECT(CONCATENATE("M",M$786)):INDIRECT(CONCATENATE("M",M$787-$J846)), INDIRECT(CONCATENATE("U",M$786+$J846)):INDIRECT(CONCATENATE("U",M$787)))</f>
        <v>0.3486777665051316</v>
      </c>
      <c r="N846" s="13">
        <f ca="1">CORREL(INDIRECT(CONCATENATE("N",N$786)):INDIRECT(CONCATENATE("N",N$787-$J846)), INDIRECT(CONCATENATE("V",N$786+$J846)):INDIRECT(CONCATENATE("V",N$787)))</f>
        <v>0.4323735714323953</v>
      </c>
      <c r="O846" s="13">
        <f ca="1">CORREL(INDIRECT(CONCATENATE("O",O$786)):INDIRECT(CONCATENATE("O",O$787-$J846)), INDIRECT(CONCATENATE("W",O$786+$J846)):INDIRECT(CONCATENATE("W",O$787)))</f>
        <v>0.61945520725259395</v>
      </c>
      <c r="P846" s="13">
        <f ca="1">CORREL(INDIRECT(CONCATENATE("P",P$786)):INDIRECT(CONCATENATE("P",P$787-$J846)), INDIRECT(CONCATENATE("X",P$786+$J846)):INDIRECT(CONCATENATE("X",P$787)))</f>
        <v>0.71273187867175136</v>
      </c>
      <c r="Q846" s="17">
        <f t="shared" ca="1" si="1"/>
        <v>2.1132384238618722</v>
      </c>
    </row>
    <row r="847" spans="2:17" x14ac:dyDescent="0.3">
      <c r="B847">
        <v>60</v>
      </c>
      <c r="C847" s="13">
        <f ca="1">CORREL(INDIRECT(CONCATENATE("C",C$786)):INDIRECT(CONCATENATE("C",C$787-$J847)), INDIRECT(CONCATENATE("AA",C$786+$J847)):INDIRECT(CONCATENATE("AA",C$787)))</f>
        <v>0.176309454721753</v>
      </c>
      <c r="D847" s="13">
        <f ca="1">CORREL(INDIRECT(CONCATENATE("D",D$786)):INDIRECT(CONCATENATE("D",D$787-$J847)), INDIRECT(CONCATENATE("AB",D$786+$J847)):INDIRECT(CONCATENATE("AB",D$787)))</f>
        <v>0.26264374897973158</v>
      </c>
      <c r="E847" s="13">
        <f ca="1">CORREL(INDIRECT(CONCATENATE("E",E$786)):INDIRECT(CONCATENATE("E",E$787-$J847)), INDIRECT(CONCATENATE("AC",E$786+$J847)):INDIRECT(CONCATENATE("AC",E$787)))</f>
        <v>0.34710200781829531</v>
      </c>
      <c r="F847" s="13">
        <f ca="1">CORREL(INDIRECT(CONCATENATE("F",F$786)):INDIRECT(CONCATENATE("F",F$787-$J847)), INDIRECT(CONCATENATE("AD",F$786+$J847)):INDIRECT(CONCATENATE("AD",F$787)))</f>
        <v>0.42915738103697504</v>
      </c>
      <c r="G847" s="13">
        <f ca="1">CORREL(INDIRECT(CONCATENATE("G",G$786)):INDIRECT(CONCATENATE("G",G$787-$J847)), INDIRECT(CONCATENATE("AE",G$786+$J847)):INDIRECT(CONCATENATE("AE",G$787)))</f>
        <v>0.61601003770590412</v>
      </c>
      <c r="H847" s="13">
        <f ca="1">CORREL(INDIRECT(CONCATENATE("H",H$786)):INDIRECT(CONCATENATE("H",H$787-$J847)), INDIRECT(CONCATENATE("AF",H$786+$J847)):INDIRECT(CONCATENATE("AF",H$787)))</f>
        <v>0.70844022674808416</v>
      </c>
      <c r="J847">
        <v>60</v>
      </c>
      <c r="K847" s="13">
        <f ca="1">CORREL(INDIRECT(CONCATENATE("K",K$786)):INDIRECT(CONCATENATE("K",K$787-$J847)), INDIRECT(CONCATENATE("S",K$786+$J847)):INDIRECT(CONCATENATE("S",K$787)))</f>
        <v>1.988663726066885E-2</v>
      </c>
      <c r="L847" s="13">
        <f ca="1">CORREL(INDIRECT(CONCATENATE("L",L$786)):INDIRECT(CONCATENATE("L",L$787-$J847)), INDIRECT(CONCATENATE("T",L$786+$J847)):INDIRECT(CONCATENATE("T",L$787)))</f>
        <v>0.17298989338044737</v>
      </c>
      <c r="M847" s="13">
        <f ca="1">CORREL(INDIRECT(CONCATENATE("M",M$786)):INDIRECT(CONCATENATE("M",M$787-$J847)), INDIRECT(CONCATENATE("U",M$786+$J847)):INDIRECT(CONCATENATE("U",M$787)))</f>
        <v>0.34575668841019719</v>
      </c>
      <c r="N847" s="13">
        <f ca="1">CORREL(INDIRECT(CONCATENATE("N",N$786)):INDIRECT(CONCATENATE("N",N$787-$J847)), INDIRECT(CONCATENATE("V",N$786+$J847)):INDIRECT(CONCATENATE("V",N$787)))</f>
        <v>0.42873801261440675</v>
      </c>
      <c r="O847" s="13">
        <f ca="1">CORREL(INDIRECT(CONCATENATE("O",O$786)):INDIRECT(CONCATENATE("O",O$787-$J847)), INDIRECT(CONCATENATE("W",O$786+$J847)):INDIRECT(CONCATENATE("W",O$787)))</f>
        <v>0.61621546314986442</v>
      </c>
      <c r="P847" s="13">
        <f ca="1">CORREL(INDIRECT(CONCATENATE("P",P$786)):INDIRECT(CONCATENATE("P",P$787-$J847)), INDIRECT(CONCATENATE("X",P$786+$J847)):INDIRECT(CONCATENATE("X",P$787)))</f>
        <v>0.70851090624089719</v>
      </c>
      <c r="Q847" s="17">
        <f t="shared" ca="1" si="1"/>
        <v>2.0992210704153655</v>
      </c>
    </row>
    <row r="848" spans="2:17" x14ac:dyDescent="0.3">
      <c r="B848">
        <v>61</v>
      </c>
      <c r="C848" s="13">
        <f ca="1">CORREL(INDIRECT(CONCATENATE("C",C$786)):INDIRECT(CONCATENATE("C",C$787-$J848)), INDIRECT(CONCATENATE("AA",C$786+$J848)):INDIRECT(CONCATENATE("AA",C$787)))</f>
        <v>0.17305945209840989</v>
      </c>
      <c r="D848" s="13">
        <f ca="1">CORREL(INDIRECT(CONCATENATE("D",D$786)):INDIRECT(CONCATENATE("D",D$787-$J848)), INDIRECT(CONCATENATE("AB",D$786+$J848)):INDIRECT(CONCATENATE("AB",D$787)))</f>
        <v>0.25995321125708604</v>
      </c>
      <c r="E848" s="13">
        <f ca="1">CORREL(INDIRECT(CONCATENATE("E",E$786)):INDIRECT(CONCATENATE("E",E$787-$J848)), INDIRECT(CONCATENATE("AC",E$786+$J848)):INDIRECT(CONCATENATE("AC",E$787)))</f>
        <v>0.34409038770749556</v>
      </c>
      <c r="F848" s="13">
        <f ca="1">CORREL(INDIRECT(CONCATENATE("F",F$786)):INDIRECT(CONCATENATE("F",F$787-$J848)), INDIRECT(CONCATENATE("AD",F$786+$J848)):INDIRECT(CONCATENATE("AD",F$787)))</f>
        <v>0.42570549896827031</v>
      </c>
      <c r="G848" s="13">
        <f ca="1">CORREL(INDIRECT(CONCATENATE("G",G$786)):INDIRECT(CONCATENATE("G",G$787-$J848)), INDIRECT(CONCATENATE("AE",G$786+$J848)):INDIRECT(CONCATENATE("AE",G$787)))</f>
        <v>0.61259936510454072</v>
      </c>
      <c r="H848" s="13">
        <f ca="1">CORREL(INDIRECT(CONCATENATE("H",H$786)):INDIRECT(CONCATENATE("H",H$787-$J848)), INDIRECT(CONCATENATE("AF",H$786+$J848)):INDIRECT(CONCATENATE("AF",H$787)))</f>
        <v>0.70419766750752177</v>
      </c>
      <c r="J848">
        <v>61</v>
      </c>
      <c r="K848" s="13">
        <f ca="1">CORREL(INDIRECT(CONCATENATE("K",K$786)):INDIRECT(CONCATENATE("K",K$787-$J848)), INDIRECT(CONCATENATE("S",K$786+$J848)):INDIRECT(CONCATENATE("S",K$787)))</f>
        <v>2.8143095260685241E-2</v>
      </c>
      <c r="L848" s="13">
        <f ca="1">CORREL(INDIRECT(CONCATENATE("L",L$786)):INDIRECT(CONCATENATE("L",L$787-$J848)), INDIRECT(CONCATENATE("T",L$786+$J848)):INDIRECT(CONCATENATE("T",L$787)))</f>
        <v>0.19025566761636076</v>
      </c>
      <c r="M848" s="13">
        <f ca="1">CORREL(INDIRECT(CONCATENATE("M",M$786)):INDIRECT(CONCATENATE("M",M$787-$J848)), INDIRECT(CONCATENATE("U",M$786+$J848)):INDIRECT(CONCATENATE("U",M$787)))</f>
        <v>0.34265103414376291</v>
      </c>
      <c r="N848" s="13">
        <f ca="1">CORREL(INDIRECT(CONCATENATE("N",N$786)):INDIRECT(CONCATENATE("N",N$787-$J848)), INDIRECT(CONCATENATE("V",N$786+$J848)):INDIRECT(CONCATENATE("V",N$787)))</f>
        <v>0.42530155767008959</v>
      </c>
      <c r="O848" s="13">
        <f ca="1">CORREL(INDIRECT(CONCATENATE("O",O$786)):INDIRECT(CONCATENATE("O",O$787-$J848)), INDIRECT(CONCATENATE("W",O$786+$J848)):INDIRECT(CONCATENATE("W",O$787)))</f>
        <v>0.61280039901426764</v>
      </c>
      <c r="P848" s="13">
        <f ca="1">CORREL(INDIRECT(CONCATENATE("P",P$786)):INDIRECT(CONCATENATE("P",P$787-$J848)), INDIRECT(CONCATENATE("X",P$786+$J848)):INDIRECT(CONCATENATE("X",P$787)))</f>
        <v>0.70429223623765347</v>
      </c>
      <c r="Q848" s="17">
        <f t="shared" ca="1" si="1"/>
        <v>2.0850452270657738</v>
      </c>
    </row>
    <row r="849" spans="2:17" x14ac:dyDescent="0.3">
      <c r="B849">
        <v>62</v>
      </c>
      <c r="C849" s="13">
        <f ca="1">CORREL(INDIRECT(CONCATENATE("C",C$786)):INDIRECT(CONCATENATE("C",C$787-$J849)), INDIRECT(CONCATENATE("AA",C$786+$J849)):INDIRECT(CONCATENATE("AA",C$787)))</f>
        <v>0.15545555227435912</v>
      </c>
      <c r="D849" s="13">
        <f ca="1">CORREL(INDIRECT(CONCATENATE("D",D$786)):INDIRECT(CONCATENATE("D",D$787-$J849)), INDIRECT(CONCATENATE("AB",D$786+$J849)):INDIRECT(CONCATENATE("AB",D$787)))</f>
        <v>0.25513954999325117</v>
      </c>
      <c r="E849" s="13">
        <f ca="1">CORREL(INDIRECT(CONCATENATE("E",E$786)):INDIRECT(CONCATENATE("E",E$787-$J849)), INDIRECT(CONCATENATE("AC",E$786+$J849)):INDIRECT(CONCATENATE("AC",E$787)))</f>
        <v>0.34096628627184539</v>
      </c>
      <c r="F849" s="13">
        <f ca="1">CORREL(INDIRECT(CONCATENATE("F",F$786)):INDIRECT(CONCATENATE("F",F$787-$J849)), INDIRECT(CONCATENATE("AD",F$786+$J849)):INDIRECT(CONCATENATE("AD",F$787)))</f>
        <v>0.42251729412049255</v>
      </c>
      <c r="G849" s="13">
        <f ca="1">CORREL(INDIRECT(CONCATENATE("G",G$786)):INDIRECT(CONCATENATE("G",G$787-$J849)), INDIRECT(CONCATENATE("AE",G$786+$J849)):INDIRECT(CONCATENATE("AE",G$787)))</f>
        <v>0.6091072986547269</v>
      </c>
      <c r="H849" s="13">
        <f ca="1">CORREL(INDIRECT(CONCATENATE("H",H$786)):INDIRECT(CONCATENATE("H",H$787-$J849)), INDIRECT(CONCATENATE("AF",H$786+$J849)):INDIRECT(CONCATENATE("AF",H$787)))</f>
        <v>0.69996670997175015</v>
      </c>
      <c r="J849">
        <v>62</v>
      </c>
      <c r="K849" s="13">
        <f ca="1">CORREL(INDIRECT(CONCATENATE("K",K$786)):INDIRECT(CONCATENATE("K",K$787-$J849)), INDIRECT(CONCATENATE("S",K$786+$J849)):INDIRECT(CONCATENATE("S",K$787)))</f>
        <v>0.14332496241482012</v>
      </c>
      <c r="L849" s="13">
        <f ca="1">CORREL(INDIRECT(CONCATENATE("L",L$786)):INDIRECT(CONCATENATE("L",L$787-$J849)), INDIRECT(CONCATENATE("T",L$786+$J849)):INDIRECT(CONCATENATE("T",L$787)))</f>
        <v>0.22178341219689721</v>
      </c>
      <c r="M849" s="13">
        <f ca="1">CORREL(INDIRECT(CONCATENATE("M",M$786)):INDIRECT(CONCATENATE("M",M$787-$J849)), INDIRECT(CONCATENATE("U",M$786+$J849)):INDIRECT(CONCATENATE("U",M$787)))</f>
        <v>0.33966757033636996</v>
      </c>
      <c r="N849" s="13">
        <f ca="1">CORREL(INDIRECT(CONCATENATE("N",N$786)):INDIRECT(CONCATENATE("N",N$787-$J849)), INDIRECT(CONCATENATE("V",N$786+$J849)):INDIRECT(CONCATENATE("V",N$787)))</f>
        <v>0.42207234174506653</v>
      </c>
      <c r="O849" s="13">
        <f ca="1">CORREL(INDIRECT(CONCATENATE("O",O$786)):INDIRECT(CONCATENATE("O",O$787-$J849)), INDIRECT(CONCATENATE("W",O$786+$J849)):INDIRECT(CONCATENATE("W",O$787)))</f>
        <v>0.60926951330748369</v>
      </c>
      <c r="P849" s="13">
        <f ca="1">CORREL(INDIRECT(CONCATENATE("P",P$786)):INDIRECT(CONCATENATE("P",P$787-$J849)), INDIRECT(CONCATENATE("X",P$786+$J849)):INDIRECT(CONCATENATE("X",P$787)))</f>
        <v>0.70006662828474686</v>
      </c>
      <c r="Q849" s="17">
        <f t="shared" ca="1" si="1"/>
        <v>2.071076053673667</v>
      </c>
    </row>
    <row r="850" spans="2:17" x14ac:dyDescent="0.3">
      <c r="B850">
        <v>63</v>
      </c>
      <c r="C850" s="13">
        <f ca="1">CORREL(INDIRECT(CONCATENATE("C",C$786)):INDIRECT(CONCATENATE("C",C$787-$J850)), INDIRECT(CONCATENATE("AA",C$786+$J850)):INDIRECT(CONCATENATE("AA",C$787)))</f>
        <v>0.1547205135910322</v>
      </c>
      <c r="D850" s="13">
        <f ca="1">CORREL(INDIRECT(CONCATENATE("D",D$786)):INDIRECT(CONCATENATE("D",D$787-$J850)), INDIRECT(CONCATENATE("AB",D$786+$J850)):INDIRECT(CONCATENATE("AB",D$787)))</f>
        <v>0.25307380664903684</v>
      </c>
      <c r="E850" s="13">
        <f ca="1">CORREL(INDIRECT(CONCATENATE("E",E$786)):INDIRECT(CONCATENATE("E",E$787-$J850)), INDIRECT(CONCATENATE("AC",E$786+$J850)):INDIRECT(CONCATENATE("AC",E$787)))</f>
        <v>0.33795195182865689</v>
      </c>
      <c r="F850" s="13">
        <f ca="1">CORREL(INDIRECT(CONCATENATE("F",F$786)):INDIRECT(CONCATENATE("F",F$787-$J850)), INDIRECT(CONCATENATE("AD",F$786+$J850)):INDIRECT(CONCATENATE("AD",F$787)))</f>
        <v>0.4194068718348114</v>
      </c>
      <c r="G850" s="13">
        <f ca="1">CORREL(INDIRECT(CONCATENATE("G",G$786)):INDIRECT(CONCATENATE("G",G$787-$J850)), INDIRECT(CONCATENATE("AE",G$786+$J850)):INDIRECT(CONCATENATE("AE",G$787)))</f>
        <v>0.60547884010347497</v>
      </c>
      <c r="H850" s="13">
        <f ca="1">CORREL(INDIRECT(CONCATENATE("H",H$786)):INDIRECT(CONCATENATE("H",H$787-$J850)), INDIRECT(CONCATENATE("AF",H$786+$J850)):INDIRECT(CONCATENATE("AF",H$787)))</f>
        <v>0.69572195115379032</v>
      </c>
      <c r="J850">
        <v>63</v>
      </c>
      <c r="K850" s="13">
        <f ca="1">CORREL(INDIRECT(CONCATENATE("K",K$786)):INDIRECT(CONCATENATE("K",K$787-$J850)), INDIRECT(CONCATENATE("S",K$786+$J850)):INDIRECT(CONCATENATE("S",K$787)))</f>
        <v>0.14639365460921935</v>
      </c>
      <c r="L850" s="13">
        <f ca="1">CORREL(INDIRECT(CONCATENATE("L",L$786)):INDIRECT(CONCATENATE("L",L$787-$J850)), INDIRECT(CONCATENATE("T",L$786+$J850)):INDIRECT(CONCATENATE("T",L$787)))</f>
        <v>0.25708682984568648</v>
      </c>
      <c r="M850" s="13">
        <f ca="1">CORREL(INDIRECT(CONCATENATE("M",M$786)):INDIRECT(CONCATENATE("M",M$787-$J850)), INDIRECT(CONCATENATE("U",M$786+$J850)):INDIRECT(CONCATENATE("U",M$787)))</f>
        <v>0.33687591896816849</v>
      </c>
      <c r="N850" s="13">
        <f ca="1">CORREL(INDIRECT(CONCATENATE("N",N$786)):INDIRECT(CONCATENATE("N",N$787-$J850)), INDIRECT(CONCATENATE("V",N$786+$J850)):INDIRECT(CONCATENATE("V",N$787)))</f>
        <v>0.41886983788110421</v>
      </c>
      <c r="O850" s="13">
        <f ca="1">CORREL(INDIRECT(CONCATENATE("O",O$786)):INDIRECT(CONCATENATE("O",O$787-$J850)), INDIRECT(CONCATENATE("W",O$786+$J850)):INDIRECT(CONCATENATE("W",O$787)))</f>
        <v>0.60551146675021661</v>
      </c>
      <c r="P850" s="13">
        <f ca="1">CORREL(INDIRECT(CONCATENATE("P",P$786)):INDIRECT(CONCATENATE("P",P$787-$J850)), INDIRECT(CONCATENATE("X",P$786+$J850)):INDIRECT(CONCATENATE("X",P$787)))</f>
        <v>0.69577288770871415</v>
      </c>
      <c r="Q850" s="17">
        <f t="shared" ca="1" si="1"/>
        <v>2.0570301113082037</v>
      </c>
    </row>
    <row r="851" spans="2:17" x14ac:dyDescent="0.3">
      <c r="B851">
        <v>64</v>
      </c>
      <c r="C851" s="13">
        <f ca="1">CORREL(INDIRECT(CONCATENATE("C",C$786)):INDIRECT(CONCATENATE("C",C$787-$J851)), INDIRECT(CONCATENATE("AA",C$786+$J851)):INDIRECT(CONCATENATE("AA",C$787)))</f>
        <v>0.14958049067830195</v>
      </c>
      <c r="D851" s="13">
        <f ca="1">CORREL(INDIRECT(CONCATENATE("D",D$786)):INDIRECT(CONCATENATE("D",D$787-$J851)), INDIRECT(CONCATENATE("AB",D$786+$J851)):INDIRECT(CONCATENATE("AB",D$787)))</f>
        <v>0.24923290750847199</v>
      </c>
      <c r="E851" s="13">
        <f ca="1">CORREL(INDIRECT(CONCATENATE("E",E$786)):INDIRECT(CONCATENATE("E",E$787-$J851)), INDIRECT(CONCATENATE("AC",E$786+$J851)):INDIRECT(CONCATENATE("AC",E$787)))</f>
        <v>0.33485316545610772</v>
      </c>
      <c r="F851" s="13">
        <f ca="1">CORREL(INDIRECT(CONCATENATE("F",F$786)):INDIRECT(CONCATENATE("F",F$787-$J851)), INDIRECT(CONCATENATE("AD",F$786+$J851)):INDIRECT(CONCATENATE("AD",F$787)))</f>
        <v>0.41642279622057987</v>
      </c>
      <c r="G851" s="13">
        <f ca="1">CORREL(INDIRECT(CONCATENATE("G",G$786)):INDIRECT(CONCATENATE("G",G$787-$J851)), INDIRECT(CONCATENATE("AE",G$786+$J851)):INDIRECT(CONCATENATE("AE",G$787)))</f>
        <v>0.60159525966431904</v>
      </c>
      <c r="H851" s="13">
        <f ca="1">CORREL(INDIRECT(CONCATENATE("H",H$786)):INDIRECT(CONCATENATE("H",H$787-$J851)), INDIRECT(CONCATENATE("AF",H$786+$J851)):INDIRECT(CONCATENATE("AF",H$787)))</f>
        <v>0.69145049975125039</v>
      </c>
      <c r="J851">
        <v>64</v>
      </c>
      <c r="K851" s="13">
        <f ca="1">CORREL(INDIRECT(CONCATENATE("K",K$786)):INDIRECT(CONCATENATE("K",K$787-$J851)), INDIRECT(CONCATENATE("S",K$786+$J851)):INDIRECT(CONCATENATE("S",K$787)))</f>
        <v>6.6527493777002608E-2</v>
      </c>
      <c r="L851" s="13">
        <f ca="1">CORREL(INDIRECT(CONCATENATE("L",L$786)):INDIRECT(CONCATENATE("L",L$787-$J851)), INDIRECT(CONCATENATE("T",L$786+$J851)):INDIRECT(CONCATENATE("T",L$787)))</f>
        <v>0.27942775458102986</v>
      </c>
      <c r="M851" s="13">
        <f ca="1">CORREL(INDIRECT(CONCATENATE("M",M$786)):INDIRECT(CONCATENATE("M",M$787-$J851)), INDIRECT(CONCATENATE("U",M$786+$J851)):INDIRECT(CONCATENATE("U",M$787)))</f>
        <v>0.33403982941088317</v>
      </c>
      <c r="N851" s="13">
        <f ca="1">CORREL(INDIRECT(CONCATENATE("N",N$786)):INDIRECT(CONCATENATE("N",N$787-$J851)), INDIRECT(CONCATENATE("V",N$786+$J851)):INDIRECT(CONCATENATE("V",N$787)))</f>
        <v>0.41582505772005079</v>
      </c>
      <c r="O851" s="13">
        <f ca="1">CORREL(INDIRECT(CONCATENATE("O",O$786)):INDIRECT(CONCATENATE("O",O$787-$J851)), INDIRECT(CONCATENATE("W",O$786+$J851)):INDIRECT(CONCATENATE("W",O$787)))</f>
        <v>0.60150189636138318</v>
      </c>
      <c r="P851" s="13">
        <f ca="1">CORREL(INDIRECT(CONCATENATE("P",P$786)):INDIRECT(CONCATENATE("P",P$787-$J851)), INDIRECT(CONCATENATE("X",P$786+$J851)):INDIRECT(CONCATENATE("X",P$787)))</f>
        <v>0.6914447987219603</v>
      </c>
      <c r="Q851" s="17">
        <f t="shared" ca="1" si="1"/>
        <v>2.0428115822142772</v>
      </c>
    </row>
    <row r="852" spans="2:17" x14ac:dyDescent="0.3">
      <c r="B852">
        <v>65</v>
      </c>
      <c r="C852" s="13">
        <f ca="1">CORREL(INDIRECT(CONCATENATE("C",C$786)):INDIRECT(CONCATENATE("C",C$787-$J852)), INDIRECT(CONCATENATE("AA",C$786+$J852)):INDIRECT(CONCATENATE("AA",C$787)))</f>
        <v>0.17088142762159092</v>
      </c>
      <c r="D852" s="13">
        <f ca="1">CORREL(INDIRECT(CONCATENATE("D",D$786)):INDIRECT(CONCATENATE("D",D$787-$J852)), INDIRECT(CONCATENATE("AB",D$786+$J852)):INDIRECT(CONCATENATE("AB",D$787)))</f>
        <v>0.246535981035265</v>
      </c>
      <c r="E852" s="13">
        <f ca="1">CORREL(INDIRECT(CONCATENATE("E",E$786)):INDIRECT(CONCATENATE("E",E$787-$J852)), INDIRECT(CONCATENATE("AC",E$786+$J852)):INDIRECT(CONCATENATE("AC",E$787)))</f>
        <v>0.33220220485890889</v>
      </c>
      <c r="F852" s="13">
        <f ca="1">CORREL(INDIRECT(CONCATENATE("F",F$786)):INDIRECT(CONCATENATE("F",F$787-$J852)), INDIRECT(CONCATENATE("AD",F$786+$J852)):INDIRECT(CONCATENATE("AD",F$787)))</f>
        <v>0.41354299837990688</v>
      </c>
      <c r="G852" s="13">
        <f ca="1">CORREL(INDIRECT(CONCATENATE("G",G$786)):INDIRECT(CONCATENATE("G",G$787-$J852)), INDIRECT(CONCATENATE("AE",G$786+$J852)):INDIRECT(CONCATENATE("AE",G$787)))</f>
        <v>0.59757652047016185</v>
      </c>
      <c r="H852" s="13">
        <f ca="1">CORREL(INDIRECT(CONCATENATE("H",H$786)):INDIRECT(CONCATENATE("H",H$787-$J852)), INDIRECT(CONCATENATE("AF",H$786+$J852)):INDIRECT(CONCATENATE("AF",H$787)))</f>
        <v>0.68714657009633606</v>
      </c>
      <c r="J852">
        <v>65</v>
      </c>
      <c r="K852" s="13">
        <f ca="1">CORREL(INDIRECT(CONCATENATE("K",K$786)):INDIRECT(CONCATENATE("K",K$787-$J852)), INDIRECT(CONCATENATE("S",K$786+$J852)):INDIRECT(CONCATENATE("S",K$787)))</f>
        <v>0.10991367503060948</v>
      </c>
      <c r="L852" s="13">
        <f ca="1">CORREL(INDIRECT(CONCATENATE("L",L$786)):INDIRECT(CONCATENATE("L",L$787-$J852)), INDIRECT(CONCATENATE("T",L$786+$J852)):INDIRECT(CONCATENATE("T",L$787)))</f>
        <v>0.27366812920186273</v>
      </c>
      <c r="M852" s="13">
        <f ca="1">CORREL(INDIRECT(CONCATENATE("M",M$786)):INDIRECT(CONCATENATE("M",M$787-$J852)), INDIRECT(CONCATENATE("U",M$786+$J852)):INDIRECT(CONCATENATE("U",M$787)))</f>
        <v>0.33139516633724597</v>
      </c>
      <c r="N852" s="13">
        <f ca="1">CORREL(INDIRECT(CONCATENATE("N",N$786)):INDIRECT(CONCATENATE("N",N$787-$J852)), INDIRECT(CONCATENATE("V",N$786+$J852)):INDIRECT(CONCATENATE("V",N$787)))</f>
        <v>0.41288177985547619</v>
      </c>
      <c r="O852" s="13">
        <f ca="1">CORREL(INDIRECT(CONCATENATE("O",O$786)):INDIRECT(CONCATENATE("O",O$787-$J852)), INDIRECT(CONCATENATE("W",O$786+$J852)):INDIRECT(CONCATENATE("W",O$787)))</f>
        <v>0.597328844988122</v>
      </c>
      <c r="P852" s="13">
        <f ca="1">CORREL(INDIRECT(CONCATENATE("P",P$786)):INDIRECT(CONCATENATE("P",P$787-$J852)), INDIRECT(CONCATENATE("X",P$786+$J852)):INDIRECT(CONCATENATE("X",P$787)))</f>
        <v>0.6870888518896946</v>
      </c>
      <c r="Q852" s="17">
        <f t="shared" ca="1" si="1"/>
        <v>2.0286946430705388</v>
      </c>
    </row>
    <row r="853" spans="2:17" x14ac:dyDescent="0.3">
      <c r="B853">
        <v>66</v>
      </c>
      <c r="C853" s="13">
        <f ca="1">CORREL(INDIRECT(CONCATENATE("C",C$786)):INDIRECT(CONCATENATE("C",C$787-$J853)), INDIRECT(CONCATENATE("AA",C$786+$J853)):INDIRECT(CONCATENATE("AA",C$787)))</f>
        <v>0.1718436723540524</v>
      </c>
      <c r="D853" s="13">
        <f ca="1">CORREL(INDIRECT(CONCATENATE("D",D$786)):INDIRECT(CONCATENATE("D",D$787-$J853)), INDIRECT(CONCATENATE("AB",D$786+$J853)):INDIRECT(CONCATENATE("AB",D$787)))</f>
        <v>0.23959963920137908</v>
      </c>
      <c r="E853" s="13">
        <f ca="1">CORREL(INDIRECT(CONCATENATE("E",E$786)):INDIRECT(CONCATENATE("E",E$787-$J853)), INDIRECT(CONCATENATE("AC",E$786+$J853)):INDIRECT(CONCATENATE("AC",E$787)))</f>
        <v>0.32936752154972065</v>
      </c>
      <c r="F853" s="13">
        <f ca="1">CORREL(INDIRECT(CONCATENATE("F",F$786)):INDIRECT(CONCATENATE("F",F$787-$J853)), INDIRECT(CONCATENATE("AD",F$786+$J853)):INDIRECT(CONCATENATE("AD",F$787)))</f>
        <v>0.41036711716853547</v>
      </c>
      <c r="G853" s="13">
        <f ca="1">CORREL(INDIRECT(CONCATENATE("G",G$786)):INDIRECT(CONCATENATE("G",G$787-$J853)), INDIRECT(CONCATENATE("AE",G$786+$J853)):INDIRECT(CONCATENATE("AE",G$787)))</f>
        <v>0.59346488607653525</v>
      </c>
      <c r="H853" s="13">
        <f ca="1">CORREL(INDIRECT(CONCATENATE("H",H$786)):INDIRECT(CONCATENATE("H",H$787-$J853)), INDIRECT(CONCATENATE("AF",H$786+$J853)):INDIRECT(CONCATENATE("AF",H$787)))</f>
        <v>0.68281477591063711</v>
      </c>
      <c r="J853">
        <v>66</v>
      </c>
      <c r="K853" s="13">
        <f ca="1">CORREL(INDIRECT(CONCATENATE("K",K$786)):INDIRECT(CONCATENATE("K",K$787-$J853)), INDIRECT(CONCATENATE("S",K$786+$J853)):INDIRECT(CONCATENATE("S",K$787)))</f>
        <v>0.18188800957538237</v>
      </c>
      <c r="L853" s="13">
        <f ca="1">CORREL(INDIRECT(CONCATENATE("L",L$786)):INDIRECT(CONCATENATE("L",L$787-$J853)), INDIRECT(CONCATENATE("T",L$786+$J853)):INDIRECT(CONCATENATE("T",L$787)))</f>
        <v>0.24126576098947469</v>
      </c>
      <c r="M853" s="13">
        <f ca="1">CORREL(INDIRECT(CONCATENATE("M",M$786)):INDIRECT(CONCATENATE("M",M$787-$J853)), INDIRECT(CONCATENATE("U",M$786+$J853)):INDIRECT(CONCATENATE("U",M$787)))</f>
        <v>0.32846943867198297</v>
      </c>
      <c r="N853" s="13">
        <f ca="1">CORREL(INDIRECT(CONCATENATE("N",N$786)):INDIRECT(CONCATENATE("N",N$787-$J853)), INDIRECT(CONCATENATE("V",N$786+$J853)):INDIRECT(CONCATENATE("V",N$787)))</f>
        <v>0.4097427413490376</v>
      </c>
      <c r="O853" s="13">
        <f ca="1">CORREL(INDIRECT(CONCATENATE("O",O$786)):INDIRECT(CONCATENATE("O",O$787-$J853)), INDIRECT(CONCATENATE("W",O$786+$J853)):INDIRECT(CONCATENATE("W",O$787)))</f>
        <v>0.59312796089472486</v>
      </c>
      <c r="P853" s="13">
        <f ca="1">CORREL(INDIRECT(CONCATENATE("P",P$786)):INDIRECT(CONCATENATE("P",P$787-$J853)), INDIRECT(CONCATENATE("X",P$786+$J853)):INDIRECT(CONCATENATE("X",P$787)))</f>
        <v>0.68271976697584147</v>
      </c>
      <c r="Q853" s="17">
        <f t="shared" ref="Q853:Q885" ca="1" si="2">SUM(M853:P853)</f>
        <v>2.0140599078915868</v>
      </c>
    </row>
    <row r="854" spans="2:17" x14ac:dyDescent="0.3">
      <c r="B854">
        <v>67</v>
      </c>
      <c r="C854" s="13">
        <f ca="1">CORREL(INDIRECT(CONCATENATE("C",C$786)):INDIRECT(CONCATENATE("C",C$787-$J854)), INDIRECT(CONCATENATE("AA",C$786+$J854)):INDIRECT(CONCATENATE("AA",C$787)))</f>
        <v>0.12235660414142914</v>
      </c>
      <c r="D854" s="13">
        <f ca="1">CORREL(INDIRECT(CONCATENATE("D",D$786)):INDIRECT(CONCATENATE("D",D$787-$J854)), INDIRECT(CONCATENATE("AB",D$786+$J854)):INDIRECT(CONCATENATE("AB",D$787)))</f>
        <v>0.22798349096666903</v>
      </c>
      <c r="E854" s="13">
        <f ca="1">CORREL(INDIRECT(CONCATENATE("E",E$786)):INDIRECT(CONCATENATE("E",E$787-$J854)), INDIRECT(CONCATENATE("AC",E$786+$J854)):INDIRECT(CONCATENATE("AC",E$787)))</f>
        <v>0.32561838242306679</v>
      </c>
      <c r="F854" s="13">
        <f ca="1">CORREL(INDIRECT(CONCATENATE("F",F$786)):INDIRECT(CONCATENATE("F",F$787-$J854)), INDIRECT(CONCATENATE("AD",F$786+$J854)):INDIRECT(CONCATENATE("AD",F$787)))</f>
        <v>0.40706040213263628</v>
      </c>
      <c r="G854" s="13">
        <f ca="1">CORREL(INDIRECT(CONCATENATE("G",G$786)):INDIRECT(CONCATENATE("G",G$787-$J854)), INDIRECT(CONCATENATE("AE",G$786+$J854)):INDIRECT(CONCATENATE("AE",G$787)))</f>
        <v>0.589322116005767</v>
      </c>
      <c r="H854" s="13">
        <f ca="1">CORREL(INDIRECT(CONCATENATE("H",H$786)):INDIRECT(CONCATENATE("H",H$787-$J854)), INDIRECT(CONCATENATE("AF",H$786+$J854)):INDIRECT(CONCATENATE("AF",H$787)))</f>
        <v>0.67845432108696924</v>
      </c>
      <c r="J854">
        <v>67</v>
      </c>
      <c r="K854" s="13">
        <f ca="1">CORREL(INDIRECT(CONCATENATE("K",K$786)):INDIRECT(CONCATENATE("K",K$787-$J854)), INDIRECT(CONCATENATE("S",K$786+$J854)):INDIRECT(CONCATENATE("S",K$787)))</f>
        <v>0.11463221112930522</v>
      </c>
      <c r="L854" s="13">
        <f ca="1">CORREL(INDIRECT(CONCATENATE("L",L$786)):INDIRECT(CONCATENATE("L",L$787-$J854)), INDIRECT(CONCATENATE("T",L$786+$J854)):INDIRECT(CONCATENATE("T",L$787)))</f>
        <v>0.19312390778405075</v>
      </c>
      <c r="M854" s="13">
        <f ca="1">CORREL(INDIRECT(CONCATENATE("M",M$786)):INDIRECT(CONCATENATE("M",M$787-$J854)), INDIRECT(CONCATENATE("U",M$786+$J854)):INDIRECT(CONCATENATE("U",M$787)))</f>
        <v>0.32459035683278648</v>
      </c>
      <c r="N854" s="13">
        <f ca="1">CORREL(INDIRECT(CONCATENATE("N",N$786)):INDIRECT(CONCATENATE("N",N$787-$J854)), INDIRECT(CONCATENATE("V",N$786+$J854)):INDIRECT(CONCATENATE("V",N$787)))</f>
        <v>0.4064599925061132</v>
      </c>
      <c r="O854" s="13">
        <f ca="1">CORREL(INDIRECT(CONCATENATE("O",O$786)):INDIRECT(CONCATENATE("O",O$787-$J854)), INDIRECT(CONCATENATE("W",O$786+$J854)):INDIRECT(CONCATENATE("W",O$787)))</f>
        <v>0.58894174419097078</v>
      </c>
      <c r="P854" s="13">
        <f ca="1">CORREL(INDIRECT(CONCATENATE("P",P$786)):INDIRECT(CONCATENATE("P",P$787-$J854)), INDIRECT(CONCATENATE("X",P$786+$J854)):INDIRECT(CONCATENATE("X",P$787)))</f>
        <v>0.67834778399608808</v>
      </c>
      <c r="Q854" s="17">
        <f t="shared" ca="1" si="2"/>
        <v>1.9983398775259587</v>
      </c>
    </row>
    <row r="855" spans="2:17" x14ac:dyDescent="0.3">
      <c r="B855">
        <v>68</v>
      </c>
      <c r="C855" s="13">
        <f ca="1">CORREL(INDIRECT(CONCATENATE("C",C$786)):INDIRECT(CONCATENATE("C",C$787-$J855)), INDIRECT(CONCATENATE("AA",C$786+$J855)):INDIRECT(CONCATENATE("AA",C$787)))</f>
        <v>0.13564044967784272</v>
      </c>
      <c r="D855" s="13">
        <f ca="1">CORREL(INDIRECT(CONCATENATE("D",D$786)):INDIRECT(CONCATENATE("D",D$787-$J855)), INDIRECT(CONCATENATE("AB",D$786+$J855)):INDIRECT(CONCATENATE("AB",D$787)))</f>
        <v>0.21907325959135454</v>
      </c>
      <c r="E855" s="13">
        <f ca="1">CORREL(INDIRECT(CONCATENATE("E",E$786)):INDIRECT(CONCATENATE("E",E$787-$J855)), INDIRECT(CONCATENATE("AC",E$786+$J855)):INDIRECT(CONCATENATE("AC",E$787)))</f>
        <v>0.32239239526766977</v>
      </c>
      <c r="F855" s="13">
        <f ca="1">CORREL(INDIRECT(CONCATENATE("F",F$786)):INDIRECT(CONCATENATE("F",F$787-$J855)), INDIRECT(CONCATENATE("AD",F$786+$J855)):INDIRECT(CONCATENATE("AD",F$787)))</f>
        <v>0.40427630170193757</v>
      </c>
      <c r="G855" s="13">
        <f ca="1">CORREL(INDIRECT(CONCATENATE("G",G$786)):INDIRECT(CONCATENATE("G",G$787-$J855)), INDIRECT(CONCATENATE("AE",G$786+$J855)):INDIRECT(CONCATENATE("AE",G$787)))</f>
        <v>0.58527224856463145</v>
      </c>
      <c r="H855" s="13">
        <f ca="1">CORREL(INDIRECT(CONCATENATE("H",H$786)):INDIRECT(CONCATENATE("H",H$787-$J855)), INDIRECT(CONCATENATE("AF",H$786+$J855)):INDIRECT(CONCATENATE("AF",H$787)))</f>
        <v>0.67411314011819068</v>
      </c>
      <c r="J855">
        <v>68</v>
      </c>
      <c r="K855" s="13">
        <f ca="1">CORREL(INDIRECT(CONCATENATE("K",K$786)):INDIRECT(CONCATENATE("K",K$787-$J855)), INDIRECT(CONCATENATE("S",K$786+$J855)):INDIRECT(CONCATENATE("S",K$787)))</f>
        <v>-6.2104585094197536E-2</v>
      </c>
      <c r="L855" s="13">
        <f ca="1">CORREL(INDIRECT(CONCATENATE("L",L$786)):INDIRECT(CONCATENATE("L",L$787-$J855)), INDIRECT(CONCATENATE("T",L$786+$J855)):INDIRECT(CONCATENATE("T",L$787)))</f>
        <v>0.14111293546745468</v>
      </c>
      <c r="M855" s="13">
        <f ca="1">CORREL(INDIRECT(CONCATENATE("M",M$786)):INDIRECT(CONCATENATE("M",M$787-$J855)), INDIRECT(CONCATENATE("U",M$786+$J855)):INDIRECT(CONCATENATE("U",M$787)))</f>
        <v>0.32166083232003645</v>
      </c>
      <c r="N855" s="13">
        <f ca="1">CORREL(INDIRECT(CONCATENATE("N",N$786)):INDIRECT(CONCATENATE("N",N$787-$J855)), INDIRECT(CONCATENATE("V",N$786+$J855)):INDIRECT(CONCATENATE("V",N$787)))</f>
        <v>0.40380021504206209</v>
      </c>
      <c r="O855" s="13">
        <f ca="1">CORREL(INDIRECT(CONCATENATE("O",O$786)):INDIRECT(CONCATENATE("O",O$787-$J855)), INDIRECT(CONCATENATE("W",O$786+$J855)):INDIRECT(CONCATENATE("W",O$787)))</f>
        <v>0.58488867183517201</v>
      </c>
      <c r="P855" s="13">
        <f ca="1">CORREL(INDIRECT(CONCATENATE("P",P$786)):INDIRECT(CONCATENATE("P",P$787-$J855)), INDIRECT(CONCATENATE("X",P$786+$J855)):INDIRECT(CONCATENATE("X",P$787)))</f>
        <v>0.67401267831652745</v>
      </c>
      <c r="Q855" s="17">
        <f t="shared" ca="1" si="2"/>
        <v>1.9843623975137981</v>
      </c>
    </row>
    <row r="856" spans="2:17" x14ac:dyDescent="0.3">
      <c r="B856">
        <v>69</v>
      </c>
      <c r="C856" s="13">
        <f ca="1">CORREL(INDIRECT(CONCATENATE("C",C$786)):INDIRECT(CONCATENATE("C",C$787-$J856)), INDIRECT(CONCATENATE("AA",C$786+$J856)):INDIRECT(CONCATENATE("AA",C$787)))</f>
        <v>0.12860343813880781</v>
      </c>
      <c r="D856" s="13">
        <f ca="1">CORREL(INDIRECT(CONCATENATE("D",D$786)):INDIRECT(CONCATENATE("D",D$787-$J856)), INDIRECT(CONCATENATE("AB",D$786+$J856)):INDIRECT(CONCATENATE("AB",D$787)))</f>
        <v>0.21119698408935428</v>
      </c>
      <c r="E856" s="13">
        <f ca="1">CORREL(INDIRECT(CONCATENATE("E",E$786)):INDIRECT(CONCATENATE("E",E$787-$J856)), INDIRECT(CONCATENATE("AC",E$786+$J856)):INDIRECT(CONCATENATE("AC",E$787)))</f>
        <v>0.31968394555895407</v>
      </c>
      <c r="F856" s="13">
        <f ca="1">CORREL(INDIRECT(CONCATENATE("F",F$786)):INDIRECT(CONCATENATE("F",F$787-$J856)), INDIRECT(CONCATENATE("AD",F$786+$J856)):INDIRECT(CONCATENATE("AD",F$787)))</f>
        <v>0.40187960965070252</v>
      </c>
      <c r="G856" s="13">
        <f ca="1">CORREL(INDIRECT(CONCATENATE("G",G$786)):INDIRECT(CONCATENATE("G",G$787-$J856)), INDIRECT(CONCATENATE("AE",G$786+$J856)):INDIRECT(CONCATENATE("AE",G$787)))</f>
        <v>0.58126332666054137</v>
      </c>
      <c r="H856" s="13">
        <f ca="1">CORREL(INDIRECT(CONCATENATE("H",H$786)):INDIRECT(CONCATENATE("H",H$787-$J856)), INDIRECT(CONCATENATE("AF",H$786+$J856)):INDIRECT(CONCATENATE("AF",H$787)))</f>
        <v>0.66978242376431618</v>
      </c>
      <c r="J856">
        <v>69</v>
      </c>
      <c r="K856" s="13">
        <f ca="1">CORREL(INDIRECT(CONCATENATE("K",K$786)):INDIRECT(CONCATENATE("K",K$787-$J856)), INDIRECT(CONCATENATE("S",K$786+$J856)):INDIRECT(CONCATENATE("S",K$787)))</f>
        <v>2.5879468168868932E-2</v>
      </c>
      <c r="L856" s="13">
        <f ca="1">CORREL(INDIRECT(CONCATENATE("L",L$786)):INDIRECT(CONCATENATE("L",L$787-$J856)), INDIRECT(CONCATENATE("T",L$786+$J856)):INDIRECT(CONCATENATE("T",L$787)))</f>
        <v>0.11703121232352663</v>
      </c>
      <c r="M856" s="13">
        <f ca="1">CORREL(INDIRECT(CONCATENATE("M",M$786)):INDIRECT(CONCATENATE("M",M$787-$J856)), INDIRECT(CONCATENATE("U",M$786+$J856)):INDIRECT(CONCATENATE("U",M$787)))</f>
        <v>0.31914005671998358</v>
      </c>
      <c r="N856" s="13">
        <f ca="1">CORREL(INDIRECT(CONCATENATE("N",N$786)):INDIRECT(CONCATENATE("N",N$787-$J856)), INDIRECT(CONCATENATE("V",N$786+$J856)):INDIRECT(CONCATENATE("V",N$787)))</f>
        <v>0.40145906826846622</v>
      </c>
      <c r="O856" s="13">
        <f ca="1">CORREL(INDIRECT(CONCATENATE("O",O$786)):INDIRECT(CONCATENATE("O",O$787-$J856)), INDIRECT(CONCATENATE("W",O$786+$J856)):INDIRECT(CONCATENATE("W",O$787)))</f>
        <v>0.58092146435527259</v>
      </c>
      <c r="P856" s="13">
        <f ca="1">CORREL(INDIRECT(CONCATENATE("P",P$786)):INDIRECT(CONCATENATE("P",P$787-$J856)), INDIRECT(CONCATENATE("X",P$786+$J856)):INDIRECT(CONCATENATE("X",P$787)))</f>
        <v>0.66972043365526324</v>
      </c>
      <c r="Q856" s="17">
        <f t="shared" ca="1" si="2"/>
        <v>1.9712410229989854</v>
      </c>
    </row>
    <row r="857" spans="2:17" x14ac:dyDescent="0.3">
      <c r="B857">
        <v>70</v>
      </c>
      <c r="C857" s="13">
        <f ca="1">CORREL(INDIRECT(CONCATENATE("C",C$786)):INDIRECT(CONCATENATE("C",C$787-$J857)), INDIRECT(CONCATENATE("AA",C$786+$J857)):INDIRECT(CONCATENATE("AA",C$787)))</f>
        <v>0.14093463333300038</v>
      </c>
      <c r="D857" s="13">
        <f ca="1">CORREL(INDIRECT(CONCATENATE("D",D$786)):INDIRECT(CONCATENATE("D",D$787-$J857)), INDIRECT(CONCATENATE("AB",D$786+$J857)):INDIRECT(CONCATENATE("AB",D$787)))</f>
        <v>0.2057054997133442</v>
      </c>
      <c r="E857" s="13">
        <f ca="1">CORREL(INDIRECT(CONCATENATE("E",E$786)):INDIRECT(CONCATENATE("E",E$787-$J857)), INDIRECT(CONCATENATE("AC",E$786+$J857)):INDIRECT(CONCATENATE("AC",E$787)))</f>
        <v>0.31749872273693097</v>
      </c>
      <c r="F857" s="13">
        <f ca="1">CORREL(INDIRECT(CONCATENATE("F",F$786)):INDIRECT(CONCATENATE("F",F$787-$J857)), INDIRECT(CONCATENATE("AD",F$786+$J857)):INDIRECT(CONCATENATE("AD",F$787)))</f>
        <v>0.39989713157251611</v>
      </c>
      <c r="G857" s="13">
        <f ca="1">CORREL(INDIRECT(CONCATENATE("G",G$786)):INDIRECT(CONCATENATE("G",G$787-$J857)), INDIRECT(CONCATENATE("AE",G$786+$J857)):INDIRECT(CONCATENATE("AE",G$787)))</f>
        <v>0.57735477091331389</v>
      </c>
      <c r="H857" s="13">
        <f ca="1">CORREL(INDIRECT(CONCATENATE("H",H$786)):INDIRECT(CONCATENATE("H",H$787-$J857)), INDIRECT(CONCATENATE("AF",H$786+$J857)):INDIRECT(CONCATENATE("AF",H$787)))</f>
        <v>0.66545799154832042</v>
      </c>
      <c r="J857">
        <v>70</v>
      </c>
      <c r="K857" s="13">
        <f ca="1">CORREL(INDIRECT(CONCATENATE("K",K$786)):INDIRECT(CONCATENATE("K",K$787-$J857)), INDIRECT(CONCATENATE("S",K$786+$J857)):INDIRECT(CONCATENATE("S",K$787)))</f>
        <v>0.11242225650040354</v>
      </c>
      <c r="L857" s="13">
        <f ca="1">CORREL(INDIRECT(CONCATENATE("L",L$786)):INDIRECT(CONCATENATE("L",L$787-$J857)), INDIRECT(CONCATENATE("T",L$786+$J857)):INDIRECT(CONCATENATE("T",L$787)))</f>
        <v>0.10242592720734005</v>
      </c>
      <c r="M857" s="13">
        <f ca="1">CORREL(INDIRECT(CONCATENATE("M",M$786)):INDIRECT(CONCATENATE("M",M$787-$J857)), INDIRECT(CONCATENATE("U",M$786+$J857)):INDIRECT(CONCATENATE("U",M$787)))</f>
        <v>0.3174675182646417</v>
      </c>
      <c r="N857" s="13">
        <f ca="1">CORREL(INDIRECT(CONCATENATE("N",N$786)):INDIRECT(CONCATENATE("N",N$787-$J857)), INDIRECT(CONCATENATE("V",N$786+$J857)):INDIRECT(CONCATENATE("V",N$787)))</f>
        <v>0.39965032898173947</v>
      </c>
      <c r="O857" s="13">
        <f ca="1">CORREL(INDIRECT(CONCATENATE("O",O$786)):INDIRECT(CONCATENATE("O",O$787-$J857)), INDIRECT(CONCATENATE("W",O$786+$J857)):INDIRECT(CONCATENATE("W",O$787)))</f>
        <v>0.57708909150006926</v>
      </c>
      <c r="P857" s="13">
        <f ca="1">CORREL(INDIRECT(CONCATENATE("P",P$786)):INDIRECT(CONCATENATE("P",P$787-$J857)), INDIRECT(CONCATENATE("X",P$786+$J857)):INDIRECT(CONCATENATE("X",P$787)))</f>
        <v>0.66545125976464792</v>
      </c>
      <c r="Q857" s="17">
        <f t="shared" ca="1" si="2"/>
        <v>1.9596581985110983</v>
      </c>
    </row>
    <row r="858" spans="2:17" x14ac:dyDescent="0.3">
      <c r="B858">
        <v>71</v>
      </c>
      <c r="C858" s="13">
        <f ca="1">CORREL(INDIRECT(CONCATENATE("C",C$786)):INDIRECT(CONCATENATE("C",C$787-$J858)), INDIRECT(CONCATENATE("AA",C$786+$J858)):INDIRECT(CONCATENATE("AA",C$787)))</f>
        <v>0.11907798270670415</v>
      </c>
      <c r="D858" s="13">
        <f ca="1">CORREL(INDIRECT(CONCATENATE("D",D$786)):INDIRECT(CONCATENATE("D",D$787-$J858)), INDIRECT(CONCATENATE("AB",D$786+$J858)):INDIRECT(CONCATENATE("AB",D$787)))</f>
        <v>0.20393329490008583</v>
      </c>
      <c r="E858" s="13">
        <f ca="1">CORREL(INDIRECT(CONCATENATE("E",E$786)):INDIRECT(CONCATENATE("E",E$787-$J858)), INDIRECT(CONCATENATE("AC",E$786+$J858)):INDIRECT(CONCATENATE("AC",E$787)))</f>
        <v>0.31581147860343495</v>
      </c>
      <c r="F858" s="13">
        <f ca="1">CORREL(INDIRECT(CONCATENATE("F",F$786)):INDIRECT(CONCATENATE("F",F$787-$J858)), INDIRECT(CONCATENATE("AD",F$786+$J858)):INDIRECT(CONCATENATE("AD",F$787)))</f>
        <v>0.39805878673091372</v>
      </c>
      <c r="G858" s="13">
        <f ca="1">CORREL(INDIRECT(CONCATENATE("G",G$786)):INDIRECT(CONCATENATE("G",G$787-$J858)), INDIRECT(CONCATENATE("AE",G$786+$J858)):INDIRECT(CONCATENATE("AE",G$787)))</f>
        <v>0.57349021534043165</v>
      </c>
      <c r="H858" s="13">
        <f ca="1">CORREL(INDIRECT(CONCATENATE("H",H$786)):INDIRECT(CONCATENATE("H",H$787-$J858)), INDIRECT(CONCATENATE("AF",H$786+$J858)):INDIRECT(CONCATENATE("AF",H$787)))</f>
        <v>0.66114047292463751</v>
      </c>
      <c r="J858">
        <v>71</v>
      </c>
      <c r="K858" s="13">
        <f ca="1">CORREL(INDIRECT(CONCATENATE("K",K$786)):INDIRECT(CONCATENATE("K",K$787-$J858)), INDIRECT(CONCATENATE("S",K$786+$J858)):INDIRECT(CONCATENATE("S",K$787)))</f>
        <v>6.5702398615288649E-2</v>
      </c>
      <c r="L858" s="13">
        <f ca="1">CORREL(INDIRECT(CONCATENATE("L",L$786)):INDIRECT(CONCATENATE("L",L$787-$J858)), INDIRECT(CONCATENATE("T",L$786+$J858)):INDIRECT(CONCATENATE("T",L$787)))</f>
        <v>0.1019084246046799</v>
      </c>
      <c r="M858" s="13">
        <f ca="1">CORREL(INDIRECT(CONCATENATE("M",M$786)):INDIRECT(CONCATENATE("M",M$787-$J858)), INDIRECT(CONCATENATE("U",M$786+$J858)):INDIRECT(CONCATENATE("U",M$787)))</f>
        <v>0.31613746639128287</v>
      </c>
      <c r="N858" s="13">
        <f ca="1">CORREL(INDIRECT(CONCATENATE("N",N$786)):INDIRECT(CONCATENATE("N",N$787-$J858)), INDIRECT(CONCATENATE("V",N$786+$J858)):INDIRECT(CONCATENATE("V",N$787)))</f>
        <v>0.39803925813699043</v>
      </c>
      <c r="O858" s="13">
        <f ca="1">CORREL(INDIRECT(CONCATENATE("O",O$786)):INDIRECT(CONCATENATE("O",O$787-$J858)), INDIRECT(CONCATENATE("W",O$786+$J858)):INDIRECT(CONCATENATE("W",O$787)))</f>
        <v>0.57333302734794134</v>
      </c>
      <c r="P858" s="13">
        <f ca="1">CORREL(INDIRECT(CONCATENATE("P",P$786)):INDIRECT(CONCATENATE("P",P$787-$J858)), INDIRECT(CONCATENATE("X",P$786+$J858)):INDIRECT(CONCATENATE("X",P$787)))</f>
        <v>0.66118613506038371</v>
      </c>
      <c r="Q858" s="17">
        <f t="shared" ca="1" si="2"/>
        <v>1.9486958869365982</v>
      </c>
    </row>
    <row r="859" spans="2:17" x14ac:dyDescent="0.3">
      <c r="B859">
        <v>72</v>
      </c>
      <c r="C859" s="13">
        <f ca="1">CORREL(INDIRECT(CONCATENATE("C",C$786)):INDIRECT(CONCATENATE("C",C$787-$J859)), INDIRECT(CONCATENATE("AA",C$786+$J859)):INDIRECT(CONCATENATE("AA",C$787)))</f>
        <v>0.13398543057302267</v>
      </c>
      <c r="D859" s="13">
        <f ca="1">CORREL(INDIRECT(CONCATENATE("D",D$786)):INDIRECT(CONCATENATE("D",D$787-$J859)), INDIRECT(CONCATENATE("AB",D$786+$J859)):INDIRECT(CONCATENATE("AB",D$787)))</f>
        <v>0.20601294594053035</v>
      </c>
      <c r="E859" s="13">
        <f ca="1">CORREL(INDIRECT(CONCATENATE("E",E$786)):INDIRECT(CONCATENATE("E",E$787-$J859)), INDIRECT(CONCATENATE("AC",E$786+$J859)):INDIRECT(CONCATENATE("AC",E$787)))</f>
        <v>0.31525212238548572</v>
      </c>
      <c r="F859" s="13">
        <f ca="1">CORREL(INDIRECT(CONCATENATE("F",F$786)):INDIRECT(CONCATENATE("F",F$787-$J859)), INDIRECT(CONCATENATE("AD",F$786+$J859)):INDIRECT(CONCATENATE("AD",F$787)))</f>
        <v>0.39657367828318774</v>
      </c>
      <c r="G859" s="13">
        <f ca="1">CORREL(INDIRECT(CONCATENATE("G",G$786)):INDIRECT(CONCATENATE("G",G$787-$J859)), INDIRECT(CONCATENATE("AE",G$786+$J859)):INDIRECT(CONCATENATE("AE",G$787)))</f>
        <v>0.56961967855649132</v>
      </c>
      <c r="H859" s="13">
        <f ca="1">CORREL(INDIRECT(CONCATENATE("H",H$786)):INDIRECT(CONCATENATE("H",H$787-$J859)), INDIRECT(CONCATENATE("AF",H$786+$J859)):INDIRECT(CONCATENATE("AF",H$787)))</f>
        <v>0.65683587915973718</v>
      </c>
      <c r="J859">
        <v>72</v>
      </c>
      <c r="K859" s="13">
        <f ca="1">CORREL(INDIRECT(CONCATENATE("K",K$786)):INDIRECT(CONCATENATE("K",K$787-$J859)), INDIRECT(CONCATENATE("S",K$786+$J859)):INDIRECT(CONCATENATE("S",K$787)))</f>
        <v>-9.3610991877153878E-3</v>
      </c>
      <c r="L859" s="13">
        <f ca="1">CORREL(INDIRECT(CONCATENATE("L",L$786)):INDIRECT(CONCATENATE("L",L$787-$J859)), INDIRECT(CONCATENATE("T",L$786+$J859)):INDIRECT(CONCATENATE("T",L$787)))</f>
        <v>0.12315165840831768</v>
      </c>
      <c r="M859" s="13">
        <f ca="1">CORREL(INDIRECT(CONCATENATE("M",M$786)):INDIRECT(CONCATENATE("M",M$787-$J859)), INDIRECT(CONCATENATE("U",M$786+$J859)):INDIRECT(CONCATENATE("U",M$787)))</f>
        <v>0.31585649093621193</v>
      </c>
      <c r="N859" s="13">
        <f ca="1">CORREL(INDIRECT(CONCATENATE("N",N$786)):INDIRECT(CONCATENATE("N",N$787-$J859)), INDIRECT(CONCATENATE("V",N$786+$J859)):INDIRECT(CONCATENATE("V",N$787)))</f>
        <v>0.39673809564678236</v>
      </c>
      <c r="O859" s="13">
        <f ca="1">CORREL(INDIRECT(CONCATENATE("O",O$786)):INDIRECT(CONCATENATE("O",O$787-$J859)), INDIRECT(CONCATENATE("W",O$786+$J859)):INDIRECT(CONCATENATE("W",O$787)))</f>
        <v>0.56954670917219763</v>
      </c>
      <c r="P859" s="13">
        <f ca="1">CORREL(INDIRECT(CONCATENATE("P",P$786)):INDIRECT(CONCATENATE("P",P$787-$J859)), INDIRECT(CONCATENATE("X",P$786+$J859)):INDIRECT(CONCATENATE("X",P$787)))</f>
        <v>0.65690334974175046</v>
      </c>
      <c r="Q859" s="17">
        <f t="shared" ca="1" si="2"/>
        <v>1.9390446454969426</v>
      </c>
    </row>
    <row r="860" spans="2:17" x14ac:dyDescent="0.3">
      <c r="B860">
        <v>73</v>
      </c>
      <c r="C860" s="13">
        <f ca="1">CORREL(INDIRECT(CONCATENATE("C",C$786)):INDIRECT(CONCATENATE("C",C$787-$J860)), INDIRECT(CONCATENATE("AA",C$786+$J860)):INDIRECT(CONCATENATE("AA",C$787)))</f>
        <v>0.10924916314646979</v>
      </c>
      <c r="D860" s="13">
        <f ca="1">CORREL(INDIRECT(CONCATENATE("D",D$786)):INDIRECT(CONCATENATE("D",D$787-$J860)), INDIRECT(CONCATENATE("AB",D$786+$J860)):INDIRECT(CONCATENATE("AB",D$787)))</f>
        <v>0.21133045288967114</v>
      </c>
      <c r="E860" s="13">
        <f ca="1">CORREL(INDIRECT(CONCATENATE("E",E$786)):INDIRECT(CONCATENATE("E",E$787-$J860)), INDIRECT(CONCATENATE("AC",E$786+$J860)):INDIRECT(CONCATENATE("AC",E$787)))</f>
        <v>0.31571741707503787</v>
      </c>
      <c r="F860" s="13">
        <f ca="1">CORREL(INDIRECT(CONCATENATE("F",F$786)):INDIRECT(CONCATENATE("F",F$787-$J860)), INDIRECT(CONCATENATE("AD",F$786+$J860)):INDIRECT(CONCATENATE("AD",F$787)))</f>
        <v>0.39541264919258118</v>
      </c>
      <c r="G860" s="13">
        <f ca="1">CORREL(INDIRECT(CONCATENATE("G",G$786)):INDIRECT(CONCATENATE("G",G$787-$J860)), INDIRECT(CONCATENATE("AE",G$786+$J860)):INDIRECT(CONCATENATE("AE",G$787)))</f>
        <v>0.56571481428937564</v>
      </c>
      <c r="H860" s="13">
        <f ca="1">CORREL(INDIRECT(CONCATENATE("H",H$786)):INDIRECT(CONCATENATE("H",H$787-$J860)), INDIRECT(CONCATENATE("AF",H$786+$J860)):INDIRECT(CONCATENATE("AF",H$787)))</f>
        <v>0.65250985889853508</v>
      </c>
      <c r="J860">
        <v>73</v>
      </c>
      <c r="K860" s="13">
        <f ca="1">CORREL(INDIRECT(CONCATENATE("K",K$786)):INDIRECT(CONCATENATE("K",K$787-$J860)), INDIRECT(CONCATENATE("S",K$786+$J860)):INDIRECT(CONCATENATE("S",K$787)))</f>
        <v>-1.0401328252063228E-3</v>
      </c>
      <c r="L860" s="13">
        <f ca="1">CORREL(INDIRECT(CONCATENATE("L",L$786)):INDIRECT(CONCATENATE("L",L$787-$J860)), INDIRECT(CONCATENATE("T",L$786+$J860)):INDIRECT(CONCATENATE("T",L$787)))</f>
        <v>0.15093616869415447</v>
      </c>
      <c r="M860" s="13">
        <f ca="1">CORREL(INDIRECT(CONCATENATE("M",M$786)):INDIRECT(CONCATENATE("M",M$787-$J860)), INDIRECT(CONCATENATE("U",M$786+$J860)):INDIRECT(CONCATENATE("U",M$787)))</f>
        <v>0.3166413739082688</v>
      </c>
      <c r="N860" s="13">
        <f ca="1">CORREL(INDIRECT(CONCATENATE("N",N$786)):INDIRECT(CONCATENATE("N",N$787-$J860)), INDIRECT(CONCATENATE("V",N$786+$J860)):INDIRECT(CONCATENATE("V",N$787)))</f>
        <v>0.39574727559242673</v>
      </c>
      <c r="O860" s="13">
        <f ca="1">CORREL(INDIRECT(CONCATENATE("O",O$786)):INDIRECT(CONCATENATE("O",O$787-$J860)), INDIRECT(CONCATENATE("W",O$786+$J860)):INDIRECT(CONCATENATE("W",O$787)))</f>
        <v>0.56570955028768188</v>
      </c>
      <c r="P860" s="13">
        <f ca="1">CORREL(INDIRECT(CONCATENATE("P",P$786)):INDIRECT(CONCATENATE("P",P$787-$J860)), INDIRECT(CONCATENATE("X",P$786+$J860)):INDIRECT(CONCATENATE("X",P$787)))</f>
        <v>0.65259696777782039</v>
      </c>
      <c r="Q860" s="17">
        <f t="shared" ca="1" si="2"/>
        <v>1.9306951675661979</v>
      </c>
    </row>
    <row r="861" spans="2:17" x14ac:dyDescent="0.3">
      <c r="B861">
        <v>74</v>
      </c>
      <c r="C861" s="13">
        <f ca="1">CORREL(INDIRECT(CONCATENATE("C",C$786)):INDIRECT(CONCATENATE("C",C$787-$J861)), INDIRECT(CONCATENATE("AA",C$786+$J861)):INDIRECT(CONCATENATE("AA",C$787)))</f>
        <v>0.1483960237464956</v>
      </c>
      <c r="D861" s="13">
        <f ca="1">CORREL(INDIRECT(CONCATENATE("D",D$786)):INDIRECT(CONCATENATE("D",D$787-$J861)), INDIRECT(CONCATENATE("AB",D$786+$J861)):INDIRECT(CONCATENATE("AB",D$787)))</f>
        <v>0.22432008823889513</v>
      </c>
      <c r="E861" s="13">
        <f ca="1">CORREL(INDIRECT(CONCATENATE("E",E$786)):INDIRECT(CONCATENATE("E",E$787-$J861)), INDIRECT(CONCATENATE("AC",E$786+$J861)):INDIRECT(CONCATENATE("AC",E$787)))</f>
        <v>0.31786657293153087</v>
      </c>
      <c r="F861" s="13">
        <f ca="1">CORREL(INDIRECT(CONCATENATE("F",F$786)):INDIRECT(CONCATENATE("F",F$787-$J861)), INDIRECT(CONCATENATE("AD",F$786+$J861)):INDIRECT(CONCATENATE("AD",F$787)))</f>
        <v>0.39507848713603766</v>
      </c>
      <c r="G861" s="13">
        <f ca="1">CORREL(INDIRECT(CONCATENATE("G",G$786)):INDIRECT(CONCATENATE("G",G$787-$J861)), INDIRECT(CONCATENATE("AE",G$786+$J861)):INDIRECT(CONCATENATE("AE",G$787)))</f>
        <v>0.56185562420894231</v>
      </c>
      <c r="H861" s="13">
        <f ca="1">CORREL(INDIRECT(CONCATENATE("H",H$786)):INDIRECT(CONCATENATE("H",H$787-$J861)), INDIRECT(CONCATENATE("AF",H$786+$J861)):INDIRECT(CONCATENATE("AF",H$787)))</f>
        <v>0.64820747969367487</v>
      </c>
      <c r="J861">
        <v>74</v>
      </c>
      <c r="K861" s="13">
        <f ca="1">CORREL(INDIRECT(CONCATENATE("K",K$786)):INDIRECT(CONCATENATE("K",K$787-$J861)), INDIRECT(CONCATENATE("S",K$786+$J861)):INDIRECT(CONCATENATE("S",K$787)))</f>
        <v>0.13917533404582633</v>
      </c>
      <c r="L861" s="13">
        <f ca="1">CORREL(INDIRECT(CONCATENATE("L",L$786)):INDIRECT(CONCATENATE("L",L$787-$J861)), INDIRECT(CONCATENATE("T",L$786+$J861)):INDIRECT(CONCATENATE("T",L$787)))</f>
        <v>0.2000660178537603</v>
      </c>
      <c r="M861" s="13">
        <f ca="1">CORREL(INDIRECT(CONCATENATE("M",M$786)):INDIRECT(CONCATENATE("M",M$787-$J861)), INDIRECT(CONCATENATE("U",M$786+$J861)):INDIRECT(CONCATENATE("U",M$787)))</f>
        <v>0.31876365403254558</v>
      </c>
      <c r="N861" s="13">
        <f ca="1">CORREL(INDIRECT(CONCATENATE("N",N$786)):INDIRECT(CONCATENATE("N",N$787-$J861)), INDIRECT(CONCATENATE("V",N$786+$J861)):INDIRECT(CONCATENATE("V",N$787)))</f>
        <v>0.39544727773889721</v>
      </c>
      <c r="O861" s="13">
        <f ca="1">CORREL(INDIRECT(CONCATENATE("O",O$786)):INDIRECT(CONCATENATE("O",O$787-$J861)), INDIRECT(CONCATENATE("W",O$786+$J861)):INDIRECT(CONCATENATE("W",O$787)))</f>
        <v>0.56186320531450618</v>
      </c>
      <c r="P861" s="13">
        <f ca="1">CORREL(INDIRECT(CONCATENATE("P",P$786)):INDIRECT(CONCATENATE("P",P$787-$J861)), INDIRECT(CONCATENATE("X",P$786+$J861)):INDIRECT(CONCATENATE("X",P$787)))</f>
        <v>0.64829245773788458</v>
      </c>
      <c r="Q861" s="17">
        <f t="shared" ca="1" si="2"/>
        <v>1.9243665948238335</v>
      </c>
    </row>
    <row r="862" spans="2:17" x14ac:dyDescent="0.3">
      <c r="B862">
        <v>75</v>
      </c>
      <c r="C862" s="13">
        <f ca="1">CORREL(INDIRECT(CONCATENATE("C",C$786)):INDIRECT(CONCATENATE("C",C$787-$J862)), INDIRECT(CONCATENATE("AA",C$786+$J862)):INDIRECT(CONCATENATE("AA",C$787)))</f>
        <v>0.1524757358198176</v>
      </c>
      <c r="D862" s="13">
        <f ca="1">CORREL(INDIRECT(CONCATENATE("D",D$786)):INDIRECT(CONCATENATE("D",D$787-$J862)), INDIRECT(CONCATENATE("AB",D$786+$J862)):INDIRECT(CONCATENATE("AB",D$787)))</f>
        <v>0.23618224069498717</v>
      </c>
      <c r="E862" s="13">
        <f ca="1">CORREL(INDIRECT(CONCATENATE("E",E$786)):INDIRECT(CONCATENATE("E",E$787-$J862)), INDIRECT(CONCATENATE("AC",E$786+$J862)):INDIRECT(CONCATENATE("AC",E$787)))</f>
        <v>0.31992367759815715</v>
      </c>
      <c r="F862" s="13">
        <f ca="1">CORREL(INDIRECT(CONCATENATE("F",F$786)):INDIRECT(CONCATENATE("F",F$787-$J862)), INDIRECT(CONCATENATE("AD",F$786+$J862)):INDIRECT(CONCATENATE("AD",F$787)))</f>
        <v>0.39486884285878993</v>
      </c>
      <c r="G862" s="13">
        <f ca="1">CORREL(INDIRECT(CONCATENATE("G",G$786)):INDIRECT(CONCATENATE("G",G$787-$J862)), INDIRECT(CONCATENATE("AE",G$786+$J862)):INDIRECT(CONCATENATE("AE",G$787)))</f>
        <v>0.55798824401757718</v>
      </c>
      <c r="H862" s="13">
        <f ca="1">CORREL(INDIRECT(CONCATENATE("H",H$786)):INDIRECT(CONCATENATE("H",H$787-$J862)), INDIRECT(CONCATENATE("AF",H$786+$J862)):INDIRECT(CONCATENATE("AF",H$787)))</f>
        <v>0.64388341862093135</v>
      </c>
      <c r="J862">
        <v>75</v>
      </c>
      <c r="K862" s="13">
        <f ca="1">CORREL(INDIRECT(CONCATENATE("K",K$786)):INDIRECT(CONCATENATE("K",K$787-$J862)), INDIRECT(CONCATENATE("S",K$786+$J862)):INDIRECT(CONCATENATE("S",K$787)))</f>
        <v>0.14564297973098045</v>
      </c>
      <c r="L862" s="13">
        <f ca="1">CORREL(INDIRECT(CONCATENATE("L",L$786)):INDIRECT(CONCATENATE("L",L$787-$J862)), INDIRECT(CONCATENATE("T",L$786+$J862)):INDIRECT(CONCATENATE("T",L$787)))</f>
        <v>0.24807982091733818</v>
      </c>
      <c r="M862" s="13">
        <f ca="1">CORREL(INDIRECT(CONCATENATE("M",M$786)):INDIRECT(CONCATENATE("M",M$787-$J862)), INDIRECT(CONCATENATE("U",M$786+$J862)):INDIRECT(CONCATENATE("U",M$787)))</f>
        <v>0.32069093549945954</v>
      </c>
      <c r="N862" s="13">
        <f ca="1">CORREL(INDIRECT(CONCATENATE("N",N$786)):INDIRECT(CONCATENATE("N",N$787-$J862)), INDIRECT(CONCATENATE("V",N$786+$J862)):INDIRECT(CONCATENATE("V",N$787)))</f>
        <v>0.39526044847577835</v>
      </c>
      <c r="O862" s="13">
        <f ca="1">CORREL(INDIRECT(CONCATENATE("O",O$786)):INDIRECT(CONCATENATE("O",O$787-$J862)), INDIRECT(CONCATENATE("W",O$786+$J862)):INDIRECT(CONCATENATE("W",O$787)))</f>
        <v>0.55792171397583301</v>
      </c>
      <c r="P862" s="13">
        <f ca="1">CORREL(INDIRECT(CONCATENATE("P",P$786)):INDIRECT(CONCATENATE("P",P$787-$J862)), INDIRECT(CONCATENATE("X",P$786+$J862)):INDIRECT(CONCATENATE("X",P$787)))</f>
        <v>0.64392596878065378</v>
      </c>
      <c r="Q862" s="17">
        <f t="shared" ca="1" si="2"/>
        <v>1.9177990667317246</v>
      </c>
    </row>
    <row r="863" spans="2:17" x14ac:dyDescent="0.3">
      <c r="B863">
        <v>76</v>
      </c>
      <c r="C863" s="13">
        <f ca="1">CORREL(INDIRECT(CONCATENATE("C",C$786)):INDIRECT(CONCATENATE("C",C$787-$J863)), INDIRECT(CONCATENATE("AA",C$786+$J863)):INDIRECT(CONCATENATE("AA",C$787)))</f>
        <v>0.16300482216102061</v>
      </c>
      <c r="D863" s="13">
        <f ca="1">CORREL(INDIRECT(CONCATENATE("D",D$786)):INDIRECT(CONCATENATE("D",D$787-$J863)), INDIRECT(CONCATENATE("AB",D$786+$J863)):INDIRECT(CONCATENATE("AB",D$787)))</f>
        <v>0.24293382531271199</v>
      </c>
      <c r="E863" s="13">
        <f ca="1">CORREL(INDIRECT(CONCATENATE("E",E$786)):INDIRECT(CONCATENATE("E",E$787-$J863)), INDIRECT(CONCATENATE("AC",E$786+$J863)):INDIRECT(CONCATENATE("AC",E$787)))</f>
        <v>0.32184595239369723</v>
      </c>
      <c r="F863" s="13">
        <f ca="1">CORREL(INDIRECT(CONCATENATE("F",F$786)):INDIRECT(CONCATENATE("F",F$787-$J863)), INDIRECT(CONCATENATE("AD",F$786+$J863)):INDIRECT(CONCATENATE("AD",F$787)))</f>
        <v>0.39468213676157166</v>
      </c>
      <c r="G863" s="13">
        <f ca="1">CORREL(INDIRECT(CONCATENATE("G",G$786)):INDIRECT(CONCATENATE("G",G$787-$J863)), INDIRECT(CONCATENATE("AE",G$786+$J863)):INDIRECT(CONCATENATE("AE",G$787)))</f>
        <v>0.55406302727998402</v>
      </c>
      <c r="H863" s="13">
        <f ca="1">CORREL(INDIRECT(CONCATENATE("H",H$786)):INDIRECT(CONCATENATE("H",H$787-$J863)), INDIRECT(CONCATENATE("AF",H$786+$J863)):INDIRECT(CONCATENATE("AF",H$787)))</f>
        <v>0.63951707798592594</v>
      </c>
      <c r="J863">
        <v>76</v>
      </c>
      <c r="K863" s="13">
        <f ca="1">CORREL(INDIRECT(CONCATENATE("K",K$786)):INDIRECT(CONCATENATE("K",K$787-$J863)), INDIRECT(CONCATENATE("S",K$786+$J863)):INDIRECT(CONCATENATE("S",K$787)))</f>
        <v>7.6889675476492961E-2</v>
      </c>
      <c r="L863" s="13">
        <f ca="1">CORREL(INDIRECT(CONCATENATE("L",L$786)):INDIRECT(CONCATENATE("L",L$787-$J863)), INDIRECT(CONCATENATE("T",L$786+$J863)):INDIRECT(CONCATENATE("T",L$787)))</f>
        <v>0.2796328928936152</v>
      </c>
      <c r="M863" s="13">
        <f ca="1">CORREL(INDIRECT(CONCATENATE("M",M$786)):INDIRECT(CONCATENATE("M",M$787-$J863)), INDIRECT(CONCATENATE("U",M$786+$J863)):INDIRECT(CONCATENATE("U",M$787)))</f>
        <v>0.32242373406811237</v>
      </c>
      <c r="N863" s="13">
        <f ca="1">CORREL(INDIRECT(CONCATENATE("N",N$786)):INDIRECT(CONCATENATE("N",N$787-$J863)), INDIRECT(CONCATENATE("V",N$786+$J863)):INDIRECT(CONCATENATE("V",N$787)))</f>
        <v>0.39500593550713381</v>
      </c>
      <c r="O863" s="13">
        <f ca="1">CORREL(INDIRECT(CONCATENATE("O",O$786)):INDIRECT(CONCATENATE("O",O$787-$J863)), INDIRECT(CONCATENATE("W",O$786+$J863)):INDIRECT(CONCATENATE("W",O$787)))</f>
        <v>0.55389552435154132</v>
      </c>
      <c r="P863" s="13">
        <f ca="1">CORREL(INDIRECT(CONCATENATE("P",P$786)):INDIRECT(CONCATENATE("P",P$787-$J863)), INDIRECT(CONCATENATE("X",P$786+$J863)):INDIRECT(CONCATENATE("X",P$787)))</f>
        <v>0.63950233124764699</v>
      </c>
      <c r="Q863" s="17">
        <f t="shared" ca="1" si="2"/>
        <v>1.9108275251744344</v>
      </c>
    </row>
    <row r="864" spans="2:17" x14ac:dyDescent="0.3">
      <c r="B864">
        <v>77</v>
      </c>
      <c r="C864" s="13">
        <f ca="1">CORREL(INDIRECT(CONCATENATE("C",C$786)):INDIRECT(CONCATENATE("C",C$787-$J864)), INDIRECT(CONCATENATE("AA",C$786+$J864)):INDIRECT(CONCATENATE("AA",C$787)))</f>
        <v>0.16618627130885968</v>
      </c>
      <c r="D864" s="13">
        <f ca="1">CORREL(INDIRECT(CONCATENATE("D",D$786)):INDIRECT(CONCATENATE("D",D$787-$J864)), INDIRECT(CONCATENATE("AB",D$786+$J864)):INDIRECT(CONCATENATE("AB",D$787)))</f>
        <v>0.24573796934274772</v>
      </c>
      <c r="E864" s="13">
        <f ca="1">CORREL(INDIRECT(CONCATENATE("E",E$786)):INDIRECT(CONCATENATE("E",E$787-$J864)), INDIRECT(CONCATENATE("AC",E$786+$J864)):INDIRECT(CONCATENATE("AC",E$787)))</f>
        <v>0.32315214106397666</v>
      </c>
      <c r="F864" s="13">
        <f ca="1">CORREL(INDIRECT(CONCATENATE("F",F$786)):INDIRECT(CONCATENATE("F",F$787-$J864)), INDIRECT(CONCATENATE("AD",F$786+$J864)):INDIRECT(CONCATENATE("AD",F$787)))</f>
        <v>0.39451291226727137</v>
      </c>
      <c r="G864" s="13">
        <f ca="1">CORREL(INDIRECT(CONCATENATE("G",G$786)):INDIRECT(CONCATENATE("G",G$787-$J864)), INDIRECT(CONCATENATE("AE",G$786+$J864)):INDIRECT(CONCATENATE("AE",G$787)))</f>
        <v>0.55012926366684634</v>
      </c>
      <c r="H864" s="13">
        <f ca="1">CORREL(INDIRECT(CONCATENATE("H",H$786)):INDIRECT(CONCATENATE("H",H$787-$J864)), INDIRECT(CONCATENATE("AF",H$786+$J864)):INDIRECT(CONCATENATE("AF",H$787)))</f>
        <v>0.63511783429907009</v>
      </c>
      <c r="J864">
        <v>77</v>
      </c>
      <c r="K864" s="13">
        <f ca="1">CORREL(INDIRECT(CONCATENATE("K",K$786)):INDIRECT(CONCATENATE("K",K$787-$J864)), INDIRECT(CONCATENATE("S",K$786+$J864)):INDIRECT(CONCATENATE("S",K$787)))</f>
        <v>0.10948408551108947</v>
      </c>
      <c r="L864" s="13">
        <f ca="1">CORREL(INDIRECT(CONCATENATE("L",L$786)):INDIRECT(CONCATENATE("L",L$787-$J864)), INDIRECT(CONCATENATE("T",L$786+$J864)):INDIRECT(CONCATENATE("T",L$787)))</f>
        <v>0.27619693991977551</v>
      </c>
      <c r="M864" s="13">
        <f ca="1">CORREL(INDIRECT(CONCATENATE("M",M$786)):INDIRECT(CONCATENATE("M",M$787-$J864)), INDIRECT(CONCATENATE("U",M$786+$J864)):INDIRECT(CONCATENATE("U",M$787)))</f>
        <v>0.3236074389755263</v>
      </c>
      <c r="N864" s="13">
        <f ca="1">CORREL(INDIRECT(CONCATENATE("N",N$786)):INDIRECT(CONCATENATE("N",N$787-$J864)), INDIRECT(CONCATENATE("V",N$786+$J864)):INDIRECT(CONCATENATE("V",N$787)))</f>
        <v>0.3948317730160561</v>
      </c>
      <c r="O864" s="13">
        <f ca="1">CORREL(INDIRECT(CONCATENATE("O",O$786)):INDIRECT(CONCATENATE("O",O$787-$J864)), INDIRECT(CONCATENATE("W",O$786+$J864)):INDIRECT(CONCATENATE("W",O$787)))</f>
        <v>0.549846890999935</v>
      </c>
      <c r="P864" s="13">
        <f ca="1">CORREL(INDIRECT(CONCATENATE("P",P$786)):INDIRECT(CONCATENATE("P",P$787-$J864)), INDIRECT(CONCATENATE("X",P$786+$J864)):INDIRECT(CONCATENATE("X",P$787)))</f>
        <v>0.63506135716767398</v>
      </c>
      <c r="Q864" s="17">
        <f t="shared" ca="1" si="2"/>
        <v>1.9033474601591913</v>
      </c>
    </row>
    <row r="865" spans="2:17" x14ac:dyDescent="0.3">
      <c r="B865">
        <v>78</v>
      </c>
      <c r="C865" s="13">
        <f ca="1">CORREL(INDIRECT(CONCATENATE("C",C$786)):INDIRECT(CONCATENATE("C",C$787-$J865)), INDIRECT(CONCATENATE("AA",C$786+$J865)):INDIRECT(CONCATENATE("AA",C$787)))</f>
        <v>0.14693094403705884</v>
      </c>
      <c r="D865" s="13">
        <f ca="1">CORREL(INDIRECT(CONCATENATE("D",D$786)):INDIRECT(CONCATENATE("D",D$787-$J865)), INDIRECT(CONCATENATE("AB",D$786+$J865)):INDIRECT(CONCATENATE("AB",D$787)))</f>
        <v>0.2403402766663511</v>
      </c>
      <c r="E865" s="13">
        <f ca="1">CORREL(INDIRECT(CONCATENATE("E",E$786)):INDIRECT(CONCATENATE("E",E$787-$J865)), INDIRECT(CONCATENATE("AC",E$786+$J865)):INDIRECT(CONCATENATE("AC",E$787)))</f>
        <v>0.32407155141870414</v>
      </c>
      <c r="F865" s="13">
        <f ca="1">CORREL(INDIRECT(CONCATENATE("F",F$786)):INDIRECT(CONCATENATE("F",F$787-$J865)), INDIRECT(CONCATENATE("AD",F$786+$J865)):INDIRECT(CONCATENATE("AD",F$787)))</f>
        <v>0.39436781829430939</v>
      </c>
      <c r="G865" s="13">
        <f ca="1">CORREL(INDIRECT(CONCATENATE("G",G$786)):INDIRECT(CONCATENATE("G",G$787-$J865)), INDIRECT(CONCATENATE("AE",G$786+$J865)):INDIRECT(CONCATENATE("AE",G$787)))</f>
        <v>0.54614581291994324</v>
      </c>
      <c r="H865" s="13">
        <f ca="1">CORREL(INDIRECT(CONCATENATE("H",H$786)):INDIRECT(CONCATENATE("H",H$787-$J865)), INDIRECT(CONCATENATE("AF",H$786+$J865)):INDIRECT(CONCATENATE("AF",H$787)))</f>
        <v>0.63066860612812436</v>
      </c>
      <c r="J865">
        <v>78</v>
      </c>
      <c r="K865" s="13">
        <f ca="1">CORREL(INDIRECT(CONCATENATE("K",K$786)):INDIRECT(CONCATENATE("K",K$787-$J865)), INDIRECT(CONCATENATE("S",K$786+$J865)):INDIRECT(CONCATENATE("S",K$787)))</f>
        <v>0.16777529825781443</v>
      </c>
      <c r="L865" s="13">
        <f ca="1">CORREL(INDIRECT(CONCATENATE("L",L$786)):INDIRECT(CONCATENATE("L",L$787-$J865)), INDIRECT(CONCATENATE("T",L$786+$J865)):INDIRECT(CONCATENATE("T",L$787)))</f>
        <v>0.24501858211980485</v>
      </c>
      <c r="M865" s="13">
        <f ca="1">CORREL(INDIRECT(CONCATENATE("M",M$786)):INDIRECT(CONCATENATE("M",M$787-$J865)), INDIRECT(CONCATENATE("U",M$786+$J865)):INDIRECT(CONCATENATE("U",M$787)))</f>
        <v>0.32457800011683235</v>
      </c>
      <c r="N865" s="13">
        <f ca="1">CORREL(INDIRECT(CONCATENATE("N",N$786)):INDIRECT(CONCATENATE("N",N$787-$J865)), INDIRECT(CONCATENATE("V",N$786+$J865)):INDIRECT(CONCATENATE("V",N$787)))</f>
        <v>0.39461782844316612</v>
      </c>
      <c r="O865" s="13">
        <f ca="1">CORREL(INDIRECT(CONCATENATE("O",O$786)):INDIRECT(CONCATENATE("O",O$787-$J865)), INDIRECT(CONCATENATE("W",O$786+$J865)):INDIRECT(CONCATENATE("W",O$787)))</f>
        <v>0.54578615678259712</v>
      </c>
      <c r="P865" s="13">
        <f ca="1">CORREL(INDIRECT(CONCATENATE("P",P$786)):INDIRECT(CONCATENATE("P",P$787-$J865)), INDIRECT(CONCATENATE("X",P$786+$J865)):INDIRECT(CONCATENATE("X",P$787)))</f>
        <v>0.63057727647128403</v>
      </c>
      <c r="Q865" s="17">
        <f t="shared" ca="1" si="2"/>
        <v>1.8955592618138797</v>
      </c>
    </row>
    <row r="866" spans="2:17" x14ac:dyDescent="0.3">
      <c r="B866">
        <v>79</v>
      </c>
      <c r="C866" s="13">
        <f ca="1">CORREL(INDIRECT(CONCATENATE("C",C$786)):INDIRECT(CONCATENATE("C",C$787-$J866)), INDIRECT(CONCATENATE("AA",C$786+$J866)):INDIRECT(CONCATENATE("AA",C$787)))</f>
        <v>0.13948458262955904</v>
      </c>
      <c r="D866" s="13">
        <f ca="1">CORREL(INDIRECT(CONCATENATE("D",D$786)):INDIRECT(CONCATENATE("D",D$787-$J866)), INDIRECT(CONCATENATE("AB",D$786+$J866)):INDIRECT(CONCATENATE("AB",D$787)))</f>
        <v>0.23562555100249918</v>
      </c>
      <c r="E866" s="13">
        <f ca="1">CORREL(INDIRECT(CONCATENATE("E",E$786)):INDIRECT(CONCATENATE("E",E$787-$J866)), INDIRECT(CONCATENATE("AC",E$786+$J866)):INDIRECT(CONCATENATE("AC",E$787)))</f>
        <v>0.32553373401427821</v>
      </c>
      <c r="F866" s="13">
        <f ca="1">CORREL(INDIRECT(CONCATENATE("F",F$786)):INDIRECT(CONCATENATE("F",F$787-$J866)), INDIRECT(CONCATENATE("AD",F$786+$J866)):INDIRECT(CONCATENATE("AD",F$787)))</f>
        <v>0.39442013592472225</v>
      </c>
      <c r="G866" s="13">
        <f ca="1">CORREL(INDIRECT(CONCATENATE("G",G$786)):INDIRECT(CONCATENATE("G",G$787-$J866)), INDIRECT(CONCATENATE("AE",G$786+$J866)):INDIRECT(CONCATENATE("AE",G$787)))</f>
        <v>0.5421238070394806</v>
      </c>
      <c r="H866" s="13">
        <f ca="1">CORREL(INDIRECT(CONCATENATE("H",H$786)):INDIRECT(CONCATENATE("H",H$787-$J866)), INDIRECT(CONCATENATE("AF",H$786+$J866)):INDIRECT(CONCATENATE("AF",H$787)))</f>
        <v>0.62619208174383867</v>
      </c>
      <c r="J866">
        <v>79</v>
      </c>
      <c r="K866" s="13">
        <f ca="1">CORREL(INDIRECT(CONCATENATE("K",K$786)):INDIRECT(CONCATENATE("K",K$787-$J866)), INDIRECT(CONCATENATE("S",K$786+$J866)):INDIRECT(CONCATENATE("S",K$787)))</f>
        <v>0.12653195280375221</v>
      </c>
      <c r="L866" s="13">
        <f ca="1">CORREL(INDIRECT(CONCATENATE("L",L$786)):INDIRECT(CONCATENATE("L",L$787-$J866)), INDIRECT(CONCATENATE("T",L$786+$J866)):INDIRECT(CONCATENATE("T",L$787)))</f>
        <v>0.2026785047123672</v>
      </c>
      <c r="M866" s="13">
        <f ca="1">CORREL(INDIRECT(CONCATENATE("M",M$786)):INDIRECT(CONCATENATE("M",M$787-$J866)), INDIRECT(CONCATENATE("U",M$786+$J866)):INDIRECT(CONCATENATE("U",M$787)))</f>
        <v>0.32607092332645615</v>
      </c>
      <c r="N866" s="13">
        <f ca="1">CORREL(INDIRECT(CONCATENATE("N",N$786)):INDIRECT(CONCATENATE("N",N$787-$J866)), INDIRECT(CONCATENATE("V",N$786+$J866)):INDIRECT(CONCATENATE("V",N$787)))</f>
        <v>0.39459202462511617</v>
      </c>
      <c r="O866" s="13">
        <f ca="1">CORREL(INDIRECT(CONCATENATE("O",O$786)):INDIRECT(CONCATENATE("O",O$787-$J866)), INDIRECT(CONCATENATE("W",O$786+$J866)):INDIRECT(CONCATENATE("W",O$787)))</f>
        <v>0.54171535709577601</v>
      </c>
      <c r="P866" s="13">
        <f ca="1">CORREL(INDIRECT(CONCATENATE("P",P$786)):INDIRECT(CONCATENATE("P",P$787-$J866)), INDIRECT(CONCATENATE("X",P$786+$J866)):INDIRECT(CONCATENATE("X",P$787)))</f>
        <v>0.62608241883975979</v>
      </c>
      <c r="Q866" s="17">
        <f t="shared" ca="1" si="2"/>
        <v>1.8884607238871081</v>
      </c>
    </row>
    <row r="867" spans="2:17" x14ac:dyDescent="0.3">
      <c r="B867">
        <v>80</v>
      </c>
      <c r="C867" s="13">
        <f ca="1">CORREL(INDIRECT(CONCATENATE("C",C$786)):INDIRECT(CONCATENATE("C",C$787-$J867)), INDIRECT(CONCATENATE("AA",C$786+$J867)):INDIRECT(CONCATENATE("AA",C$787)))</f>
        <v>0.15243952051038612</v>
      </c>
      <c r="D867" s="13">
        <f ca="1">CORREL(INDIRECT(CONCATENATE("D",D$786)):INDIRECT(CONCATENATE("D",D$787-$J867)), INDIRECT(CONCATENATE("AB",D$786+$J867)):INDIRECT(CONCATENATE("AB",D$787)))</f>
        <v>0.23249564139486043</v>
      </c>
      <c r="E867" s="13">
        <f ca="1">CORREL(INDIRECT(CONCATENATE("E",E$786)):INDIRECT(CONCATENATE("E",E$787-$J867)), INDIRECT(CONCATENATE("AC",E$786+$J867)):INDIRECT(CONCATENATE("AC",E$787)))</f>
        <v>0.32681243395567106</v>
      </c>
      <c r="F867" s="13">
        <f ca="1">CORREL(INDIRECT(CONCATENATE("F",F$786)):INDIRECT(CONCATENATE("F",F$787-$J867)), INDIRECT(CONCATENATE("AD",F$786+$J867)):INDIRECT(CONCATENATE("AD",F$787)))</f>
        <v>0.39463562591108686</v>
      </c>
      <c r="G867" s="13">
        <f ca="1">CORREL(INDIRECT(CONCATENATE("G",G$786)):INDIRECT(CONCATENATE("G",G$787-$J867)), INDIRECT(CONCATENATE("AE",G$786+$J867)):INDIRECT(CONCATENATE("AE",G$787)))</f>
        <v>0.53806733188197264</v>
      </c>
      <c r="H867" s="13">
        <f ca="1">CORREL(INDIRECT(CONCATENATE("H",H$786)):INDIRECT(CONCATENATE("H",H$787-$J867)), INDIRECT(CONCATENATE("AF",H$786+$J867)):INDIRECT(CONCATENATE("AF",H$787)))</f>
        <v>0.62172379244692333</v>
      </c>
      <c r="J867">
        <v>80</v>
      </c>
      <c r="K867" s="13">
        <f ca="1">CORREL(INDIRECT(CONCATENATE("K",K$786)):INDIRECT(CONCATENATE("K",K$787-$J867)), INDIRECT(CONCATENATE("S",K$786+$J867)):INDIRECT(CONCATENATE("S",K$787)))</f>
        <v>-5.1475364806061651E-2</v>
      </c>
      <c r="L867" s="13">
        <f ca="1">CORREL(INDIRECT(CONCATENATE("L",L$786)):INDIRECT(CONCATENATE("L",L$787-$J867)), INDIRECT(CONCATENATE("T",L$786+$J867)):INDIRECT(CONCATENATE("T",L$787)))</f>
        <v>0.15462319763020177</v>
      </c>
      <c r="M867" s="13">
        <f ca="1">CORREL(INDIRECT(CONCATENATE("M",M$786)):INDIRECT(CONCATENATE("M",M$787-$J867)), INDIRECT(CONCATENATE("U",M$786+$J867)):INDIRECT(CONCATENATE("U",M$787)))</f>
        <v>0.32714707922689062</v>
      </c>
      <c r="N867" s="13">
        <f ca="1">CORREL(INDIRECT(CONCATENATE("N",N$786)):INDIRECT(CONCATENATE("N",N$787-$J867)), INDIRECT(CONCATENATE("V",N$786+$J867)):INDIRECT(CONCATENATE("V",N$787)))</f>
        <v>0.39470159123614967</v>
      </c>
      <c r="O867" s="13">
        <f ca="1">CORREL(INDIRECT(CONCATENATE("O",O$786)):INDIRECT(CONCATENATE("O",O$787-$J867)), INDIRECT(CONCATENATE("W",O$786+$J867)):INDIRECT(CONCATENATE("W",O$787)))</f>
        <v>0.53762501136851082</v>
      </c>
      <c r="P867" s="13">
        <f ca="1">CORREL(INDIRECT(CONCATENATE("P",P$786)):INDIRECT(CONCATENATE("P",P$787-$J867)), INDIRECT(CONCATENATE("X",P$786+$J867)):INDIRECT(CONCATENATE("X",P$787)))</f>
        <v>0.62161404871076442</v>
      </c>
      <c r="Q867" s="17">
        <f t="shared" ca="1" si="2"/>
        <v>1.8810877305423155</v>
      </c>
    </row>
    <row r="868" spans="2:17" x14ac:dyDescent="0.3">
      <c r="B868">
        <v>81</v>
      </c>
      <c r="C868" s="13">
        <f ca="1">CORREL(INDIRECT(CONCATENATE("C",C$786)):INDIRECT(CONCATENATE("C",C$787-$J868)), INDIRECT(CONCATENATE("AA",C$786+$J868)):INDIRECT(CONCATENATE("AA",C$787)))</f>
        <v>0.14062681853825834</v>
      </c>
      <c r="D868" s="13">
        <f ca="1">CORREL(INDIRECT(CONCATENATE("D",D$786)):INDIRECT(CONCATENATE("D",D$787-$J868)), INDIRECT(CONCATENATE("AB",D$786+$J868)):INDIRECT(CONCATENATE("AB",D$787)))</f>
        <v>0.23090188303615333</v>
      </c>
      <c r="E868" s="13">
        <f ca="1">CORREL(INDIRECT(CONCATENATE("E",E$786)):INDIRECT(CONCATENATE("E",E$787-$J868)), INDIRECT(CONCATENATE("AC",E$786+$J868)):INDIRECT(CONCATENATE("AC",E$787)))</f>
        <v>0.32737255065250792</v>
      </c>
      <c r="F868" s="13">
        <f ca="1">CORREL(INDIRECT(CONCATENATE("F",F$786)):INDIRECT(CONCATENATE("F",F$787-$J868)), INDIRECT(CONCATENATE("AD",F$786+$J868)):INDIRECT(CONCATENATE("AD",F$787)))</f>
        <v>0.39481212107633562</v>
      </c>
      <c r="G868" s="13">
        <f ca="1">CORREL(INDIRECT(CONCATENATE("G",G$786)):INDIRECT(CONCATENATE("G",G$787-$J868)), INDIRECT(CONCATENATE("AE",G$786+$J868)):INDIRECT(CONCATENATE("AE",G$787)))</f>
        <v>0.53395068102683485</v>
      </c>
      <c r="H868" s="13">
        <f ca="1">CORREL(INDIRECT(CONCATENATE("H",H$786)):INDIRECT(CONCATENATE("H",H$787-$J868)), INDIRECT(CONCATENATE("AF",H$786+$J868)):INDIRECT(CONCATENATE("AF",H$787)))</f>
        <v>0.61722336083275786</v>
      </c>
      <c r="J868">
        <v>81</v>
      </c>
      <c r="K868" s="13">
        <f ca="1">CORREL(INDIRECT(CONCATENATE("K",K$786)):INDIRECT(CONCATENATE("K",K$787-$J868)), INDIRECT(CONCATENATE("S",K$786+$J868)):INDIRECT(CONCATENATE("S",K$787)))</f>
        <v>3.7423132628632769E-2</v>
      </c>
      <c r="L868" s="13">
        <f ca="1">CORREL(INDIRECT(CONCATENATE("L",L$786)):INDIRECT(CONCATENATE("L",L$787-$J868)), INDIRECT(CONCATENATE("T",L$786+$J868)):INDIRECT(CONCATENATE("T",L$787)))</f>
        <v>0.13446208260112191</v>
      </c>
      <c r="M868" s="13">
        <f ca="1">CORREL(INDIRECT(CONCATENATE("M",M$786)):INDIRECT(CONCATENATE("M",M$787-$J868)), INDIRECT(CONCATENATE("U",M$786+$J868)):INDIRECT(CONCATENATE("U",M$787)))</f>
        <v>0.32736051978592545</v>
      </c>
      <c r="N868" s="13">
        <f ca="1">CORREL(INDIRECT(CONCATENATE("N",N$786)):INDIRECT(CONCATENATE("N",N$787-$J868)), INDIRECT(CONCATENATE("V",N$786+$J868)):INDIRECT(CONCATENATE("V",N$787)))</f>
        <v>0.39477459380704538</v>
      </c>
      <c r="O868" s="13">
        <f ca="1">CORREL(INDIRECT(CONCATENATE("O",O$786)):INDIRECT(CONCATENATE("O",O$787-$J868)), INDIRECT(CONCATENATE("W",O$786+$J868)):INDIRECT(CONCATENATE("W",O$787)))</f>
        <v>0.53351613416426269</v>
      </c>
      <c r="P868" s="13">
        <f ca="1">CORREL(INDIRECT(CONCATENATE("P",P$786)):INDIRECT(CONCATENATE("P",P$787-$J868)), INDIRECT(CONCATENATE("X",P$786+$J868)):INDIRECT(CONCATENATE("X",P$787)))</f>
        <v>0.61714281040854091</v>
      </c>
      <c r="Q868" s="17">
        <f t="shared" ca="1" si="2"/>
        <v>1.8727940581657743</v>
      </c>
    </row>
    <row r="869" spans="2:17" x14ac:dyDescent="0.3">
      <c r="B869">
        <v>82</v>
      </c>
      <c r="C869" s="13">
        <f ca="1">CORREL(INDIRECT(CONCATENATE("C",C$786)):INDIRECT(CONCATENATE("C",C$787-$J869)), INDIRECT(CONCATENATE("AA",C$786+$J869)):INDIRECT(CONCATENATE("AA",C$787)))</f>
        <v>0.14794034159847377</v>
      </c>
      <c r="D869" s="13">
        <f ca="1">CORREL(INDIRECT(CONCATENATE("D",D$786)):INDIRECT(CONCATENATE("D",D$787-$J869)), INDIRECT(CONCATENATE("AB",D$786+$J869)):INDIRECT(CONCATENATE("AB",D$787)))</f>
        <v>0.23220602574326815</v>
      </c>
      <c r="E869" s="13">
        <f ca="1">CORREL(INDIRECT(CONCATENATE("E",E$786)):INDIRECT(CONCATENATE("E",E$787-$J869)), INDIRECT(CONCATENATE("AC",E$786+$J869)):INDIRECT(CONCATENATE("AC",E$787)))</f>
        <v>0.32756474893509224</v>
      </c>
      <c r="F869" s="13">
        <f ca="1">CORREL(INDIRECT(CONCATENATE("F",F$786)):INDIRECT(CONCATENATE("F",F$787-$J869)), INDIRECT(CONCATENATE("AD",F$786+$J869)):INDIRECT(CONCATENATE("AD",F$787)))</f>
        <v>0.39512658661465194</v>
      </c>
      <c r="G869" s="13">
        <f ca="1">CORREL(INDIRECT(CONCATENATE("G",G$786)):INDIRECT(CONCATENATE("G",G$787-$J869)), INDIRECT(CONCATENATE("AE",G$786+$J869)):INDIRECT(CONCATENATE("AE",G$787)))</f>
        <v>0.52988014333825939</v>
      </c>
      <c r="H869" s="13">
        <f ca="1">CORREL(INDIRECT(CONCATENATE("H",H$786)):INDIRECT(CONCATENATE("H",H$787-$J869)), INDIRECT(CONCATENATE("AF",H$786+$J869)):INDIRECT(CONCATENATE("AF",H$787)))</f>
        <v>0.61271326656159997</v>
      </c>
      <c r="J869">
        <v>82</v>
      </c>
      <c r="K869" s="13">
        <f ca="1">CORREL(INDIRECT(CONCATENATE("K",K$786)):INDIRECT(CONCATENATE("K",K$787-$J869)), INDIRECT(CONCATENATE("S",K$786+$J869)):INDIRECT(CONCATENATE("S",K$787)))</f>
        <v>0.11295606884727732</v>
      </c>
      <c r="L869" s="13">
        <f ca="1">CORREL(INDIRECT(CONCATENATE("L",L$786)):INDIRECT(CONCATENATE("L",L$787-$J869)), INDIRECT(CONCATENATE("T",L$786+$J869)):INDIRECT(CONCATENATE("T",L$787)))</f>
        <v>0.12183032488788276</v>
      </c>
      <c r="M869" s="13">
        <f ca="1">CORREL(INDIRECT(CONCATENATE("M",M$786)):INDIRECT(CONCATENATE("M",M$787-$J869)), INDIRECT(CONCATENATE("U",M$786+$J869)):INDIRECT(CONCATENATE("U",M$787)))</f>
        <v>0.32718598154207368</v>
      </c>
      <c r="N869" s="13">
        <f ca="1">CORREL(INDIRECT(CONCATENATE("N",N$786)):INDIRECT(CONCATENATE("N",N$787-$J869)), INDIRECT(CONCATENATE("V",N$786+$J869)):INDIRECT(CONCATENATE("V",N$787)))</f>
        <v>0.39492390177673076</v>
      </c>
      <c r="O869" s="13">
        <f ca="1">CORREL(INDIRECT(CONCATENATE("O",O$786)):INDIRECT(CONCATENATE("O",O$787-$J869)), INDIRECT(CONCATENATE("W",O$786+$J869)):INDIRECT(CONCATENATE("W",O$787)))</f>
        <v>0.52948001358646757</v>
      </c>
      <c r="P869" s="13">
        <f ca="1">CORREL(INDIRECT(CONCATENATE("P",P$786)):INDIRECT(CONCATENATE("P",P$787-$J869)), INDIRECT(CONCATENATE("X",P$786+$J869)):INDIRECT(CONCATENATE("X",P$787)))</f>
        <v>0.61266689133257157</v>
      </c>
      <c r="Q869" s="17">
        <f t="shared" ca="1" si="2"/>
        <v>1.8642567882378436</v>
      </c>
    </row>
    <row r="870" spans="2:17" x14ac:dyDescent="0.3">
      <c r="B870">
        <v>83</v>
      </c>
      <c r="C870" s="13">
        <f ca="1">CORREL(INDIRECT(CONCATENATE("C",C$786)):INDIRECT(CONCATENATE("C",C$787-$J870)), INDIRECT(CONCATENATE("AA",C$786+$J870)):INDIRECT(CONCATENATE("AA",C$787)))</f>
        <v>0.13703248990511396</v>
      </c>
      <c r="D870" s="13">
        <f ca="1">CORREL(INDIRECT(CONCATENATE("D",D$786)):INDIRECT(CONCATENATE("D",D$787-$J870)), INDIRECT(CONCATENATE("AB",D$786+$J870)):INDIRECT(CONCATENATE("AB",D$787)))</f>
        <v>0.23209622055264875</v>
      </c>
      <c r="E870" s="13">
        <f ca="1">CORREL(INDIRECT(CONCATENATE("E",E$786)):INDIRECT(CONCATENATE("E",E$787-$J870)), INDIRECT(CONCATENATE("AC",E$786+$J870)):INDIRECT(CONCATENATE("AC",E$787)))</f>
        <v>0.32655299706002733</v>
      </c>
      <c r="F870" s="13">
        <f ca="1">CORREL(INDIRECT(CONCATENATE("F",F$786)):INDIRECT(CONCATENATE("F",F$787-$J870)), INDIRECT(CONCATENATE("AD",F$786+$J870)):INDIRECT(CONCATENATE("AD",F$787)))</f>
        <v>0.3955997769589959</v>
      </c>
      <c r="G870" s="13">
        <f ca="1">CORREL(INDIRECT(CONCATENATE("G",G$786)):INDIRECT(CONCATENATE("G",G$787-$J870)), INDIRECT(CONCATENATE("AE",G$786+$J870)):INDIRECT(CONCATENATE("AE",G$787)))</f>
        <v>0.52587653565216619</v>
      </c>
      <c r="H870" s="13">
        <f ca="1">CORREL(INDIRECT(CONCATENATE("H",H$786)):INDIRECT(CONCATENATE("H",H$787-$J870)), INDIRECT(CONCATENATE("AF",H$786+$J870)):INDIRECT(CONCATENATE("AF",H$787)))</f>
        <v>0.60816629399784949</v>
      </c>
      <c r="J870">
        <v>83</v>
      </c>
      <c r="K870" s="13">
        <f ca="1">CORREL(INDIRECT(CONCATENATE("K",K$786)):INDIRECT(CONCATENATE("K",K$787-$J870)), INDIRECT(CONCATENATE("S",K$786+$J870)):INDIRECT(CONCATENATE("S",K$787)))</f>
        <v>6.9317941219712312E-2</v>
      </c>
      <c r="L870" s="13">
        <f ca="1">CORREL(INDIRECT(CONCATENATE("L",L$786)):INDIRECT(CONCATENATE("L",L$787-$J870)), INDIRECT(CONCATENATE("T",L$786+$J870)):INDIRECT(CONCATENATE("T",L$787)))</f>
        <v>0.11937233030489135</v>
      </c>
      <c r="M870" s="13">
        <f ca="1">CORREL(INDIRECT(CONCATENATE("M",M$786)):INDIRECT(CONCATENATE("M",M$787-$J870)), INDIRECT(CONCATENATE("U",M$786+$J870)):INDIRECT(CONCATENATE("U",M$787)))</f>
        <v>0.32608163120451239</v>
      </c>
      <c r="N870" s="13">
        <f ca="1">CORREL(INDIRECT(CONCATENATE("N",N$786)):INDIRECT(CONCATENATE("N",N$787-$J870)), INDIRECT(CONCATENATE("V",N$786+$J870)):INDIRECT(CONCATENATE("V",N$787)))</f>
        <v>0.39533212198377077</v>
      </c>
      <c r="O870" s="13">
        <f ca="1">CORREL(INDIRECT(CONCATENATE("O",O$786)):INDIRECT(CONCATENATE("O",O$787-$J870)), INDIRECT(CONCATENATE("W",O$786+$J870)):INDIRECT(CONCATENATE("W",O$787)))</f>
        <v>0.52554407636759293</v>
      </c>
      <c r="P870" s="13">
        <f ca="1">CORREL(INDIRECT(CONCATENATE("P",P$786)):INDIRECT(CONCATENATE("P",P$787-$J870)), INDIRECT(CONCATENATE("X",P$786+$J870)):INDIRECT(CONCATENATE("X",P$787)))</f>
        <v>0.60817642825468687</v>
      </c>
      <c r="Q870" s="17">
        <f t="shared" ca="1" si="2"/>
        <v>1.855134257810563</v>
      </c>
    </row>
    <row r="871" spans="2:17" x14ac:dyDescent="0.3">
      <c r="B871">
        <v>84</v>
      </c>
      <c r="C871" s="13">
        <f ca="1">CORREL(INDIRECT(CONCATENATE("C",C$786)):INDIRECT(CONCATENATE("C",C$787-$J871)), INDIRECT(CONCATENATE("AA",C$786+$J871)):INDIRECT(CONCATENATE("AA",C$787)))</f>
        <v>0.15704423548648436</v>
      </c>
      <c r="D871" s="13">
        <f ca="1">CORREL(INDIRECT(CONCATENATE("D",D$786)):INDIRECT(CONCATENATE("D",D$787-$J871)), INDIRECT(CONCATENATE("AB",D$786+$J871)):INDIRECT(CONCATENATE("AB",D$787)))</f>
        <v>0.23259015305015701</v>
      </c>
      <c r="E871" s="13">
        <f ca="1">CORREL(INDIRECT(CONCATENATE("E",E$786)):INDIRECT(CONCATENATE("E",E$787-$J871)), INDIRECT(CONCATENATE("AC",E$786+$J871)):INDIRECT(CONCATENATE("AC",E$787)))</f>
        <v>0.32496478962111564</v>
      </c>
      <c r="F871" s="13">
        <f ca="1">CORREL(INDIRECT(CONCATENATE("F",F$786)):INDIRECT(CONCATENATE("F",F$787-$J871)), INDIRECT(CONCATENATE("AD",F$786+$J871)):INDIRECT(CONCATENATE("AD",F$787)))</f>
        <v>0.39604276153770457</v>
      </c>
      <c r="G871" s="13">
        <f ca="1">CORREL(INDIRECT(CONCATENATE("G",G$786)):INDIRECT(CONCATENATE("G",G$787-$J871)), INDIRECT(CONCATENATE("AE",G$786+$J871)):INDIRECT(CONCATENATE("AE",G$787)))</f>
        <v>0.52198549147732853</v>
      </c>
      <c r="H871" s="13">
        <f ca="1">CORREL(INDIRECT(CONCATENATE("H",H$786)):INDIRECT(CONCATENATE("H",H$787-$J871)), INDIRECT(CONCATENATE("AF",H$786+$J871)):INDIRECT(CONCATENATE("AF",H$787)))</f>
        <v>0.60357513559189935</v>
      </c>
      <c r="J871">
        <v>84</v>
      </c>
      <c r="K871" s="13">
        <f ca="1">CORREL(INDIRECT(CONCATENATE("K",K$786)):INDIRECT(CONCATENATE("K",K$787-$J871)), INDIRECT(CONCATENATE("S",K$786+$J871)):INDIRECT(CONCATENATE("S",K$787)))</f>
        <v>-5.1040662498478048E-3</v>
      </c>
      <c r="L871" s="13">
        <f ca="1">CORREL(INDIRECT(CONCATENATE("L",L$786)):INDIRECT(CONCATENATE("L",L$787-$J871)), INDIRECT(CONCATENATE("T",L$786+$J871)):INDIRECT(CONCATENATE("T",L$787)))</f>
        <v>0.13705925330225616</v>
      </c>
      <c r="M871" s="13">
        <f ca="1">CORREL(INDIRECT(CONCATENATE("M",M$786)):INDIRECT(CONCATENATE("M",M$787-$J871)), INDIRECT(CONCATENATE("U",M$786+$J871)):INDIRECT(CONCATENATE("U",M$787)))</f>
        <v>0.32432886398877314</v>
      </c>
      <c r="N871" s="13">
        <f ca="1">CORREL(INDIRECT(CONCATENATE("N",N$786)):INDIRECT(CONCATENATE("N",N$787-$J871)), INDIRECT(CONCATENATE("V",N$786+$J871)):INDIRECT(CONCATENATE("V",N$787)))</f>
        <v>0.39567907713679801</v>
      </c>
      <c r="O871" s="13">
        <f ca="1">CORREL(INDIRECT(CONCATENATE("O",O$786)):INDIRECT(CONCATENATE("O",O$787-$J871)), INDIRECT(CONCATENATE("W",O$786+$J871)):INDIRECT(CONCATENATE("W",O$787)))</f>
        <v>0.52170578995732997</v>
      </c>
      <c r="P871" s="13">
        <f ca="1">CORREL(INDIRECT(CONCATENATE("P",P$786)):INDIRECT(CONCATENATE("P",P$787-$J871)), INDIRECT(CONCATENATE("X",P$786+$J871)):INDIRECT(CONCATENATE("X",P$787)))</f>
        <v>0.60361069809139312</v>
      </c>
      <c r="Q871" s="17">
        <f t="shared" ca="1" si="2"/>
        <v>1.8453244291742943</v>
      </c>
    </row>
    <row r="872" spans="2:17" x14ac:dyDescent="0.3">
      <c r="B872">
        <v>85</v>
      </c>
      <c r="C872" s="13">
        <f ca="1">CORREL(INDIRECT(CONCATENATE("C",C$786)):INDIRECT(CONCATENATE("C",C$787-$J872)), INDIRECT(CONCATENATE("AA",C$786+$J872)):INDIRECT(CONCATENATE("AA",C$787)))</f>
        <v>0.14334974674628057</v>
      </c>
      <c r="D872" s="13">
        <f ca="1">CORREL(INDIRECT(CONCATENATE("D",D$786)):INDIRECT(CONCATENATE("D",D$787-$J872)), INDIRECT(CONCATENATE("AB",D$786+$J872)):INDIRECT(CONCATENATE("AB",D$787)))</f>
        <v>0.23081597835060089</v>
      </c>
      <c r="E872" s="13">
        <f ca="1">CORREL(INDIRECT(CONCATENATE("E",E$786)):INDIRECT(CONCATENATE("E",E$787-$J872)), INDIRECT(CONCATENATE("AC",E$786+$J872)):INDIRECT(CONCATENATE("AC",E$787)))</f>
        <v>0.3227709188565806</v>
      </c>
      <c r="F872" s="13">
        <f ca="1">CORREL(INDIRECT(CONCATENATE("F",F$786)):INDIRECT(CONCATENATE("F",F$787-$J872)), INDIRECT(CONCATENATE("AD",F$786+$J872)):INDIRECT(CONCATENATE("AD",F$787)))</f>
        <v>0.39639569472976666</v>
      </c>
      <c r="G872" s="13">
        <f ca="1">CORREL(INDIRECT(CONCATENATE("G",G$786)):INDIRECT(CONCATENATE("G",G$787-$J872)), INDIRECT(CONCATENATE("AE",G$786+$J872)):INDIRECT(CONCATENATE("AE",G$787)))</f>
        <v>0.51813044556917343</v>
      </c>
      <c r="H872" s="13">
        <f ca="1">CORREL(INDIRECT(CONCATENATE("H",H$786)):INDIRECT(CONCATENATE("H",H$787-$J872)), INDIRECT(CONCATENATE("AF",H$786+$J872)):INDIRECT(CONCATENATE("AF",H$787)))</f>
        <v>0.5989249607530801</v>
      </c>
      <c r="J872">
        <v>85</v>
      </c>
      <c r="K872" s="13">
        <f ca="1">CORREL(INDIRECT(CONCATENATE("K",K$786)):INDIRECT(CONCATENATE("K",K$787-$J872)), INDIRECT(CONCATENATE("S",K$786+$J872)):INDIRECT(CONCATENATE("S",K$787)))</f>
        <v>1.2627579192103262E-2</v>
      </c>
      <c r="L872" s="13">
        <f ca="1">CORREL(INDIRECT(CONCATENATE("L",L$786)):INDIRECT(CONCATENATE("L",L$787-$J872)), INDIRECT(CONCATENATE("T",L$786+$J872)):INDIRECT(CONCATENATE("T",L$787)))</f>
        <v>0.15912714695928962</v>
      </c>
      <c r="M872" s="13">
        <f ca="1">CORREL(INDIRECT(CONCATENATE("M",M$786)):INDIRECT(CONCATENATE("M",M$787-$J872)), INDIRECT(CONCATENATE("U",M$786+$J872)):INDIRECT(CONCATENATE("U",M$787)))</f>
        <v>0.32206398020878829</v>
      </c>
      <c r="N872" s="13">
        <f ca="1">CORREL(INDIRECT(CONCATENATE("N",N$786)):INDIRECT(CONCATENATE("N",N$787-$J872)), INDIRECT(CONCATENATE("V",N$786+$J872)):INDIRECT(CONCATENATE("V",N$787)))</f>
        <v>0.39602582930807601</v>
      </c>
      <c r="O872" s="13">
        <f ca="1">CORREL(INDIRECT(CONCATENATE("O",O$786)):INDIRECT(CONCATENATE("O",O$787-$J872)), INDIRECT(CONCATENATE("W",O$786+$J872)):INDIRECT(CONCATENATE("W",O$787)))</f>
        <v>0.5178666068291341</v>
      </c>
      <c r="P872" s="13">
        <f ca="1">CORREL(INDIRECT(CONCATENATE("P",P$786)):INDIRECT(CONCATENATE("P",P$787-$J872)), INDIRECT(CONCATENATE("X",P$786+$J872)):INDIRECT(CONCATENATE("X",P$787)))</f>
        <v>0.59897524748419584</v>
      </c>
      <c r="Q872" s="17">
        <f t="shared" ca="1" si="2"/>
        <v>1.8349316638301942</v>
      </c>
    </row>
    <row r="873" spans="2:17" x14ac:dyDescent="0.3">
      <c r="B873">
        <v>86</v>
      </c>
      <c r="C873" s="13">
        <f ca="1">CORREL(INDIRECT(CONCATENATE("C",C$786)):INDIRECT(CONCATENATE("C",C$787-$J873)), INDIRECT(CONCATENATE("AA",C$786+$J873)):INDIRECT(CONCATENATE("AA",C$787)))</f>
        <v>0.13720408669843287</v>
      </c>
      <c r="D873" s="13">
        <f ca="1">CORREL(INDIRECT(CONCATENATE("D",D$786)):INDIRECT(CONCATENATE("D",D$787-$J873)), INDIRECT(CONCATENATE("AB",D$786+$J873)):INDIRECT(CONCATENATE("AB",D$787)))</f>
        <v>0.228571600118362</v>
      </c>
      <c r="E873" s="13">
        <f ca="1">CORREL(INDIRECT(CONCATENATE("E",E$786)):INDIRECT(CONCATENATE("E",E$787-$J873)), INDIRECT(CONCATENATE("AC",E$786+$J873)):INDIRECT(CONCATENATE("AC",E$787)))</f>
        <v>0.31998349050557284</v>
      </c>
      <c r="F873" s="13">
        <f ca="1">CORREL(INDIRECT(CONCATENATE("F",F$786)):INDIRECT(CONCATENATE("F",F$787-$J873)), INDIRECT(CONCATENATE("AD",F$786+$J873)):INDIRECT(CONCATENATE("AD",F$787)))</f>
        <v>0.39649167094117893</v>
      </c>
      <c r="G873" s="13">
        <f ca="1">CORREL(INDIRECT(CONCATENATE("G",G$786)):INDIRECT(CONCATENATE("G",G$787-$J873)), INDIRECT(CONCATENATE("AE",G$786+$J873)):INDIRECT(CONCATENATE("AE",G$787)))</f>
        <v>0.51414569763649909</v>
      </c>
      <c r="H873" s="13">
        <f ca="1">CORREL(INDIRECT(CONCATENATE("H",H$786)):INDIRECT(CONCATENATE("H",H$787-$J873)), INDIRECT(CONCATENATE("AF",H$786+$J873)):INDIRECT(CONCATENATE("AF",H$787)))</f>
        <v>0.59422772679349745</v>
      </c>
      <c r="J873">
        <v>86</v>
      </c>
      <c r="K873" s="13">
        <f ca="1">CORREL(INDIRECT(CONCATENATE("K",K$786)):INDIRECT(CONCATENATE("K",K$787-$J873)), INDIRECT(CONCATENATE("S",K$786+$J873)):INDIRECT(CONCATENATE("S",K$787)))</f>
        <v>0.12806392456072682</v>
      </c>
      <c r="L873" s="13">
        <f ca="1">CORREL(INDIRECT(CONCATENATE("L",L$786)):INDIRECT(CONCATENATE("L",L$787-$J873)), INDIRECT(CONCATENATE("T",L$786+$J873)):INDIRECT(CONCATENATE("T",L$787)))</f>
        <v>0.1973524828043588</v>
      </c>
      <c r="M873" s="13">
        <f ca="1">CORREL(INDIRECT(CONCATENATE("M",M$786)):INDIRECT(CONCATENATE("M",M$787-$J873)), INDIRECT(CONCATENATE("U",M$786+$J873)):INDIRECT(CONCATENATE("U",M$787)))</f>
        <v>0.31930594757432562</v>
      </c>
      <c r="N873" s="13">
        <f ca="1">CORREL(INDIRECT(CONCATENATE("N",N$786)):INDIRECT(CONCATENATE("N",N$787-$J873)), INDIRECT(CONCATENATE("V",N$786+$J873)):INDIRECT(CONCATENATE("V",N$787)))</f>
        <v>0.39615991662759975</v>
      </c>
      <c r="O873" s="13">
        <f ca="1">CORREL(INDIRECT(CONCATENATE("O",O$786)):INDIRECT(CONCATENATE("O",O$787-$J873)), INDIRECT(CONCATENATE("W",O$786+$J873)):INDIRECT(CONCATENATE("W",O$787)))</f>
        <v>0.51387154557110781</v>
      </c>
      <c r="P873" s="13">
        <f ca="1">CORREL(INDIRECT(CONCATENATE("P",P$786)):INDIRECT(CONCATENATE("P",P$787-$J873)), INDIRECT(CONCATENATE("X",P$786+$J873)):INDIRECT(CONCATENATE("X",P$787)))</f>
        <v>0.59428812484063553</v>
      </c>
      <c r="Q873" s="17">
        <f t="shared" ca="1" si="2"/>
        <v>1.8236255346136687</v>
      </c>
    </row>
    <row r="874" spans="2:17" x14ac:dyDescent="0.3">
      <c r="B874">
        <v>87</v>
      </c>
      <c r="C874" s="13">
        <f ca="1">CORREL(INDIRECT(CONCATENATE("C",C$786)):INDIRECT(CONCATENATE("C",C$787-$J874)), INDIRECT(CONCATENATE("AA",C$786+$J874)):INDIRECT(CONCATENATE("AA",C$787)))</f>
        <v>0.1417495651972506</v>
      </c>
      <c r="D874" s="13">
        <f ca="1">CORREL(INDIRECT(CONCATENATE("D",D$786)):INDIRECT(CONCATENATE("D",D$787-$J874)), INDIRECT(CONCATENATE("AB",D$786+$J874)):INDIRECT(CONCATENATE("AB",D$787)))</f>
        <v>0.2282826216728038</v>
      </c>
      <c r="E874" s="13">
        <f ca="1">CORREL(INDIRECT(CONCATENATE("E",E$786)):INDIRECT(CONCATENATE("E",E$787-$J874)), INDIRECT(CONCATENATE("AC",E$786+$J874)):INDIRECT(CONCATENATE("AC",E$787)))</f>
        <v>0.31767260497262767</v>
      </c>
      <c r="F874" s="13">
        <f ca="1">CORREL(INDIRECT(CONCATENATE("F",F$786)):INDIRECT(CONCATENATE("F",F$787-$J874)), INDIRECT(CONCATENATE("AD",F$786+$J874)):INDIRECT(CONCATENATE("AD",F$787)))</f>
        <v>0.39643364246194929</v>
      </c>
      <c r="G874" s="13">
        <f ca="1">CORREL(INDIRECT(CONCATENATE("G",G$786)):INDIRECT(CONCATENATE("G",G$787-$J874)), INDIRECT(CONCATENATE("AE",G$786+$J874)):INDIRECT(CONCATENATE("AE",G$787)))</f>
        <v>0.5101198984809564</v>
      </c>
      <c r="H874" s="13">
        <f ca="1">CORREL(INDIRECT(CONCATENATE("H",H$786)):INDIRECT(CONCATENATE("H",H$787-$J874)), INDIRECT(CONCATENATE("AF",H$786+$J874)):INDIRECT(CONCATENATE("AF",H$787)))</f>
        <v>0.58949967451080953</v>
      </c>
      <c r="J874">
        <v>87</v>
      </c>
      <c r="K874" s="13">
        <f ca="1">CORREL(INDIRECT(CONCATENATE("K",K$786)):INDIRECT(CONCATENATE("K",K$787-$J874)), INDIRECT(CONCATENATE("S",K$786+$J874)):INDIRECT(CONCATENATE("S",K$787)))</f>
        <v>0.13547801476127919</v>
      </c>
      <c r="L874" s="13">
        <f ca="1">CORREL(INDIRECT(CONCATENATE("L",L$786)):INDIRECT(CONCATENATE("L",L$787-$J874)), INDIRECT(CONCATENATE("T",L$786+$J874)):INDIRECT(CONCATENATE("T",L$787)))</f>
        <v>0.23749160914317202</v>
      </c>
      <c r="M874" s="13">
        <f ca="1">CORREL(INDIRECT(CONCATENATE("M",M$786)):INDIRECT(CONCATENATE("M",M$787-$J874)), INDIRECT(CONCATENATE("U",M$786+$J874)):INDIRECT(CONCATENATE("U",M$787)))</f>
        <v>0.31709364287679964</v>
      </c>
      <c r="N874" s="13">
        <f ca="1">CORREL(INDIRECT(CONCATENATE("N",N$786)):INDIRECT(CONCATENATE("N",N$787-$J874)), INDIRECT(CONCATENATE("V",N$786+$J874)):INDIRECT(CONCATENATE("V",N$787)))</f>
        <v>0.39607139561758359</v>
      </c>
      <c r="O874" s="13">
        <f ca="1">CORREL(INDIRECT(CONCATENATE("O",O$786)):INDIRECT(CONCATENATE("O",O$787-$J874)), INDIRECT(CONCATENATE("W",O$786+$J874)):INDIRECT(CONCATENATE("W",O$787)))</f>
        <v>0.50975768951305467</v>
      </c>
      <c r="P874" s="13">
        <f ca="1">CORREL(INDIRECT(CONCATENATE("P",P$786)):INDIRECT(CONCATENATE("P",P$787-$J874)), INDIRECT(CONCATENATE("X",P$786+$J874)):INDIRECT(CONCATENATE("X",P$787)))</f>
        <v>0.58954652986590028</v>
      </c>
      <c r="Q874" s="17">
        <f t="shared" ca="1" si="2"/>
        <v>1.8124692578733383</v>
      </c>
    </row>
    <row r="875" spans="2:17" x14ac:dyDescent="0.3">
      <c r="B875">
        <v>88</v>
      </c>
      <c r="C875" s="13">
        <f ca="1">CORREL(INDIRECT(CONCATENATE("C",C$786)):INDIRECT(CONCATENATE("C",C$787-$J875)), INDIRECT(CONCATENATE("AA",C$786+$J875)):INDIRECT(CONCATENATE("AA",C$787)))</f>
        <v>0.14078370525735473</v>
      </c>
      <c r="D875" s="13">
        <f ca="1">CORREL(INDIRECT(CONCATENATE("D",D$786)):INDIRECT(CONCATENATE("D",D$787-$J875)), INDIRECT(CONCATENATE("AB",D$786+$J875)):INDIRECT(CONCATENATE("AB",D$787)))</f>
        <v>0.22557540017250211</v>
      </c>
      <c r="E875" s="13">
        <f ca="1">CORREL(INDIRECT(CONCATENATE("E",E$786)):INDIRECT(CONCATENATE("E",E$787-$J875)), INDIRECT(CONCATENATE("AC",E$786+$J875)):INDIRECT(CONCATENATE("AC",E$787)))</f>
        <v>0.31573637303973928</v>
      </c>
      <c r="F875" s="13">
        <f ca="1">CORREL(INDIRECT(CONCATENATE("F",F$786)):INDIRECT(CONCATENATE("F",F$787-$J875)), INDIRECT(CONCATENATE("AD",F$786+$J875)):INDIRECT(CONCATENATE("AD",F$787)))</f>
        <v>0.39609290462043695</v>
      </c>
      <c r="G875" s="13">
        <f ca="1">CORREL(INDIRECT(CONCATENATE("G",G$786)):INDIRECT(CONCATENATE("G",G$787-$J875)), INDIRECT(CONCATENATE("AE",G$786+$J875)):INDIRECT(CONCATENATE("AE",G$787)))</f>
        <v>0.5059502518556358</v>
      </c>
      <c r="H875" s="13">
        <f ca="1">CORREL(INDIRECT(CONCATENATE("H",H$786)):INDIRECT(CONCATENATE("H",H$787-$J875)), INDIRECT(CONCATENATE("AF",H$786+$J875)):INDIRECT(CONCATENATE("AF",H$787)))</f>
        <v>0.58474301136317675</v>
      </c>
      <c r="J875">
        <v>88</v>
      </c>
      <c r="K875" s="13">
        <f ca="1">CORREL(INDIRECT(CONCATENATE("K",K$786)):INDIRECT(CONCATENATE("K",K$787-$J875)), INDIRECT(CONCATENATE("S",K$786+$J875)):INDIRECT(CONCATENATE("S",K$787)))</f>
        <v>6.6883463607871299E-2</v>
      </c>
      <c r="L875" s="13">
        <f ca="1">CORREL(INDIRECT(CONCATENATE("L",L$786)):INDIRECT(CONCATENATE("L",L$787-$J875)), INDIRECT(CONCATENATE("T",L$786+$J875)):INDIRECT(CONCATENATE("T",L$787)))</f>
        <v>0.26377427721669483</v>
      </c>
      <c r="M875" s="13">
        <f ca="1">CORREL(INDIRECT(CONCATENATE("M",M$786)):INDIRECT(CONCATENATE("M",M$787-$J875)), INDIRECT(CONCATENATE("U",M$786+$J875)):INDIRECT(CONCATENATE("U",M$787)))</f>
        <v>0.31520309180503664</v>
      </c>
      <c r="N875" s="13">
        <f ca="1">CORREL(INDIRECT(CONCATENATE("N",N$786)):INDIRECT(CONCATENATE("N",N$787-$J875)), INDIRECT(CONCATENATE("V",N$786+$J875)):INDIRECT(CONCATENATE("V",N$787)))</f>
        <v>0.39563905882079037</v>
      </c>
      <c r="O875" s="13">
        <f ca="1">CORREL(INDIRECT(CONCATENATE("O",O$786)):INDIRECT(CONCATENATE("O",O$787-$J875)), INDIRECT(CONCATENATE("W",O$786+$J875)):INDIRECT(CONCATENATE("W",O$787)))</f>
        <v>0.50546916410769083</v>
      </c>
      <c r="P875" s="13">
        <f ca="1">CORREL(INDIRECT(CONCATENATE("P",P$786)):INDIRECT(CONCATENATE("P",P$787-$J875)), INDIRECT(CONCATENATE("X",P$786+$J875)):INDIRECT(CONCATENATE("X",P$787)))</f>
        <v>0.58474554885464336</v>
      </c>
      <c r="Q875" s="17">
        <f t="shared" ca="1" si="2"/>
        <v>1.8010568635881612</v>
      </c>
    </row>
    <row r="876" spans="2:17" x14ac:dyDescent="0.3">
      <c r="B876">
        <v>89</v>
      </c>
      <c r="C876" s="13">
        <f ca="1">CORREL(INDIRECT(CONCATENATE("C",C$786)):INDIRECT(CONCATENATE("C",C$787-$J876)), INDIRECT(CONCATENATE("AA",C$786+$J876)):INDIRECT(CONCATENATE("AA",C$787)))</f>
        <v>0.14269762913283671</v>
      </c>
      <c r="D876" s="13">
        <f ca="1">CORREL(INDIRECT(CONCATENATE("D",D$786)):INDIRECT(CONCATENATE("D",D$787-$J876)), INDIRECT(CONCATENATE("AB",D$786+$J876)):INDIRECT(CONCATENATE("AB",D$787)))</f>
        <v>0.22251266168752531</v>
      </c>
      <c r="E876" s="13">
        <f ca="1">CORREL(INDIRECT(CONCATENATE("E",E$786)):INDIRECT(CONCATENATE("E",E$787-$J876)), INDIRECT(CONCATENATE("AC",E$786+$J876)):INDIRECT(CONCATENATE("AC",E$787)))</f>
        <v>0.31448795324507245</v>
      </c>
      <c r="F876" s="13">
        <f ca="1">CORREL(INDIRECT(CONCATENATE("F",F$786)):INDIRECT(CONCATENATE("F",F$787-$J876)), INDIRECT(CONCATENATE("AD",F$786+$J876)):INDIRECT(CONCATENATE("AD",F$787)))</f>
        <v>0.39559746438374499</v>
      </c>
      <c r="G876" s="13">
        <f ca="1">CORREL(INDIRECT(CONCATENATE("G",G$786)):INDIRECT(CONCATENATE("G",G$787-$J876)), INDIRECT(CONCATENATE("AE",G$786+$J876)):INDIRECT(CONCATENATE("AE",G$787)))</f>
        <v>0.50155404500026546</v>
      </c>
      <c r="H876" s="13">
        <f ca="1">CORREL(INDIRECT(CONCATENATE("H",H$786)):INDIRECT(CONCATENATE("H",H$787-$J876)), INDIRECT(CONCATENATE("AF",H$786+$J876)):INDIRECT(CONCATENATE("AF",H$787)))</f>
        <v>0.57997235234445588</v>
      </c>
      <c r="J876">
        <v>89</v>
      </c>
      <c r="K876" s="13">
        <f ca="1">CORREL(INDIRECT(CONCATENATE("K",K$786)):INDIRECT(CONCATENATE("K",K$787-$J876)), INDIRECT(CONCATENATE("S",K$786+$J876)):INDIRECT(CONCATENATE("S",K$787)))</f>
        <v>0.10178429328306186</v>
      </c>
      <c r="L876" s="13">
        <f ca="1">CORREL(INDIRECT(CONCATENATE("L",L$786)):INDIRECT(CONCATENATE("L",L$787-$J876)), INDIRECT(CONCATENATE("T",L$786+$J876)):INDIRECT(CONCATENATE("T",L$787)))</f>
        <v>0.25719381461279667</v>
      </c>
      <c r="M876" s="13">
        <f ca="1">CORREL(INDIRECT(CONCATENATE("M",M$786)):INDIRECT(CONCATENATE("M",M$787-$J876)), INDIRECT(CONCATENATE("U",M$786+$J876)):INDIRECT(CONCATENATE("U",M$787)))</f>
        <v>0.31411329998608017</v>
      </c>
      <c r="N876" s="13">
        <f ca="1">CORREL(INDIRECT(CONCATENATE("N",N$786)):INDIRECT(CONCATENATE("N",N$787-$J876)), INDIRECT(CONCATENATE("V",N$786+$J876)):INDIRECT(CONCATENATE("V",N$787)))</f>
        <v>0.39507078807278123</v>
      </c>
      <c r="O876" s="13">
        <f ca="1">CORREL(INDIRECT(CONCATENATE("O",O$786)):INDIRECT(CONCATENATE("O",O$787-$J876)), INDIRECT(CONCATENATE("W",O$786+$J876)):INDIRECT(CONCATENATE("W",O$787)))</f>
        <v>0.50097040902077794</v>
      </c>
      <c r="P876" s="13">
        <f ca="1">CORREL(INDIRECT(CONCATENATE("P",P$786)):INDIRECT(CONCATENATE("P",P$787-$J876)), INDIRECT(CONCATENATE("X",P$786+$J876)):INDIRECT(CONCATENATE("X",P$787)))</f>
        <v>0.57995024892824731</v>
      </c>
      <c r="Q876" s="17">
        <f t="shared" ca="1" si="2"/>
        <v>1.7901047460078867</v>
      </c>
    </row>
    <row r="877" spans="2:17" x14ac:dyDescent="0.3">
      <c r="B877">
        <v>90</v>
      </c>
      <c r="C877" s="13">
        <f ca="1">CORREL(INDIRECT(CONCATENATE("C",C$786)):INDIRECT(CONCATENATE("C",C$787-$J877)), INDIRECT(CONCATENATE("AA",C$786+$J877)):INDIRECT(CONCATENATE("AA",C$787)))</f>
        <v>0.14764088550092092</v>
      </c>
      <c r="D877" s="13">
        <f ca="1">CORREL(INDIRECT(CONCATENATE("D",D$786)):INDIRECT(CONCATENATE("D",D$787-$J877)), INDIRECT(CONCATENATE("AB",D$786+$J877)):INDIRECT(CONCATENATE("AB",D$787)))</f>
        <v>0.21787798574785303</v>
      </c>
      <c r="E877" s="13">
        <f ca="1">CORREL(INDIRECT(CONCATENATE("E",E$786)):INDIRECT(CONCATENATE("E",E$787-$J877)), INDIRECT(CONCATENATE("AC",E$786+$J877)):INDIRECT(CONCATENATE("AC",E$787)))</f>
        <v>0.3139312800127852</v>
      </c>
      <c r="F877" s="13">
        <f ca="1">CORREL(INDIRECT(CONCATENATE("F",F$786)):INDIRECT(CONCATENATE("F",F$787-$J877)), INDIRECT(CONCATENATE("AD",F$786+$J877)):INDIRECT(CONCATENATE("AD",F$787)))</f>
        <v>0.39515078051649116</v>
      </c>
      <c r="G877" s="13">
        <f ca="1">CORREL(INDIRECT(CONCATENATE("G",G$786)):INDIRECT(CONCATENATE("G",G$787-$J877)), INDIRECT(CONCATENATE("AE",G$786+$J877)):INDIRECT(CONCATENATE("AE",G$787)))</f>
        <v>0.4969251091221375</v>
      </c>
      <c r="H877" s="13">
        <f ca="1">CORREL(INDIRECT(CONCATENATE("H",H$786)):INDIRECT(CONCATENATE("H",H$787-$J877)), INDIRECT(CONCATENATE("AF",H$786+$J877)):INDIRECT(CONCATENATE("AF",H$787)))</f>
        <v>0.57515102338496304</v>
      </c>
      <c r="J877">
        <v>90</v>
      </c>
      <c r="K877" s="13">
        <f ca="1">CORREL(INDIRECT(CONCATENATE("K",K$786)):INDIRECT(CONCATENATE("K",K$787-$J877)), INDIRECT(CONCATENATE("S",K$786+$J877)):INDIRECT(CONCATENATE("S",K$787)))</f>
        <v>0.16549336505870138</v>
      </c>
      <c r="L877" s="13">
        <f ca="1">CORREL(INDIRECT(CONCATENATE("L",L$786)):INDIRECT(CONCATENATE("L",L$787-$J877)), INDIRECT(CONCATENATE("T",L$786+$J877)):INDIRECT(CONCATENATE("T",L$787)))</f>
        <v>0.22742901941066543</v>
      </c>
      <c r="M877" s="13">
        <f ca="1">CORREL(INDIRECT(CONCATENATE("M",M$786)):INDIRECT(CONCATENATE("M",M$787-$J877)), INDIRECT(CONCATENATE("U",M$786+$J877)):INDIRECT(CONCATENATE("U",M$787)))</f>
        <v>0.31331684289888267</v>
      </c>
      <c r="N877" s="13">
        <f ca="1">CORREL(INDIRECT(CONCATENATE("N",N$786)):INDIRECT(CONCATENATE("N",N$787-$J877)), INDIRECT(CONCATENATE("V",N$786+$J877)):INDIRECT(CONCATENATE("V",N$787)))</f>
        <v>0.39447249271251278</v>
      </c>
      <c r="O877" s="13">
        <f ca="1">CORREL(INDIRECT(CONCATENATE("O",O$786)):INDIRECT(CONCATENATE("O",O$787-$J877)), INDIRECT(CONCATENATE("W",O$786+$J877)):INDIRECT(CONCATENATE("W",O$787)))</f>
        <v>0.4962581495804404</v>
      </c>
      <c r="P877" s="13">
        <f ca="1">CORREL(INDIRECT(CONCATENATE("P",P$786)):INDIRECT(CONCATENATE("P",P$787-$J877)), INDIRECT(CONCATENATE("X",P$786+$J877)):INDIRECT(CONCATENATE("X",P$787)))</f>
        <v>0.57508334038218378</v>
      </c>
      <c r="Q877" s="17">
        <f t="shared" ca="1" si="2"/>
        <v>1.7791308255740197</v>
      </c>
    </row>
    <row r="878" spans="2:17" x14ac:dyDescent="0.3">
      <c r="B878">
        <v>91</v>
      </c>
      <c r="C878" s="13">
        <f ca="1">CORREL(INDIRECT(CONCATENATE("C",C$786)):INDIRECT(CONCATENATE("C",C$787-$J878)), INDIRECT(CONCATENATE("AA",C$786+$J878)):INDIRECT(CONCATENATE("AA",C$787)))</f>
        <v>0.12164323751541535</v>
      </c>
      <c r="D878" s="13">
        <f ca="1">CORREL(INDIRECT(CONCATENATE("D",D$786)):INDIRECT(CONCATENATE("D",D$787-$J878)), INDIRECT(CONCATENATE("AB",D$786+$J878)):INDIRECT(CONCATENATE("AB",D$787)))</f>
        <v>0.206462018272181</v>
      </c>
      <c r="E878" s="13">
        <f ca="1">CORREL(INDIRECT(CONCATENATE("E",E$786)):INDIRECT(CONCATENATE("E",E$787-$J878)), INDIRECT(CONCATENATE("AC",E$786+$J878)):INDIRECT(CONCATENATE("AC",E$787)))</f>
        <v>0.31352658683882378</v>
      </c>
      <c r="F878" s="13">
        <f ca="1">CORREL(INDIRECT(CONCATENATE("F",F$786)):INDIRECT(CONCATENATE("F",F$787-$J878)), INDIRECT(CONCATENATE("AD",F$786+$J878)):INDIRECT(CONCATENATE("AD",F$787)))</f>
        <v>0.39473737226715266</v>
      </c>
      <c r="G878" s="13">
        <f ca="1">CORREL(INDIRECT(CONCATENATE("G",G$786)):INDIRECT(CONCATENATE("G",G$787-$J878)), INDIRECT(CONCATENATE("AE",G$786+$J878)):INDIRECT(CONCATENATE("AE",G$787)))</f>
        <v>0.49209853312050561</v>
      </c>
      <c r="H878" s="13">
        <f ca="1">CORREL(INDIRECT(CONCATENATE("H",H$786)):INDIRECT(CONCATENATE("H",H$787-$J878)), INDIRECT(CONCATENATE("AF",H$786+$J878)):INDIRECT(CONCATENATE("AF",H$787)))</f>
        <v>0.5702656203151838</v>
      </c>
      <c r="J878">
        <v>91</v>
      </c>
      <c r="K878" s="13">
        <f ca="1">CORREL(INDIRECT(CONCATENATE("K",K$786)):INDIRECT(CONCATENATE("K",K$787-$J878)), INDIRECT(CONCATENATE("S",K$786+$J878)):INDIRECT(CONCATENATE("S",K$787)))</f>
        <v>0.11102068196850506</v>
      </c>
      <c r="L878" s="13">
        <f ca="1">CORREL(INDIRECT(CONCATENATE("L",L$786)):INDIRECT(CONCATENATE("L",L$787-$J878)), INDIRECT(CONCATENATE("T",L$786+$J878)):INDIRECT(CONCATENATE("T",L$787)))</f>
        <v>0.18029636671544319</v>
      </c>
      <c r="M878" s="13">
        <f ca="1">CORREL(INDIRECT(CONCATENATE("M",M$786)):INDIRECT(CONCATENATE("M",M$787-$J878)), INDIRECT(CONCATENATE("U",M$786+$J878)):INDIRECT(CONCATENATE("U",M$787)))</f>
        <v>0.31265872268939771</v>
      </c>
      <c r="N878" s="13">
        <f ca="1">CORREL(INDIRECT(CONCATENATE("N",N$786)):INDIRECT(CONCATENATE("N",N$787-$J878)), INDIRECT(CONCATENATE("V",N$786+$J878)):INDIRECT(CONCATENATE("V",N$787)))</f>
        <v>0.39386331032148164</v>
      </c>
      <c r="O878" s="13">
        <f ca="1">CORREL(INDIRECT(CONCATENATE("O",O$786)):INDIRECT(CONCATENATE("O",O$787-$J878)), INDIRECT(CONCATENATE("W",O$786+$J878)):INDIRECT(CONCATENATE("W",O$787)))</f>
        <v>0.49138554901245557</v>
      </c>
      <c r="P878" s="13">
        <f ca="1">CORREL(INDIRECT(CONCATENATE("P",P$786)):INDIRECT(CONCATENATE("P",P$787-$J878)), INDIRECT(CONCATENATE("X",P$786+$J878)):INDIRECT(CONCATENATE("X",P$787)))</f>
        <v>0.57014523110430426</v>
      </c>
      <c r="Q878" s="17">
        <f t="shared" ca="1" si="2"/>
        <v>1.7680528131276392</v>
      </c>
    </row>
    <row r="879" spans="2:17" x14ac:dyDescent="0.3">
      <c r="B879">
        <v>92</v>
      </c>
      <c r="C879" s="13">
        <f ca="1">CORREL(INDIRECT(CONCATENATE("C",C$786)):INDIRECT(CONCATENATE("C",C$787-$J879)), INDIRECT(CONCATENATE("AA",C$786+$J879)):INDIRECT(CONCATENATE("AA",C$787)))</f>
        <v>0.11951709864080226</v>
      </c>
      <c r="D879" s="13">
        <f ca="1">CORREL(INDIRECT(CONCATENATE("D",D$786)):INDIRECT(CONCATENATE("D",D$787-$J879)), INDIRECT(CONCATENATE("AB",D$786+$J879)):INDIRECT(CONCATENATE("AB",D$787)))</f>
        <v>0.19808179920057709</v>
      </c>
      <c r="E879" s="13">
        <f ca="1">CORREL(INDIRECT(CONCATENATE("E",E$786)):INDIRECT(CONCATENATE("E",E$787-$J879)), INDIRECT(CONCATENATE("AC",E$786+$J879)):INDIRECT(CONCATENATE("AC",E$787)))</f>
        <v>0.31355711980964956</v>
      </c>
      <c r="F879" s="13">
        <f ca="1">CORREL(INDIRECT(CONCATENATE("F",F$786)):INDIRECT(CONCATENATE("F",F$787-$J879)), INDIRECT(CONCATENATE("AD",F$786+$J879)):INDIRECT(CONCATENATE("AD",F$787)))</f>
        <v>0.39412192801642049</v>
      </c>
      <c r="G879" s="13">
        <f ca="1">CORREL(INDIRECT(CONCATENATE("G",G$786)):INDIRECT(CONCATENATE("G",G$787-$J879)), INDIRECT(CONCATENATE("AE",G$786+$J879)):INDIRECT(CONCATENATE("AE",G$787)))</f>
        <v>0.48715919477458713</v>
      </c>
      <c r="H879" s="13">
        <f ca="1">CORREL(INDIRECT(CONCATENATE("H",H$786)):INDIRECT(CONCATENATE("H",H$787-$J879)), INDIRECT(CONCATENATE("AF",H$786+$J879)):INDIRECT(CONCATENATE("AF",H$787)))</f>
        <v>0.56532034308996804</v>
      </c>
      <c r="J879">
        <v>92</v>
      </c>
      <c r="K879" s="13">
        <f ca="1">CORREL(INDIRECT(CONCATENATE("K",K$786)):INDIRECT(CONCATENATE("K",K$787-$J879)), INDIRECT(CONCATENATE("S",K$786+$J879)):INDIRECT(CONCATENATE("S",K$787)))</f>
        <v>-6.9951027075955505E-2</v>
      </c>
      <c r="L879" s="13">
        <f ca="1">CORREL(INDIRECT(CONCATENATE("L",L$786)):INDIRECT(CONCATENATE("L",L$787-$J879)), INDIRECT(CONCATENATE("T",L$786+$J879)):INDIRECT(CONCATENATE("T",L$787)))</f>
        <v>0.12797299160302966</v>
      </c>
      <c r="M879" s="13">
        <f ca="1">CORREL(INDIRECT(CONCATENATE("M",M$786)):INDIRECT(CONCATENATE("M",M$787-$J879)), INDIRECT(CONCATENATE("U",M$786+$J879)):INDIRECT(CONCATENATE("U",M$787)))</f>
        <v>0.31251947866467672</v>
      </c>
      <c r="N879" s="13">
        <f ca="1">CORREL(INDIRECT(CONCATENATE("N",N$786)):INDIRECT(CONCATENATE("N",N$787-$J879)), INDIRECT(CONCATENATE("V",N$786+$J879)):INDIRECT(CONCATENATE("V",N$787)))</f>
        <v>0.39308217078042257</v>
      </c>
      <c r="O879" s="13">
        <f ca="1">CORREL(INDIRECT(CONCATENATE("O",O$786)):INDIRECT(CONCATENATE("O",O$787-$J879)), INDIRECT(CONCATENATE("W",O$786+$J879)):INDIRECT(CONCATENATE("W",O$787)))</f>
        <v>0.48641216405490773</v>
      </c>
      <c r="P879" s="13">
        <f ca="1">CORREL(INDIRECT(CONCATENATE("P",P$786)):INDIRECT(CONCATENATE("P",P$787-$J879)), INDIRECT(CONCATENATE("X",P$786+$J879)):INDIRECT(CONCATENATE("X",P$787)))</f>
        <v>0.56517721401917453</v>
      </c>
      <c r="Q879" s="17">
        <f t="shared" ca="1" si="2"/>
        <v>1.7571910275191818</v>
      </c>
    </row>
    <row r="880" spans="2:17" x14ac:dyDescent="0.3">
      <c r="B880">
        <v>93</v>
      </c>
      <c r="C880" s="13">
        <f ca="1">CORREL(INDIRECT(CONCATENATE("C",C$786)):INDIRECT(CONCATENATE("C",C$787-$J880)), INDIRECT(CONCATENATE("AA",C$786+$J880)):INDIRECT(CONCATENATE("AA",C$787)))</f>
        <v>0.12532984673817177</v>
      </c>
      <c r="D880" s="13">
        <f ca="1">CORREL(INDIRECT(CONCATENATE("D",D$786)):INDIRECT(CONCATENATE("D",D$787-$J880)), INDIRECT(CONCATENATE("AB",D$786+$J880)):INDIRECT(CONCATENATE("AB",D$787)))</f>
        <v>0.19479755197143181</v>
      </c>
      <c r="E880" s="13">
        <f ca="1">CORREL(INDIRECT(CONCATENATE("E",E$786)):INDIRECT(CONCATENATE("E",E$787-$J880)), INDIRECT(CONCATENATE("AC",E$786+$J880)):INDIRECT(CONCATENATE("AC",E$787)))</f>
        <v>0.3142252674162766</v>
      </c>
      <c r="F880" s="13">
        <f ca="1">CORREL(INDIRECT(CONCATENATE("F",F$786)):INDIRECT(CONCATENATE("F",F$787-$J880)), INDIRECT(CONCATENATE("AD",F$786+$J880)):INDIRECT(CONCATENATE("AD",F$787)))</f>
        <v>0.39349744015435911</v>
      </c>
      <c r="G880" s="13">
        <f ca="1">CORREL(INDIRECT(CONCATENATE("G",G$786)):INDIRECT(CONCATENATE("G",G$787-$J880)), INDIRECT(CONCATENATE("AE",G$786+$J880)):INDIRECT(CONCATENATE("AE",G$787)))</f>
        <v>0.48221840393498744</v>
      </c>
      <c r="H880" s="13">
        <f ca="1">CORREL(INDIRECT(CONCATENATE("H",H$786)):INDIRECT(CONCATENATE("H",H$787-$J880)), INDIRECT(CONCATENATE("AF",H$786+$J880)):INDIRECT(CONCATENATE("AF",H$787)))</f>
        <v>0.5603464932786989</v>
      </c>
      <c r="J880">
        <v>93</v>
      </c>
      <c r="K880" s="13">
        <f ca="1">CORREL(INDIRECT(CONCATENATE("K",K$786)):INDIRECT(CONCATENATE("K",K$787-$J880)), INDIRECT(CONCATENATE("S",K$786+$J880)):INDIRECT(CONCATENATE("S",K$787)))</f>
        <v>3.4202269364440874E-2</v>
      </c>
      <c r="L880" s="13">
        <f ca="1">CORREL(INDIRECT(CONCATENATE("L",L$786)):INDIRECT(CONCATENATE("L",L$787-$J880)), INDIRECT(CONCATENATE("T",L$786+$J880)):INDIRECT(CONCATENATE("T",L$787)))</f>
        <v>0.10617144719843391</v>
      </c>
      <c r="M880" s="13">
        <f ca="1">CORREL(INDIRECT(CONCATENATE("M",M$786)):INDIRECT(CONCATENATE("M",M$787-$J880)), INDIRECT(CONCATENATE("U",M$786+$J880)):INDIRECT(CONCATENATE("U",M$787)))</f>
        <v>0.31317721183089281</v>
      </c>
      <c r="N880" s="13">
        <f ca="1">CORREL(INDIRECT(CONCATENATE("N",N$786)):INDIRECT(CONCATENATE("N",N$787-$J880)), INDIRECT(CONCATENATE("V",N$786+$J880)):INDIRECT(CONCATENATE("V",N$787)))</f>
        <v>0.39238581302782033</v>
      </c>
      <c r="O880" s="13">
        <f ca="1">CORREL(INDIRECT(CONCATENATE("O",O$786)):INDIRECT(CONCATENATE("O",O$787-$J880)), INDIRECT(CONCATENATE("W",O$786+$J880)):INDIRECT(CONCATENATE("W",O$787)))</f>
        <v>0.48149163506359888</v>
      </c>
      <c r="P880" s="13">
        <f ca="1">CORREL(INDIRECT(CONCATENATE("P",P$786)):INDIRECT(CONCATENATE("P",P$787-$J880)), INDIRECT(CONCATENATE("X",P$786+$J880)):INDIRECT(CONCATENATE("X",P$787)))</f>
        <v>0.56022983001358007</v>
      </c>
      <c r="Q880" s="17">
        <f t="shared" ca="1" si="2"/>
        <v>1.7472844899358919</v>
      </c>
    </row>
    <row r="881" spans="2:17" x14ac:dyDescent="0.3">
      <c r="B881">
        <v>94</v>
      </c>
      <c r="C881" s="13">
        <f ca="1">CORREL(INDIRECT(CONCATENATE("C",C$786)):INDIRECT(CONCATENATE("C",C$787-$J881)), INDIRECT(CONCATENATE("AA",C$786+$J881)):INDIRECT(CONCATENATE("AA",C$787)))</f>
        <v>9.2215223968420426E-2</v>
      </c>
      <c r="D881" s="13">
        <f ca="1">CORREL(INDIRECT(CONCATENATE("D",D$786)):INDIRECT(CONCATENATE("D",D$787-$J881)), INDIRECT(CONCATENATE("AB",D$786+$J881)):INDIRECT(CONCATENATE("AB",D$787)))</f>
        <v>0.19535639259612408</v>
      </c>
      <c r="E881" s="13">
        <f ca="1">CORREL(INDIRECT(CONCATENATE("E",E$786)):INDIRECT(CONCATENATE("E",E$787-$J881)), INDIRECT(CONCATENATE("AC",E$786+$J881)):INDIRECT(CONCATENATE("AC",E$787)))</f>
        <v>0.3153312223896525</v>
      </c>
      <c r="F881" s="13">
        <f ca="1">CORREL(INDIRECT(CONCATENATE("F",F$786)):INDIRECT(CONCATENATE("F",F$787-$J881)), INDIRECT(CONCATENATE("AD",F$786+$J881)):INDIRECT(CONCATENATE("AD",F$787)))</f>
        <v>0.39294615459510618</v>
      </c>
      <c r="G881" s="13">
        <f ca="1">CORREL(INDIRECT(CONCATENATE("G",G$786)):INDIRECT(CONCATENATE("G",G$787-$J881)), INDIRECT(CONCATENATE("AE",G$786+$J881)):INDIRECT(CONCATENATE("AE",G$787)))</f>
        <v>0.47727184856714638</v>
      </c>
      <c r="H881" s="13">
        <f ca="1">CORREL(INDIRECT(CONCATENATE("H",H$786)):INDIRECT(CONCATENATE("H",H$787-$J881)), INDIRECT(CONCATENATE("AF",H$786+$J881)):INDIRECT(CONCATENATE("AF",H$787)))</f>
        <v>0.55532212355891897</v>
      </c>
      <c r="J881">
        <v>94</v>
      </c>
      <c r="K881" s="13">
        <f ca="1">CORREL(INDIRECT(CONCATENATE("K",K$786)):INDIRECT(CONCATENATE("K",K$787-$J881)), INDIRECT(CONCATENATE("S",K$786+$J881)):INDIRECT(CONCATENATE("S",K$787)))</f>
        <v>8.5048413159493574E-2</v>
      </c>
      <c r="L881" s="13">
        <f ca="1">CORREL(INDIRECT(CONCATENATE("L",L$786)):INDIRECT(CONCATENATE("L",L$787-$J881)), INDIRECT(CONCATENATE("T",L$786+$J881)):INDIRECT(CONCATENATE("T",L$787)))</f>
        <v>9.1932447387983812E-2</v>
      </c>
      <c r="M881" s="13">
        <f ca="1">CORREL(INDIRECT(CONCATENATE("M",M$786)):INDIRECT(CONCATENATE("M",M$787-$J881)), INDIRECT(CONCATENATE("U",M$786+$J881)):INDIRECT(CONCATENATE("U",M$787)))</f>
        <v>0.31398820880518807</v>
      </c>
      <c r="N881" s="13">
        <f ca="1">CORREL(INDIRECT(CONCATENATE("N",N$786)):INDIRECT(CONCATENATE("N",N$787-$J881)), INDIRECT(CONCATENATE("V",N$786+$J881)):INDIRECT(CONCATENATE("V",N$787)))</f>
        <v>0.3916585188136309</v>
      </c>
      <c r="O881" s="13">
        <f ca="1">CORREL(INDIRECT(CONCATENATE("O",O$786)):INDIRECT(CONCATENATE("O",O$787-$J881)), INDIRECT(CONCATENATE("W",O$786+$J881)):INDIRECT(CONCATENATE("W",O$787)))</f>
        <v>0.47655162084450442</v>
      </c>
      <c r="P881" s="13">
        <f ca="1">CORREL(INDIRECT(CONCATENATE("P",P$786)):INDIRECT(CONCATENATE("P",P$787-$J881)), INDIRECT(CONCATENATE("X",P$786+$J881)):INDIRECT(CONCATENATE("X",P$787)))</f>
        <v>0.55524742389874515</v>
      </c>
      <c r="Q881" s="17">
        <f t="shared" ca="1" si="2"/>
        <v>1.7374457723620687</v>
      </c>
    </row>
    <row r="882" spans="2:17" x14ac:dyDescent="0.3">
      <c r="B882">
        <v>95</v>
      </c>
      <c r="C882" s="13">
        <f ca="1">CORREL(INDIRECT(CONCATENATE("C",C$786)):INDIRECT(CONCATENATE("C",C$787-$J882)), INDIRECT(CONCATENATE("AA",C$786+$J882)):INDIRECT(CONCATENATE("AA",C$787)))</f>
        <v>0.13366721145604077</v>
      </c>
      <c r="D882" s="13">
        <f ca="1">CORREL(INDIRECT(CONCATENATE("D",D$786)):INDIRECT(CONCATENATE("D",D$787-$J882)), INDIRECT(CONCATENATE("AB",D$786+$J882)):INDIRECT(CONCATENATE("AB",D$787)))</f>
        <v>0.20823037243177625</v>
      </c>
      <c r="E882" s="13">
        <f ca="1">CORREL(INDIRECT(CONCATENATE("E",E$786)):INDIRECT(CONCATENATE("E",E$787-$J882)), INDIRECT(CONCATENATE("AC",E$786+$J882)):INDIRECT(CONCATENATE("AC",E$787)))</f>
        <v>0.31827180799908689</v>
      </c>
      <c r="F882" s="13">
        <f ca="1">CORREL(INDIRECT(CONCATENATE("F",F$786)):INDIRECT(CONCATENATE("F",F$787-$J882)), INDIRECT(CONCATENATE("AD",F$786+$J882)):INDIRECT(CONCATENATE("AD",F$787)))</f>
        <v>0.39261490101317714</v>
      </c>
      <c r="G882" s="13">
        <f ca="1">CORREL(INDIRECT(CONCATENATE("G",G$786)):INDIRECT(CONCATENATE("G",G$787-$J882)), INDIRECT(CONCATENATE("AE",G$786+$J882)):INDIRECT(CONCATENATE("AE",G$787)))</f>
        <v>0.47245308928526836</v>
      </c>
      <c r="H882" s="13">
        <f ca="1">CORREL(INDIRECT(CONCATENATE("H",H$786)):INDIRECT(CONCATENATE("H",H$787-$J882)), INDIRECT(CONCATENATE("AF",H$786+$J882)):INDIRECT(CONCATENATE("AF",H$787)))</f>
        <v>0.55024878122278864</v>
      </c>
      <c r="J882">
        <v>95</v>
      </c>
      <c r="K882" s="13">
        <f ca="1">CORREL(INDIRECT(CONCATENATE("K",K$786)):INDIRECT(CONCATENATE("K",K$787-$J882)), INDIRECT(CONCATENATE("S",K$786+$J882)):INDIRECT(CONCATENATE("S",K$787)))</f>
        <v>6.4727078061769458E-2</v>
      </c>
      <c r="L882" s="13">
        <f ca="1">CORREL(INDIRECT(CONCATENATE("L",L$786)):INDIRECT(CONCATENATE("L",L$787-$J882)), INDIRECT(CONCATENATE("T",L$786+$J882)):INDIRECT(CONCATENATE("T",L$787)))</f>
        <v>9.8982900920019712E-2</v>
      </c>
      <c r="M882" s="13">
        <f ca="1">CORREL(INDIRECT(CONCATENATE("M",M$786)):INDIRECT(CONCATENATE("M",M$787-$J882)), INDIRECT(CONCATENATE("U",M$786+$J882)):INDIRECT(CONCATENATE("U",M$787)))</f>
        <v>0.31660278177455653</v>
      </c>
      <c r="N882" s="13">
        <f ca="1">CORREL(INDIRECT(CONCATENATE("N",N$786)):INDIRECT(CONCATENATE("N",N$787-$J882)), INDIRECT(CONCATENATE("V",N$786+$J882)):INDIRECT(CONCATENATE("V",N$787)))</f>
        <v>0.3912577295329604</v>
      </c>
      <c r="O882" s="13">
        <f ca="1">CORREL(INDIRECT(CONCATENATE("O",O$786)):INDIRECT(CONCATENATE("O",O$787-$J882)), INDIRECT(CONCATENATE("W",O$786+$J882)):INDIRECT(CONCATENATE("W",O$787)))</f>
        <v>0.47177023225548709</v>
      </c>
      <c r="P882" s="13">
        <f ca="1">CORREL(INDIRECT(CONCATENATE("P",P$786)):INDIRECT(CONCATENATE("P",P$787-$J882)), INDIRECT(CONCATENATE("X",P$786+$J882)):INDIRECT(CONCATENATE("X",P$787)))</f>
        <v>0.55022343859553324</v>
      </c>
      <c r="Q882" s="17">
        <f t="shared" ca="1" si="2"/>
        <v>1.7298541821585371</v>
      </c>
    </row>
    <row r="883" spans="2:17" x14ac:dyDescent="0.3">
      <c r="B883">
        <v>96</v>
      </c>
      <c r="C883" s="13">
        <f ca="1">CORREL(INDIRECT(CONCATENATE("C",C$786)):INDIRECT(CONCATENATE("C",C$787-$J883)), INDIRECT(CONCATENATE("AA",C$786+$J883)):INDIRECT(CONCATENATE("AA",C$787)))</f>
        <v>0.14798812264110286</v>
      </c>
      <c r="D883" s="13">
        <f ca="1">CORREL(INDIRECT(CONCATENATE("D",D$786)):INDIRECT(CONCATENATE("D",D$787-$J883)), INDIRECT(CONCATENATE("AB",D$786+$J883)):INDIRECT(CONCATENATE("AB",D$787)))</f>
        <v>0.22177339300066565</v>
      </c>
      <c r="E883" s="13">
        <f ca="1">CORREL(INDIRECT(CONCATENATE("E",E$786)):INDIRECT(CONCATENATE("E",E$787-$J883)), INDIRECT(CONCATENATE("AC",E$786+$J883)):INDIRECT(CONCATENATE("AC",E$787)))</f>
        <v>0.32133531045915126</v>
      </c>
      <c r="F883" s="13">
        <f ca="1">CORREL(INDIRECT(CONCATENATE("F",F$786)):INDIRECT(CONCATENATE("F",F$787-$J883)), INDIRECT(CONCATENATE("AD",F$786+$J883)):INDIRECT(CONCATENATE("AD",F$787)))</f>
        <v>0.3918027137245319</v>
      </c>
      <c r="G883" s="13">
        <f ca="1">CORREL(INDIRECT(CONCATENATE("G",G$786)):INDIRECT(CONCATENATE("G",G$787-$J883)), INDIRECT(CONCATENATE("AE",G$786+$J883)):INDIRECT(CONCATENATE("AE",G$787)))</f>
        <v>0.46757132610451668</v>
      </c>
      <c r="H883" s="13">
        <f ca="1">CORREL(INDIRECT(CONCATENATE("H",H$786)):INDIRECT(CONCATENATE("H",H$787-$J883)), INDIRECT(CONCATENATE("AF",H$786+$J883)):INDIRECT(CONCATENATE("AF",H$787)))</f>
        <v>0.54505766387106869</v>
      </c>
      <c r="J883">
        <v>96</v>
      </c>
      <c r="K883" s="13">
        <f ca="1">CORREL(INDIRECT(CONCATENATE("K",K$786)):INDIRECT(CONCATENATE("K",K$787-$J883)), INDIRECT(CONCATENATE("S",K$786+$J883)):INDIRECT(CONCATENATE("S",K$787)))</f>
        <v>-1.1470024137776157E-2</v>
      </c>
      <c r="L883" s="13">
        <f ca="1">CORREL(INDIRECT(CONCATENATE("L",L$786)):INDIRECT(CONCATENATE("L",L$787-$J883)), INDIRECT(CONCATENATE("T",L$786+$J883)):INDIRECT(CONCATENATE("T",L$787)))</f>
        <v>0.12588700954163476</v>
      </c>
      <c r="M883" s="13">
        <f ca="1">CORREL(INDIRECT(CONCATENATE("M",M$786)):INDIRECT(CONCATENATE("M",M$787-$J883)), INDIRECT(CONCATENATE("U",M$786+$J883)):INDIRECT(CONCATENATE("U",M$787)))</f>
        <v>0.31951349331032636</v>
      </c>
      <c r="N883" s="13">
        <f ca="1">CORREL(INDIRECT(CONCATENATE("N",N$786)):INDIRECT(CONCATENATE("N",N$787-$J883)), INDIRECT(CONCATENATE("V",N$786+$J883)):INDIRECT(CONCATENATE("V",N$787)))</f>
        <v>0.39031724242543075</v>
      </c>
      <c r="O883" s="13">
        <f ca="1">CORREL(INDIRECT(CONCATENATE("O",O$786)):INDIRECT(CONCATENATE("O",O$787-$J883)), INDIRECT(CONCATENATE("W",O$786+$J883)):INDIRECT(CONCATENATE("W",O$787)))</f>
        <v>0.46692121729154046</v>
      </c>
      <c r="P883" s="13">
        <f ca="1">CORREL(INDIRECT(CONCATENATE("P",P$786)):INDIRECT(CONCATENATE("P",P$787-$J883)), INDIRECT(CONCATENATE("X",P$786+$J883)):INDIRECT(CONCATENATE("X",P$787)))</f>
        <v>0.54508214319815218</v>
      </c>
      <c r="Q883" s="17">
        <f t="shared" ca="1" si="2"/>
        <v>1.7218340962254497</v>
      </c>
    </row>
    <row r="884" spans="2:17" x14ac:dyDescent="0.3">
      <c r="B884">
        <v>97</v>
      </c>
      <c r="C884" s="13">
        <f ca="1">CORREL(INDIRECT(CONCATENATE("C",C$786)):INDIRECT(CONCATENATE("C",C$787-$J884)), INDIRECT(CONCATENATE("AA",C$786+$J884)):INDIRECT(CONCATENATE("AA",C$787)))</f>
        <v>0.14847747719286153</v>
      </c>
      <c r="D884" s="13">
        <f ca="1">CORREL(INDIRECT(CONCATENATE("D",D$786)):INDIRECT(CONCATENATE("D",D$787-$J884)), INDIRECT(CONCATENATE("AB",D$786+$J884)):INDIRECT(CONCATENATE("AB",D$787)))</f>
        <v>0.23448976648374339</v>
      </c>
      <c r="E884" s="13">
        <f ca="1">CORREL(INDIRECT(CONCATENATE("E",E$786)):INDIRECT(CONCATENATE("E",E$787-$J884)), INDIRECT(CONCATENATE("AC",E$786+$J884)):INDIRECT(CONCATENATE("AC",E$787)))</f>
        <v>0.32423576744862503</v>
      </c>
      <c r="F884" s="13">
        <f ca="1">CORREL(INDIRECT(CONCATENATE("F",F$786)):INDIRECT(CONCATENATE("F",F$787-$J884)), INDIRECT(CONCATENATE("AD",F$786+$J884)):INDIRECT(CONCATENATE("AD",F$787)))</f>
        <v>0.39046225187447126</v>
      </c>
      <c r="G884" s="13">
        <f ca="1">CORREL(INDIRECT(CONCATENATE("G",G$786)):INDIRECT(CONCATENATE("G",G$787-$J884)), INDIRECT(CONCATENATE("AE",G$786+$J884)):INDIRECT(CONCATENATE("AE",G$787)))</f>
        <v>0.46265886172473325</v>
      </c>
      <c r="H884" s="13">
        <f ca="1">CORREL(INDIRECT(CONCATENATE("H",H$786)):INDIRECT(CONCATENATE("H",H$787-$J884)), INDIRECT(CONCATENATE("AF",H$786+$J884)):INDIRECT(CONCATENATE("AF",H$787)))</f>
        <v>0.53975722904900247</v>
      </c>
      <c r="J884">
        <v>97</v>
      </c>
      <c r="K884" s="13">
        <f ca="1">CORREL(INDIRECT(CONCATENATE("K",K$786)):INDIRECT(CONCATENATE("K",K$787-$J884)), INDIRECT(CONCATENATE("S",K$786+$J884)):INDIRECT(CONCATENATE("S",K$787)))</f>
        <v>1.7470582055331862E-2</v>
      </c>
      <c r="L884" s="13">
        <f ca="1">CORREL(INDIRECT(CONCATENATE("L",L$786)):INDIRECT(CONCATENATE("L",L$787-$J884)), INDIRECT(CONCATENATE("T",L$786+$J884)):INDIRECT(CONCATENATE("T",L$787)))</f>
        <v>0.15917011700497039</v>
      </c>
      <c r="M884" s="13">
        <f ca="1">CORREL(INDIRECT(CONCATENATE("M",M$786)):INDIRECT(CONCATENATE("M",M$787-$J884)), INDIRECT(CONCATENATE("U",M$786+$J884)):INDIRECT(CONCATENATE("U",M$787)))</f>
        <v>0.3224221995090395</v>
      </c>
      <c r="N884" s="13">
        <f ca="1">CORREL(INDIRECT(CONCATENATE("N",N$786)):INDIRECT(CONCATENATE("N",N$787-$J884)), INDIRECT(CONCATENATE("V",N$786+$J884)):INDIRECT(CONCATENATE("V",N$787)))</f>
        <v>0.38887793593547815</v>
      </c>
      <c r="O884" s="13">
        <f ca="1">CORREL(INDIRECT(CONCATENATE("O",O$786)):INDIRECT(CONCATENATE("O",O$787-$J884)), INDIRECT(CONCATENATE("W",O$786+$J884)):INDIRECT(CONCATENATE("W",O$787)))</f>
        <v>0.46205325451890256</v>
      </c>
      <c r="P884" s="13">
        <f ca="1">CORREL(INDIRECT(CONCATENATE("P",P$786)):INDIRECT(CONCATENATE("P",P$787-$J884)), INDIRECT(CONCATENATE("X",P$786+$J884)):INDIRECT(CONCATENATE("X",P$787)))</f>
        <v>0.53980866410225603</v>
      </c>
      <c r="Q884" s="17">
        <f t="shared" ca="1" si="2"/>
        <v>1.7131620540656765</v>
      </c>
    </row>
    <row r="885" spans="2:17" x14ac:dyDescent="0.3">
      <c r="B885">
        <v>98</v>
      </c>
      <c r="C885" s="13">
        <f ca="1">CORREL(INDIRECT(CONCATENATE("C",C$786)):INDIRECT(CONCATENATE("C",C$787-$J885)), INDIRECT(CONCATENATE("AA",C$786+$J885)):INDIRECT(CONCATENATE("AA",C$787)))</f>
        <v>0.15802859966937241</v>
      </c>
      <c r="D885" s="13">
        <f ca="1">CORREL(INDIRECT(CONCATENATE("D",D$786)):INDIRECT(CONCATENATE("D",D$787-$J885)), INDIRECT(CONCATENATE("AB",D$786+$J885)):INDIRECT(CONCATENATE("AB",D$787)))</f>
        <v>0.24586639503708624</v>
      </c>
      <c r="E885" s="13">
        <f ca="1">CORREL(INDIRECT(CONCATENATE("E",E$786)):INDIRECT(CONCATENATE("E",E$787-$J885)), INDIRECT(CONCATENATE("AC",E$786+$J885)):INDIRECT(CONCATENATE("AC",E$787)))</f>
        <v>0.32621792981087394</v>
      </c>
      <c r="F885" s="13">
        <f ca="1">CORREL(INDIRECT(CONCATENATE("F",F$786)):INDIRECT(CONCATENATE("F",F$787-$J885)), INDIRECT(CONCATENATE("AD",F$786+$J885)):INDIRECT(CONCATENATE("AD",F$787)))</f>
        <v>0.38824505578269708</v>
      </c>
      <c r="G885" s="13">
        <f ca="1">CORREL(INDIRECT(CONCATENATE("G",G$786)):INDIRECT(CONCATENATE("G",G$787-$J885)), INDIRECT(CONCATENATE("AE",G$786+$J885)):INDIRECT(CONCATENATE("AE",G$787)))</f>
        <v>0.45764410788241333</v>
      </c>
      <c r="H885" s="13">
        <f ca="1">CORREL(INDIRECT(CONCATENATE("H",H$786)):INDIRECT(CONCATENATE("H",H$787-$J885)), INDIRECT(CONCATENATE("AF",H$786+$J885)):INDIRECT(CONCATENATE("AF",H$787)))</f>
        <v>0.53433012893319154</v>
      </c>
      <c r="J885">
        <v>98</v>
      </c>
      <c r="K885" s="13">
        <f ca="1">CORREL(INDIRECT(CONCATENATE("K",K$786)):INDIRECT(CONCATENATE("K",K$787-$J885)), INDIRECT(CONCATENATE("S",K$786+$J885)):INDIRECT(CONCATENATE("S",K$787)))</f>
        <v>0.13985386737541045</v>
      </c>
      <c r="L885" s="13">
        <f ca="1">CORREL(INDIRECT(CONCATENATE("L",L$786)):INDIRECT(CONCATENATE("L",L$787-$J885)), INDIRECT(CONCATENATE("T",L$786+$J885)):INDIRECT(CONCATENATE("T",L$787)))</f>
        <v>0.20907486843786982</v>
      </c>
      <c r="M885" s="13">
        <f ca="1">CORREL(INDIRECT(CONCATENATE("M",M$786)):INDIRECT(CONCATENATE("M",M$787-$J885)), INDIRECT(CONCATENATE("U",M$786+$J885)):INDIRECT(CONCATENATE("U",M$787)))</f>
        <v>0.32452848848032484</v>
      </c>
      <c r="N885" s="13">
        <f ca="1">CORREL(INDIRECT(CONCATENATE("N",N$786)):INDIRECT(CONCATENATE("N",N$787-$J885)), INDIRECT(CONCATENATE("V",N$786+$J885)):INDIRECT(CONCATENATE("V",N$787)))</f>
        <v>0.38677516927277161</v>
      </c>
      <c r="O885" s="13">
        <f ca="1">CORREL(INDIRECT(CONCATENATE("O",O$786)):INDIRECT(CONCATENATE("O",O$787-$J885)), INDIRECT(CONCATENATE("W",O$786+$J885)):INDIRECT(CONCATENATE("W",O$787)))</f>
        <v>0.45713558961670414</v>
      </c>
      <c r="P885" s="13">
        <f ca="1">CORREL(INDIRECT(CONCATENATE("P",P$786)):INDIRECT(CONCATENATE("P",P$787-$J885)), INDIRECT(CONCATENATE("X",P$786+$J885)):INDIRECT(CONCATENATE("X",P$787)))</f>
        <v>0.5344207337437078</v>
      </c>
      <c r="Q885" s="17">
        <f t="shared" ca="1" si="2"/>
        <v>1.7028599811135083</v>
      </c>
    </row>
  </sheetData>
  <conditionalFormatting sqref="C3:C78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8:C8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78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8:D8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78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8:E8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78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8:F8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8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8:G8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:H78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8:H8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8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8:K8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8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8:L8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78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8:M8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7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8:N8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:O78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8:O8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:P78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8:P8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8:Q8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8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78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U78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78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0:W78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X78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7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78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:AC78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D78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:AE7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:AF78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5:AH7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7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5:AK78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0:AL7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79:AM6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R1" r:id="rId1" display="CPI" xr:uid="{00000000-0004-0000-0000-000000000000}"/>
    <hyperlink ref="B1" r:id="rId2" xr:uid="{00000000-0004-0000-0000-000001000000}"/>
    <hyperlink ref="J1" r:id="rId3" xr:uid="{00000000-0004-0000-0000-000002000000}"/>
    <hyperlink ref="Z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86"/>
  <sheetViews>
    <sheetView topLeftCell="I1" workbookViewId="0">
      <pane ySplit="1" topLeftCell="A728" activePane="bottomLeft" state="frozen"/>
      <selection pane="bottomLeft" activeCell="P98" sqref="P98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3.77734375" bestFit="1" customWidth="1"/>
    <col min="4" max="4" width="15" bestFit="1" customWidth="1"/>
    <col min="5" max="5" width="13.109375" bestFit="1" customWidth="1"/>
    <col min="6" max="8" width="12.77734375" bestFit="1" customWidth="1"/>
    <col min="9" max="9" width="9.33203125" bestFit="1" customWidth="1"/>
    <col min="10" max="10" width="10.5546875" bestFit="1" customWidth="1"/>
    <col min="11" max="11" width="13.77734375" bestFit="1" customWidth="1"/>
    <col min="12" max="12" width="15" bestFit="1" customWidth="1"/>
    <col min="13" max="13" width="13.109375" bestFit="1" customWidth="1"/>
    <col min="14" max="16" width="12.77734375" bestFit="1" customWidth="1"/>
    <col min="17" max="17" width="9.33203125" bestFit="1" customWidth="1"/>
    <col min="18" max="18" width="10.5546875" bestFit="1" customWidth="1"/>
    <col min="19" max="19" width="13.77734375" bestFit="1" customWidth="1"/>
    <col min="20" max="20" width="15" bestFit="1" customWidth="1"/>
    <col min="21" max="21" width="13.109375" bestFit="1" customWidth="1"/>
    <col min="22" max="24" width="12.77734375" bestFit="1" customWidth="1"/>
    <col min="25" max="25" width="9.33203125" bestFit="1" customWidth="1"/>
    <col min="26" max="26" width="10.5546875" bestFit="1" customWidth="1"/>
  </cols>
  <sheetData>
    <row r="1" spans="1:32" x14ac:dyDescent="0.3">
      <c r="A1" t="s">
        <v>0</v>
      </c>
      <c r="B1" s="1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  <c r="J1" s="15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0</v>
      </c>
      <c r="R1" s="15" t="s">
        <v>9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0</v>
      </c>
      <c r="Z1" s="15" t="s">
        <v>14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</row>
    <row r="2" spans="1:32" x14ac:dyDescent="0.3">
      <c r="A2" s="1">
        <v>21551</v>
      </c>
      <c r="B2" s="19">
        <v>286.60000000000002</v>
      </c>
      <c r="I2" s="1">
        <v>21551</v>
      </c>
      <c r="J2" s="19">
        <v>289.8</v>
      </c>
      <c r="Q2" s="1">
        <v>21551</v>
      </c>
      <c r="R2" s="19">
        <v>29</v>
      </c>
      <c r="Y2" s="1">
        <v>21551</v>
      </c>
      <c r="Z2">
        <v>29.01</v>
      </c>
    </row>
    <row r="3" spans="1:32" x14ac:dyDescent="0.3">
      <c r="A3" s="1">
        <v>21582</v>
      </c>
      <c r="B3" s="19">
        <v>287.7</v>
      </c>
      <c r="C3" s="16">
        <f>(B3-B2)</f>
        <v>1.0999999999999659</v>
      </c>
      <c r="D3" s="17"/>
      <c r="E3" s="17"/>
      <c r="F3" s="17"/>
      <c r="G3" s="17"/>
      <c r="H3" s="17"/>
      <c r="I3" s="1">
        <v>21582</v>
      </c>
      <c r="J3" s="19">
        <v>287.7</v>
      </c>
      <c r="K3" s="20">
        <f>(J3-J2)</f>
        <v>-2.1000000000000227</v>
      </c>
      <c r="L3" s="18"/>
      <c r="M3" s="18"/>
      <c r="N3" s="18"/>
      <c r="O3" s="18"/>
      <c r="P3" s="18"/>
      <c r="Q3" s="1">
        <v>21582</v>
      </c>
      <c r="R3" s="19">
        <v>28.9</v>
      </c>
      <c r="S3" s="20">
        <f>(R3-R2)</f>
        <v>-0.10000000000000142</v>
      </c>
      <c r="T3" s="18"/>
      <c r="U3" s="18"/>
      <c r="V3" s="18"/>
      <c r="W3" s="18"/>
      <c r="X3" s="18"/>
      <c r="Y3" s="1">
        <v>21582</v>
      </c>
      <c r="Z3">
        <v>29</v>
      </c>
      <c r="AA3" s="20">
        <f>(Z3-Z2)</f>
        <v>-1.0000000000001563E-2</v>
      </c>
      <c r="AB3" s="18"/>
      <c r="AC3" s="18"/>
      <c r="AD3" s="18"/>
      <c r="AE3" s="18"/>
      <c r="AF3" s="18"/>
    </row>
    <row r="4" spans="1:32" x14ac:dyDescent="0.3">
      <c r="A4" s="1">
        <v>21610</v>
      </c>
      <c r="B4" s="19">
        <v>289.2</v>
      </c>
      <c r="C4" s="16">
        <f t="shared" ref="C4:C67" si="0">(B4-B3)</f>
        <v>1.5</v>
      </c>
      <c r="D4" s="17"/>
      <c r="E4" s="17"/>
      <c r="F4" s="17"/>
      <c r="G4" s="17"/>
      <c r="H4" s="17"/>
      <c r="I4" s="1">
        <v>21610</v>
      </c>
      <c r="J4" s="19">
        <v>287.89999999999998</v>
      </c>
      <c r="K4" s="20">
        <f t="shared" ref="K4:K67" si="1">(J4-J3)</f>
        <v>0.19999999999998863</v>
      </c>
      <c r="L4" s="18"/>
      <c r="M4" s="18"/>
      <c r="N4" s="18"/>
      <c r="O4" s="18"/>
      <c r="P4" s="18"/>
      <c r="Q4" s="1">
        <v>21610</v>
      </c>
      <c r="R4" s="19">
        <v>28.9</v>
      </c>
      <c r="S4" s="20">
        <f t="shared" ref="S4:S67" si="2">(R4-R3)</f>
        <v>0</v>
      </c>
      <c r="T4" s="18"/>
      <c r="U4" s="18"/>
      <c r="V4" s="18"/>
      <c r="W4" s="18"/>
      <c r="X4" s="18"/>
      <c r="Y4" s="1">
        <v>21610</v>
      </c>
      <c r="Z4">
        <v>28.97</v>
      </c>
      <c r="AA4" s="20">
        <f t="shared" ref="AA4:AA67" si="3">(Z4-Z3)</f>
        <v>-3.0000000000001137E-2</v>
      </c>
      <c r="AB4" s="18"/>
      <c r="AC4" s="18"/>
      <c r="AD4" s="18"/>
      <c r="AE4" s="18"/>
      <c r="AF4" s="18"/>
    </row>
    <row r="5" spans="1:32" x14ac:dyDescent="0.3">
      <c r="A5" s="1">
        <v>21641</v>
      </c>
      <c r="B5" s="19">
        <v>290.10000000000002</v>
      </c>
      <c r="C5" s="16">
        <f t="shared" si="0"/>
        <v>0.90000000000003411</v>
      </c>
      <c r="D5" s="17"/>
      <c r="E5" s="17"/>
      <c r="F5" s="17"/>
      <c r="G5" s="17"/>
      <c r="H5" s="17"/>
      <c r="I5" s="1">
        <v>21641</v>
      </c>
      <c r="J5" s="19">
        <v>290.2</v>
      </c>
      <c r="K5" s="20">
        <f t="shared" si="1"/>
        <v>2.3000000000000114</v>
      </c>
      <c r="L5" s="18"/>
      <c r="M5" s="18"/>
      <c r="N5" s="18"/>
      <c r="O5" s="18"/>
      <c r="P5" s="18"/>
      <c r="Q5" s="1">
        <v>21641</v>
      </c>
      <c r="R5" s="19">
        <v>29</v>
      </c>
      <c r="S5" s="20">
        <f t="shared" si="2"/>
        <v>0.10000000000000142</v>
      </c>
      <c r="T5" s="18"/>
      <c r="U5" s="18"/>
      <c r="V5" s="18"/>
      <c r="W5" s="18"/>
      <c r="X5" s="18"/>
      <c r="Y5" s="1">
        <v>21641</v>
      </c>
      <c r="Z5">
        <v>28.98</v>
      </c>
      <c r="AA5" s="20">
        <f t="shared" si="3"/>
        <v>1.0000000000001563E-2</v>
      </c>
      <c r="AB5" s="18"/>
      <c r="AC5" s="18"/>
      <c r="AD5" s="18"/>
      <c r="AE5" s="18"/>
      <c r="AF5" s="18"/>
    </row>
    <row r="6" spans="1:32" x14ac:dyDescent="0.3">
      <c r="A6" s="1">
        <v>21671</v>
      </c>
      <c r="B6" s="19">
        <v>292.2</v>
      </c>
      <c r="C6" s="16">
        <f t="shared" si="0"/>
        <v>2.0999999999999659</v>
      </c>
      <c r="D6" s="16">
        <f>(B6-B2)</f>
        <v>5.5999999999999659</v>
      </c>
      <c r="E6" s="17"/>
      <c r="F6" s="17"/>
      <c r="G6" s="17"/>
      <c r="H6" s="17"/>
      <c r="I6" s="1">
        <v>21671</v>
      </c>
      <c r="J6" s="19">
        <v>290.2</v>
      </c>
      <c r="K6" s="20">
        <f t="shared" si="1"/>
        <v>0</v>
      </c>
      <c r="L6" s="20">
        <f>(J6-J2)</f>
        <v>0.39999999999997726</v>
      </c>
      <c r="M6" s="18"/>
      <c r="N6" s="18"/>
      <c r="O6" s="18"/>
      <c r="P6" s="18"/>
      <c r="Q6" s="1">
        <v>21671</v>
      </c>
      <c r="R6" s="19">
        <v>29</v>
      </c>
      <c r="S6" s="20">
        <f t="shared" si="2"/>
        <v>0</v>
      </c>
      <c r="T6" s="20">
        <f>(R6-R2)</f>
        <v>0</v>
      </c>
      <c r="U6" s="18"/>
      <c r="V6" s="18"/>
      <c r="W6" s="18"/>
      <c r="X6" s="18"/>
      <c r="Y6" s="1">
        <v>21671</v>
      </c>
      <c r="Z6">
        <v>29.04</v>
      </c>
      <c r="AA6" s="20">
        <f t="shared" si="3"/>
        <v>5.9999999999998721E-2</v>
      </c>
      <c r="AB6" s="20">
        <f>(Z6-Z2)</f>
        <v>2.9999999999997584E-2</v>
      </c>
      <c r="AC6" s="18"/>
      <c r="AD6" s="18"/>
      <c r="AE6" s="18"/>
      <c r="AF6" s="18"/>
    </row>
    <row r="7" spans="1:32" x14ac:dyDescent="0.3">
      <c r="A7" s="1">
        <v>21702</v>
      </c>
      <c r="B7" s="19">
        <v>294.10000000000002</v>
      </c>
      <c r="C7" s="16">
        <f t="shared" si="0"/>
        <v>1.9000000000000341</v>
      </c>
      <c r="D7" s="16">
        <f t="shared" ref="D7:D70" si="4">(B7-B3)</f>
        <v>6.4000000000000341</v>
      </c>
      <c r="E7" s="17"/>
      <c r="F7" s="17"/>
      <c r="G7" s="17"/>
      <c r="H7" s="17"/>
      <c r="I7" s="1">
        <v>21702</v>
      </c>
      <c r="J7" s="19">
        <v>292.5</v>
      </c>
      <c r="K7" s="20">
        <f t="shared" si="1"/>
        <v>2.3000000000000114</v>
      </c>
      <c r="L7" s="20">
        <f t="shared" ref="L7:L70" si="5">(J7-J3)</f>
        <v>4.8000000000000114</v>
      </c>
      <c r="M7" s="18"/>
      <c r="N7" s="18"/>
      <c r="O7" s="18"/>
      <c r="P7" s="18"/>
      <c r="Q7" s="1">
        <v>21702</v>
      </c>
      <c r="R7" s="19">
        <v>29.1</v>
      </c>
      <c r="S7" s="20">
        <f t="shared" si="2"/>
        <v>0.10000000000000142</v>
      </c>
      <c r="T7" s="20">
        <f t="shared" ref="T7:T70" si="6">(R7-R3)</f>
        <v>0.20000000000000284</v>
      </c>
      <c r="U7" s="18"/>
      <c r="V7" s="18"/>
      <c r="W7" s="18"/>
      <c r="X7" s="18"/>
      <c r="Y7" s="1">
        <v>21702</v>
      </c>
      <c r="Z7">
        <v>29.11</v>
      </c>
      <c r="AA7" s="20">
        <f t="shared" si="3"/>
        <v>7.0000000000000284E-2</v>
      </c>
      <c r="AB7" s="20">
        <f t="shared" ref="AB7:AB70" si="7">(Z7-Z3)</f>
        <v>0.10999999999999943</v>
      </c>
      <c r="AC7" s="18"/>
      <c r="AD7" s="18"/>
      <c r="AE7" s="18"/>
      <c r="AF7" s="18"/>
    </row>
    <row r="8" spans="1:32" x14ac:dyDescent="0.3">
      <c r="A8" s="1">
        <v>21732</v>
      </c>
      <c r="B8" s="19">
        <v>295.2</v>
      </c>
      <c r="C8" s="16">
        <f t="shared" si="0"/>
        <v>1.0999999999999659</v>
      </c>
      <c r="D8" s="16">
        <f t="shared" si="4"/>
        <v>6</v>
      </c>
      <c r="E8" s="17"/>
      <c r="F8" s="17"/>
      <c r="G8" s="17"/>
      <c r="H8" s="17"/>
      <c r="I8" s="1">
        <v>21732</v>
      </c>
      <c r="J8" s="19">
        <v>294.39999999999998</v>
      </c>
      <c r="K8" s="20">
        <f t="shared" si="1"/>
        <v>1.8999999999999773</v>
      </c>
      <c r="L8" s="20">
        <f t="shared" si="5"/>
        <v>6.5</v>
      </c>
      <c r="M8" s="18"/>
      <c r="N8" s="18"/>
      <c r="O8" s="18"/>
      <c r="P8" s="18"/>
      <c r="Q8" s="1">
        <v>21732</v>
      </c>
      <c r="R8" s="19">
        <v>29.2</v>
      </c>
      <c r="S8" s="20">
        <f t="shared" si="2"/>
        <v>9.9999999999997868E-2</v>
      </c>
      <c r="T8" s="20">
        <f t="shared" si="6"/>
        <v>0.30000000000000071</v>
      </c>
      <c r="U8" s="18"/>
      <c r="V8" s="18"/>
      <c r="W8" s="18"/>
      <c r="X8" s="18"/>
      <c r="Y8" s="1">
        <v>21732</v>
      </c>
      <c r="Z8">
        <v>29.15</v>
      </c>
      <c r="AA8" s="20">
        <f t="shared" si="3"/>
        <v>3.9999999999999147E-2</v>
      </c>
      <c r="AB8" s="20">
        <f t="shared" si="7"/>
        <v>0.17999999999999972</v>
      </c>
      <c r="AC8" s="18"/>
      <c r="AD8" s="18"/>
      <c r="AE8" s="18"/>
      <c r="AF8" s="18"/>
    </row>
    <row r="9" spans="1:32" x14ac:dyDescent="0.3">
      <c r="A9" s="1">
        <v>21763</v>
      </c>
      <c r="B9" s="19">
        <v>296.39999999999998</v>
      </c>
      <c r="C9" s="16">
        <f t="shared" si="0"/>
        <v>1.1999999999999886</v>
      </c>
      <c r="D9" s="16">
        <f t="shared" si="4"/>
        <v>6.2999999999999545</v>
      </c>
      <c r="E9" s="17"/>
      <c r="F9" s="17"/>
      <c r="G9" s="17"/>
      <c r="H9" s="17"/>
      <c r="I9" s="1">
        <v>21763</v>
      </c>
      <c r="J9" s="19">
        <v>294.8</v>
      </c>
      <c r="K9" s="20">
        <f t="shared" si="1"/>
        <v>0.40000000000003411</v>
      </c>
      <c r="L9" s="20">
        <f t="shared" si="5"/>
        <v>4.6000000000000227</v>
      </c>
      <c r="M9" s="18"/>
      <c r="N9" s="18"/>
      <c r="O9" s="18"/>
      <c r="P9" s="18"/>
      <c r="Q9" s="1">
        <v>21763</v>
      </c>
      <c r="R9" s="19">
        <v>29.2</v>
      </c>
      <c r="S9" s="20">
        <f t="shared" si="2"/>
        <v>0</v>
      </c>
      <c r="T9" s="20">
        <f t="shared" si="6"/>
        <v>0.19999999999999929</v>
      </c>
      <c r="U9" s="18"/>
      <c r="V9" s="18"/>
      <c r="W9" s="18"/>
      <c r="X9" s="18"/>
      <c r="Y9" s="1">
        <v>21763</v>
      </c>
      <c r="Z9">
        <v>29.18</v>
      </c>
      <c r="AA9" s="20">
        <f t="shared" si="3"/>
        <v>3.0000000000001137E-2</v>
      </c>
      <c r="AB9" s="20">
        <f t="shared" si="7"/>
        <v>0.19999999999999929</v>
      </c>
      <c r="AC9" s="18"/>
      <c r="AD9" s="18"/>
      <c r="AE9" s="18"/>
      <c r="AF9" s="18"/>
    </row>
    <row r="10" spans="1:32" x14ac:dyDescent="0.3">
      <c r="A10" s="1">
        <v>21794</v>
      </c>
      <c r="B10" s="19">
        <v>296.7</v>
      </c>
      <c r="C10" s="16">
        <f t="shared" si="0"/>
        <v>0.30000000000001137</v>
      </c>
      <c r="D10" s="16">
        <f t="shared" si="4"/>
        <v>4.5</v>
      </c>
      <c r="E10" s="17"/>
      <c r="F10" s="17"/>
      <c r="G10" s="17"/>
      <c r="H10" s="17"/>
      <c r="I10" s="1">
        <v>21794</v>
      </c>
      <c r="J10" s="19">
        <v>296.10000000000002</v>
      </c>
      <c r="K10" s="20">
        <f t="shared" si="1"/>
        <v>1.3000000000000114</v>
      </c>
      <c r="L10" s="20">
        <f t="shared" si="5"/>
        <v>5.9000000000000341</v>
      </c>
      <c r="M10" s="18"/>
      <c r="N10" s="18"/>
      <c r="O10" s="18"/>
      <c r="P10" s="18"/>
      <c r="Q10" s="1">
        <v>21794</v>
      </c>
      <c r="R10" s="19">
        <v>29.3</v>
      </c>
      <c r="S10" s="20">
        <f t="shared" si="2"/>
        <v>0.10000000000000142</v>
      </c>
      <c r="T10" s="20">
        <f t="shared" si="6"/>
        <v>0.30000000000000071</v>
      </c>
      <c r="U10" s="18"/>
      <c r="V10" s="18"/>
      <c r="W10" s="18"/>
      <c r="X10" s="18"/>
      <c r="Y10" s="1">
        <v>21794</v>
      </c>
      <c r="Z10">
        <v>29.25</v>
      </c>
      <c r="AA10" s="20">
        <f t="shared" si="3"/>
        <v>7.0000000000000284E-2</v>
      </c>
      <c r="AB10" s="20">
        <f t="shared" si="7"/>
        <v>0.21000000000000085</v>
      </c>
      <c r="AC10" s="18"/>
      <c r="AD10" s="18"/>
      <c r="AE10" s="18"/>
      <c r="AF10" s="18"/>
    </row>
    <row r="11" spans="1:32" x14ac:dyDescent="0.3">
      <c r="A11" s="1">
        <v>21824</v>
      </c>
      <c r="B11" s="19">
        <v>296.5</v>
      </c>
      <c r="C11" s="16">
        <f t="shared" si="0"/>
        <v>-0.19999999999998863</v>
      </c>
      <c r="D11" s="16">
        <f t="shared" si="4"/>
        <v>2.3999999999999773</v>
      </c>
      <c r="E11" s="17"/>
      <c r="F11" s="17"/>
      <c r="G11" s="17"/>
      <c r="H11" s="17"/>
      <c r="I11" s="1">
        <v>21824</v>
      </c>
      <c r="J11" s="19">
        <v>296.89999999999998</v>
      </c>
      <c r="K11" s="20">
        <f t="shared" si="1"/>
        <v>0.79999999999995453</v>
      </c>
      <c r="L11" s="20">
        <f t="shared" si="5"/>
        <v>4.3999999999999773</v>
      </c>
      <c r="M11" s="18"/>
      <c r="N11" s="18"/>
      <c r="O11" s="18"/>
      <c r="P11" s="18"/>
      <c r="Q11" s="1">
        <v>21824</v>
      </c>
      <c r="R11" s="19">
        <v>29.4</v>
      </c>
      <c r="S11" s="20">
        <f t="shared" si="2"/>
        <v>9.9999999999997868E-2</v>
      </c>
      <c r="T11" s="20">
        <f t="shared" si="6"/>
        <v>0.29999999999999716</v>
      </c>
      <c r="U11" s="18"/>
      <c r="V11" s="18"/>
      <c r="W11" s="18"/>
      <c r="X11" s="18"/>
      <c r="Y11" s="1">
        <v>21824</v>
      </c>
      <c r="Z11">
        <v>29.35</v>
      </c>
      <c r="AA11" s="20">
        <f t="shared" si="3"/>
        <v>0.10000000000000142</v>
      </c>
      <c r="AB11" s="20">
        <f t="shared" si="7"/>
        <v>0.24000000000000199</v>
      </c>
      <c r="AC11" s="18"/>
      <c r="AD11" s="18"/>
      <c r="AE11" s="18"/>
      <c r="AF11" s="18"/>
    </row>
    <row r="12" spans="1:32" x14ac:dyDescent="0.3">
      <c r="A12" s="1">
        <v>21855</v>
      </c>
      <c r="B12" s="19">
        <v>297.10000000000002</v>
      </c>
      <c r="C12" s="16">
        <f t="shared" si="0"/>
        <v>0.60000000000002274</v>
      </c>
      <c r="D12" s="16">
        <f t="shared" si="4"/>
        <v>1.9000000000000341</v>
      </c>
      <c r="E12" s="17"/>
      <c r="F12" s="17"/>
      <c r="G12" s="17"/>
      <c r="H12" s="17"/>
      <c r="I12" s="1">
        <v>21855</v>
      </c>
      <c r="J12" s="19">
        <v>297.8</v>
      </c>
      <c r="K12" s="20">
        <f t="shared" si="1"/>
        <v>0.90000000000003411</v>
      </c>
      <c r="L12" s="20">
        <f t="shared" si="5"/>
        <v>3.4000000000000341</v>
      </c>
      <c r="M12" s="18"/>
      <c r="N12" s="18"/>
      <c r="O12" s="18"/>
      <c r="P12" s="18"/>
      <c r="Q12" s="1">
        <v>21855</v>
      </c>
      <c r="R12" s="19">
        <v>29.4</v>
      </c>
      <c r="S12" s="20">
        <f t="shared" si="2"/>
        <v>0</v>
      </c>
      <c r="T12" s="20">
        <f t="shared" si="6"/>
        <v>0.19999999999999929</v>
      </c>
      <c r="U12" s="18"/>
      <c r="V12" s="18"/>
      <c r="W12" s="18"/>
      <c r="X12" s="18"/>
      <c r="Y12" s="1">
        <v>21855</v>
      </c>
      <c r="Z12">
        <v>29.35</v>
      </c>
      <c r="AA12" s="20">
        <f t="shared" si="3"/>
        <v>0</v>
      </c>
      <c r="AB12" s="20">
        <f t="shared" si="7"/>
        <v>0.20000000000000284</v>
      </c>
      <c r="AC12" s="18"/>
      <c r="AD12" s="18"/>
      <c r="AE12" s="18"/>
      <c r="AF12" s="18"/>
    </row>
    <row r="13" spans="1:32" x14ac:dyDescent="0.3">
      <c r="A13" s="1">
        <v>21885</v>
      </c>
      <c r="B13" s="19">
        <v>297.8</v>
      </c>
      <c r="C13" s="16">
        <f t="shared" si="0"/>
        <v>0.69999999999998863</v>
      </c>
      <c r="D13" s="16">
        <f t="shared" si="4"/>
        <v>1.4000000000000341</v>
      </c>
      <c r="E13" s="17"/>
      <c r="F13" s="17"/>
      <c r="G13" s="17"/>
      <c r="H13" s="17"/>
      <c r="I13" s="1">
        <v>21885</v>
      </c>
      <c r="J13" s="19">
        <v>300.60000000000002</v>
      </c>
      <c r="K13" s="20">
        <f t="shared" si="1"/>
        <v>2.8000000000000114</v>
      </c>
      <c r="L13" s="20">
        <f t="shared" si="5"/>
        <v>5.8000000000000114</v>
      </c>
      <c r="M13" s="18"/>
      <c r="N13" s="18"/>
      <c r="O13" s="18"/>
      <c r="P13" s="18"/>
      <c r="Q13" s="1">
        <v>21885</v>
      </c>
      <c r="R13" s="19">
        <v>29.4</v>
      </c>
      <c r="S13" s="20">
        <f t="shared" si="2"/>
        <v>0</v>
      </c>
      <c r="T13" s="20">
        <f t="shared" si="6"/>
        <v>0.19999999999999929</v>
      </c>
      <c r="U13" s="18"/>
      <c r="V13" s="18"/>
      <c r="W13" s="18"/>
      <c r="X13" s="18"/>
      <c r="Y13" s="1">
        <v>21885</v>
      </c>
      <c r="Z13">
        <v>29.41</v>
      </c>
      <c r="AA13" s="20">
        <f t="shared" si="3"/>
        <v>5.9999999999998721E-2</v>
      </c>
      <c r="AB13" s="20">
        <f t="shared" si="7"/>
        <v>0.23000000000000043</v>
      </c>
      <c r="AC13" s="18"/>
      <c r="AD13" s="18"/>
      <c r="AE13" s="18"/>
      <c r="AF13" s="18"/>
    </row>
    <row r="14" spans="1:32" x14ac:dyDescent="0.3">
      <c r="A14" s="1">
        <v>21916</v>
      </c>
      <c r="B14" s="19">
        <v>298.2</v>
      </c>
      <c r="C14" s="20">
        <f t="shared" si="0"/>
        <v>0.39999999999997726</v>
      </c>
      <c r="D14" s="20">
        <f t="shared" si="4"/>
        <v>1.5</v>
      </c>
      <c r="E14" s="20">
        <f>(B14-B2)</f>
        <v>11.599999999999966</v>
      </c>
      <c r="F14" s="18"/>
      <c r="G14" s="18"/>
      <c r="H14" s="18"/>
      <c r="I14" s="1">
        <v>21916</v>
      </c>
      <c r="J14" s="19">
        <v>301.5</v>
      </c>
      <c r="K14" s="20">
        <f t="shared" si="1"/>
        <v>0.89999999999997726</v>
      </c>
      <c r="L14" s="20">
        <f t="shared" si="5"/>
        <v>5.3999999999999773</v>
      </c>
      <c r="M14" s="20">
        <f>(J14-J2)</f>
        <v>11.699999999999989</v>
      </c>
      <c r="N14" s="18"/>
      <c r="O14" s="18"/>
      <c r="P14" s="18"/>
      <c r="Q14" s="1">
        <v>21916</v>
      </c>
      <c r="R14" s="19">
        <v>29.3</v>
      </c>
      <c r="S14" s="20">
        <f t="shared" si="2"/>
        <v>-9.9999999999997868E-2</v>
      </c>
      <c r="T14" s="20">
        <f t="shared" si="6"/>
        <v>0</v>
      </c>
      <c r="U14" s="20">
        <f>(R14-R2)</f>
        <v>0.30000000000000071</v>
      </c>
      <c r="V14" s="18"/>
      <c r="W14" s="18"/>
      <c r="X14" s="18"/>
      <c r="Y14" s="1">
        <v>21916</v>
      </c>
      <c r="Z14">
        <v>29.37</v>
      </c>
      <c r="AA14" s="20">
        <f t="shared" si="3"/>
        <v>-3.9999999999999147E-2</v>
      </c>
      <c r="AB14" s="20">
        <f t="shared" si="7"/>
        <v>0.12000000000000099</v>
      </c>
      <c r="AC14" s="20">
        <f>(Z14-Z2)</f>
        <v>0.35999999999999943</v>
      </c>
      <c r="AD14" s="18"/>
      <c r="AE14" s="18"/>
      <c r="AF14" s="18"/>
    </row>
    <row r="15" spans="1:32" x14ac:dyDescent="0.3">
      <c r="A15" s="1">
        <v>21947</v>
      </c>
      <c r="B15" s="19">
        <v>298.39999999999998</v>
      </c>
      <c r="C15" s="20">
        <f t="shared" si="0"/>
        <v>0.19999999999998863</v>
      </c>
      <c r="D15" s="20">
        <f t="shared" si="4"/>
        <v>1.8999999999999773</v>
      </c>
      <c r="E15" s="20">
        <f t="shared" ref="E15:E78" si="8">(B15-B3)</f>
        <v>10.699999999999989</v>
      </c>
      <c r="F15" s="18"/>
      <c r="G15" s="18"/>
      <c r="H15" s="18"/>
      <c r="I15" s="1">
        <v>21947</v>
      </c>
      <c r="J15" s="19">
        <v>298.5</v>
      </c>
      <c r="K15" s="20">
        <f t="shared" si="1"/>
        <v>-3</v>
      </c>
      <c r="L15" s="20">
        <f t="shared" si="5"/>
        <v>1.6000000000000227</v>
      </c>
      <c r="M15" s="20">
        <f t="shared" ref="M15:M78" si="9">(J15-J3)</f>
        <v>10.800000000000011</v>
      </c>
      <c r="N15" s="18"/>
      <c r="O15" s="18"/>
      <c r="P15" s="18"/>
      <c r="Q15" s="1">
        <v>21947</v>
      </c>
      <c r="R15" s="19">
        <v>29.4</v>
      </c>
      <c r="S15" s="20">
        <f t="shared" si="2"/>
        <v>9.9999999999997868E-2</v>
      </c>
      <c r="T15" s="20">
        <f t="shared" si="6"/>
        <v>0</v>
      </c>
      <c r="U15" s="20">
        <f t="shared" ref="U15:U78" si="10">(R15-R3)</f>
        <v>0.5</v>
      </c>
      <c r="V15" s="18"/>
      <c r="W15" s="18"/>
      <c r="X15" s="18"/>
      <c r="Y15" s="1">
        <v>21947</v>
      </c>
      <c r="Z15">
        <v>29.41</v>
      </c>
      <c r="AA15" s="20">
        <f t="shared" si="3"/>
        <v>3.9999999999999147E-2</v>
      </c>
      <c r="AB15" s="20">
        <f t="shared" si="7"/>
        <v>5.9999999999998721E-2</v>
      </c>
      <c r="AC15" s="20">
        <f t="shared" ref="AC15:AC78" si="11">(Z15-Z3)</f>
        <v>0.41000000000000014</v>
      </c>
      <c r="AD15" s="18"/>
      <c r="AE15" s="18"/>
      <c r="AF15" s="18"/>
    </row>
    <row r="16" spans="1:32" x14ac:dyDescent="0.3">
      <c r="A16" s="1">
        <v>21976</v>
      </c>
      <c r="B16" s="19">
        <v>299.3</v>
      </c>
      <c r="C16" s="20">
        <f t="shared" si="0"/>
        <v>0.90000000000003411</v>
      </c>
      <c r="D16" s="20">
        <f t="shared" si="4"/>
        <v>2.1999999999999886</v>
      </c>
      <c r="E16" s="20">
        <f t="shared" si="8"/>
        <v>10.100000000000023</v>
      </c>
      <c r="F16" s="18"/>
      <c r="G16" s="18"/>
      <c r="H16" s="18"/>
      <c r="I16" s="1">
        <v>21976</v>
      </c>
      <c r="J16" s="19">
        <v>298.2</v>
      </c>
      <c r="K16" s="20">
        <f t="shared" si="1"/>
        <v>-0.30000000000001137</v>
      </c>
      <c r="L16" s="20">
        <f t="shared" si="5"/>
        <v>0.39999999999997726</v>
      </c>
      <c r="M16" s="20">
        <f t="shared" si="9"/>
        <v>10.300000000000011</v>
      </c>
      <c r="N16" s="18"/>
      <c r="O16" s="18"/>
      <c r="P16" s="18"/>
      <c r="Q16" s="1">
        <v>21976</v>
      </c>
      <c r="R16" s="19">
        <v>29.4</v>
      </c>
      <c r="S16" s="20">
        <f t="shared" si="2"/>
        <v>0</v>
      </c>
      <c r="T16" s="20">
        <f t="shared" si="6"/>
        <v>0</v>
      </c>
      <c r="U16" s="20">
        <f t="shared" si="10"/>
        <v>0.5</v>
      </c>
      <c r="V16" s="18"/>
      <c r="W16" s="18"/>
      <c r="X16" s="18"/>
      <c r="Y16" s="1">
        <v>21976</v>
      </c>
      <c r="Z16">
        <v>29.41</v>
      </c>
      <c r="AA16" s="20">
        <f t="shared" si="3"/>
        <v>0</v>
      </c>
      <c r="AB16" s="20">
        <f t="shared" si="7"/>
        <v>5.9999999999998721E-2</v>
      </c>
      <c r="AC16" s="20">
        <f t="shared" si="11"/>
        <v>0.44000000000000128</v>
      </c>
      <c r="AD16" s="18"/>
      <c r="AE16" s="18"/>
      <c r="AF16" s="18"/>
    </row>
    <row r="17" spans="1:32" x14ac:dyDescent="0.3">
      <c r="A17" s="1">
        <v>22007</v>
      </c>
      <c r="B17" s="19">
        <v>300.10000000000002</v>
      </c>
      <c r="C17" s="20">
        <f t="shared" si="0"/>
        <v>0.80000000000001137</v>
      </c>
      <c r="D17" s="20">
        <f t="shared" si="4"/>
        <v>2.3000000000000114</v>
      </c>
      <c r="E17" s="20">
        <f t="shared" si="8"/>
        <v>10</v>
      </c>
      <c r="F17" s="18"/>
      <c r="G17" s="18"/>
      <c r="H17" s="18"/>
      <c r="I17" s="1">
        <v>22007</v>
      </c>
      <c r="J17" s="19">
        <v>300.3</v>
      </c>
      <c r="K17" s="20">
        <f t="shared" si="1"/>
        <v>2.1000000000000227</v>
      </c>
      <c r="L17" s="20">
        <f t="shared" si="5"/>
        <v>-0.30000000000001137</v>
      </c>
      <c r="M17" s="20">
        <f t="shared" si="9"/>
        <v>10.100000000000023</v>
      </c>
      <c r="N17" s="18"/>
      <c r="O17" s="18"/>
      <c r="P17" s="18"/>
      <c r="Q17" s="1">
        <v>22007</v>
      </c>
      <c r="R17" s="19">
        <v>29.5</v>
      </c>
      <c r="S17" s="20">
        <f t="shared" si="2"/>
        <v>0.10000000000000142</v>
      </c>
      <c r="T17" s="20">
        <f t="shared" si="6"/>
        <v>0.10000000000000142</v>
      </c>
      <c r="U17" s="20">
        <f t="shared" si="10"/>
        <v>0.5</v>
      </c>
      <c r="V17" s="18"/>
      <c r="W17" s="18"/>
      <c r="X17" s="18"/>
      <c r="Y17" s="1">
        <v>22007</v>
      </c>
      <c r="Z17">
        <v>29.54</v>
      </c>
      <c r="AA17" s="20">
        <f t="shared" si="3"/>
        <v>0.12999999999999901</v>
      </c>
      <c r="AB17" s="20">
        <f t="shared" si="7"/>
        <v>0.12999999999999901</v>
      </c>
      <c r="AC17" s="20">
        <f t="shared" si="11"/>
        <v>0.55999999999999872</v>
      </c>
      <c r="AD17" s="18"/>
      <c r="AE17" s="18"/>
      <c r="AF17" s="18"/>
    </row>
    <row r="18" spans="1:32" x14ac:dyDescent="0.3">
      <c r="A18" s="1">
        <v>22037</v>
      </c>
      <c r="B18" s="19">
        <v>300.89999999999998</v>
      </c>
      <c r="C18" s="20">
        <f t="shared" si="0"/>
        <v>0.79999999999995453</v>
      </c>
      <c r="D18" s="20">
        <f t="shared" si="4"/>
        <v>2.6999999999999886</v>
      </c>
      <c r="E18" s="20">
        <f t="shared" si="8"/>
        <v>8.6999999999999886</v>
      </c>
      <c r="F18" s="18"/>
      <c r="G18" s="18"/>
      <c r="H18" s="18"/>
      <c r="I18" s="1">
        <v>22037</v>
      </c>
      <c r="J18" s="19">
        <v>298.89999999999998</v>
      </c>
      <c r="K18" s="20">
        <f t="shared" si="1"/>
        <v>-1.4000000000000341</v>
      </c>
      <c r="L18" s="20">
        <f t="shared" si="5"/>
        <v>-2.6000000000000227</v>
      </c>
      <c r="M18" s="20">
        <f t="shared" si="9"/>
        <v>8.6999999999999886</v>
      </c>
      <c r="N18" s="18"/>
      <c r="O18" s="18"/>
      <c r="P18" s="18"/>
      <c r="Q18" s="1">
        <v>22037</v>
      </c>
      <c r="R18" s="19">
        <v>29.5</v>
      </c>
      <c r="S18" s="20">
        <f t="shared" si="2"/>
        <v>0</v>
      </c>
      <c r="T18" s="20">
        <f t="shared" si="6"/>
        <v>0.19999999999999929</v>
      </c>
      <c r="U18" s="20">
        <f t="shared" si="10"/>
        <v>0.5</v>
      </c>
      <c r="V18" s="18"/>
      <c r="W18" s="18"/>
      <c r="X18" s="18"/>
      <c r="Y18" s="1">
        <v>22037</v>
      </c>
      <c r="Z18">
        <v>29.57</v>
      </c>
      <c r="AA18" s="20">
        <f t="shared" si="3"/>
        <v>3.0000000000001137E-2</v>
      </c>
      <c r="AB18" s="20">
        <f t="shared" si="7"/>
        <v>0.19999999999999929</v>
      </c>
      <c r="AC18" s="20">
        <f t="shared" si="11"/>
        <v>0.53000000000000114</v>
      </c>
      <c r="AD18" s="18"/>
      <c r="AE18" s="18"/>
      <c r="AF18" s="18"/>
    </row>
    <row r="19" spans="1:32" x14ac:dyDescent="0.3">
      <c r="A19" s="1">
        <v>22068</v>
      </c>
      <c r="B19" s="19">
        <v>302.3</v>
      </c>
      <c r="C19" s="20">
        <f t="shared" si="0"/>
        <v>1.4000000000000341</v>
      </c>
      <c r="D19" s="20">
        <f t="shared" si="4"/>
        <v>3.9000000000000341</v>
      </c>
      <c r="E19" s="20">
        <f t="shared" si="8"/>
        <v>8.1999999999999886</v>
      </c>
      <c r="F19" s="18"/>
      <c r="G19" s="18"/>
      <c r="H19" s="18"/>
      <c r="I19" s="1">
        <v>22068</v>
      </c>
      <c r="J19" s="19">
        <v>300.89999999999998</v>
      </c>
      <c r="K19" s="20">
        <f t="shared" si="1"/>
        <v>2</v>
      </c>
      <c r="L19" s="20">
        <f t="shared" si="5"/>
        <v>2.3999999999999773</v>
      </c>
      <c r="M19" s="20">
        <f t="shared" si="9"/>
        <v>8.3999999999999773</v>
      </c>
      <c r="N19" s="18"/>
      <c r="O19" s="18"/>
      <c r="P19" s="18"/>
      <c r="Q19" s="1">
        <v>22068</v>
      </c>
      <c r="R19" s="19">
        <v>29.6</v>
      </c>
      <c r="S19" s="20">
        <f t="shared" si="2"/>
        <v>0.10000000000000142</v>
      </c>
      <c r="T19" s="20">
        <f t="shared" si="6"/>
        <v>0.20000000000000284</v>
      </c>
      <c r="U19" s="20">
        <f t="shared" si="10"/>
        <v>0.5</v>
      </c>
      <c r="V19" s="18"/>
      <c r="W19" s="18"/>
      <c r="X19" s="18"/>
      <c r="Y19" s="1">
        <v>22068</v>
      </c>
      <c r="Z19">
        <v>29.61</v>
      </c>
      <c r="AA19" s="20">
        <f t="shared" si="3"/>
        <v>3.9999999999999147E-2</v>
      </c>
      <c r="AB19" s="20">
        <f t="shared" si="7"/>
        <v>0.19999999999999929</v>
      </c>
      <c r="AC19" s="20">
        <f t="shared" si="11"/>
        <v>0.5</v>
      </c>
      <c r="AD19" s="18"/>
      <c r="AE19" s="18"/>
      <c r="AF19" s="18"/>
    </row>
    <row r="20" spans="1:32" x14ac:dyDescent="0.3">
      <c r="A20" s="1">
        <v>22098</v>
      </c>
      <c r="B20" s="19">
        <v>304.10000000000002</v>
      </c>
      <c r="C20" s="20">
        <f t="shared" si="0"/>
        <v>1.8000000000000114</v>
      </c>
      <c r="D20" s="20">
        <f t="shared" si="4"/>
        <v>4.8000000000000114</v>
      </c>
      <c r="E20" s="20">
        <f t="shared" si="8"/>
        <v>8.9000000000000341</v>
      </c>
      <c r="F20" s="18"/>
      <c r="G20" s="18"/>
      <c r="H20" s="18"/>
      <c r="I20" s="1">
        <v>22098</v>
      </c>
      <c r="J20" s="19">
        <v>303.5</v>
      </c>
      <c r="K20" s="20">
        <f t="shared" si="1"/>
        <v>2.6000000000000227</v>
      </c>
      <c r="L20" s="20">
        <f t="shared" si="5"/>
        <v>5.3000000000000114</v>
      </c>
      <c r="M20" s="20">
        <f t="shared" si="9"/>
        <v>9.1000000000000227</v>
      </c>
      <c r="N20" s="18"/>
      <c r="O20" s="18"/>
      <c r="P20" s="18"/>
      <c r="Q20" s="1">
        <v>22098</v>
      </c>
      <c r="R20" s="19">
        <v>29.6</v>
      </c>
      <c r="S20" s="20">
        <f t="shared" si="2"/>
        <v>0</v>
      </c>
      <c r="T20" s="20">
        <f t="shared" si="6"/>
        <v>0.20000000000000284</v>
      </c>
      <c r="U20" s="20">
        <f t="shared" si="10"/>
        <v>0.40000000000000213</v>
      </c>
      <c r="V20" s="18"/>
      <c r="W20" s="18"/>
      <c r="X20" s="18"/>
      <c r="Y20" s="1">
        <v>22098</v>
      </c>
      <c r="Z20">
        <v>29.55</v>
      </c>
      <c r="AA20" s="20">
        <f t="shared" si="3"/>
        <v>-5.9999999999998721E-2</v>
      </c>
      <c r="AB20" s="20">
        <f t="shared" si="7"/>
        <v>0.14000000000000057</v>
      </c>
      <c r="AC20" s="20">
        <f t="shared" si="11"/>
        <v>0.40000000000000213</v>
      </c>
      <c r="AD20" s="18"/>
      <c r="AE20" s="18"/>
      <c r="AF20" s="18"/>
    </row>
    <row r="21" spans="1:32" x14ac:dyDescent="0.3">
      <c r="A21" s="1">
        <v>22129</v>
      </c>
      <c r="B21" s="19">
        <v>306.89999999999998</v>
      </c>
      <c r="C21" s="20">
        <f t="shared" si="0"/>
        <v>2.7999999999999545</v>
      </c>
      <c r="D21" s="20">
        <f t="shared" si="4"/>
        <v>6.7999999999999545</v>
      </c>
      <c r="E21" s="20">
        <f t="shared" si="8"/>
        <v>10.5</v>
      </c>
      <c r="F21" s="18"/>
      <c r="G21" s="18"/>
      <c r="H21" s="18"/>
      <c r="I21" s="1">
        <v>22129</v>
      </c>
      <c r="J21" s="19">
        <v>305.2</v>
      </c>
      <c r="K21" s="20">
        <f t="shared" si="1"/>
        <v>1.6999999999999886</v>
      </c>
      <c r="L21" s="20">
        <f t="shared" si="5"/>
        <v>4.8999999999999773</v>
      </c>
      <c r="M21" s="20">
        <f t="shared" si="9"/>
        <v>10.399999999999977</v>
      </c>
      <c r="N21" s="18"/>
      <c r="O21" s="18"/>
      <c r="P21" s="18"/>
      <c r="Q21" s="1">
        <v>22129</v>
      </c>
      <c r="R21" s="19">
        <v>29.6</v>
      </c>
      <c r="S21" s="20">
        <f t="shared" si="2"/>
        <v>0</v>
      </c>
      <c r="T21" s="20">
        <f t="shared" si="6"/>
        <v>0.10000000000000142</v>
      </c>
      <c r="U21" s="20">
        <f t="shared" si="10"/>
        <v>0.40000000000000213</v>
      </c>
      <c r="V21" s="18"/>
      <c r="W21" s="18"/>
      <c r="X21" s="18"/>
      <c r="Y21" s="1">
        <v>22129</v>
      </c>
      <c r="Z21">
        <v>29.61</v>
      </c>
      <c r="AA21" s="20">
        <f t="shared" si="3"/>
        <v>5.9999999999998721E-2</v>
      </c>
      <c r="AB21" s="20">
        <f t="shared" si="7"/>
        <v>7.0000000000000284E-2</v>
      </c>
      <c r="AC21" s="20">
        <f t="shared" si="11"/>
        <v>0.42999999999999972</v>
      </c>
      <c r="AD21" s="18"/>
      <c r="AE21" s="18"/>
      <c r="AF21" s="18"/>
    </row>
    <row r="22" spans="1:32" x14ac:dyDescent="0.3">
      <c r="A22" s="1">
        <v>22160</v>
      </c>
      <c r="B22" s="19">
        <v>308.39999999999998</v>
      </c>
      <c r="C22" s="20">
        <f t="shared" si="0"/>
        <v>1.5</v>
      </c>
      <c r="D22" s="20">
        <f t="shared" si="4"/>
        <v>7.5</v>
      </c>
      <c r="E22" s="20">
        <f t="shared" si="8"/>
        <v>11.699999999999989</v>
      </c>
      <c r="F22" s="18"/>
      <c r="G22" s="18"/>
      <c r="H22" s="18"/>
      <c r="I22" s="1">
        <v>22160</v>
      </c>
      <c r="J22" s="19">
        <v>307.8</v>
      </c>
      <c r="K22" s="20">
        <f t="shared" si="1"/>
        <v>2.6000000000000227</v>
      </c>
      <c r="L22" s="20">
        <f t="shared" si="5"/>
        <v>8.9000000000000341</v>
      </c>
      <c r="M22" s="20">
        <f t="shared" si="9"/>
        <v>11.699999999999989</v>
      </c>
      <c r="N22" s="18"/>
      <c r="O22" s="18"/>
      <c r="P22" s="18"/>
      <c r="Q22" s="1">
        <v>22160</v>
      </c>
      <c r="R22" s="19">
        <v>29.6</v>
      </c>
      <c r="S22" s="20">
        <f t="shared" si="2"/>
        <v>0</v>
      </c>
      <c r="T22" s="20">
        <f t="shared" si="6"/>
        <v>0.10000000000000142</v>
      </c>
      <c r="U22" s="20">
        <f t="shared" si="10"/>
        <v>0.30000000000000071</v>
      </c>
      <c r="V22" s="18"/>
      <c r="W22" s="18"/>
      <c r="X22" s="18"/>
      <c r="Y22" s="1">
        <v>22160</v>
      </c>
      <c r="Z22">
        <v>29.61</v>
      </c>
      <c r="AA22" s="20">
        <f t="shared" si="3"/>
        <v>0</v>
      </c>
      <c r="AB22" s="20">
        <f t="shared" si="7"/>
        <v>3.9999999999999147E-2</v>
      </c>
      <c r="AC22" s="20">
        <f t="shared" si="11"/>
        <v>0.35999999999999943</v>
      </c>
      <c r="AD22" s="18"/>
      <c r="AE22" s="18"/>
      <c r="AF22" s="18"/>
    </row>
    <row r="23" spans="1:32" x14ac:dyDescent="0.3">
      <c r="A23" s="1">
        <v>22190</v>
      </c>
      <c r="B23" s="19">
        <v>309.5</v>
      </c>
      <c r="C23" s="20">
        <f t="shared" si="0"/>
        <v>1.1000000000000227</v>
      </c>
      <c r="D23" s="20">
        <f t="shared" si="4"/>
        <v>7.1999999999999886</v>
      </c>
      <c r="E23" s="20">
        <f t="shared" si="8"/>
        <v>13</v>
      </c>
      <c r="F23" s="18"/>
      <c r="G23" s="18"/>
      <c r="H23" s="18"/>
      <c r="I23" s="1">
        <v>22190</v>
      </c>
      <c r="J23" s="19">
        <v>309.89999999999998</v>
      </c>
      <c r="K23" s="20">
        <f t="shared" si="1"/>
        <v>2.0999999999999659</v>
      </c>
      <c r="L23" s="20">
        <f t="shared" si="5"/>
        <v>9</v>
      </c>
      <c r="M23" s="20">
        <f t="shared" si="9"/>
        <v>13</v>
      </c>
      <c r="N23" s="18"/>
      <c r="O23" s="18"/>
      <c r="P23" s="18"/>
      <c r="Q23" s="1">
        <v>22190</v>
      </c>
      <c r="R23" s="19">
        <v>29.8</v>
      </c>
      <c r="S23" s="20">
        <f t="shared" si="2"/>
        <v>0.19999999999999929</v>
      </c>
      <c r="T23" s="20">
        <f t="shared" si="6"/>
        <v>0.19999999999999929</v>
      </c>
      <c r="U23" s="20">
        <f t="shared" si="10"/>
        <v>0.40000000000000213</v>
      </c>
      <c r="V23" s="18"/>
      <c r="W23" s="18"/>
      <c r="X23" s="18"/>
      <c r="Y23" s="1">
        <v>22190</v>
      </c>
      <c r="Z23">
        <v>29.75</v>
      </c>
      <c r="AA23" s="20">
        <f t="shared" si="3"/>
        <v>0.14000000000000057</v>
      </c>
      <c r="AB23" s="20">
        <f t="shared" si="7"/>
        <v>0.14000000000000057</v>
      </c>
      <c r="AC23" s="20">
        <f t="shared" si="11"/>
        <v>0.39999999999999858</v>
      </c>
      <c r="AD23" s="18"/>
      <c r="AE23" s="18"/>
      <c r="AF23" s="18"/>
    </row>
    <row r="24" spans="1:32" x14ac:dyDescent="0.3">
      <c r="A24" s="1">
        <v>22221</v>
      </c>
      <c r="B24" s="19">
        <v>310.89999999999998</v>
      </c>
      <c r="C24" s="20">
        <f t="shared" si="0"/>
        <v>1.3999999999999773</v>
      </c>
      <c r="D24" s="20">
        <f t="shared" si="4"/>
        <v>6.7999999999999545</v>
      </c>
      <c r="E24" s="20">
        <f t="shared" si="8"/>
        <v>13.799999999999955</v>
      </c>
      <c r="F24" s="18"/>
      <c r="G24" s="18"/>
      <c r="H24" s="18"/>
      <c r="I24" s="1">
        <v>22221</v>
      </c>
      <c r="J24" s="19">
        <v>311.7</v>
      </c>
      <c r="K24" s="20">
        <f t="shared" si="1"/>
        <v>1.8000000000000114</v>
      </c>
      <c r="L24" s="20">
        <f t="shared" si="5"/>
        <v>8.1999999999999886</v>
      </c>
      <c r="M24" s="20">
        <f t="shared" si="9"/>
        <v>13.899999999999977</v>
      </c>
      <c r="N24" s="18"/>
      <c r="O24" s="18"/>
      <c r="P24" s="18"/>
      <c r="Q24" s="1">
        <v>22221</v>
      </c>
      <c r="R24" s="19">
        <v>29.8</v>
      </c>
      <c r="S24" s="20">
        <f t="shared" si="2"/>
        <v>0</v>
      </c>
      <c r="T24" s="20">
        <f t="shared" si="6"/>
        <v>0.19999999999999929</v>
      </c>
      <c r="U24" s="20">
        <f t="shared" si="10"/>
        <v>0.40000000000000213</v>
      </c>
      <c r="V24" s="18"/>
      <c r="W24" s="18"/>
      <c r="X24" s="18"/>
      <c r="Y24" s="1">
        <v>22221</v>
      </c>
      <c r="Z24">
        <v>29.78</v>
      </c>
      <c r="AA24" s="20">
        <f t="shared" si="3"/>
        <v>3.0000000000001137E-2</v>
      </c>
      <c r="AB24" s="20">
        <f t="shared" si="7"/>
        <v>0.23000000000000043</v>
      </c>
      <c r="AC24" s="20">
        <f t="shared" si="11"/>
        <v>0.42999999999999972</v>
      </c>
      <c r="AD24" s="18"/>
      <c r="AE24" s="18"/>
      <c r="AF24" s="18"/>
    </row>
    <row r="25" spans="1:32" x14ac:dyDescent="0.3">
      <c r="A25" s="1">
        <v>22251</v>
      </c>
      <c r="B25" s="19">
        <v>312.39999999999998</v>
      </c>
      <c r="C25" s="20">
        <f t="shared" si="0"/>
        <v>1.5</v>
      </c>
      <c r="D25" s="20">
        <f t="shared" si="4"/>
        <v>5.5</v>
      </c>
      <c r="E25" s="20">
        <f t="shared" si="8"/>
        <v>14.599999999999966</v>
      </c>
      <c r="F25" s="18"/>
      <c r="G25" s="18"/>
      <c r="H25" s="18"/>
      <c r="I25" s="1">
        <v>22251</v>
      </c>
      <c r="J25" s="19">
        <v>315.3</v>
      </c>
      <c r="K25" s="20">
        <f t="shared" si="1"/>
        <v>3.6000000000000227</v>
      </c>
      <c r="L25" s="20">
        <f t="shared" si="5"/>
        <v>10.100000000000023</v>
      </c>
      <c r="M25" s="20">
        <f t="shared" si="9"/>
        <v>14.699999999999989</v>
      </c>
      <c r="N25" s="18"/>
      <c r="O25" s="18"/>
      <c r="P25" s="18"/>
      <c r="Q25" s="1">
        <v>22251</v>
      </c>
      <c r="R25" s="19">
        <v>29.8</v>
      </c>
      <c r="S25" s="20">
        <f t="shared" si="2"/>
        <v>0</v>
      </c>
      <c r="T25" s="20">
        <f t="shared" si="6"/>
        <v>0.19999999999999929</v>
      </c>
      <c r="U25" s="20">
        <f t="shared" si="10"/>
        <v>0.40000000000000213</v>
      </c>
      <c r="V25" s="18"/>
      <c r="W25" s="18"/>
      <c r="X25" s="18"/>
      <c r="Y25" s="1">
        <v>22251</v>
      </c>
      <c r="Z25">
        <v>29.81</v>
      </c>
      <c r="AA25" s="20">
        <f t="shared" si="3"/>
        <v>2.9999999999997584E-2</v>
      </c>
      <c r="AB25" s="20">
        <f t="shared" si="7"/>
        <v>0.19999999999999929</v>
      </c>
      <c r="AC25" s="20">
        <f t="shared" si="11"/>
        <v>0.39999999999999858</v>
      </c>
      <c r="AD25" s="18"/>
      <c r="AE25" s="18"/>
      <c r="AF25" s="18"/>
    </row>
    <row r="26" spans="1:32" x14ac:dyDescent="0.3">
      <c r="A26" s="1">
        <v>22282</v>
      </c>
      <c r="B26" s="19">
        <v>314.10000000000002</v>
      </c>
      <c r="C26" s="20">
        <f t="shared" si="0"/>
        <v>1.7000000000000455</v>
      </c>
      <c r="D26" s="20">
        <f t="shared" si="4"/>
        <v>5.7000000000000455</v>
      </c>
      <c r="E26" s="20">
        <f t="shared" si="8"/>
        <v>15.900000000000034</v>
      </c>
      <c r="F26" s="20">
        <f>(B26-B2)</f>
        <v>27.5</v>
      </c>
      <c r="G26" s="18"/>
      <c r="H26" s="18"/>
      <c r="I26" s="1">
        <v>22282</v>
      </c>
      <c r="J26" s="19">
        <v>317.5</v>
      </c>
      <c r="K26" s="20">
        <f t="shared" si="1"/>
        <v>2.1999999999999886</v>
      </c>
      <c r="L26" s="20">
        <f t="shared" si="5"/>
        <v>9.6999999999999886</v>
      </c>
      <c r="M26" s="20">
        <f t="shared" si="9"/>
        <v>16</v>
      </c>
      <c r="N26" s="20">
        <f>(J26-J2)</f>
        <v>27.699999999999989</v>
      </c>
      <c r="O26" s="18"/>
      <c r="P26" s="18"/>
      <c r="Q26" s="1">
        <v>22282</v>
      </c>
      <c r="R26" s="19">
        <v>29.8</v>
      </c>
      <c r="S26" s="20">
        <f t="shared" si="2"/>
        <v>0</v>
      </c>
      <c r="T26" s="20">
        <f t="shared" si="6"/>
        <v>0.19999999999999929</v>
      </c>
      <c r="U26" s="20">
        <f t="shared" si="10"/>
        <v>0.5</v>
      </c>
      <c r="V26" s="20">
        <f>(R26-R2)</f>
        <v>0.80000000000000071</v>
      </c>
      <c r="W26" s="18"/>
      <c r="X26" s="18"/>
      <c r="Y26" s="1">
        <v>22282</v>
      </c>
      <c r="Z26">
        <v>29.84</v>
      </c>
      <c r="AA26" s="20">
        <f t="shared" si="3"/>
        <v>3.0000000000001137E-2</v>
      </c>
      <c r="AB26" s="20">
        <f t="shared" si="7"/>
        <v>0.23000000000000043</v>
      </c>
      <c r="AC26" s="20">
        <f t="shared" si="11"/>
        <v>0.46999999999999886</v>
      </c>
      <c r="AD26" s="20">
        <f>(Z26-Z2)</f>
        <v>0.82999999999999829</v>
      </c>
      <c r="AE26" s="18"/>
      <c r="AF26" s="18"/>
    </row>
    <row r="27" spans="1:32" x14ac:dyDescent="0.3">
      <c r="A27" s="1">
        <v>22313</v>
      </c>
      <c r="B27" s="19">
        <v>316.5</v>
      </c>
      <c r="C27" s="20">
        <f t="shared" si="0"/>
        <v>2.3999999999999773</v>
      </c>
      <c r="D27" s="20">
        <f t="shared" si="4"/>
        <v>7</v>
      </c>
      <c r="E27" s="20">
        <f t="shared" si="8"/>
        <v>18.100000000000023</v>
      </c>
      <c r="F27" s="20">
        <f t="shared" ref="F27:F90" si="12">(B27-B3)</f>
        <v>28.800000000000011</v>
      </c>
      <c r="G27" s="18"/>
      <c r="H27" s="18"/>
      <c r="I27" s="1">
        <v>22313</v>
      </c>
      <c r="J27" s="19">
        <v>316.60000000000002</v>
      </c>
      <c r="K27" s="20">
        <f t="shared" si="1"/>
        <v>-0.89999999999997726</v>
      </c>
      <c r="L27" s="20">
        <f t="shared" si="5"/>
        <v>6.7000000000000455</v>
      </c>
      <c r="M27" s="20">
        <f t="shared" si="9"/>
        <v>18.100000000000023</v>
      </c>
      <c r="N27" s="20">
        <f t="shared" ref="N27:N90" si="13">(J27-J3)</f>
        <v>28.900000000000034</v>
      </c>
      <c r="O27" s="18"/>
      <c r="P27" s="18"/>
      <c r="Q27" s="1">
        <v>22313</v>
      </c>
      <c r="R27" s="19">
        <v>29.8</v>
      </c>
      <c r="S27" s="20">
        <f t="shared" si="2"/>
        <v>0</v>
      </c>
      <c r="T27" s="20">
        <f t="shared" si="6"/>
        <v>0</v>
      </c>
      <c r="U27" s="20">
        <f t="shared" si="10"/>
        <v>0.40000000000000213</v>
      </c>
      <c r="V27" s="20">
        <f t="shared" ref="V27:V90" si="14">(R27-R3)</f>
        <v>0.90000000000000213</v>
      </c>
      <c r="W27" s="18"/>
      <c r="X27" s="18"/>
      <c r="Y27" s="1">
        <v>22313</v>
      </c>
      <c r="Z27">
        <v>29.84</v>
      </c>
      <c r="AA27" s="20">
        <f t="shared" si="3"/>
        <v>0</v>
      </c>
      <c r="AB27" s="20">
        <f t="shared" si="7"/>
        <v>8.9999999999999858E-2</v>
      </c>
      <c r="AC27" s="20">
        <f t="shared" si="11"/>
        <v>0.42999999999999972</v>
      </c>
      <c r="AD27" s="20">
        <f t="shared" ref="AD27:AD90" si="15">(Z27-Z3)</f>
        <v>0.83999999999999986</v>
      </c>
      <c r="AE27" s="18"/>
      <c r="AF27" s="18"/>
    </row>
    <row r="28" spans="1:32" x14ac:dyDescent="0.3">
      <c r="A28" s="1">
        <v>22341</v>
      </c>
      <c r="B28" s="19">
        <v>318.3</v>
      </c>
      <c r="C28" s="20">
        <f t="shared" si="0"/>
        <v>1.8000000000000114</v>
      </c>
      <c r="D28" s="20">
        <f t="shared" si="4"/>
        <v>7.4000000000000341</v>
      </c>
      <c r="E28" s="20">
        <f t="shared" si="8"/>
        <v>19</v>
      </c>
      <c r="F28" s="20">
        <f t="shared" si="12"/>
        <v>29.100000000000023</v>
      </c>
      <c r="G28" s="18"/>
      <c r="H28" s="18"/>
      <c r="I28" s="1">
        <v>22341</v>
      </c>
      <c r="J28" s="19">
        <v>317.2</v>
      </c>
      <c r="K28" s="20">
        <f t="shared" si="1"/>
        <v>0.59999999999996589</v>
      </c>
      <c r="L28" s="20">
        <f t="shared" si="5"/>
        <v>5.5</v>
      </c>
      <c r="M28" s="20">
        <f t="shared" si="9"/>
        <v>19</v>
      </c>
      <c r="N28" s="20">
        <f t="shared" si="13"/>
        <v>29.300000000000011</v>
      </c>
      <c r="O28" s="18"/>
      <c r="P28" s="18"/>
      <c r="Q28" s="1">
        <v>22341</v>
      </c>
      <c r="R28" s="19">
        <v>29.8</v>
      </c>
      <c r="S28" s="20">
        <f t="shared" si="2"/>
        <v>0</v>
      </c>
      <c r="T28" s="20">
        <f t="shared" si="6"/>
        <v>0</v>
      </c>
      <c r="U28" s="20">
        <f t="shared" si="10"/>
        <v>0.40000000000000213</v>
      </c>
      <c r="V28" s="20">
        <f t="shared" si="14"/>
        <v>0.90000000000000213</v>
      </c>
      <c r="W28" s="18"/>
      <c r="X28" s="18"/>
      <c r="Y28" s="1">
        <v>22341</v>
      </c>
      <c r="Z28">
        <v>29.84</v>
      </c>
      <c r="AA28" s="20">
        <f t="shared" si="3"/>
        <v>0</v>
      </c>
      <c r="AB28" s="20">
        <f t="shared" si="7"/>
        <v>5.9999999999998721E-2</v>
      </c>
      <c r="AC28" s="20">
        <f t="shared" si="11"/>
        <v>0.42999999999999972</v>
      </c>
      <c r="AD28" s="20">
        <f t="shared" si="15"/>
        <v>0.87000000000000099</v>
      </c>
      <c r="AE28" s="18"/>
      <c r="AF28" s="18"/>
    </row>
    <row r="29" spans="1:32" x14ac:dyDescent="0.3">
      <c r="A29" s="1">
        <v>22372</v>
      </c>
      <c r="B29" s="19">
        <v>319.89999999999998</v>
      </c>
      <c r="C29" s="20">
        <f t="shared" si="0"/>
        <v>1.5999999999999659</v>
      </c>
      <c r="D29" s="20">
        <f t="shared" si="4"/>
        <v>7.5</v>
      </c>
      <c r="E29" s="20">
        <f t="shared" si="8"/>
        <v>19.799999999999955</v>
      </c>
      <c r="F29" s="20">
        <f t="shared" si="12"/>
        <v>29.799999999999955</v>
      </c>
      <c r="G29" s="18"/>
      <c r="H29" s="18"/>
      <c r="I29" s="1">
        <v>22372</v>
      </c>
      <c r="J29" s="19">
        <v>320.2</v>
      </c>
      <c r="K29" s="20">
        <f t="shared" si="1"/>
        <v>3</v>
      </c>
      <c r="L29" s="20">
        <f t="shared" si="5"/>
        <v>4.8999999999999773</v>
      </c>
      <c r="M29" s="20">
        <f t="shared" si="9"/>
        <v>19.899999999999977</v>
      </c>
      <c r="N29" s="20">
        <f t="shared" si="13"/>
        <v>30</v>
      </c>
      <c r="O29" s="18"/>
      <c r="P29" s="18"/>
      <c r="Q29" s="1">
        <v>22372</v>
      </c>
      <c r="R29" s="19">
        <v>29.8</v>
      </c>
      <c r="S29" s="20">
        <f t="shared" si="2"/>
        <v>0</v>
      </c>
      <c r="T29" s="20">
        <f t="shared" si="6"/>
        <v>0</v>
      </c>
      <c r="U29" s="20">
        <f t="shared" si="10"/>
        <v>0.30000000000000071</v>
      </c>
      <c r="V29" s="20">
        <f t="shared" si="14"/>
        <v>0.80000000000000071</v>
      </c>
      <c r="W29" s="18"/>
      <c r="X29" s="18"/>
      <c r="Y29" s="1">
        <v>22372</v>
      </c>
      <c r="Z29">
        <v>29.81</v>
      </c>
      <c r="AA29" s="20">
        <f t="shared" si="3"/>
        <v>-3.0000000000001137E-2</v>
      </c>
      <c r="AB29" s="20">
        <f t="shared" si="7"/>
        <v>0</v>
      </c>
      <c r="AC29" s="20">
        <f t="shared" si="11"/>
        <v>0.26999999999999957</v>
      </c>
      <c r="AD29" s="20">
        <f t="shared" si="15"/>
        <v>0.82999999999999829</v>
      </c>
      <c r="AE29" s="18"/>
      <c r="AF29" s="18"/>
    </row>
    <row r="30" spans="1:32" x14ac:dyDescent="0.3">
      <c r="A30" s="1">
        <v>22402</v>
      </c>
      <c r="B30" s="19">
        <v>322.2</v>
      </c>
      <c r="C30" s="20">
        <f t="shared" si="0"/>
        <v>2.3000000000000114</v>
      </c>
      <c r="D30" s="20">
        <f t="shared" si="4"/>
        <v>8.0999999999999659</v>
      </c>
      <c r="E30" s="20">
        <f t="shared" si="8"/>
        <v>21.300000000000011</v>
      </c>
      <c r="F30" s="20">
        <f t="shared" si="12"/>
        <v>30</v>
      </c>
      <c r="G30" s="18"/>
      <c r="H30" s="18"/>
      <c r="I30" s="1">
        <v>22402</v>
      </c>
      <c r="J30" s="19">
        <v>320</v>
      </c>
      <c r="K30" s="20">
        <f t="shared" si="1"/>
        <v>-0.19999999999998863</v>
      </c>
      <c r="L30" s="20">
        <f t="shared" si="5"/>
        <v>2.5</v>
      </c>
      <c r="M30" s="20">
        <f t="shared" si="9"/>
        <v>21.100000000000023</v>
      </c>
      <c r="N30" s="20">
        <f t="shared" si="13"/>
        <v>29.800000000000011</v>
      </c>
      <c r="O30" s="18"/>
      <c r="P30" s="18"/>
      <c r="Q30" s="1">
        <v>22402</v>
      </c>
      <c r="R30" s="19">
        <v>29.8</v>
      </c>
      <c r="S30" s="20">
        <f t="shared" si="2"/>
        <v>0</v>
      </c>
      <c r="T30" s="20">
        <f t="shared" si="6"/>
        <v>0</v>
      </c>
      <c r="U30" s="20">
        <f t="shared" si="10"/>
        <v>0.30000000000000071</v>
      </c>
      <c r="V30" s="20">
        <f t="shared" si="14"/>
        <v>0.80000000000000071</v>
      </c>
      <c r="W30" s="18"/>
      <c r="X30" s="18"/>
      <c r="Y30" s="1">
        <v>22402</v>
      </c>
      <c r="Z30">
        <v>29.84</v>
      </c>
      <c r="AA30" s="20">
        <f t="shared" si="3"/>
        <v>3.0000000000001137E-2</v>
      </c>
      <c r="AB30" s="20">
        <f t="shared" si="7"/>
        <v>0</v>
      </c>
      <c r="AC30" s="20">
        <f t="shared" si="11"/>
        <v>0.26999999999999957</v>
      </c>
      <c r="AD30" s="20">
        <f t="shared" si="15"/>
        <v>0.80000000000000071</v>
      </c>
      <c r="AE30" s="18"/>
      <c r="AF30" s="18"/>
    </row>
    <row r="31" spans="1:32" x14ac:dyDescent="0.3">
      <c r="A31" s="1">
        <v>22433</v>
      </c>
      <c r="B31" s="19">
        <v>324.3</v>
      </c>
      <c r="C31" s="20">
        <f t="shared" si="0"/>
        <v>2.1000000000000227</v>
      </c>
      <c r="D31" s="20">
        <f t="shared" si="4"/>
        <v>7.8000000000000114</v>
      </c>
      <c r="E31" s="20">
        <f t="shared" si="8"/>
        <v>22</v>
      </c>
      <c r="F31" s="20">
        <f t="shared" si="12"/>
        <v>30.199999999999989</v>
      </c>
      <c r="G31" s="18"/>
      <c r="H31" s="18"/>
      <c r="I31" s="1">
        <v>22433</v>
      </c>
      <c r="J31" s="19">
        <v>322.7</v>
      </c>
      <c r="K31" s="20">
        <f t="shared" si="1"/>
        <v>2.6999999999999886</v>
      </c>
      <c r="L31" s="20">
        <f t="shared" si="5"/>
        <v>6.0999999999999659</v>
      </c>
      <c r="M31" s="20">
        <f t="shared" si="9"/>
        <v>21.800000000000011</v>
      </c>
      <c r="N31" s="20">
        <f t="shared" si="13"/>
        <v>30.199999999999989</v>
      </c>
      <c r="O31" s="18"/>
      <c r="P31" s="18"/>
      <c r="Q31" s="1">
        <v>22433</v>
      </c>
      <c r="R31" s="19">
        <v>29.8</v>
      </c>
      <c r="S31" s="20">
        <f t="shared" si="2"/>
        <v>0</v>
      </c>
      <c r="T31" s="20">
        <f t="shared" si="6"/>
        <v>0</v>
      </c>
      <c r="U31" s="20">
        <f t="shared" si="10"/>
        <v>0.19999999999999929</v>
      </c>
      <c r="V31" s="20">
        <f t="shared" si="14"/>
        <v>0.69999999999999929</v>
      </c>
      <c r="W31" s="18"/>
      <c r="X31" s="18"/>
      <c r="Y31" s="1">
        <v>22433</v>
      </c>
      <c r="Z31">
        <v>29.84</v>
      </c>
      <c r="AA31" s="20">
        <f t="shared" si="3"/>
        <v>0</v>
      </c>
      <c r="AB31" s="20">
        <f t="shared" si="7"/>
        <v>0</v>
      </c>
      <c r="AC31" s="20">
        <f t="shared" si="11"/>
        <v>0.23000000000000043</v>
      </c>
      <c r="AD31" s="20">
        <f t="shared" si="15"/>
        <v>0.73000000000000043</v>
      </c>
      <c r="AE31" s="18"/>
      <c r="AF31" s="18"/>
    </row>
    <row r="32" spans="1:32" x14ac:dyDescent="0.3">
      <c r="A32" s="1">
        <v>22463</v>
      </c>
      <c r="B32" s="19">
        <v>325.60000000000002</v>
      </c>
      <c r="C32" s="20">
        <f t="shared" si="0"/>
        <v>1.3000000000000114</v>
      </c>
      <c r="D32" s="20">
        <f t="shared" si="4"/>
        <v>7.3000000000000114</v>
      </c>
      <c r="E32" s="20">
        <f t="shared" si="8"/>
        <v>21.5</v>
      </c>
      <c r="F32" s="20">
        <f t="shared" si="12"/>
        <v>30.400000000000034</v>
      </c>
      <c r="G32" s="18"/>
      <c r="H32" s="18"/>
      <c r="I32" s="1">
        <v>22463</v>
      </c>
      <c r="J32" s="19">
        <v>324.89999999999998</v>
      </c>
      <c r="K32" s="20">
        <f t="shared" si="1"/>
        <v>2.1999999999999886</v>
      </c>
      <c r="L32" s="20">
        <f t="shared" si="5"/>
        <v>7.6999999999999886</v>
      </c>
      <c r="M32" s="20">
        <f t="shared" si="9"/>
        <v>21.399999999999977</v>
      </c>
      <c r="N32" s="20">
        <f t="shared" si="13"/>
        <v>30.5</v>
      </c>
      <c r="O32" s="18"/>
      <c r="P32" s="18"/>
      <c r="Q32" s="1">
        <v>22463</v>
      </c>
      <c r="R32" s="19">
        <v>30</v>
      </c>
      <c r="S32" s="20">
        <f t="shared" si="2"/>
        <v>0.19999999999999929</v>
      </c>
      <c r="T32" s="20">
        <f t="shared" si="6"/>
        <v>0.19999999999999929</v>
      </c>
      <c r="U32" s="20">
        <f t="shared" si="10"/>
        <v>0.39999999999999858</v>
      </c>
      <c r="V32" s="20">
        <f t="shared" si="14"/>
        <v>0.80000000000000071</v>
      </c>
      <c r="W32" s="18"/>
      <c r="X32" s="18"/>
      <c r="Y32" s="1">
        <v>22463</v>
      </c>
      <c r="Z32">
        <v>29.92</v>
      </c>
      <c r="AA32" s="20">
        <f t="shared" si="3"/>
        <v>8.0000000000001847E-2</v>
      </c>
      <c r="AB32" s="20">
        <f t="shared" si="7"/>
        <v>8.0000000000001847E-2</v>
      </c>
      <c r="AC32" s="20">
        <f t="shared" si="11"/>
        <v>0.37000000000000099</v>
      </c>
      <c r="AD32" s="20">
        <f t="shared" si="15"/>
        <v>0.77000000000000313</v>
      </c>
      <c r="AE32" s="18"/>
      <c r="AF32" s="18"/>
    </row>
    <row r="33" spans="1:32" x14ac:dyDescent="0.3">
      <c r="A33" s="1">
        <v>22494</v>
      </c>
      <c r="B33" s="19">
        <v>327.60000000000002</v>
      </c>
      <c r="C33" s="20">
        <f t="shared" si="0"/>
        <v>2</v>
      </c>
      <c r="D33" s="20">
        <f t="shared" si="4"/>
        <v>7.7000000000000455</v>
      </c>
      <c r="E33" s="20">
        <f t="shared" si="8"/>
        <v>20.700000000000045</v>
      </c>
      <c r="F33" s="20">
        <f t="shared" si="12"/>
        <v>31.200000000000045</v>
      </c>
      <c r="G33" s="18"/>
      <c r="H33" s="18"/>
      <c r="I33" s="1">
        <v>22494</v>
      </c>
      <c r="J33" s="19">
        <v>325.8</v>
      </c>
      <c r="K33" s="20">
        <f t="shared" si="1"/>
        <v>0.90000000000003411</v>
      </c>
      <c r="L33" s="20">
        <f t="shared" si="5"/>
        <v>5.6000000000000227</v>
      </c>
      <c r="M33" s="20">
        <f t="shared" si="9"/>
        <v>20.600000000000023</v>
      </c>
      <c r="N33" s="20">
        <f t="shared" si="13"/>
        <v>31</v>
      </c>
      <c r="O33" s="18"/>
      <c r="P33" s="18"/>
      <c r="Q33" s="1">
        <v>22494</v>
      </c>
      <c r="R33" s="19">
        <v>29.9</v>
      </c>
      <c r="S33" s="20">
        <f t="shared" si="2"/>
        <v>-0.10000000000000142</v>
      </c>
      <c r="T33" s="20">
        <f t="shared" si="6"/>
        <v>9.9999999999997868E-2</v>
      </c>
      <c r="U33" s="20">
        <f t="shared" si="10"/>
        <v>0.29999999999999716</v>
      </c>
      <c r="V33" s="20">
        <f t="shared" si="14"/>
        <v>0.69999999999999929</v>
      </c>
      <c r="W33" s="18"/>
      <c r="X33" s="18"/>
      <c r="Y33" s="1">
        <v>22494</v>
      </c>
      <c r="Z33">
        <v>29.94</v>
      </c>
      <c r="AA33" s="20">
        <f t="shared" si="3"/>
        <v>1.9999999999999574E-2</v>
      </c>
      <c r="AB33" s="20">
        <f t="shared" si="7"/>
        <v>0.13000000000000256</v>
      </c>
      <c r="AC33" s="20">
        <f t="shared" si="11"/>
        <v>0.33000000000000185</v>
      </c>
      <c r="AD33" s="20">
        <f t="shared" si="15"/>
        <v>0.76000000000000156</v>
      </c>
      <c r="AE33" s="18"/>
      <c r="AF33" s="18"/>
    </row>
    <row r="34" spans="1:32" x14ac:dyDescent="0.3">
      <c r="A34" s="1">
        <v>22525</v>
      </c>
      <c r="B34" s="19">
        <v>329.5</v>
      </c>
      <c r="C34" s="20">
        <f t="shared" si="0"/>
        <v>1.8999999999999773</v>
      </c>
      <c r="D34" s="20">
        <f t="shared" si="4"/>
        <v>7.3000000000000114</v>
      </c>
      <c r="E34" s="20">
        <f t="shared" si="8"/>
        <v>21.100000000000023</v>
      </c>
      <c r="F34" s="20">
        <f t="shared" si="12"/>
        <v>32.800000000000011</v>
      </c>
      <c r="G34" s="18"/>
      <c r="H34" s="18"/>
      <c r="I34" s="1">
        <v>22525</v>
      </c>
      <c r="J34" s="19">
        <v>328.8</v>
      </c>
      <c r="K34" s="20">
        <f t="shared" si="1"/>
        <v>3</v>
      </c>
      <c r="L34" s="20">
        <f t="shared" si="5"/>
        <v>8.8000000000000114</v>
      </c>
      <c r="M34" s="20">
        <f t="shared" si="9"/>
        <v>21</v>
      </c>
      <c r="N34" s="20">
        <f t="shared" si="13"/>
        <v>32.699999999999989</v>
      </c>
      <c r="O34" s="18"/>
      <c r="P34" s="18"/>
      <c r="Q34" s="1">
        <v>22525</v>
      </c>
      <c r="R34" s="19">
        <v>30</v>
      </c>
      <c r="S34" s="20">
        <f t="shared" si="2"/>
        <v>0.10000000000000142</v>
      </c>
      <c r="T34" s="20">
        <f t="shared" si="6"/>
        <v>0.19999999999999929</v>
      </c>
      <c r="U34" s="20">
        <f t="shared" si="10"/>
        <v>0.39999999999999858</v>
      </c>
      <c r="V34" s="20">
        <f t="shared" si="14"/>
        <v>0.69999999999999929</v>
      </c>
      <c r="W34" s="18"/>
      <c r="X34" s="18"/>
      <c r="Y34" s="1">
        <v>22525</v>
      </c>
      <c r="Z34">
        <v>29.98</v>
      </c>
      <c r="AA34" s="20">
        <f t="shared" si="3"/>
        <v>3.9999999999999147E-2</v>
      </c>
      <c r="AB34" s="20">
        <f t="shared" si="7"/>
        <v>0.14000000000000057</v>
      </c>
      <c r="AC34" s="20">
        <f t="shared" si="11"/>
        <v>0.37000000000000099</v>
      </c>
      <c r="AD34" s="20">
        <f t="shared" si="15"/>
        <v>0.73000000000000043</v>
      </c>
      <c r="AE34" s="18"/>
      <c r="AF34" s="18"/>
    </row>
    <row r="35" spans="1:32" x14ac:dyDescent="0.3">
      <c r="A35" s="1">
        <v>22555</v>
      </c>
      <c r="B35" s="19">
        <v>331.1</v>
      </c>
      <c r="C35" s="20">
        <f t="shared" si="0"/>
        <v>1.6000000000000227</v>
      </c>
      <c r="D35" s="20">
        <f t="shared" si="4"/>
        <v>6.8000000000000114</v>
      </c>
      <c r="E35" s="20">
        <f t="shared" si="8"/>
        <v>21.600000000000023</v>
      </c>
      <c r="F35" s="20">
        <f t="shared" si="12"/>
        <v>34.600000000000023</v>
      </c>
      <c r="G35" s="18"/>
      <c r="H35" s="18"/>
      <c r="I35" s="1">
        <v>22555</v>
      </c>
      <c r="J35" s="19">
        <v>331.5</v>
      </c>
      <c r="K35" s="20">
        <f t="shared" si="1"/>
        <v>2.6999999999999886</v>
      </c>
      <c r="L35" s="20">
        <f t="shared" si="5"/>
        <v>8.8000000000000114</v>
      </c>
      <c r="M35" s="20">
        <f t="shared" si="9"/>
        <v>21.600000000000023</v>
      </c>
      <c r="N35" s="20">
        <f t="shared" si="13"/>
        <v>34.600000000000023</v>
      </c>
      <c r="O35" s="18"/>
      <c r="P35" s="18"/>
      <c r="Q35" s="1">
        <v>22555</v>
      </c>
      <c r="R35" s="19">
        <v>30</v>
      </c>
      <c r="S35" s="20">
        <f t="shared" si="2"/>
        <v>0</v>
      </c>
      <c r="T35" s="20">
        <f t="shared" si="6"/>
        <v>0.19999999999999929</v>
      </c>
      <c r="U35" s="20">
        <f t="shared" si="10"/>
        <v>0.19999999999999929</v>
      </c>
      <c r="V35" s="20">
        <f t="shared" si="14"/>
        <v>0.60000000000000142</v>
      </c>
      <c r="W35" s="18"/>
      <c r="X35" s="18"/>
      <c r="Y35" s="1">
        <v>22555</v>
      </c>
      <c r="Z35">
        <v>29.98</v>
      </c>
      <c r="AA35" s="20">
        <f t="shared" si="3"/>
        <v>0</v>
      </c>
      <c r="AB35" s="20">
        <f t="shared" si="7"/>
        <v>0.14000000000000057</v>
      </c>
      <c r="AC35" s="20">
        <f t="shared" si="11"/>
        <v>0.23000000000000043</v>
      </c>
      <c r="AD35" s="20">
        <f t="shared" si="15"/>
        <v>0.62999999999999901</v>
      </c>
      <c r="AE35" s="18"/>
      <c r="AF35" s="18"/>
    </row>
    <row r="36" spans="1:32" x14ac:dyDescent="0.3">
      <c r="A36" s="1">
        <v>22586</v>
      </c>
      <c r="B36" s="19">
        <v>333.4</v>
      </c>
      <c r="C36" s="20">
        <f t="shared" si="0"/>
        <v>2.2999999999999545</v>
      </c>
      <c r="D36" s="20">
        <f t="shared" si="4"/>
        <v>7.7999999999999545</v>
      </c>
      <c r="E36" s="20">
        <f t="shared" si="8"/>
        <v>22.5</v>
      </c>
      <c r="F36" s="20">
        <f t="shared" si="12"/>
        <v>36.299999999999955</v>
      </c>
      <c r="G36" s="18"/>
      <c r="H36" s="18"/>
      <c r="I36" s="1">
        <v>22586</v>
      </c>
      <c r="J36" s="19">
        <v>334.1</v>
      </c>
      <c r="K36" s="20">
        <f t="shared" si="1"/>
        <v>2.6000000000000227</v>
      </c>
      <c r="L36" s="20">
        <f t="shared" si="5"/>
        <v>9.2000000000000455</v>
      </c>
      <c r="M36" s="20">
        <f t="shared" si="9"/>
        <v>22.400000000000034</v>
      </c>
      <c r="N36" s="20">
        <f t="shared" si="13"/>
        <v>36.300000000000011</v>
      </c>
      <c r="O36" s="18"/>
      <c r="P36" s="18"/>
      <c r="Q36" s="1">
        <v>22586</v>
      </c>
      <c r="R36" s="19">
        <v>30</v>
      </c>
      <c r="S36" s="20">
        <f t="shared" si="2"/>
        <v>0</v>
      </c>
      <c r="T36" s="20">
        <f t="shared" si="6"/>
        <v>0</v>
      </c>
      <c r="U36" s="20">
        <f t="shared" si="10"/>
        <v>0.19999999999999929</v>
      </c>
      <c r="V36" s="20">
        <f t="shared" si="14"/>
        <v>0.60000000000000142</v>
      </c>
      <c r="W36" s="18"/>
      <c r="X36" s="18"/>
      <c r="Y36" s="1">
        <v>22586</v>
      </c>
      <c r="Z36">
        <v>29.98</v>
      </c>
      <c r="AA36" s="20">
        <f t="shared" si="3"/>
        <v>0</v>
      </c>
      <c r="AB36" s="20">
        <f t="shared" si="7"/>
        <v>5.9999999999998721E-2</v>
      </c>
      <c r="AC36" s="20">
        <f t="shared" si="11"/>
        <v>0.19999999999999929</v>
      </c>
      <c r="AD36" s="20">
        <f t="shared" si="15"/>
        <v>0.62999999999999901</v>
      </c>
      <c r="AE36" s="18"/>
      <c r="AF36" s="18"/>
    </row>
    <row r="37" spans="1:32" x14ac:dyDescent="0.3">
      <c r="A37" s="1">
        <v>22616</v>
      </c>
      <c r="B37" s="19">
        <v>335.5</v>
      </c>
      <c r="C37" s="20">
        <f t="shared" si="0"/>
        <v>2.1000000000000227</v>
      </c>
      <c r="D37" s="20">
        <f t="shared" si="4"/>
        <v>7.8999999999999773</v>
      </c>
      <c r="E37" s="20">
        <f t="shared" si="8"/>
        <v>23.100000000000023</v>
      </c>
      <c r="F37" s="20">
        <f t="shared" si="12"/>
        <v>37.699999999999989</v>
      </c>
      <c r="G37" s="18"/>
      <c r="H37" s="18"/>
      <c r="I37" s="1">
        <v>22616</v>
      </c>
      <c r="J37" s="19">
        <v>338.5</v>
      </c>
      <c r="K37" s="20">
        <f t="shared" si="1"/>
        <v>4.3999999999999773</v>
      </c>
      <c r="L37" s="20">
        <f t="shared" si="5"/>
        <v>12.699999999999989</v>
      </c>
      <c r="M37" s="20">
        <f t="shared" si="9"/>
        <v>23.199999999999989</v>
      </c>
      <c r="N37" s="20">
        <f t="shared" si="13"/>
        <v>37.899999999999977</v>
      </c>
      <c r="O37" s="18"/>
      <c r="P37" s="18"/>
      <c r="Q37" s="1">
        <v>22616</v>
      </c>
      <c r="R37" s="19">
        <v>30</v>
      </c>
      <c r="S37" s="20">
        <f t="shared" si="2"/>
        <v>0</v>
      </c>
      <c r="T37" s="20">
        <f t="shared" si="6"/>
        <v>0.10000000000000142</v>
      </c>
      <c r="U37" s="20">
        <f t="shared" si="10"/>
        <v>0.19999999999999929</v>
      </c>
      <c r="V37" s="20">
        <f t="shared" si="14"/>
        <v>0.60000000000000142</v>
      </c>
      <c r="W37" s="18"/>
      <c r="X37" s="18"/>
      <c r="Y37" s="1">
        <v>22616</v>
      </c>
      <c r="Z37">
        <v>30.01</v>
      </c>
      <c r="AA37" s="20">
        <f t="shared" si="3"/>
        <v>3.0000000000001137E-2</v>
      </c>
      <c r="AB37" s="20">
        <f t="shared" si="7"/>
        <v>7.0000000000000284E-2</v>
      </c>
      <c r="AC37" s="20">
        <f t="shared" si="11"/>
        <v>0.20000000000000284</v>
      </c>
      <c r="AD37" s="20">
        <f t="shared" si="15"/>
        <v>0.60000000000000142</v>
      </c>
      <c r="AE37" s="18"/>
      <c r="AF37" s="18"/>
    </row>
    <row r="38" spans="1:32" x14ac:dyDescent="0.3">
      <c r="A38" s="1">
        <v>22647</v>
      </c>
      <c r="B38" s="19">
        <v>337.5</v>
      </c>
      <c r="C38" s="20">
        <f t="shared" si="0"/>
        <v>2</v>
      </c>
      <c r="D38" s="20">
        <f t="shared" si="4"/>
        <v>8</v>
      </c>
      <c r="E38" s="20">
        <f t="shared" si="8"/>
        <v>23.399999999999977</v>
      </c>
      <c r="F38" s="20">
        <f t="shared" si="12"/>
        <v>39.300000000000011</v>
      </c>
      <c r="G38" s="18"/>
      <c r="H38" s="18"/>
      <c r="I38" s="1">
        <v>22647</v>
      </c>
      <c r="J38" s="19">
        <v>341.1</v>
      </c>
      <c r="K38" s="20">
        <f t="shared" si="1"/>
        <v>2.6000000000000227</v>
      </c>
      <c r="L38" s="20">
        <f t="shared" si="5"/>
        <v>12.300000000000011</v>
      </c>
      <c r="M38" s="20">
        <f t="shared" si="9"/>
        <v>23.600000000000023</v>
      </c>
      <c r="N38" s="20">
        <f t="shared" si="13"/>
        <v>39.600000000000023</v>
      </c>
      <c r="O38" s="18"/>
      <c r="P38" s="18"/>
      <c r="Q38" s="1">
        <v>22647</v>
      </c>
      <c r="R38" s="19">
        <v>30</v>
      </c>
      <c r="S38" s="20">
        <f t="shared" si="2"/>
        <v>0</v>
      </c>
      <c r="T38" s="20">
        <f t="shared" si="6"/>
        <v>0</v>
      </c>
      <c r="U38" s="20">
        <f t="shared" si="10"/>
        <v>0.19999999999999929</v>
      </c>
      <c r="V38" s="20">
        <f t="shared" si="14"/>
        <v>0.69999999999999929</v>
      </c>
      <c r="W38" s="18"/>
      <c r="X38" s="18"/>
      <c r="Y38" s="1">
        <v>22647</v>
      </c>
      <c r="Z38">
        <v>30.04</v>
      </c>
      <c r="AA38" s="20">
        <f t="shared" si="3"/>
        <v>2.9999999999997584E-2</v>
      </c>
      <c r="AB38" s="20">
        <f t="shared" si="7"/>
        <v>5.9999999999998721E-2</v>
      </c>
      <c r="AC38" s="20">
        <f t="shared" si="11"/>
        <v>0.19999999999999929</v>
      </c>
      <c r="AD38" s="20">
        <f t="shared" si="15"/>
        <v>0.66999999999999815</v>
      </c>
      <c r="AE38" s="18"/>
      <c r="AF38" s="18"/>
    </row>
    <row r="39" spans="1:32" x14ac:dyDescent="0.3">
      <c r="A39" s="1">
        <v>22678</v>
      </c>
      <c r="B39" s="19">
        <v>340.1</v>
      </c>
      <c r="C39" s="20">
        <f t="shared" si="0"/>
        <v>2.6000000000000227</v>
      </c>
      <c r="D39" s="20">
        <f t="shared" si="4"/>
        <v>9</v>
      </c>
      <c r="E39" s="20">
        <f t="shared" si="8"/>
        <v>23.600000000000023</v>
      </c>
      <c r="F39" s="20">
        <f t="shared" si="12"/>
        <v>41.700000000000045</v>
      </c>
      <c r="G39" s="18"/>
      <c r="H39" s="18"/>
      <c r="I39" s="1">
        <v>22678</v>
      </c>
      <c r="J39" s="19">
        <v>340.3</v>
      </c>
      <c r="K39" s="20">
        <f t="shared" si="1"/>
        <v>-0.80000000000001137</v>
      </c>
      <c r="L39" s="20">
        <f t="shared" si="5"/>
        <v>8.8000000000000114</v>
      </c>
      <c r="M39" s="20">
        <f t="shared" si="9"/>
        <v>23.699999999999989</v>
      </c>
      <c r="N39" s="20">
        <f t="shared" si="13"/>
        <v>41.800000000000011</v>
      </c>
      <c r="O39" s="18"/>
      <c r="P39" s="18"/>
      <c r="Q39" s="1">
        <v>22678</v>
      </c>
      <c r="R39" s="19">
        <v>30.1</v>
      </c>
      <c r="S39" s="20">
        <f t="shared" si="2"/>
        <v>0.10000000000000142</v>
      </c>
      <c r="T39" s="20">
        <f t="shared" si="6"/>
        <v>0.10000000000000142</v>
      </c>
      <c r="U39" s="20">
        <f t="shared" si="10"/>
        <v>0.30000000000000071</v>
      </c>
      <c r="V39" s="20">
        <f t="shared" si="14"/>
        <v>0.70000000000000284</v>
      </c>
      <c r="W39" s="18"/>
      <c r="X39" s="18"/>
      <c r="Y39" s="1">
        <v>22678</v>
      </c>
      <c r="Z39">
        <v>30.11</v>
      </c>
      <c r="AA39" s="20">
        <f t="shared" si="3"/>
        <v>7.0000000000000284E-2</v>
      </c>
      <c r="AB39" s="20">
        <f t="shared" si="7"/>
        <v>0.12999999999999901</v>
      </c>
      <c r="AC39" s="20">
        <f t="shared" si="11"/>
        <v>0.26999999999999957</v>
      </c>
      <c r="AD39" s="20">
        <f t="shared" si="15"/>
        <v>0.69999999999999929</v>
      </c>
      <c r="AE39" s="18"/>
      <c r="AF39" s="18"/>
    </row>
    <row r="40" spans="1:32" x14ac:dyDescent="0.3">
      <c r="A40" s="1">
        <v>22706</v>
      </c>
      <c r="B40" s="19">
        <v>343.1</v>
      </c>
      <c r="C40" s="20">
        <f t="shared" si="0"/>
        <v>3</v>
      </c>
      <c r="D40" s="20">
        <f t="shared" si="4"/>
        <v>9.7000000000000455</v>
      </c>
      <c r="E40" s="20">
        <f t="shared" si="8"/>
        <v>24.800000000000011</v>
      </c>
      <c r="F40" s="20">
        <f t="shared" si="12"/>
        <v>43.800000000000011</v>
      </c>
      <c r="G40" s="18"/>
      <c r="H40" s="18"/>
      <c r="I40" s="1">
        <v>22706</v>
      </c>
      <c r="J40" s="19">
        <v>342.1</v>
      </c>
      <c r="K40" s="20">
        <f t="shared" si="1"/>
        <v>1.8000000000000114</v>
      </c>
      <c r="L40" s="20">
        <f t="shared" si="5"/>
        <v>8</v>
      </c>
      <c r="M40" s="20">
        <f t="shared" si="9"/>
        <v>24.900000000000034</v>
      </c>
      <c r="N40" s="20">
        <f t="shared" si="13"/>
        <v>43.900000000000034</v>
      </c>
      <c r="O40" s="18"/>
      <c r="P40" s="18"/>
      <c r="Q40" s="1">
        <v>22706</v>
      </c>
      <c r="R40" s="19">
        <v>30.1</v>
      </c>
      <c r="S40" s="20">
        <f t="shared" si="2"/>
        <v>0</v>
      </c>
      <c r="T40" s="20">
        <f t="shared" si="6"/>
        <v>0.10000000000000142</v>
      </c>
      <c r="U40" s="20">
        <f t="shared" si="10"/>
        <v>0.30000000000000071</v>
      </c>
      <c r="V40" s="20">
        <f t="shared" si="14"/>
        <v>0.70000000000000284</v>
      </c>
      <c r="W40" s="18"/>
      <c r="X40" s="18"/>
      <c r="Y40" s="1">
        <v>22706</v>
      </c>
      <c r="Z40">
        <v>30.17</v>
      </c>
      <c r="AA40" s="20">
        <f t="shared" si="3"/>
        <v>6.0000000000002274E-2</v>
      </c>
      <c r="AB40" s="20">
        <f t="shared" si="7"/>
        <v>0.19000000000000128</v>
      </c>
      <c r="AC40" s="20">
        <f t="shared" si="11"/>
        <v>0.33000000000000185</v>
      </c>
      <c r="AD40" s="20">
        <f t="shared" si="15"/>
        <v>0.76000000000000156</v>
      </c>
      <c r="AE40" s="18"/>
      <c r="AF40" s="18"/>
    </row>
    <row r="41" spans="1:32" x14ac:dyDescent="0.3">
      <c r="A41" s="1">
        <v>22737</v>
      </c>
      <c r="B41" s="19">
        <v>345.5</v>
      </c>
      <c r="C41" s="20">
        <f t="shared" si="0"/>
        <v>2.3999999999999773</v>
      </c>
      <c r="D41" s="20">
        <f t="shared" si="4"/>
        <v>10</v>
      </c>
      <c r="E41" s="20">
        <f t="shared" si="8"/>
        <v>25.600000000000023</v>
      </c>
      <c r="F41" s="20">
        <f t="shared" si="12"/>
        <v>45.399999999999977</v>
      </c>
      <c r="G41" s="18"/>
      <c r="H41" s="18"/>
      <c r="I41" s="1">
        <v>22737</v>
      </c>
      <c r="J41" s="19">
        <v>346</v>
      </c>
      <c r="K41" s="20">
        <f t="shared" si="1"/>
        <v>3.8999999999999773</v>
      </c>
      <c r="L41" s="20">
        <f t="shared" si="5"/>
        <v>7.5</v>
      </c>
      <c r="M41" s="20">
        <f t="shared" si="9"/>
        <v>25.800000000000011</v>
      </c>
      <c r="N41" s="20">
        <f t="shared" si="13"/>
        <v>45.699999999999989</v>
      </c>
      <c r="O41" s="18"/>
      <c r="P41" s="18"/>
      <c r="Q41" s="1">
        <v>22737</v>
      </c>
      <c r="R41" s="19">
        <v>30.2</v>
      </c>
      <c r="S41" s="20">
        <f t="shared" si="2"/>
        <v>9.9999999999997868E-2</v>
      </c>
      <c r="T41" s="20">
        <f t="shared" si="6"/>
        <v>0.19999999999999929</v>
      </c>
      <c r="U41" s="20">
        <f t="shared" si="10"/>
        <v>0.39999999999999858</v>
      </c>
      <c r="V41" s="20">
        <f t="shared" si="14"/>
        <v>0.69999999999999929</v>
      </c>
      <c r="W41" s="18"/>
      <c r="X41" s="18"/>
      <c r="Y41" s="1">
        <v>22737</v>
      </c>
      <c r="Z41">
        <v>30.21</v>
      </c>
      <c r="AA41" s="20">
        <f t="shared" si="3"/>
        <v>3.9999999999999147E-2</v>
      </c>
      <c r="AB41" s="20">
        <f t="shared" si="7"/>
        <v>0.19999999999999929</v>
      </c>
      <c r="AC41" s="20">
        <f t="shared" si="11"/>
        <v>0.40000000000000213</v>
      </c>
      <c r="AD41" s="20">
        <f t="shared" si="15"/>
        <v>0.67000000000000171</v>
      </c>
      <c r="AE41" s="18"/>
      <c r="AF41" s="18"/>
    </row>
    <row r="42" spans="1:32" x14ac:dyDescent="0.3">
      <c r="A42" s="1">
        <v>22767</v>
      </c>
      <c r="B42" s="19">
        <v>347.5</v>
      </c>
      <c r="C42" s="20">
        <f t="shared" si="0"/>
        <v>2</v>
      </c>
      <c r="D42" s="20">
        <f t="shared" si="4"/>
        <v>10</v>
      </c>
      <c r="E42" s="20">
        <f t="shared" si="8"/>
        <v>25.300000000000011</v>
      </c>
      <c r="F42" s="20">
        <f t="shared" si="12"/>
        <v>46.600000000000023</v>
      </c>
      <c r="G42" s="18"/>
      <c r="H42" s="18"/>
      <c r="I42" s="1">
        <v>22767</v>
      </c>
      <c r="J42" s="19">
        <v>345</v>
      </c>
      <c r="K42" s="20">
        <f t="shared" si="1"/>
        <v>-1</v>
      </c>
      <c r="L42" s="20">
        <f t="shared" si="5"/>
        <v>3.8999999999999773</v>
      </c>
      <c r="M42" s="20">
        <f t="shared" si="9"/>
        <v>25</v>
      </c>
      <c r="N42" s="20">
        <f t="shared" si="13"/>
        <v>46.100000000000023</v>
      </c>
      <c r="O42" s="18"/>
      <c r="P42" s="18"/>
      <c r="Q42" s="1">
        <v>22767</v>
      </c>
      <c r="R42" s="19">
        <v>30.2</v>
      </c>
      <c r="S42" s="20">
        <f t="shared" si="2"/>
        <v>0</v>
      </c>
      <c r="T42" s="20">
        <f t="shared" si="6"/>
        <v>0.19999999999999929</v>
      </c>
      <c r="U42" s="20">
        <f t="shared" si="10"/>
        <v>0.39999999999999858</v>
      </c>
      <c r="V42" s="20">
        <f t="shared" si="14"/>
        <v>0.69999999999999929</v>
      </c>
      <c r="W42" s="18"/>
      <c r="X42" s="18"/>
      <c r="Y42" s="1">
        <v>22767</v>
      </c>
      <c r="Z42">
        <v>30.24</v>
      </c>
      <c r="AA42" s="20">
        <f t="shared" si="3"/>
        <v>2.9999999999997584E-2</v>
      </c>
      <c r="AB42" s="20">
        <f t="shared" si="7"/>
        <v>0.19999999999999929</v>
      </c>
      <c r="AC42" s="20">
        <f t="shared" si="11"/>
        <v>0.39999999999999858</v>
      </c>
      <c r="AD42" s="20">
        <f t="shared" si="15"/>
        <v>0.66999999999999815</v>
      </c>
      <c r="AE42" s="18"/>
      <c r="AF42" s="18"/>
    </row>
    <row r="43" spans="1:32" x14ac:dyDescent="0.3">
      <c r="A43" s="1">
        <v>22798</v>
      </c>
      <c r="B43" s="19">
        <v>349.3</v>
      </c>
      <c r="C43" s="20">
        <f t="shared" si="0"/>
        <v>1.8000000000000114</v>
      </c>
      <c r="D43" s="20">
        <f t="shared" si="4"/>
        <v>9.1999999999999886</v>
      </c>
      <c r="E43" s="20">
        <f t="shared" si="8"/>
        <v>25</v>
      </c>
      <c r="F43" s="20">
        <f t="shared" si="12"/>
        <v>47</v>
      </c>
      <c r="G43" s="18"/>
      <c r="H43" s="18"/>
      <c r="I43" s="1">
        <v>22798</v>
      </c>
      <c r="J43" s="19">
        <v>347.7</v>
      </c>
      <c r="K43" s="20">
        <f t="shared" si="1"/>
        <v>2.6999999999999886</v>
      </c>
      <c r="L43" s="20">
        <f t="shared" si="5"/>
        <v>7.3999999999999773</v>
      </c>
      <c r="M43" s="20">
        <f t="shared" si="9"/>
        <v>25</v>
      </c>
      <c r="N43" s="20">
        <f t="shared" si="13"/>
        <v>46.800000000000011</v>
      </c>
      <c r="O43" s="18"/>
      <c r="P43" s="18"/>
      <c r="Q43" s="1">
        <v>22798</v>
      </c>
      <c r="R43" s="19">
        <v>30.2</v>
      </c>
      <c r="S43" s="20">
        <f t="shared" si="2"/>
        <v>0</v>
      </c>
      <c r="T43" s="20">
        <f t="shared" si="6"/>
        <v>9.9999999999997868E-2</v>
      </c>
      <c r="U43" s="20">
        <f t="shared" si="10"/>
        <v>0.39999999999999858</v>
      </c>
      <c r="V43" s="20">
        <f t="shared" si="14"/>
        <v>0.59999999999999787</v>
      </c>
      <c r="W43" s="18"/>
      <c r="X43" s="18"/>
      <c r="Y43" s="1">
        <v>22798</v>
      </c>
      <c r="Z43">
        <v>30.21</v>
      </c>
      <c r="AA43" s="20">
        <f t="shared" si="3"/>
        <v>-2.9999999999997584E-2</v>
      </c>
      <c r="AB43" s="20">
        <f t="shared" si="7"/>
        <v>0.10000000000000142</v>
      </c>
      <c r="AC43" s="20">
        <f t="shared" si="11"/>
        <v>0.37000000000000099</v>
      </c>
      <c r="AD43" s="20">
        <f t="shared" si="15"/>
        <v>0.60000000000000142</v>
      </c>
      <c r="AE43" s="18"/>
      <c r="AF43" s="18"/>
    </row>
    <row r="44" spans="1:32" x14ac:dyDescent="0.3">
      <c r="A44" s="1">
        <v>22828</v>
      </c>
      <c r="B44" s="19">
        <v>350.8</v>
      </c>
      <c r="C44" s="20">
        <f t="shared" si="0"/>
        <v>1.5</v>
      </c>
      <c r="D44" s="20">
        <f t="shared" si="4"/>
        <v>7.6999999999999886</v>
      </c>
      <c r="E44" s="20">
        <f t="shared" si="8"/>
        <v>25.199999999999989</v>
      </c>
      <c r="F44" s="20">
        <f t="shared" si="12"/>
        <v>46.699999999999989</v>
      </c>
      <c r="G44" s="18"/>
      <c r="H44" s="18"/>
      <c r="I44" s="1">
        <v>22828</v>
      </c>
      <c r="J44" s="19">
        <v>350.1</v>
      </c>
      <c r="K44" s="20">
        <f t="shared" si="1"/>
        <v>2.4000000000000341</v>
      </c>
      <c r="L44" s="20">
        <f t="shared" si="5"/>
        <v>8</v>
      </c>
      <c r="M44" s="20">
        <f t="shared" si="9"/>
        <v>25.200000000000045</v>
      </c>
      <c r="N44" s="20">
        <f t="shared" si="13"/>
        <v>46.600000000000023</v>
      </c>
      <c r="O44" s="18"/>
      <c r="P44" s="18"/>
      <c r="Q44" s="1">
        <v>22828</v>
      </c>
      <c r="R44" s="19">
        <v>30.3</v>
      </c>
      <c r="S44" s="20">
        <f t="shared" si="2"/>
        <v>0.10000000000000142</v>
      </c>
      <c r="T44" s="20">
        <f t="shared" si="6"/>
        <v>0.19999999999999929</v>
      </c>
      <c r="U44" s="20">
        <f t="shared" si="10"/>
        <v>0.30000000000000071</v>
      </c>
      <c r="V44" s="20">
        <f t="shared" si="14"/>
        <v>0.69999999999999929</v>
      </c>
      <c r="W44" s="18"/>
      <c r="X44" s="18"/>
      <c r="Y44" s="1">
        <v>22828</v>
      </c>
      <c r="Z44">
        <v>30.22</v>
      </c>
      <c r="AA44" s="20">
        <f t="shared" si="3"/>
        <v>9.9999999999980105E-3</v>
      </c>
      <c r="AB44" s="20">
        <f t="shared" si="7"/>
        <v>4.9999999999997158E-2</v>
      </c>
      <c r="AC44" s="20">
        <f t="shared" si="11"/>
        <v>0.29999999999999716</v>
      </c>
      <c r="AD44" s="20">
        <f t="shared" si="15"/>
        <v>0.66999999999999815</v>
      </c>
      <c r="AE44" s="18"/>
      <c r="AF44" s="18"/>
    </row>
    <row r="45" spans="1:32" x14ac:dyDescent="0.3">
      <c r="A45" s="1">
        <v>22859</v>
      </c>
      <c r="B45" s="19">
        <v>352.8</v>
      </c>
      <c r="C45" s="20">
        <f t="shared" si="0"/>
        <v>2</v>
      </c>
      <c r="D45" s="20">
        <f t="shared" si="4"/>
        <v>7.3000000000000114</v>
      </c>
      <c r="E45" s="20">
        <f t="shared" si="8"/>
        <v>25.199999999999989</v>
      </c>
      <c r="F45" s="20">
        <f t="shared" si="12"/>
        <v>45.900000000000034</v>
      </c>
      <c r="G45" s="18"/>
      <c r="H45" s="18"/>
      <c r="I45" s="1">
        <v>22859</v>
      </c>
      <c r="J45" s="19">
        <v>350.9</v>
      </c>
      <c r="K45" s="20">
        <f t="shared" si="1"/>
        <v>0.79999999999995453</v>
      </c>
      <c r="L45" s="20">
        <f t="shared" si="5"/>
        <v>4.8999999999999773</v>
      </c>
      <c r="M45" s="20">
        <f t="shared" si="9"/>
        <v>25.099999999999966</v>
      </c>
      <c r="N45" s="20">
        <f t="shared" si="13"/>
        <v>45.699999999999989</v>
      </c>
      <c r="O45" s="18"/>
      <c r="P45" s="18"/>
      <c r="Q45" s="1">
        <v>22859</v>
      </c>
      <c r="R45" s="19">
        <v>30.3</v>
      </c>
      <c r="S45" s="20">
        <f t="shared" si="2"/>
        <v>0</v>
      </c>
      <c r="T45" s="20">
        <f t="shared" si="6"/>
        <v>0.10000000000000142</v>
      </c>
      <c r="U45" s="20">
        <f t="shared" si="10"/>
        <v>0.40000000000000213</v>
      </c>
      <c r="V45" s="20">
        <f t="shared" si="14"/>
        <v>0.69999999999999929</v>
      </c>
      <c r="W45" s="18"/>
      <c r="X45" s="18"/>
      <c r="Y45" s="1">
        <v>22859</v>
      </c>
      <c r="Z45">
        <v>30.28</v>
      </c>
      <c r="AA45" s="20">
        <f t="shared" si="3"/>
        <v>6.0000000000002274E-2</v>
      </c>
      <c r="AB45" s="20">
        <f t="shared" si="7"/>
        <v>7.0000000000000284E-2</v>
      </c>
      <c r="AC45" s="20">
        <f t="shared" si="11"/>
        <v>0.33999999999999986</v>
      </c>
      <c r="AD45" s="20">
        <f t="shared" si="15"/>
        <v>0.67000000000000171</v>
      </c>
      <c r="AE45" s="18"/>
      <c r="AF45" s="18"/>
    </row>
    <row r="46" spans="1:32" x14ac:dyDescent="0.3">
      <c r="A46" s="1">
        <v>22890</v>
      </c>
      <c r="B46" s="19">
        <v>354.9</v>
      </c>
      <c r="C46" s="20">
        <f t="shared" si="0"/>
        <v>2.0999999999999659</v>
      </c>
      <c r="D46" s="20">
        <f t="shared" si="4"/>
        <v>7.3999999999999773</v>
      </c>
      <c r="E46" s="20">
        <f t="shared" si="8"/>
        <v>25.399999999999977</v>
      </c>
      <c r="F46" s="20">
        <f t="shared" si="12"/>
        <v>46.5</v>
      </c>
      <c r="G46" s="18"/>
      <c r="H46" s="18"/>
      <c r="I46" s="1">
        <v>22890</v>
      </c>
      <c r="J46" s="19">
        <v>353.9</v>
      </c>
      <c r="K46" s="20">
        <f t="shared" si="1"/>
        <v>3</v>
      </c>
      <c r="L46" s="20">
        <f t="shared" si="5"/>
        <v>8.8999999999999773</v>
      </c>
      <c r="M46" s="20">
        <f t="shared" si="9"/>
        <v>25.099999999999966</v>
      </c>
      <c r="N46" s="20">
        <f t="shared" si="13"/>
        <v>46.099999999999966</v>
      </c>
      <c r="O46" s="18"/>
      <c r="P46" s="18"/>
      <c r="Q46" s="1">
        <v>22890</v>
      </c>
      <c r="R46" s="19">
        <v>30.4</v>
      </c>
      <c r="S46" s="20">
        <f t="shared" si="2"/>
        <v>9.9999999999997868E-2</v>
      </c>
      <c r="T46" s="20">
        <f t="shared" si="6"/>
        <v>0.19999999999999929</v>
      </c>
      <c r="U46" s="20">
        <f t="shared" si="10"/>
        <v>0.39999999999999858</v>
      </c>
      <c r="V46" s="20">
        <f t="shared" si="14"/>
        <v>0.79999999999999716</v>
      </c>
      <c r="W46" s="18"/>
      <c r="X46" s="18"/>
      <c r="Y46" s="1">
        <v>22890</v>
      </c>
      <c r="Z46">
        <v>30.42</v>
      </c>
      <c r="AA46" s="20">
        <f t="shared" si="3"/>
        <v>0.14000000000000057</v>
      </c>
      <c r="AB46" s="20">
        <f t="shared" si="7"/>
        <v>0.18000000000000327</v>
      </c>
      <c r="AC46" s="20">
        <f t="shared" si="11"/>
        <v>0.44000000000000128</v>
      </c>
      <c r="AD46" s="20">
        <f t="shared" si="15"/>
        <v>0.81000000000000227</v>
      </c>
      <c r="AE46" s="18"/>
      <c r="AF46" s="18"/>
    </row>
    <row r="47" spans="1:32" x14ac:dyDescent="0.3">
      <c r="A47" s="1">
        <v>22920</v>
      </c>
      <c r="B47" s="19">
        <v>357.2</v>
      </c>
      <c r="C47" s="20">
        <f t="shared" si="0"/>
        <v>2.3000000000000114</v>
      </c>
      <c r="D47" s="20">
        <f t="shared" si="4"/>
        <v>7.8999999999999773</v>
      </c>
      <c r="E47" s="20">
        <f t="shared" si="8"/>
        <v>26.099999999999966</v>
      </c>
      <c r="F47" s="20">
        <f t="shared" si="12"/>
        <v>47.699999999999989</v>
      </c>
      <c r="G47" s="18"/>
      <c r="H47" s="18"/>
      <c r="I47" s="1">
        <v>22920</v>
      </c>
      <c r="J47" s="19">
        <v>357.5</v>
      </c>
      <c r="K47" s="20">
        <f t="shared" si="1"/>
        <v>3.6000000000000227</v>
      </c>
      <c r="L47" s="20">
        <f t="shared" si="5"/>
        <v>9.8000000000000114</v>
      </c>
      <c r="M47" s="20">
        <f t="shared" si="9"/>
        <v>26</v>
      </c>
      <c r="N47" s="20">
        <f t="shared" si="13"/>
        <v>47.600000000000023</v>
      </c>
      <c r="O47" s="18"/>
      <c r="P47" s="18"/>
      <c r="Q47" s="1">
        <v>22920</v>
      </c>
      <c r="R47" s="19">
        <v>30.4</v>
      </c>
      <c r="S47" s="20">
        <f t="shared" si="2"/>
        <v>0</v>
      </c>
      <c r="T47" s="20">
        <f t="shared" si="6"/>
        <v>0.19999999999999929</v>
      </c>
      <c r="U47" s="20">
        <f t="shared" si="10"/>
        <v>0.39999999999999858</v>
      </c>
      <c r="V47" s="20">
        <f t="shared" si="14"/>
        <v>0.59999999999999787</v>
      </c>
      <c r="W47" s="18"/>
      <c r="X47" s="18"/>
      <c r="Y47" s="1">
        <v>22920</v>
      </c>
      <c r="Z47">
        <v>30.38</v>
      </c>
      <c r="AA47" s="20">
        <f t="shared" si="3"/>
        <v>-4.00000000000027E-2</v>
      </c>
      <c r="AB47" s="20">
        <f t="shared" si="7"/>
        <v>0.16999999999999815</v>
      </c>
      <c r="AC47" s="20">
        <f t="shared" si="11"/>
        <v>0.39999999999999858</v>
      </c>
      <c r="AD47" s="20">
        <f t="shared" si="15"/>
        <v>0.62999999999999901</v>
      </c>
      <c r="AE47" s="18"/>
      <c r="AF47" s="18"/>
    </row>
    <row r="48" spans="1:32" x14ac:dyDescent="0.3">
      <c r="A48" s="1">
        <v>22951</v>
      </c>
      <c r="B48" s="19">
        <v>359.8</v>
      </c>
      <c r="C48" s="20">
        <f t="shared" si="0"/>
        <v>2.6000000000000227</v>
      </c>
      <c r="D48" s="20">
        <f t="shared" si="4"/>
        <v>9</v>
      </c>
      <c r="E48" s="20">
        <f t="shared" si="8"/>
        <v>26.400000000000034</v>
      </c>
      <c r="F48" s="20">
        <f t="shared" si="12"/>
        <v>48.900000000000034</v>
      </c>
      <c r="G48" s="18"/>
      <c r="H48" s="18"/>
      <c r="I48" s="1">
        <v>22951</v>
      </c>
      <c r="J48" s="19">
        <v>360.5</v>
      </c>
      <c r="K48" s="20">
        <f t="shared" si="1"/>
        <v>3</v>
      </c>
      <c r="L48" s="20">
        <f t="shared" si="5"/>
        <v>10.399999999999977</v>
      </c>
      <c r="M48" s="20">
        <f t="shared" si="9"/>
        <v>26.399999999999977</v>
      </c>
      <c r="N48" s="20">
        <f t="shared" si="13"/>
        <v>48.800000000000011</v>
      </c>
      <c r="O48" s="18"/>
      <c r="P48" s="18"/>
      <c r="Q48" s="1">
        <v>22951</v>
      </c>
      <c r="R48" s="19">
        <v>30.4</v>
      </c>
      <c r="S48" s="20">
        <f t="shared" si="2"/>
        <v>0</v>
      </c>
      <c r="T48" s="20">
        <f t="shared" si="6"/>
        <v>9.9999999999997868E-2</v>
      </c>
      <c r="U48" s="20">
        <f t="shared" si="10"/>
        <v>0.39999999999999858</v>
      </c>
      <c r="V48" s="20">
        <f t="shared" si="14"/>
        <v>0.59999999999999787</v>
      </c>
      <c r="W48" s="18"/>
      <c r="X48" s="18"/>
      <c r="Y48" s="1">
        <v>22951</v>
      </c>
      <c r="Z48">
        <v>30.38</v>
      </c>
      <c r="AA48" s="20">
        <f t="shared" si="3"/>
        <v>0</v>
      </c>
      <c r="AB48" s="20">
        <f t="shared" si="7"/>
        <v>0.16000000000000014</v>
      </c>
      <c r="AC48" s="20">
        <f t="shared" si="11"/>
        <v>0.39999999999999858</v>
      </c>
      <c r="AD48" s="20">
        <f t="shared" si="15"/>
        <v>0.59999999999999787</v>
      </c>
      <c r="AE48" s="18"/>
      <c r="AF48" s="18"/>
    </row>
    <row r="49" spans="1:32" x14ac:dyDescent="0.3">
      <c r="A49" s="1">
        <v>22981</v>
      </c>
      <c r="B49" s="19">
        <v>362.7</v>
      </c>
      <c r="C49" s="20">
        <f t="shared" si="0"/>
        <v>2.8999999999999773</v>
      </c>
      <c r="D49" s="20">
        <f t="shared" si="4"/>
        <v>9.8999999999999773</v>
      </c>
      <c r="E49" s="20">
        <f t="shared" si="8"/>
        <v>27.199999999999989</v>
      </c>
      <c r="F49" s="20">
        <f t="shared" si="12"/>
        <v>50.300000000000011</v>
      </c>
      <c r="G49" s="18"/>
      <c r="H49" s="18"/>
      <c r="I49" s="1">
        <v>22981</v>
      </c>
      <c r="J49" s="19">
        <v>365.8</v>
      </c>
      <c r="K49" s="20">
        <f t="shared" si="1"/>
        <v>5.3000000000000114</v>
      </c>
      <c r="L49" s="20">
        <f t="shared" si="5"/>
        <v>14.900000000000034</v>
      </c>
      <c r="M49" s="20">
        <f t="shared" si="9"/>
        <v>27.300000000000011</v>
      </c>
      <c r="N49" s="20">
        <f t="shared" si="13"/>
        <v>50.5</v>
      </c>
      <c r="O49" s="18"/>
      <c r="P49" s="18"/>
      <c r="Q49" s="1">
        <v>22981</v>
      </c>
      <c r="R49" s="19">
        <v>30.4</v>
      </c>
      <c r="S49" s="20">
        <f t="shared" si="2"/>
        <v>0</v>
      </c>
      <c r="T49" s="20">
        <f t="shared" si="6"/>
        <v>9.9999999999997868E-2</v>
      </c>
      <c r="U49" s="20">
        <f t="shared" si="10"/>
        <v>0.39999999999999858</v>
      </c>
      <c r="V49" s="20">
        <f t="shared" si="14"/>
        <v>0.59999999999999787</v>
      </c>
      <c r="W49" s="18"/>
      <c r="X49" s="18"/>
      <c r="Y49" s="1">
        <v>22981</v>
      </c>
      <c r="Z49">
        <v>30.38</v>
      </c>
      <c r="AA49" s="20">
        <f t="shared" si="3"/>
        <v>0</v>
      </c>
      <c r="AB49" s="20">
        <f t="shared" si="7"/>
        <v>9.9999999999997868E-2</v>
      </c>
      <c r="AC49" s="20">
        <f t="shared" si="11"/>
        <v>0.36999999999999744</v>
      </c>
      <c r="AD49" s="20">
        <f t="shared" si="15"/>
        <v>0.57000000000000028</v>
      </c>
      <c r="AE49" s="18"/>
      <c r="AF49" s="18"/>
    </row>
    <row r="50" spans="1:32" x14ac:dyDescent="0.3">
      <c r="A50" s="1">
        <v>23012</v>
      </c>
      <c r="B50" s="19">
        <v>365.2</v>
      </c>
      <c r="C50" s="20">
        <f t="shared" si="0"/>
        <v>2.5</v>
      </c>
      <c r="D50" s="20">
        <f t="shared" si="4"/>
        <v>10.300000000000011</v>
      </c>
      <c r="E50" s="20">
        <f t="shared" si="8"/>
        <v>27.699999999999989</v>
      </c>
      <c r="F50" s="20">
        <f t="shared" si="12"/>
        <v>51.099999999999966</v>
      </c>
      <c r="G50" s="20">
        <f>(B50-B2)</f>
        <v>78.599999999999966</v>
      </c>
      <c r="H50" s="18"/>
      <c r="I50" s="1">
        <v>23012</v>
      </c>
      <c r="J50" s="19">
        <v>369.1</v>
      </c>
      <c r="K50" s="20">
        <f t="shared" si="1"/>
        <v>3.3000000000000114</v>
      </c>
      <c r="L50" s="20">
        <f t="shared" si="5"/>
        <v>15.200000000000045</v>
      </c>
      <c r="M50" s="20">
        <f t="shared" si="9"/>
        <v>28</v>
      </c>
      <c r="N50" s="20">
        <f t="shared" si="13"/>
        <v>51.600000000000023</v>
      </c>
      <c r="O50" s="20">
        <f>(J50-J2)</f>
        <v>79.300000000000011</v>
      </c>
      <c r="P50" s="18"/>
      <c r="Q50" s="1">
        <v>23012</v>
      </c>
      <c r="R50" s="19">
        <v>30.4</v>
      </c>
      <c r="S50" s="20">
        <f t="shared" si="2"/>
        <v>0</v>
      </c>
      <c r="T50" s="20">
        <f t="shared" si="6"/>
        <v>0</v>
      </c>
      <c r="U50" s="20">
        <f t="shared" si="10"/>
        <v>0.39999999999999858</v>
      </c>
      <c r="V50" s="20">
        <f t="shared" si="14"/>
        <v>0.59999999999999787</v>
      </c>
      <c r="W50" s="20">
        <f>(R50-R2)</f>
        <v>1.3999999999999986</v>
      </c>
      <c r="X50" s="18"/>
      <c r="Y50" s="1">
        <v>23012</v>
      </c>
      <c r="Z50">
        <v>30.44</v>
      </c>
      <c r="AA50" s="20">
        <f t="shared" si="3"/>
        <v>6.0000000000002274E-2</v>
      </c>
      <c r="AB50" s="20">
        <f t="shared" si="7"/>
        <v>1.9999999999999574E-2</v>
      </c>
      <c r="AC50" s="20">
        <f t="shared" si="11"/>
        <v>0.40000000000000213</v>
      </c>
      <c r="AD50" s="20">
        <f t="shared" si="15"/>
        <v>0.60000000000000142</v>
      </c>
      <c r="AE50" s="20">
        <f>(Z50-Z2)</f>
        <v>1.4299999999999997</v>
      </c>
      <c r="AF50" s="18"/>
    </row>
    <row r="51" spans="1:32" x14ac:dyDescent="0.3">
      <c r="A51" s="1">
        <v>23043</v>
      </c>
      <c r="B51" s="19">
        <v>367.9</v>
      </c>
      <c r="C51" s="20">
        <f t="shared" si="0"/>
        <v>2.6999999999999886</v>
      </c>
      <c r="D51" s="20">
        <f t="shared" si="4"/>
        <v>10.699999999999989</v>
      </c>
      <c r="E51" s="20">
        <f t="shared" si="8"/>
        <v>27.799999999999955</v>
      </c>
      <c r="F51" s="20">
        <f t="shared" si="12"/>
        <v>51.399999999999977</v>
      </c>
      <c r="G51" s="20">
        <f t="shared" ref="G51:G114" si="16">(B51-B3)</f>
        <v>80.199999999999989</v>
      </c>
      <c r="H51" s="18"/>
      <c r="I51" s="1">
        <v>23043</v>
      </c>
      <c r="J51" s="19">
        <v>368</v>
      </c>
      <c r="K51" s="20">
        <f t="shared" si="1"/>
        <v>-1.1000000000000227</v>
      </c>
      <c r="L51" s="20">
        <f t="shared" si="5"/>
        <v>10.5</v>
      </c>
      <c r="M51" s="20">
        <f t="shared" si="9"/>
        <v>27.699999999999989</v>
      </c>
      <c r="N51" s="20">
        <f t="shared" si="13"/>
        <v>51.399999999999977</v>
      </c>
      <c r="O51" s="20">
        <f t="shared" ref="O51:O114" si="17">(J51-J3)</f>
        <v>80.300000000000011</v>
      </c>
      <c r="P51" s="18"/>
      <c r="Q51" s="1">
        <v>23043</v>
      </c>
      <c r="R51" s="19">
        <v>30.4</v>
      </c>
      <c r="S51" s="20">
        <f t="shared" si="2"/>
        <v>0</v>
      </c>
      <c r="T51" s="20">
        <f t="shared" si="6"/>
        <v>0</v>
      </c>
      <c r="U51" s="20">
        <f t="shared" si="10"/>
        <v>0.29999999999999716</v>
      </c>
      <c r="V51" s="20">
        <f t="shared" si="14"/>
        <v>0.59999999999999787</v>
      </c>
      <c r="W51" s="20">
        <f t="shared" ref="W51:W114" si="18">(R51-R3)</f>
        <v>1.5</v>
      </c>
      <c r="X51" s="18"/>
      <c r="Y51" s="1">
        <v>23043</v>
      </c>
      <c r="Z51">
        <v>30.48</v>
      </c>
      <c r="AA51" s="20">
        <f t="shared" si="3"/>
        <v>3.9999999999999147E-2</v>
      </c>
      <c r="AB51" s="20">
        <f t="shared" si="7"/>
        <v>0.10000000000000142</v>
      </c>
      <c r="AC51" s="20">
        <f t="shared" si="11"/>
        <v>0.37000000000000099</v>
      </c>
      <c r="AD51" s="20">
        <f t="shared" si="15"/>
        <v>0.64000000000000057</v>
      </c>
      <c r="AE51" s="20">
        <f t="shared" ref="AE51:AE114" si="19">(Z51-Z3)</f>
        <v>1.4800000000000004</v>
      </c>
      <c r="AF51" s="18"/>
    </row>
    <row r="52" spans="1:32" x14ac:dyDescent="0.3">
      <c r="A52" s="1">
        <v>23071</v>
      </c>
      <c r="B52" s="19">
        <v>370.7</v>
      </c>
      <c r="C52" s="20">
        <f t="shared" si="0"/>
        <v>2.8000000000000114</v>
      </c>
      <c r="D52" s="20">
        <f t="shared" si="4"/>
        <v>10.899999999999977</v>
      </c>
      <c r="E52" s="20">
        <f t="shared" si="8"/>
        <v>27.599999999999966</v>
      </c>
      <c r="F52" s="20">
        <f t="shared" si="12"/>
        <v>52.399999999999977</v>
      </c>
      <c r="G52" s="20">
        <f t="shared" si="16"/>
        <v>81.5</v>
      </c>
      <c r="H52" s="18"/>
      <c r="I52" s="1">
        <v>23071</v>
      </c>
      <c r="J52" s="19">
        <v>369.8</v>
      </c>
      <c r="K52" s="20">
        <f t="shared" si="1"/>
        <v>1.8000000000000114</v>
      </c>
      <c r="L52" s="20">
        <f t="shared" si="5"/>
        <v>9.3000000000000114</v>
      </c>
      <c r="M52" s="20">
        <f t="shared" si="9"/>
        <v>27.699999999999989</v>
      </c>
      <c r="N52" s="20">
        <f t="shared" si="13"/>
        <v>52.600000000000023</v>
      </c>
      <c r="O52" s="20">
        <f t="shared" si="17"/>
        <v>81.900000000000034</v>
      </c>
      <c r="P52" s="18"/>
      <c r="Q52" s="1">
        <v>23071</v>
      </c>
      <c r="R52" s="19">
        <v>30.5</v>
      </c>
      <c r="S52" s="20">
        <f t="shared" si="2"/>
        <v>0.10000000000000142</v>
      </c>
      <c r="T52" s="20">
        <f t="shared" si="6"/>
        <v>0.10000000000000142</v>
      </c>
      <c r="U52" s="20">
        <f t="shared" si="10"/>
        <v>0.39999999999999858</v>
      </c>
      <c r="V52" s="20">
        <f t="shared" si="14"/>
        <v>0.69999999999999929</v>
      </c>
      <c r="W52" s="20">
        <f t="shared" si="18"/>
        <v>1.6000000000000014</v>
      </c>
      <c r="X52" s="18"/>
      <c r="Y52" s="1">
        <v>23071</v>
      </c>
      <c r="Z52">
        <v>30.51</v>
      </c>
      <c r="AA52" s="20">
        <f t="shared" si="3"/>
        <v>3.0000000000001137E-2</v>
      </c>
      <c r="AB52" s="20">
        <f t="shared" si="7"/>
        <v>0.13000000000000256</v>
      </c>
      <c r="AC52" s="20">
        <f t="shared" si="11"/>
        <v>0.33999999999999986</v>
      </c>
      <c r="AD52" s="20">
        <f t="shared" si="15"/>
        <v>0.67000000000000171</v>
      </c>
      <c r="AE52" s="20">
        <f t="shared" si="19"/>
        <v>1.5400000000000027</v>
      </c>
      <c r="AF52" s="18"/>
    </row>
    <row r="53" spans="1:32" x14ac:dyDescent="0.3">
      <c r="A53" s="1">
        <v>23102</v>
      </c>
      <c r="B53" s="19">
        <v>373.3</v>
      </c>
      <c r="C53" s="20">
        <f t="shared" si="0"/>
        <v>2.6000000000000227</v>
      </c>
      <c r="D53" s="20">
        <f t="shared" si="4"/>
        <v>10.600000000000023</v>
      </c>
      <c r="E53" s="20">
        <f t="shared" si="8"/>
        <v>27.800000000000011</v>
      </c>
      <c r="F53" s="20">
        <f t="shared" si="12"/>
        <v>53.400000000000034</v>
      </c>
      <c r="G53" s="20">
        <f t="shared" si="16"/>
        <v>83.199999999999989</v>
      </c>
      <c r="H53" s="18"/>
      <c r="I53" s="1">
        <v>23102</v>
      </c>
      <c r="J53" s="19">
        <v>373.8</v>
      </c>
      <c r="K53" s="20">
        <f t="shared" si="1"/>
        <v>4</v>
      </c>
      <c r="L53" s="20">
        <f t="shared" si="5"/>
        <v>8</v>
      </c>
      <c r="M53" s="20">
        <f t="shared" si="9"/>
        <v>27.800000000000011</v>
      </c>
      <c r="N53" s="20">
        <f t="shared" si="13"/>
        <v>53.600000000000023</v>
      </c>
      <c r="O53" s="20">
        <f t="shared" si="17"/>
        <v>83.600000000000023</v>
      </c>
      <c r="P53" s="18"/>
      <c r="Q53" s="1">
        <v>23102</v>
      </c>
      <c r="R53" s="19">
        <v>30.5</v>
      </c>
      <c r="S53" s="20">
        <f t="shared" si="2"/>
        <v>0</v>
      </c>
      <c r="T53" s="20">
        <f t="shared" si="6"/>
        <v>0.10000000000000142</v>
      </c>
      <c r="U53" s="20">
        <f t="shared" si="10"/>
        <v>0.30000000000000071</v>
      </c>
      <c r="V53" s="20">
        <f t="shared" si="14"/>
        <v>0.69999999999999929</v>
      </c>
      <c r="W53" s="20">
        <f t="shared" si="18"/>
        <v>1.5</v>
      </c>
      <c r="X53" s="18"/>
      <c r="Y53" s="1">
        <v>23102</v>
      </c>
      <c r="Z53">
        <v>30.48</v>
      </c>
      <c r="AA53" s="20">
        <f t="shared" si="3"/>
        <v>-3.0000000000001137E-2</v>
      </c>
      <c r="AB53" s="20">
        <f t="shared" si="7"/>
        <v>0.10000000000000142</v>
      </c>
      <c r="AC53" s="20">
        <f t="shared" si="11"/>
        <v>0.26999999999999957</v>
      </c>
      <c r="AD53" s="20">
        <f t="shared" si="15"/>
        <v>0.67000000000000171</v>
      </c>
      <c r="AE53" s="20">
        <f t="shared" si="19"/>
        <v>1.5</v>
      </c>
      <c r="AF53" s="18"/>
    </row>
    <row r="54" spans="1:32" x14ac:dyDescent="0.3">
      <c r="A54" s="1">
        <v>23132</v>
      </c>
      <c r="B54" s="19">
        <v>376.1</v>
      </c>
      <c r="C54" s="20">
        <f t="shared" si="0"/>
        <v>2.8000000000000114</v>
      </c>
      <c r="D54" s="20">
        <f t="shared" si="4"/>
        <v>10.900000000000034</v>
      </c>
      <c r="E54" s="20">
        <f t="shared" si="8"/>
        <v>28.600000000000023</v>
      </c>
      <c r="F54" s="20">
        <f t="shared" si="12"/>
        <v>53.900000000000034</v>
      </c>
      <c r="G54" s="20">
        <f t="shared" si="16"/>
        <v>83.900000000000034</v>
      </c>
      <c r="H54" s="18"/>
      <c r="I54" s="1">
        <v>23132</v>
      </c>
      <c r="J54" s="19">
        <v>373.4</v>
      </c>
      <c r="K54" s="20">
        <f t="shared" si="1"/>
        <v>-0.40000000000003411</v>
      </c>
      <c r="L54" s="20">
        <f t="shared" si="5"/>
        <v>4.2999999999999545</v>
      </c>
      <c r="M54" s="20">
        <f t="shared" si="9"/>
        <v>28.399999999999977</v>
      </c>
      <c r="N54" s="20">
        <f t="shared" si="13"/>
        <v>53.399999999999977</v>
      </c>
      <c r="O54" s="20">
        <f t="shared" si="17"/>
        <v>83.199999999999989</v>
      </c>
      <c r="P54" s="18"/>
      <c r="Q54" s="1">
        <v>23132</v>
      </c>
      <c r="R54" s="19">
        <v>30.5</v>
      </c>
      <c r="S54" s="20">
        <f t="shared" si="2"/>
        <v>0</v>
      </c>
      <c r="T54" s="20">
        <f t="shared" si="6"/>
        <v>0.10000000000000142</v>
      </c>
      <c r="U54" s="20">
        <f t="shared" si="10"/>
        <v>0.30000000000000071</v>
      </c>
      <c r="V54" s="20">
        <f t="shared" si="14"/>
        <v>0.69999999999999929</v>
      </c>
      <c r="W54" s="20">
        <f t="shared" si="18"/>
        <v>1.5</v>
      </c>
      <c r="X54" s="18"/>
      <c r="Y54" s="1">
        <v>23132</v>
      </c>
      <c r="Z54">
        <v>30.51</v>
      </c>
      <c r="AA54" s="20">
        <f t="shared" si="3"/>
        <v>3.0000000000001137E-2</v>
      </c>
      <c r="AB54" s="20">
        <f t="shared" si="7"/>
        <v>7.0000000000000284E-2</v>
      </c>
      <c r="AC54" s="20">
        <f t="shared" si="11"/>
        <v>0.27000000000000313</v>
      </c>
      <c r="AD54" s="20">
        <f t="shared" si="15"/>
        <v>0.67000000000000171</v>
      </c>
      <c r="AE54" s="20">
        <f t="shared" si="19"/>
        <v>1.4700000000000024</v>
      </c>
      <c r="AF54" s="18"/>
    </row>
    <row r="55" spans="1:32" x14ac:dyDescent="0.3">
      <c r="A55" s="1">
        <v>23163</v>
      </c>
      <c r="B55" s="19">
        <v>378.4</v>
      </c>
      <c r="C55" s="20">
        <f t="shared" si="0"/>
        <v>2.2999999999999545</v>
      </c>
      <c r="D55" s="20">
        <f t="shared" si="4"/>
        <v>10.5</v>
      </c>
      <c r="E55" s="20">
        <f t="shared" si="8"/>
        <v>29.099999999999966</v>
      </c>
      <c r="F55" s="20">
        <f t="shared" si="12"/>
        <v>54.099999999999966</v>
      </c>
      <c r="G55" s="20">
        <f t="shared" si="16"/>
        <v>84.299999999999955</v>
      </c>
      <c r="H55" s="18"/>
      <c r="I55" s="1">
        <v>23163</v>
      </c>
      <c r="J55" s="19">
        <v>376.7</v>
      </c>
      <c r="K55" s="20">
        <f t="shared" si="1"/>
        <v>3.3000000000000114</v>
      </c>
      <c r="L55" s="20">
        <f t="shared" si="5"/>
        <v>8.6999999999999886</v>
      </c>
      <c r="M55" s="20">
        <f t="shared" si="9"/>
        <v>29</v>
      </c>
      <c r="N55" s="20">
        <f t="shared" si="13"/>
        <v>54</v>
      </c>
      <c r="O55" s="20">
        <f t="shared" si="17"/>
        <v>84.199999999999989</v>
      </c>
      <c r="P55" s="18"/>
      <c r="Q55" s="1">
        <v>23163</v>
      </c>
      <c r="R55" s="19">
        <v>30.6</v>
      </c>
      <c r="S55" s="20">
        <f t="shared" si="2"/>
        <v>0.10000000000000142</v>
      </c>
      <c r="T55" s="20">
        <f t="shared" si="6"/>
        <v>0.20000000000000284</v>
      </c>
      <c r="U55" s="20">
        <f t="shared" si="10"/>
        <v>0.40000000000000213</v>
      </c>
      <c r="V55" s="20">
        <f t="shared" si="14"/>
        <v>0.80000000000000071</v>
      </c>
      <c r="W55" s="20">
        <f t="shared" si="18"/>
        <v>1.5</v>
      </c>
      <c r="X55" s="18"/>
      <c r="Y55" s="1">
        <v>23163</v>
      </c>
      <c r="Z55">
        <v>30.61</v>
      </c>
      <c r="AA55" s="20">
        <f t="shared" si="3"/>
        <v>9.9999999999997868E-2</v>
      </c>
      <c r="AB55" s="20">
        <f t="shared" si="7"/>
        <v>0.12999999999999901</v>
      </c>
      <c r="AC55" s="20">
        <f t="shared" si="11"/>
        <v>0.39999999999999858</v>
      </c>
      <c r="AD55" s="20">
        <f t="shared" si="15"/>
        <v>0.76999999999999957</v>
      </c>
      <c r="AE55" s="20">
        <f t="shared" si="19"/>
        <v>1.5</v>
      </c>
      <c r="AF55" s="18"/>
    </row>
    <row r="56" spans="1:32" x14ac:dyDescent="0.3">
      <c r="A56" s="1">
        <v>23193</v>
      </c>
      <c r="B56" s="19">
        <v>381.1</v>
      </c>
      <c r="C56" s="20">
        <f t="shared" si="0"/>
        <v>2.7000000000000455</v>
      </c>
      <c r="D56" s="20">
        <f t="shared" si="4"/>
        <v>10.400000000000034</v>
      </c>
      <c r="E56" s="20">
        <f t="shared" si="8"/>
        <v>30.300000000000011</v>
      </c>
      <c r="F56" s="20">
        <f t="shared" si="12"/>
        <v>55.5</v>
      </c>
      <c r="G56" s="20">
        <f t="shared" si="16"/>
        <v>85.900000000000034</v>
      </c>
      <c r="H56" s="18"/>
      <c r="I56" s="1">
        <v>23193</v>
      </c>
      <c r="J56" s="19">
        <v>380.2</v>
      </c>
      <c r="K56" s="20">
        <f t="shared" si="1"/>
        <v>3.5</v>
      </c>
      <c r="L56" s="20">
        <f t="shared" si="5"/>
        <v>10.399999999999977</v>
      </c>
      <c r="M56" s="20">
        <f t="shared" si="9"/>
        <v>30.099999999999966</v>
      </c>
      <c r="N56" s="20">
        <f t="shared" si="13"/>
        <v>55.300000000000011</v>
      </c>
      <c r="O56" s="20">
        <f t="shared" si="17"/>
        <v>85.800000000000011</v>
      </c>
      <c r="P56" s="18"/>
      <c r="Q56" s="1">
        <v>23193</v>
      </c>
      <c r="R56" s="19">
        <v>30.7</v>
      </c>
      <c r="S56" s="20">
        <f t="shared" si="2"/>
        <v>9.9999999999997868E-2</v>
      </c>
      <c r="T56" s="20">
        <f t="shared" si="6"/>
        <v>0.19999999999999929</v>
      </c>
      <c r="U56" s="20">
        <f t="shared" si="10"/>
        <v>0.39999999999999858</v>
      </c>
      <c r="V56" s="20">
        <f t="shared" si="14"/>
        <v>0.69999999999999929</v>
      </c>
      <c r="W56" s="20">
        <f t="shared" si="18"/>
        <v>1.5</v>
      </c>
      <c r="X56" s="18"/>
      <c r="Y56" s="1">
        <v>23193</v>
      </c>
      <c r="Z56">
        <v>30.69</v>
      </c>
      <c r="AA56" s="20">
        <f t="shared" si="3"/>
        <v>8.0000000000001847E-2</v>
      </c>
      <c r="AB56" s="20">
        <f t="shared" si="7"/>
        <v>0.17999999999999972</v>
      </c>
      <c r="AC56" s="20">
        <f t="shared" si="11"/>
        <v>0.47000000000000242</v>
      </c>
      <c r="AD56" s="20">
        <f t="shared" si="15"/>
        <v>0.76999999999999957</v>
      </c>
      <c r="AE56" s="20">
        <f t="shared" si="19"/>
        <v>1.5400000000000027</v>
      </c>
      <c r="AF56" s="18"/>
    </row>
    <row r="57" spans="1:32" x14ac:dyDescent="0.3">
      <c r="A57" s="1">
        <v>23224</v>
      </c>
      <c r="B57" s="19">
        <v>383.6</v>
      </c>
      <c r="C57" s="20">
        <f t="shared" si="0"/>
        <v>2.5</v>
      </c>
      <c r="D57" s="20">
        <f t="shared" si="4"/>
        <v>10.300000000000011</v>
      </c>
      <c r="E57" s="20">
        <f t="shared" si="8"/>
        <v>30.800000000000011</v>
      </c>
      <c r="F57" s="20">
        <f t="shared" si="12"/>
        <v>56</v>
      </c>
      <c r="G57" s="20">
        <f t="shared" si="16"/>
        <v>87.200000000000045</v>
      </c>
      <c r="H57" s="18"/>
      <c r="I57" s="1">
        <v>23224</v>
      </c>
      <c r="J57" s="19">
        <v>381.5</v>
      </c>
      <c r="K57" s="20">
        <f t="shared" si="1"/>
        <v>1.3000000000000114</v>
      </c>
      <c r="L57" s="20">
        <f t="shared" si="5"/>
        <v>7.6999999999999886</v>
      </c>
      <c r="M57" s="20">
        <f t="shared" si="9"/>
        <v>30.600000000000023</v>
      </c>
      <c r="N57" s="20">
        <f t="shared" si="13"/>
        <v>55.699999999999989</v>
      </c>
      <c r="O57" s="20">
        <f t="shared" si="17"/>
        <v>86.699999999999989</v>
      </c>
      <c r="P57" s="18"/>
      <c r="Q57" s="1">
        <v>23224</v>
      </c>
      <c r="R57" s="19">
        <v>30.7</v>
      </c>
      <c r="S57" s="20">
        <f t="shared" si="2"/>
        <v>0</v>
      </c>
      <c r="T57" s="20">
        <f t="shared" si="6"/>
        <v>0.19999999999999929</v>
      </c>
      <c r="U57" s="20">
        <f t="shared" si="10"/>
        <v>0.39999999999999858</v>
      </c>
      <c r="V57" s="20">
        <f t="shared" si="14"/>
        <v>0.80000000000000071</v>
      </c>
      <c r="W57" s="20">
        <f t="shared" si="18"/>
        <v>1.5</v>
      </c>
      <c r="X57" s="18"/>
      <c r="Y57" s="1">
        <v>23224</v>
      </c>
      <c r="Z57">
        <v>30.75</v>
      </c>
      <c r="AA57" s="20">
        <f t="shared" si="3"/>
        <v>5.9999999999998721E-2</v>
      </c>
      <c r="AB57" s="20">
        <f t="shared" si="7"/>
        <v>0.26999999999999957</v>
      </c>
      <c r="AC57" s="20">
        <f t="shared" si="11"/>
        <v>0.46999999999999886</v>
      </c>
      <c r="AD57" s="20">
        <f t="shared" si="15"/>
        <v>0.80999999999999872</v>
      </c>
      <c r="AE57" s="20">
        <f t="shared" si="19"/>
        <v>1.5700000000000003</v>
      </c>
      <c r="AF57" s="18"/>
    </row>
    <row r="58" spans="1:32" x14ac:dyDescent="0.3">
      <c r="A58" s="1">
        <v>23255</v>
      </c>
      <c r="B58" s="19">
        <v>386</v>
      </c>
      <c r="C58" s="20">
        <f t="shared" si="0"/>
        <v>2.3999999999999773</v>
      </c>
      <c r="D58" s="20">
        <f t="shared" si="4"/>
        <v>9.8999999999999773</v>
      </c>
      <c r="E58" s="20">
        <f t="shared" si="8"/>
        <v>31.100000000000023</v>
      </c>
      <c r="F58" s="20">
        <f t="shared" si="12"/>
        <v>56.5</v>
      </c>
      <c r="G58" s="20">
        <f t="shared" si="16"/>
        <v>89.300000000000011</v>
      </c>
      <c r="H58" s="18"/>
      <c r="I58" s="1">
        <v>23255</v>
      </c>
      <c r="J58" s="19">
        <v>384.9</v>
      </c>
      <c r="K58" s="20">
        <f t="shared" si="1"/>
        <v>3.3999999999999773</v>
      </c>
      <c r="L58" s="20">
        <f t="shared" si="5"/>
        <v>11.5</v>
      </c>
      <c r="M58" s="20">
        <f t="shared" si="9"/>
        <v>31</v>
      </c>
      <c r="N58" s="20">
        <f t="shared" si="13"/>
        <v>56.099999999999966</v>
      </c>
      <c r="O58" s="20">
        <f t="shared" si="17"/>
        <v>88.799999999999955</v>
      </c>
      <c r="P58" s="18"/>
      <c r="Q58" s="1">
        <v>23255</v>
      </c>
      <c r="R58" s="19">
        <v>30.7</v>
      </c>
      <c r="S58" s="20">
        <f t="shared" si="2"/>
        <v>0</v>
      </c>
      <c r="T58" s="20">
        <f t="shared" si="6"/>
        <v>0.19999999999999929</v>
      </c>
      <c r="U58" s="20">
        <f t="shared" si="10"/>
        <v>0.30000000000000071</v>
      </c>
      <c r="V58" s="20">
        <f t="shared" si="14"/>
        <v>0.69999999999999929</v>
      </c>
      <c r="W58" s="20">
        <f t="shared" si="18"/>
        <v>1.3999999999999986</v>
      </c>
      <c r="X58" s="18"/>
      <c r="Y58" s="1">
        <v>23255</v>
      </c>
      <c r="Z58">
        <v>30.72</v>
      </c>
      <c r="AA58" s="20">
        <f t="shared" si="3"/>
        <v>-3.0000000000001137E-2</v>
      </c>
      <c r="AB58" s="20">
        <f t="shared" si="7"/>
        <v>0.2099999999999973</v>
      </c>
      <c r="AC58" s="20">
        <f t="shared" si="11"/>
        <v>0.29999999999999716</v>
      </c>
      <c r="AD58" s="20">
        <f t="shared" si="15"/>
        <v>0.73999999999999844</v>
      </c>
      <c r="AE58" s="20">
        <f t="shared" si="19"/>
        <v>1.4699999999999989</v>
      </c>
      <c r="AF58" s="18"/>
    </row>
    <row r="59" spans="1:32" x14ac:dyDescent="0.3">
      <c r="A59" s="1">
        <v>23285</v>
      </c>
      <c r="B59" s="19">
        <v>388.3</v>
      </c>
      <c r="C59" s="20">
        <f t="shared" si="0"/>
        <v>2.3000000000000114</v>
      </c>
      <c r="D59" s="20">
        <f t="shared" si="4"/>
        <v>9.9000000000000341</v>
      </c>
      <c r="E59" s="20">
        <f t="shared" si="8"/>
        <v>31.100000000000023</v>
      </c>
      <c r="F59" s="20">
        <f t="shared" si="12"/>
        <v>57.199999999999989</v>
      </c>
      <c r="G59" s="20">
        <f t="shared" si="16"/>
        <v>91.800000000000011</v>
      </c>
      <c r="H59" s="18"/>
      <c r="I59" s="1">
        <v>23285</v>
      </c>
      <c r="J59" s="19">
        <v>388.8</v>
      </c>
      <c r="K59" s="20">
        <f t="shared" si="1"/>
        <v>3.9000000000000341</v>
      </c>
      <c r="L59" s="20">
        <f t="shared" si="5"/>
        <v>12.100000000000023</v>
      </c>
      <c r="M59" s="20">
        <f t="shared" si="9"/>
        <v>31.300000000000011</v>
      </c>
      <c r="N59" s="20">
        <f t="shared" si="13"/>
        <v>57.300000000000011</v>
      </c>
      <c r="O59" s="20">
        <f t="shared" si="17"/>
        <v>91.900000000000034</v>
      </c>
      <c r="P59" s="18"/>
      <c r="Q59" s="1">
        <v>23285</v>
      </c>
      <c r="R59" s="19">
        <v>30.8</v>
      </c>
      <c r="S59" s="20">
        <f t="shared" si="2"/>
        <v>0.10000000000000142</v>
      </c>
      <c r="T59" s="20">
        <f t="shared" si="6"/>
        <v>0.19999999999999929</v>
      </c>
      <c r="U59" s="20">
        <f t="shared" si="10"/>
        <v>0.40000000000000213</v>
      </c>
      <c r="V59" s="20">
        <f t="shared" si="14"/>
        <v>0.80000000000000071</v>
      </c>
      <c r="W59" s="20">
        <f t="shared" si="18"/>
        <v>1.4000000000000021</v>
      </c>
      <c r="X59" s="18"/>
      <c r="Y59" s="1">
        <v>23285</v>
      </c>
      <c r="Z59">
        <v>30.75</v>
      </c>
      <c r="AA59" s="20">
        <f t="shared" si="3"/>
        <v>3.0000000000001137E-2</v>
      </c>
      <c r="AB59" s="20">
        <f t="shared" si="7"/>
        <v>0.14000000000000057</v>
      </c>
      <c r="AC59" s="20">
        <f t="shared" si="11"/>
        <v>0.37000000000000099</v>
      </c>
      <c r="AD59" s="20">
        <f t="shared" si="15"/>
        <v>0.76999999999999957</v>
      </c>
      <c r="AE59" s="20">
        <f t="shared" si="19"/>
        <v>1.3999999999999986</v>
      </c>
      <c r="AF59" s="18"/>
    </row>
    <row r="60" spans="1:32" x14ac:dyDescent="0.3">
      <c r="A60" s="1">
        <v>23316</v>
      </c>
      <c r="B60" s="19">
        <v>391.5</v>
      </c>
      <c r="C60" s="20">
        <f t="shared" si="0"/>
        <v>3.1999999999999886</v>
      </c>
      <c r="D60" s="20">
        <f t="shared" si="4"/>
        <v>10.399999999999977</v>
      </c>
      <c r="E60" s="20">
        <f t="shared" si="8"/>
        <v>31.699999999999989</v>
      </c>
      <c r="F60" s="20">
        <f t="shared" si="12"/>
        <v>58.100000000000023</v>
      </c>
      <c r="G60" s="20">
        <f t="shared" si="16"/>
        <v>94.399999999999977</v>
      </c>
      <c r="H60" s="18"/>
      <c r="I60" s="1">
        <v>23316</v>
      </c>
      <c r="J60" s="19">
        <v>392.3</v>
      </c>
      <c r="K60" s="20">
        <f t="shared" si="1"/>
        <v>3.5</v>
      </c>
      <c r="L60" s="20">
        <f t="shared" si="5"/>
        <v>12.100000000000023</v>
      </c>
      <c r="M60" s="20">
        <f t="shared" si="9"/>
        <v>31.800000000000011</v>
      </c>
      <c r="N60" s="20">
        <f t="shared" si="13"/>
        <v>58.199999999999989</v>
      </c>
      <c r="O60" s="20">
        <f t="shared" si="17"/>
        <v>94.5</v>
      </c>
      <c r="P60" s="18"/>
      <c r="Q60" s="1">
        <v>23316</v>
      </c>
      <c r="R60" s="19">
        <v>30.8</v>
      </c>
      <c r="S60" s="20">
        <f t="shared" si="2"/>
        <v>0</v>
      </c>
      <c r="T60" s="20">
        <f t="shared" si="6"/>
        <v>0.10000000000000142</v>
      </c>
      <c r="U60" s="20">
        <f t="shared" si="10"/>
        <v>0.40000000000000213</v>
      </c>
      <c r="V60" s="20">
        <f t="shared" si="14"/>
        <v>0.80000000000000071</v>
      </c>
      <c r="W60" s="20">
        <f t="shared" si="18"/>
        <v>1.4000000000000021</v>
      </c>
      <c r="X60" s="18"/>
      <c r="Y60" s="1">
        <v>23316</v>
      </c>
      <c r="Z60">
        <v>30.78</v>
      </c>
      <c r="AA60" s="20">
        <f t="shared" si="3"/>
        <v>3.0000000000001137E-2</v>
      </c>
      <c r="AB60" s="20">
        <f t="shared" si="7"/>
        <v>8.9999999999999858E-2</v>
      </c>
      <c r="AC60" s="20">
        <f t="shared" si="11"/>
        <v>0.40000000000000213</v>
      </c>
      <c r="AD60" s="20">
        <f t="shared" si="15"/>
        <v>0.80000000000000071</v>
      </c>
      <c r="AE60" s="20">
        <f t="shared" si="19"/>
        <v>1.4299999999999997</v>
      </c>
      <c r="AF60" s="18"/>
    </row>
    <row r="61" spans="1:32" x14ac:dyDescent="0.3">
      <c r="A61" s="1">
        <v>23346</v>
      </c>
      <c r="B61" s="19">
        <v>393.2</v>
      </c>
      <c r="C61" s="20">
        <f t="shared" si="0"/>
        <v>1.6999999999999886</v>
      </c>
      <c r="D61" s="20">
        <f t="shared" si="4"/>
        <v>9.5999999999999659</v>
      </c>
      <c r="E61" s="20">
        <f t="shared" si="8"/>
        <v>30.5</v>
      </c>
      <c r="F61" s="20">
        <f t="shared" si="12"/>
        <v>57.699999999999989</v>
      </c>
      <c r="G61" s="20">
        <f t="shared" si="16"/>
        <v>95.399999999999977</v>
      </c>
      <c r="H61" s="18"/>
      <c r="I61" s="1">
        <v>23346</v>
      </c>
      <c r="J61" s="19">
        <v>396.4</v>
      </c>
      <c r="K61" s="20">
        <f t="shared" si="1"/>
        <v>4.0999999999999659</v>
      </c>
      <c r="L61" s="20">
        <f t="shared" si="5"/>
        <v>14.899999999999977</v>
      </c>
      <c r="M61" s="20">
        <f t="shared" si="9"/>
        <v>30.599999999999966</v>
      </c>
      <c r="N61" s="20">
        <f t="shared" si="13"/>
        <v>57.899999999999977</v>
      </c>
      <c r="O61" s="20">
        <f t="shared" si="17"/>
        <v>95.799999999999955</v>
      </c>
      <c r="P61" s="18"/>
      <c r="Q61" s="1">
        <v>23346</v>
      </c>
      <c r="R61" s="19">
        <v>30.9</v>
      </c>
      <c r="S61" s="20">
        <f t="shared" si="2"/>
        <v>9.9999999999997868E-2</v>
      </c>
      <c r="T61" s="20">
        <f t="shared" si="6"/>
        <v>0.19999999999999929</v>
      </c>
      <c r="U61" s="20">
        <f t="shared" si="10"/>
        <v>0.5</v>
      </c>
      <c r="V61" s="20">
        <f t="shared" si="14"/>
        <v>0.89999999999999858</v>
      </c>
      <c r="W61" s="20">
        <f t="shared" si="18"/>
        <v>1.5</v>
      </c>
      <c r="X61" s="18"/>
      <c r="Y61" s="1">
        <v>23346</v>
      </c>
      <c r="Z61">
        <v>30.88</v>
      </c>
      <c r="AA61" s="20">
        <f t="shared" si="3"/>
        <v>9.9999999999997868E-2</v>
      </c>
      <c r="AB61" s="20">
        <f t="shared" si="7"/>
        <v>0.12999999999999901</v>
      </c>
      <c r="AC61" s="20">
        <f t="shared" si="11"/>
        <v>0.5</v>
      </c>
      <c r="AD61" s="20">
        <f t="shared" si="15"/>
        <v>0.86999999999999744</v>
      </c>
      <c r="AE61" s="20">
        <f t="shared" si="19"/>
        <v>1.4699999999999989</v>
      </c>
      <c r="AF61" s="18"/>
    </row>
    <row r="62" spans="1:32" x14ac:dyDescent="0.3">
      <c r="A62" s="1">
        <v>23377</v>
      </c>
      <c r="B62" s="19">
        <v>395.2</v>
      </c>
      <c r="C62" s="20">
        <f t="shared" si="0"/>
        <v>2</v>
      </c>
      <c r="D62" s="20">
        <f t="shared" si="4"/>
        <v>9.1999999999999886</v>
      </c>
      <c r="E62" s="20">
        <f t="shared" si="8"/>
        <v>30</v>
      </c>
      <c r="F62" s="20">
        <f t="shared" si="12"/>
        <v>57.699999999999989</v>
      </c>
      <c r="G62" s="20">
        <f t="shared" si="16"/>
        <v>97</v>
      </c>
      <c r="H62" s="18"/>
      <c r="I62" s="1">
        <v>23377</v>
      </c>
      <c r="J62" s="19">
        <v>399.5</v>
      </c>
      <c r="K62" s="20">
        <f t="shared" si="1"/>
        <v>3.1000000000000227</v>
      </c>
      <c r="L62" s="20">
        <f t="shared" si="5"/>
        <v>14.600000000000023</v>
      </c>
      <c r="M62" s="20">
        <f t="shared" si="9"/>
        <v>30.399999999999977</v>
      </c>
      <c r="N62" s="20">
        <f t="shared" si="13"/>
        <v>58.399999999999977</v>
      </c>
      <c r="O62" s="20">
        <f t="shared" si="17"/>
        <v>98</v>
      </c>
      <c r="P62" s="18"/>
      <c r="Q62" s="1">
        <v>23377</v>
      </c>
      <c r="R62" s="19">
        <v>30.9</v>
      </c>
      <c r="S62" s="20">
        <f t="shared" si="2"/>
        <v>0</v>
      </c>
      <c r="T62" s="20">
        <f t="shared" si="6"/>
        <v>0.19999999999999929</v>
      </c>
      <c r="U62" s="20">
        <f t="shared" si="10"/>
        <v>0.5</v>
      </c>
      <c r="V62" s="20">
        <f t="shared" si="14"/>
        <v>0.89999999999999858</v>
      </c>
      <c r="W62" s="20">
        <f t="shared" si="18"/>
        <v>1.5999999999999979</v>
      </c>
      <c r="X62" s="18"/>
      <c r="Y62" s="1">
        <v>23377</v>
      </c>
      <c r="Z62">
        <v>30.94</v>
      </c>
      <c r="AA62" s="20">
        <f t="shared" si="3"/>
        <v>6.0000000000002274E-2</v>
      </c>
      <c r="AB62" s="20">
        <f t="shared" si="7"/>
        <v>0.22000000000000242</v>
      </c>
      <c r="AC62" s="20">
        <f t="shared" si="11"/>
        <v>0.5</v>
      </c>
      <c r="AD62" s="20">
        <f t="shared" si="15"/>
        <v>0.90000000000000213</v>
      </c>
      <c r="AE62" s="20">
        <f t="shared" si="19"/>
        <v>1.5700000000000003</v>
      </c>
      <c r="AF62" s="18"/>
    </row>
    <row r="63" spans="1:32" x14ac:dyDescent="0.3">
      <c r="A63" s="1">
        <v>23408</v>
      </c>
      <c r="B63" s="19">
        <v>397.6</v>
      </c>
      <c r="C63" s="20">
        <f t="shared" si="0"/>
        <v>2.4000000000000341</v>
      </c>
      <c r="D63" s="20">
        <f t="shared" si="4"/>
        <v>9.3000000000000114</v>
      </c>
      <c r="E63" s="20">
        <f t="shared" si="8"/>
        <v>29.700000000000045</v>
      </c>
      <c r="F63" s="20">
        <f t="shared" si="12"/>
        <v>57.5</v>
      </c>
      <c r="G63" s="20">
        <f t="shared" si="16"/>
        <v>99.200000000000045</v>
      </c>
      <c r="H63" s="18"/>
      <c r="I63" s="1">
        <v>23408</v>
      </c>
      <c r="J63" s="19">
        <v>397.6</v>
      </c>
      <c r="K63" s="20">
        <f t="shared" si="1"/>
        <v>-1.8999999999999773</v>
      </c>
      <c r="L63" s="20">
        <f t="shared" si="5"/>
        <v>8.8000000000000114</v>
      </c>
      <c r="M63" s="20">
        <f t="shared" si="9"/>
        <v>29.600000000000023</v>
      </c>
      <c r="N63" s="20">
        <f t="shared" si="13"/>
        <v>57.300000000000011</v>
      </c>
      <c r="O63" s="20">
        <f t="shared" si="17"/>
        <v>99.100000000000023</v>
      </c>
      <c r="P63" s="18"/>
      <c r="Q63" s="1">
        <v>23408</v>
      </c>
      <c r="R63" s="19">
        <v>30.9</v>
      </c>
      <c r="S63" s="20">
        <f t="shared" si="2"/>
        <v>0</v>
      </c>
      <c r="T63" s="20">
        <f t="shared" si="6"/>
        <v>9.9999999999997868E-2</v>
      </c>
      <c r="U63" s="20">
        <f t="shared" si="10"/>
        <v>0.5</v>
      </c>
      <c r="V63" s="20">
        <f t="shared" si="14"/>
        <v>0.79999999999999716</v>
      </c>
      <c r="W63" s="20">
        <f t="shared" si="18"/>
        <v>1.5</v>
      </c>
      <c r="X63" s="18"/>
      <c r="Y63" s="1">
        <v>23408</v>
      </c>
      <c r="Z63">
        <v>30.91</v>
      </c>
      <c r="AA63" s="20">
        <f t="shared" si="3"/>
        <v>-3.0000000000001137E-2</v>
      </c>
      <c r="AB63" s="20">
        <f t="shared" si="7"/>
        <v>0.16000000000000014</v>
      </c>
      <c r="AC63" s="20">
        <f t="shared" si="11"/>
        <v>0.42999999999999972</v>
      </c>
      <c r="AD63" s="20">
        <f t="shared" si="15"/>
        <v>0.80000000000000071</v>
      </c>
      <c r="AE63" s="20">
        <f t="shared" si="19"/>
        <v>1.5</v>
      </c>
      <c r="AF63" s="18"/>
    </row>
    <row r="64" spans="1:32" x14ac:dyDescent="0.3">
      <c r="A64" s="1">
        <v>23437</v>
      </c>
      <c r="B64" s="19">
        <v>399.8</v>
      </c>
      <c r="C64" s="20">
        <f t="shared" si="0"/>
        <v>2.1999999999999886</v>
      </c>
      <c r="D64" s="20">
        <f t="shared" si="4"/>
        <v>8.3000000000000114</v>
      </c>
      <c r="E64" s="20">
        <f t="shared" si="8"/>
        <v>29.100000000000023</v>
      </c>
      <c r="F64" s="20">
        <f t="shared" si="12"/>
        <v>56.699999999999989</v>
      </c>
      <c r="G64" s="20">
        <f t="shared" si="16"/>
        <v>100.5</v>
      </c>
      <c r="H64" s="18"/>
      <c r="I64" s="1">
        <v>23437</v>
      </c>
      <c r="J64" s="19">
        <v>398.9</v>
      </c>
      <c r="K64" s="20">
        <f t="shared" si="1"/>
        <v>1.2999999999999545</v>
      </c>
      <c r="L64" s="20">
        <f t="shared" si="5"/>
        <v>6.5999999999999659</v>
      </c>
      <c r="M64" s="20">
        <f t="shared" si="9"/>
        <v>29.099999999999966</v>
      </c>
      <c r="N64" s="20">
        <f t="shared" si="13"/>
        <v>56.799999999999955</v>
      </c>
      <c r="O64" s="20">
        <f t="shared" si="17"/>
        <v>100.69999999999999</v>
      </c>
      <c r="P64" s="18"/>
      <c r="Q64" s="1">
        <v>23437</v>
      </c>
      <c r="R64" s="19">
        <v>30.9</v>
      </c>
      <c r="S64" s="20">
        <f t="shared" si="2"/>
        <v>0</v>
      </c>
      <c r="T64" s="20">
        <f t="shared" si="6"/>
        <v>9.9999999999997868E-2</v>
      </c>
      <c r="U64" s="20">
        <f t="shared" si="10"/>
        <v>0.39999999999999858</v>
      </c>
      <c r="V64" s="20">
        <f t="shared" si="14"/>
        <v>0.79999999999999716</v>
      </c>
      <c r="W64" s="20">
        <f t="shared" si="18"/>
        <v>1.5</v>
      </c>
      <c r="X64" s="18"/>
      <c r="Y64" s="1">
        <v>23437</v>
      </c>
      <c r="Z64">
        <v>30.94</v>
      </c>
      <c r="AA64" s="20">
        <f t="shared" si="3"/>
        <v>3.0000000000001137E-2</v>
      </c>
      <c r="AB64" s="20">
        <f t="shared" si="7"/>
        <v>0.16000000000000014</v>
      </c>
      <c r="AC64" s="20">
        <f t="shared" si="11"/>
        <v>0.42999999999999972</v>
      </c>
      <c r="AD64" s="20">
        <f t="shared" si="15"/>
        <v>0.76999999999999957</v>
      </c>
      <c r="AE64" s="20">
        <f t="shared" si="19"/>
        <v>1.5300000000000011</v>
      </c>
      <c r="AF64" s="18"/>
    </row>
    <row r="65" spans="1:32" x14ac:dyDescent="0.3">
      <c r="A65" s="1">
        <v>23468</v>
      </c>
      <c r="B65" s="19">
        <v>401.7</v>
      </c>
      <c r="C65" s="20">
        <f t="shared" si="0"/>
        <v>1.8999999999999773</v>
      </c>
      <c r="D65" s="20">
        <f t="shared" si="4"/>
        <v>8.5</v>
      </c>
      <c r="E65" s="20">
        <f t="shared" si="8"/>
        <v>28.399999999999977</v>
      </c>
      <c r="F65" s="20">
        <f t="shared" si="12"/>
        <v>56.199999999999989</v>
      </c>
      <c r="G65" s="20">
        <f t="shared" si="16"/>
        <v>101.59999999999997</v>
      </c>
      <c r="H65" s="18"/>
      <c r="I65" s="1">
        <v>23468</v>
      </c>
      <c r="J65" s="19">
        <v>402.4</v>
      </c>
      <c r="K65" s="20">
        <f t="shared" si="1"/>
        <v>3.5</v>
      </c>
      <c r="L65" s="20">
        <f t="shared" si="5"/>
        <v>6</v>
      </c>
      <c r="M65" s="20">
        <f t="shared" si="9"/>
        <v>28.599999999999966</v>
      </c>
      <c r="N65" s="20">
        <f t="shared" si="13"/>
        <v>56.399999999999977</v>
      </c>
      <c r="O65" s="20">
        <f t="shared" si="17"/>
        <v>102.09999999999997</v>
      </c>
      <c r="P65" s="18"/>
      <c r="Q65" s="1">
        <v>23468</v>
      </c>
      <c r="R65" s="19">
        <v>30.9</v>
      </c>
      <c r="S65" s="20">
        <f t="shared" si="2"/>
        <v>0</v>
      </c>
      <c r="T65" s="20">
        <f t="shared" si="6"/>
        <v>0</v>
      </c>
      <c r="U65" s="20">
        <f t="shared" si="10"/>
        <v>0.39999999999999858</v>
      </c>
      <c r="V65" s="20">
        <f t="shared" si="14"/>
        <v>0.69999999999999929</v>
      </c>
      <c r="W65" s="20">
        <f t="shared" si="18"/>
        <v>1.3999999999999986</v>
      </c>
      <c r="X65" s="18"/>
      <c r="Y65" s="1">
        <v>23468</v>
      </c>
      <c r="Z65">
        <v>30.95</v>
      </c>
      <c r="AA65" s="20">
        <f t="shared" si="3"/>
        <v>9.9999999999980105E-3</v>
      </c>
      <c r="AB65" s="20">
        <f t="shared" si="7"/>
        <v>7.0000000000000284E-2</v>
      </c>
      <c r="AC65" s="20">
        <f t="shared" si="11"/>
        <v>0.46999999999999886</v>
      </c>
      <c r="AD65" s="20">
        <f t="shared" si="15"/>
        <v>0.73999999999999844</v>
      </c>
      <c r="AE65" s="20">
        <f t="shared" si="19"/>
        <v>1.4100000000000001</v>
      </c>
      <c r="AF65" s="18"/>
    </row>
    <row r="66" spans="1:32" x14ac:dyDescent="0.3">
      <c r="A66" s="1">
        <v>23498</v>
      </c>
      <c r="B66" s="19">
        <v>404.2</v>
      </c>
      <c r="C66" s="20">
        <f t="shared" si="0"/>
        <v>2.5</v>
      </c>
      <c r="D66" s="20">
        <f t="shared" si="4"/>
        <v>9</v>
      </c>
      <c r="E66" s="20">
        <f t="shared" si="8"/>
        <v>28.099999999999966</v>
      </c>
      <c r="F66" s="20">
        <f t="shared" si="12"/>
        <v>56.699999999999989</v>
      </c>
      <c r="G66" s="20">
        <f t="shared" si="16"/>
        <v>103.30000000000001</v>
      </c>
      <c r="H66" s="18"/>
      <c r="I66" s="1">
        <v>23498</v>
      </c>
      <c r="J66" s="19">
        <v>401.3</v>
      </c>
      <c r="K66" s="20">
        <f t="shared" si="1"/>
        <v>-1.0999999999999659</v>
      </c>
      <c r="L66" s="20">
        <f t="shared" si="5"/>
        <v>1.8000000000000114</v>
      </c>
      <c r="M66" s="20">
        <f t="shared" si="9"/>
        <v>27.900000000000034</v>
      </c>
      <c r="N66" s="20">
        <f t="shared" si="13"/>
        <v>56.300000000000011</v>
      </c>
      <c r="O66" s="20">
        <f t="shared" si="17"/>
        <v>102.40000000000003</v>
      </c>
      <c r="P66" s="18"/>
      <c r="Q66" s="1">
        <v>23498</v>
      </c>
      <c r="R66" s="19">
        <v>30.9</v>
      </c>
      <c r="S66" s="20">
        <f t="shared" si="2"/>
        <v>0</v>
      </c>
      <c r="T66" s="20">
        <f t="shared" si="6"/>
        <v>0</v>
      </c>
      <c r="U66" s="20">
        <f t="shared" si="10"/>
        <v>0.39999999999999858</v>
      </c>
      <c r="V66" s="20">
        <f t="shared" si="14"/>
        <v>0.69999999999999929</v>
      </c>
      <c r="W66" s="20">
        <f t="shared" si="18"/>
        <v>1.3999999999999986</v>
      </c>
      <c r="X66" s="18"/>
      <c r="Y66" s="1">
        <v>23498</v>
      </c>
      <c r="Z66">
        <v>30.98</v>
      </c>
      <c r="AA66" s="20">
        <f t="shared" si="3"/>
        <v>3.0000000000001137E-2</v>
      </c>
      <c r="AB66" s="20">
        <f t="shared" si="7"/>
        <v>3.9999999999999147E-2</v>
      </c>
      <c r="AC66" s="20">
        <f t="shared" si="11"/>
        <v>0.46999999999999886</v>
      </c>
      <c r="AD66" s="20">
        <f t="shared" si="15"/>
        <v>0.74000000000000199</v>
      </c>
      <c r="AE66" s="20">
        <f t="shared" si="19"/>
        <v>1.4100000000000001</v>
      </c>
      <c r="AF66" s="18"/>
    </row>
    <row r="67" spans="1:32" x14ac:dyDescent="0.3">
      <c r="A67" s="1">
        <v>23529</v>
      </c>
      <c r="B67" s="19">
        <v>407.1</v>
      </c>
      <c r="C67" s="20">
        <f t="shared" si="0"/>
        <v>2.9000000000000341</v>
      </c>
      <c r="D67" s="20">
        <f t="shared" si="4"/>
        <v>9.5</v>
      </c>
      <c r="E67" s="20">
        <f t="shared" si="8"/>
        <v>28.700000000000045</v>
      </c>
      <c r="F67" s="20">
        <f t="shared" si="12"/>
        <v>57.800000000000011</v>
      </c>
      <c r="G67" s="20">
        <f t="shared" si="16"/>
        <v>104.80000000000001</v>
      </c>
      <c r="H67" s="18"/>
      <c r="I67" s="1">
        <v>23529</v>
      </c>
      <c r="J67" s="19">
        <v>405.3</v>
      </c>
      <c r="K67" s="20">
        <f t="shared" si="1"/>
        <v>4</v>
      </c>
      <c r="L67" s="20">
        <f t="shared" si="5"/>
        <v>7.6999999999999886</v>
      </c>
      <c r="M67" s="20">
        <f t="shared" si="9"/>
        <v>28.600000000000023</v>
      </c>
      <c r="N67" s="20">
        <f t="shared" si="13"/>
        <v>57.600000000000023</v>
      </c>
      <c r="O67" s="20">
        <f t="shared" si="17"/>
        <v>104.40000000000003</v>
      </c>
      <c r="P67" s="18"/>
      <c r="Q67" s="1">
        <v>23529</v>
      </c>
      <c r="R67" s="19">
        <v>31</v>
      </c>
      <c r="S67" s="20">
        <f t="shared" si="2"/>
        <v>0.10000000000000142</v>
      </c>
      <c r="T67" s="20">
        <f t="shared" si="6"/>
        <v>0.10000000000000142</v>
      </c>
      <c r="U67" s="20">
        <f t="shared" si="10"/>
        <v>0.39999999999999858</v>
      </c>
      <c r="V67" s="20">
        <f t="shared" si="14"/>
        <v>0.80000000000000071</v>
      </c>
      <c r="W67" s="20">
        <f t="shared" si="18"/>
        <v>1.3999999999999986</v>
      </c>
      <c r="X67" s="18"/>
      <c r="Y67" s="1">
        <v>23529</v>
      </c>
      <c r="Z67">
        <v>31.01</v>
      </c>
      <c r="AA67" s="20">
        <f t="shared" si="3"/>
        <v>3.0000000000001137E-2</v>
      </c>
      <c r="AB67" s="20">
        <f t="shared" si="7"/>
        <v>0.10000000000000142</v>
      </c>
      <c r="AC67" s="20">
        <f t="shared" si="11"/>
        <v>0.40000000000000213</v>
      </c>
      <c r="AD67" s="20">
        <f t="shared" si="15"/>
        <v>0.80000000000000071</v>
      </c>
      <c r="AE67" s="20">
        <f t="shared" si="19"/>
        <v>1.4000000000000021</v>
      </c>
      <c r="AF67" s="18"/>
    </row>
    <row r="68" spans="1:32" x14ac:dyDescent="0.3">
      <c r="A68" s="1">
        <v>23559</v>
      </c>
      <c r="B68" s="19">
        <v>410.1</v>
      </c>
      <c r="C68" s="20">
        <f t="shared" ref="C68:C131" si="20">(B68-B67)</f>
        <v>3</v>
      </c>
      <c r="D68" s="20">
        <f t="shared" si="4"/>
        <v>10.300000000000011</v>
      </c>
      <c r="E68" s="20">
        <f t="shared" si="8"/>
        <v>29</v>
      </c>
      <c r="F68" s="20">
        <f t="shared" si="12"/>
        <v>59.300000000000011</v>
      </c>
      <c r="G68" s="20">
        <f t="shared" si="16"/>
        <v>106</v>
      </c>
      <c r="H68" s="18"/>
      <c r="I68" s="1">
        <v>23559</v>
      </c>
      <c r="J68" s="19">
        <v>409.3</v>
      </c>
      <c r="K68" s="20">
        <f t="shared" ref="K68:K131" si="21">(J68-J67)</f>
        <v>4</v>
      </c>
      <c r="L68" s="20">
        <f t="shared" si="5"/>
        <v>10.400000000000034</v>
      </c>
      <c r="M68" s="20">
        <f t="shared" si="9"/>
        <v>29.100000000000023</v>
      </c>
      <c r="N68" s="20">
        <f t="shared" si="13"/>
        <v>59.199999999999989</v>
      </c>
      <c r="O68" s="20">
        <f t="shared" si="17"/>
        <v>105.80000000000001</v>
      </c>
      <c r="P68" s="18"/>
      <c r="Q68" s="1">
        <v>23559</v>
      </c>
      <c r="R68" s="19">
        <v>31.1</v>
      </c>
      <c r="S68" s="20">
        <f t="shared" ref="S68:S131" si="22">(R68-R67)</f>
        <v>0.10000000000000142</v>
      </c>
      <c r="T68" s="20">
        <f t="shared" si="6"/>
        <v>0.20000000000000284</v>
      </c>
      <c r="U68" s="20">
        <f t="shared" si="10"/>
        <v>0.40000000000000213</v>
      </c>
      <c r="V68" s="20">
        <f t="shared" si="14"/>
        <v>0.80000000000000071</v>
      </c>
      <c r="W68" s="20">
        <f t="shared" si="18"/>
        <v>1.5</v>
      </c>
      <c r="X68" s="18"/>
      <c r="Y68" s="1">
        <v>23559</v>
      </c>
      <c r="Z68">
        <v>31.02</v>
      </c>
      <c r="AA68" s="20">
        <f t="shared" ref="AA68:AA131" si="23">(Z68-Z67)</f>
        <v>9.9999999999980105E-3</v>
      </c>
      <c r="AB68" s="20">
        <f t="shared" si="7"/>
        <v>7.9999999999998295E-2</v>
      </c>
      <c r="AC68" s="20">
        <f t="shared" si="11"/>
        <v>0.32999999999999829</v>
      </c>
      <c r="AD68" s="20">
        <f t="shared" si="15"/>
        <v>0.80000000000000071</v>
      </c>
      <c r="AE68" s="20">
        <f t="shared" si="19"/>
        <v>1.4699999999999989</v>
      </c>
      <c r="AF68" s="18"/>
    </row>
    <row r="69" spans="1:32" x14ac:dyDescent="0.3">
      <c r="A69" s="1">
        <v>23590</v>
      </c>
      <c r="B69" s="19">
        <v>413.4</v>
      </c>
      <c r="C69" s="20">
        <f t="shared" si="20"/>
        <v>3.2999999999999545</v>
      </c>
      <c r="D69" s="20">
        <f t="shared" si="4"/>
        <v>11.699999999999989</v>
      </c>
      <c r="E69" s="20">
        <f t="shared" si="8"/>
        <v>29.799999999999955</v>
      </c>
      <c r="F69" s="20">
        <f t="shared" si="12"/>
        <v>60.599999999999966</v>
      </c>
      <c r="G69" s="20">
        <f t="shared" si="16"/>
        <v>106.5</v>
      </c>
      <c r="H69" s="18"/>
      <c r="I69" s="1">
        <v>23590</v>
      </c>
      <c r="J69" s="19">
        <v>411.1</v>
      </c>
      <c r="K69" s="20">
        <f t="shared" si="21"/>
        <v>1.8000000000000114</v>
      </c>
      <c r="L69" s="20">
        <f t="shared" si="5"/>
        <v>8.7000000000000455</v>
      </c>
      <c r="M69" s="20">
        <f t="shared" si="9"/>
        <v>29.600000000000023</v>
      </c>
      <c r="N69" s="20">
        <f t="shared" si="13"/>
        <v>60.200000000000045</v>
      </c>
      <c r="O69" s="20">
        <f t="shared" si="17"/>
        <v>105.90000000000003</v>
      </c>
      <c r="P69" s="18"/>
      <c r="Q69" s="1">
        <v>23590</v>
      </c>
      <c r="R69" s="19">
        <v>31</v>
      </c>
      <c r="S69" s="20">
        <f t="shared" si="22"/>
        <v>-0.10000000000000142</v>
      </c>
      <c r="T69" s="20">
        <f t="shared" si="6"/>
        <v>0.10000000000000142</v>
      </c>
      <c r="U69" s="20">
        <f t="shared" si="10"/>
        <v>0.30000000000000071</v>
      </c>
      <c r="V69" s="20">
        <f t="shared" si="14"/>
        <v>0.69999999999999929</v>
      </c>
      <c r="W69" s="20">
        <f t="shared" si="18"/>
        <v>1.3999999999999986</v>
      </c>
      <c r="X69" s="18"/>
      <c r="Y69" s="1">
        <v>23590</v>
      </c>
      <c r="Z69">
        <v>31.05</v>
      </c>
      <c r="AA69" s="20">
        <f t="shared" si="23"/>
        <v>3.0000000000001137E-2</v>
      </c>
      <c r="AB69" s="20">
        <f t="shared" si="7"/>
        <v>0.10000000000000142</v>
      </c>
      <c r="AC69" s="20">
        <f t="shared" si="11"/>
        <v>0.30000000000000071</v>
      </c>
      <c r="AD69" s="20">
        <f t="shared" si="15"/>
        <v>0.76999999999999957</v>
      </c>
      <c r="AE69" s="20">
        <f t="shared" si="19"/>
        <v>1.4400000000000013</v>
      </c>
      <c r="AF69" s="18"/>
    </row>
    <row r="70" spans="1:32" x14ac:dyDescent="0.3">
      <c r="A70" s="1">
        <v>23621</v>
      </c>
      <c r="B70" s="19">
        <v>416.9</v>
      </c>
      <c r="C70" s="20">
        <f t="shared" si="20"/>
        <v>3.5</v>
      </c>
      <c r="D70" s="20">
        <f t="shared" si="4"/>
        <v>12.699999999999989</v>
      </c>
      <c r="E70" s="20">
        <f t="shared" si="8"/>
        <v>30.899999999999977</v>
      </c>
      <c r="F70" s="20">
        <f t="shared" si="12"/>
        <v>62</v>
      </c>
      <c r="G70" s="20">
        <f t="shared" si="16"/>
        <v>108.5</v>
      </c>
      <c r="H70" s="18"/>
      <c r="I70" s="1">
        <v>23621</v>
      </c>
      <c r="J70" s="19">
        <v>415.7</v>
      </c>
      <c r="K70" s="20">
        <f t="shared" si="21"/>
        <v>4.5999999999999659</v>
      </c>
      <c r="L70" s="20">
        <f t="shared" si="5"/>
        <v>14.399999999999977</v>
      </c>
      <c r="M70" s="20">
        <f t="shared" si="9"/>
        <v>30.800000000000011</v>
      </c>
      <c r="N70" s="20">
        <f t="shared" si="13"/>
        <v>61.800000000000011</v>
      </c>
      <c r="O70" s="20">
        <f t="shared" si="17"/>
        <v>107.89999999999998</v>
      </c>
      <c r="P70" s="18"/>
      <c r="Q70" s="1">
        <v>23621</v>
      </c>
      <c r="R70" s="19">
        <v>31.1</v>
      </c>
      <c r="S70" s="20">
        <f t="shared" si="22"/>
        <v>0.10000000000000142</v>
      </c>
      <c r="T70" s="20">
        <f t="shared" si="6"/>
        <v>0.20000000000000284</v>
      </c>
      <c r="U70" s="20">
        <f t="shared" si="10"/>
        <v>0.40000000000000213</v>
      </c>
      <c r="V70" s="20">
        <f t="shared" si="14"/>
        <v>0.70000000000000284</v>
      </c>
      <c r="W70" s="20">
        <f t="shared" si="18"/>
        <v>1.5</v>
      </c>
      <c r="X70" s="18"/>
      <c r="Y70" s="1">
        <v>23621</v>
      </c>
      <c r="Z70">
        <v>31.08</v>
      </c>
      <c r="AA70" s="20">
        <f t="shared" si="23"/>
        <v>2.9999999999997584E-2</v>
      </c>
      <c r="AB70" s="20">
        <f t="shared" si="7"/>
        <v>9.9999999999997868E-2</v>
      </c>
      <c r="AC70" s="20">
        <f t="shared" si="11"/>
        <v>0.35999999999999943</v>
      </c>
      <c r="AD70" s="20">
        <f t="shared" si="15"/>
        <v>0.65999999999999659</v>
      </c>
      <c r="AE70" s="20">
        <f t="shared" si="19"/>
        <v>1.4699999999999989</v>
      </c>
      <c r="AF70" s="18"/>
    </row>
    <row r="71" spans="1:32" x14ac:dyDescent="0.3">
      <c r="A71" s="1">
        <v>23651</v>
      </c>
      <c r="B71" s="19">
        <v>419.1</v>
      </c>
      <c r="C71" s="20">
        <f t="shared" si="20"/>
        <v>2.2000000000000455</v>
      </c>
      <c r="D71" s="20">
        <f t="shared" ref="D71:D134" si="24">(B71-B67)</f>
        <v>12</v>
      </c>
      <c r="E71" s="20">
        <f t="shared" si="8"/>
        <v>30.800000000000011</v>
      </c>
      <c r="F71" s="20">
        <f t="shared" si="12"/>
        <v>61.900000000000034</v>
      </c>
      <c r="G71" s="20">
        <f t="shared" si="16"/>
        <v>109.60000000000002</v>
      </c>
      <c r="H71" s="18"/>
      <c r="I71" s="1">
        <v>23651</v>
      </c>
      <c r="J71" s="19">
        <v>419.9</v>
      </c>
      <c r="K71" s="20">
        <f t="shared" si="21"/>
        <v>4.1999999999999886</v>
      </c>
      <c r="L71" s="20">
        <f t="shared" ref="L71:L134" si="25">(J71-J67)</f>
        <v>14.599999999999966</v>
      </c>
      <c r="M71" s="20">
        <f t="shared" si="9"/>
        <v>31.099999999999966</v>
      </c>
      <c r="N71" s="20">
        <f t="shared" si="13"/>
        <v>62.399999999999977</v>
      </c>
      <c r="O71" s="20">
        <f t="shared" si="17"/>
        <v>110</v>
      </c>
      <c r="P71" s="18"/>
      <c r="Q71" s="1">
        <v>23651</v>
      </c>
      <c r="R71" s="19">
        <v>31.1</v>
      </c>
      <c r="S71" s="20">
        <f t="shared" si="22"/>
        <v>0</v>
      </c>
      <c r="T71" s="20">
        <f t="shared" ref="T71:T134" si="26">(R71-R67)</f>
        <v>0.10000000000000142</v>
      </c>
      <c r="U71" s="20">
        <f t="shared" si="10"/>
        <v>0.30000000000000071</v>
      </c>
      <c r="V71" s="20">
        <f t="shared" si="14"/>
        <v>0.70000000000000284</v>
      </c>
      <c r="W71" s="20">
        <f t="shared" si="18"/>
        <v>1.3000000000000007</v>
      </c>
      <c r="X71" s="18"/>
      <c r="Y71" s="1">
        <v>23651</v>
      </c>
      <c r="Z71">
        <v>31.12</v>
      </c>
      <c r="AA71" s="20">
        <f t="shared" si="23"/>
        <v>4.00000000000027E-2</v>
      </c>
      <c r="AB71" s="20">
        <f t="shared" ref="AB71:AB134" si="27">(Z71-Z67)</f>
        <v>0.10999999999999943</v>
      </c>
      <c r="AC71" s="20">
        <f t="shared" si="11"/>
        <v>0.37000000000000099</v>
      </c>
      <c r="AD71" s="20">
        <f t="shared" si="15"/>
        <v>0.74000000000000199</v>
      </c>
      <c r="AE71" s="20">
        <f t="shared" si="19"/>
        <v>1.370000000000001</v>
      </c>
      <c r="AF71" s="18"/>
    </row>
    <row r="72" spans="1:32" x14ac:dyDescent="0.3">
      <c r="A72" s="1">
        <v>23682</v>
      </c>
      <c r="B72" s="19">
        <v>422</v>
      </c>
      <c r="C72" s="20">
        <f t="shared" si="20"/>
        <v>2.8999999999999773</v>
      </c>
      <c r="D72" s="20">
        <f t="shared" si="24"/>
        <v>11.899999999999977</v>
      </c>
      <c r="E72" s="20">
        <f t="shared" si="8"/>
        <v>30.5</v>
      </c>
      <c r="F72" s="20">
        <f t="shared" si="12"/>
        <v>62.199999999999989</v>
      </c>
      <c r="G72" s="20">
        <f t="shared" si="16"/>
        <v>111.10000000000002</v>
      </c>
      <c r="H72" s="18"/>
      <c r="I72" s="1">
        <v>23682</v>
      </c>
      <c r="J72" s="19">
        <v>422.9</v>
      </c>
      <c r="K72" s="20">
        <f t="shared" si="21"/>
        <v>3</v>
      </c>
      <c r="L72" s="20">
        <f t="shared" si="25"/>
        <v>13.599999999999966</v>
      </c>
      <c r="M72" s="20">
        <f t="shared" si="9"/>
        <v>30.599999999999966</v>
      </c>
      <c r="N72" s="20">
        <f t="shared" si="13"/>
        <v>62.399999999999977</v>
      </c>
      <c r="O72" s="20">
        <f t="shared" si="17"/>
        <v>111.19999999999999</v>
      </c>
      <c r="P72" s="18"/>
      <c r="Q72" s="1">
        <v>23682</v>
      </c>
      <c r="R72" s="19">
        <v>31.2</v>
      </c>
      <c r="S72" s="20">
        <f t="shared" si="22"/>
        <v>9.9999999999997868E-2</v>
      </c>
      <c r="T72" s="20">
        <f t="shared" si="26"/>
        <v>9.9999999999997868E-2</v>
      </c>
      <c r="U72" s="20">
        <f t="shared" si="10"/>
        <v>0.39999999999999858</v>
      </c>
      <c r="V72" s="20">
        <f t="shared" si="14"/>
        <v>0.80000000000000071</v>
      </c>
      <c r="W72" s="20">
        <f t="shared" si="18"/>
        <v>1.3999999999999986</v>
      </c>
      <c r="X72" s="18"/>
      <c r="Y72" s="1">
        <v>23682</v>
      </c>
      <c r="Z72">
        <v>31.21</v>
      </c>
      <c r="AA72" s="20">
        <f t="shared" si="23"/>
        <v>8.9999999999999858E-2</v>
      </c>
      <c r="AB72" s="20">
        <f t="shared" si="27"/>
        <v>0.19000000000000128</v>
      </c>
      <c r="AC72" s="20">
        <f t="shared" si="11"/>
        <v>0.42999999999999972</v>
      </c>
      <c r="AD72" s="20">
        <f t="shared" si="15"/>
        <v>0.83000000000000185</v>
      </c>
      <c r="AE72" s="20">
        <f t="shared" si="19"/>
        <v>1.4299999999999997</v>
      </c>
      <c r="AF72" s="18"/>
    </row>
    <row r="73" spans="1:32" x14ac:dyDescent="0.3">
      <c r="A73" s="1">
        <v>23712</v>
      </c>
      <c r="B73" s="19">
        <v>424.7</v>
      </c>
      <c r="C73" s="20">
        <f t="shared" si="20"/>
        <v>2.6999999999999886</v>
      </c>
      <c r="D73" s="20">
        <f t="shared" si="24"/>
        <v>11.300000000000011</v>
      </c>
      <c r="E73" s="20">
        <f t="shared" si="8"/>
        <v>31.5</v>
      </c>
      <c r="F73" s="20">
        <f t="shared" si="12"/>
        <v>62</v>
      </c>
      <c r="G73" s="20">
        <f t="shared" si="16"/>
        <v>112.30000000000001</v>
      </c>
      <c r="H73" s="18"/>
      <c r="I73" s="1">
        <v>23712</v>
      </c>
      <c r="J73" s="19">
        <v>428.3</v>
      </c>
      <c r="K73" s="20">
        <f t="shared" si="21"/>
        <v>5.4000000000000341</v>
      </c>
      <c r="L73" s="20">
        <f t="shared" si="25"/>
        <v>17.199999999999989</v>
      </c>
      <c r="M73" s="20">
        <f t="shared" si="9"/>
        <v>31.900000000000034</v>
      </c>
      <c r="N73" s="20">
        <f t="shared" si="13"/>
        <v>62.5</v>
      </c>
      <c r="O73" s="20">
        <f t="shared" si="17"/>
        <v>113</v>
      </c>
      <c r="P73" s="18"/>
      <c r="Q73" s="1">
        <v>23712</v>
      </c>
      <c r="R73" s="19">
        <v>31.2</v>
      </c>
      <c r="S73" s="20">
        <f t="shared" si="22"/>
        <v>0</v>
      </c>
      <c r="T73" s="20">
        <f t="shared" si="26"/>
        <v>0.19999999999999929</v>
      </c>
      <c r="U73" s="20">
        <f t="shared" si="10"/>
        <v>0.30000000000000071</v>
      </c>
      <c r="V73" s="20">
        <f t="shared" si="14"/>
        <v>0.80000000000000071</v>
      </c>
      <c r="W73" s="20">
        <f t="shared" si="18"/>
        <v>1.3999999999999986</v>
      </c>
      <c r="X73" s="18"/>
      <c r="Y73" s="1">
        <v>23712</v>
      </c>
      <c r="Z73">
        <v>31.25</v>
      </c>
      <c r="AA73" s="20">
        <f t="shared" si="23"/>
        <v>3.9999999999999147E-2</v>
      </c>
      <c r="AB73" s="20">
        <f t="shared" si="27"/>
        <v>0.19999999999999929</v>
      </c>
      <c r="AC73" s="20">
        <f t="shared" si="11"/>
        <v>0.37000000000000099</v>
      </c>
      <c r="AD73" s="20">
        <f t="shared" si="15"/>
        <v>0.87000000000000099</v>
      </c>
      <c r="AE73" s="20">
        <f t="shared" si="19"/>
        <v>1.4400000000000013</v>
      </c>
      <c r="AF73" s="18"/>
    </row>
    <row r="74" spans="1:32" x14ac:dyDescent="0.3">
      <c r="A74" s="1">
        <v>23743</v>
      </c>
      <c r="B74" s="19">
        <v>427.5</v>
      </c>
      <c r="C74" s="20">
        <f t="shared" si="20"/>
        <v>2.8000000000000114</v>
      </c>
      <c r="D74" s="20">
        <f t="shared" si="24"/>
        <v>10.600000000000023</v>
      </c>
      <c r="E74" s="20">
        <f t="shared" si="8"/>
        <v>32.300000000000011</v>
      </c>
      <c r="F74" s="20">
        <f t="shared" si="12"/>
        <v>62.300000000000011</v>
      </c>
      <c r="G74" s="20">
        <f t="shared" si="16"/>
        <v>113.39999999999998</v>
      </c>
      <c r="H74" s="18"/>
      <c r="I74" s="1">
        <v>23743</v>
      </c>
      <c r="J74" s="19">
        <v>432.3</v>
      </c>
      <c r="K74" s="20">
        <f t="shared" si="21"/>
        <v>4</v>
      </c>
      <c r="L74" s="20">
        <f t="shared" si="25"/>
        <v>16.600000000000023</v>
      </c>
      <c r="M74" s="20">
        <f t="shared" si="9"/>
        <v>32.800000000000011</v>
      </c>
      <c r="N74" s="20">
        <f t="shared" si="13"/>
        <v>63.199999999999989</v>
      </c>
      <c r="O74" s="20">
        <f t="shared" si="17"/>
        <v>114.80000000000001</v>
      </c>
      <c r="P74" s="18"/>
      <c r="Q74" s="1">
        <v>23743</v>
      </c>
      <c r="R74" s="19">
        <v>31.2</v>
      </c>
      <c r="S74" s="20">
        <f t="shared" si="22"/>
        <v>0</v>
      </c>
      <c r="T74" s="20">
        <f t="shared" si="26"/>
        <v>9.9999999999997868E-2</v>
      </c>
      <c r="U74" s="20">
        <f t="shared" si="10"/>
        <v>0.30000000000000071</v>
      </c>
      <c r="V74" s="20">
        <f t="shared" si="14"/>
        <v>0.80000000000000071</v>
      </c>
      <c r="W74" s="20">
        <f t="shared" si="18"/>
        <v>1.3999999999999986</v>
      </c>
      <c r="X74" s="18"/>
      <c r="Y74" s="1">
        <v>23743</v>
      </c>
      <c r="Z74">
        <v>31.28</v>
      </c>
      <c r="AA74" s="20">
        <f t="shared" si="23"/>
        <v>3.0000000000001137E-2</v>
      </c>
      <c r="AB74" s="20">
        <f t="shared" si="27"/>
        <v>0.20000000000000284</v>
      </c>
      <c r="AC74" s="20">
        <f t="shared" si="11"/>
        <v>0.33999999999999986</v>
      </c>
      <c r="AD74" s="20">
        <f t="shared" si="15"/>
        <v>0.83999999999999986</v>
      </c>
      <c r="AE74" s="20">
        <f t="shared" si="19"/>
        <v>1.4400000000000013</v>
      </c>
      <c r="AF74" s="18"/>
    </row>
    <row r="75" spans="1:32" x14ac:dyDescent="0.3">
      <c r="A75" s="1">
        <v>23774</v>
      </c>
      <c r="B75" s="19">
        <v>430.4</v>
      </c>
      <c r="C75" s="20">
        <f t="shared" si="20"/>
        <v>2.8999999999999773</v>
      </c>
      <c r="D75" s="20">
        <f t="shared" si="24"/>
        <v>11.299999999999955</v>
      </c>
      <c r="E75" s="20">
        <f t="shared" si="8"/>
        <v>32.799999999999955</v>
      </c>
      <c r="F75" s="20">
        <f t="shared" si="12"/>
        <v>62.5</v>
      </c>
      <c r="G75" s="20">
        <f t="shared" si="16"/>
        <v>113.89999999999998</v>
      </c>
      <c r="H75" s="18"/>
      <c r="I75" s="1">
        <v>23774</v>
      </c>
      <c r="J75" s="19">
        <v>430.1</v>
      </c>
      <c r="K75" s="20">
        <f t="shared" si="21"/>
        <v>-2.1999999999999886</v>
      </c>
      <c r="L75" s="20">
        <f t="shared" si="25"/>
        <v>10.200000000000045</v>
      </c>
      <c r="M75" s="20">
        <f t="shared" si="9"/>
        <v>32.5</v>
      </c>
      <c r="N75" s="20">
        <f t="shared" si="13"/>
        <v>62.100000000000023</v>
      </c>
      <c r="O75" s="20">
        <f t="shared" si="17"/>
        <v>113.5</v>
      </c>
      <c r="P75" s="18"/>
      <c r="Q75" s="1">
        <v>23774</v>
      </c>
      <c r="R75" s="19">
        <v>31.2</v>
      </c>
      <c r="S75" s="20">
        <f t="shared" si="22"/>
        <v>0</v>
      </c>
      <c r="T75" s="20">
        <f t="shared" si="26"/>
        <v>9.9999999999997868E-2</v>
      </c>
      <c r="U75" s="20">
        <f t="shared" si="10"/>
        <v>0.30000000000000071</v>
      </c>
      <c r="V75" s="20">
        <f t="shared" si="14"/>
        <v>0.80000000000000071</v>
      </c>
      <c r="W75" s="20">
        <f t="shared" si="18"/>
        <v>1.3999999999999986</v>
      </c>
      <c r="X75" s="18"/>
      <c r="Y75" s="1">
        <v>23774</v>
      </c>
      <c r="Z75">
        <v>31.28</v>
      </c>
      <c r="AA75" s="20">
        <f t="shared" si="23"/>
        <v>0</v>
      </c>
      <c r="AB75" s="20">
        <f t="shared" si="27"/>
        <v>0.16000000000000014</v>
      </c>
      <c r="AC75" s="20">
        <f t="shared" si="11"/>
        <v>0.37000000000000099</v>
      </c>
      <c r="AD75" s="20">
        <f t="shared" si="15"/>
        <v>0.80000000000000071</v>
      </c>
      <c r="AE75" s="20">
        <f t="shared" si="19"/>
        <v>1.4400000000000013</v>
      </c>
      <c r="AF75" s="18"/>
    </row>
    <row r="76" spans="1:32" x14ac:dyDescent="0.3">
      <c r="A76" s="1">
        <v>23802</v>
      </c>
      <c r="B76" s="19">
        <v>433.2</v>
      </c>
      <c r="C76" s="20">
        <f t="shared" si="20"/>
        <v>2.8000000000000114</v>
      </c>
      <c r="D76" s="20">
        <f t="shared" si="24"/>
        <v>11.199999999999989</v>
      </c>
      <c r="E76" s="20">
        <f t="shared" si="8"/>
        <v>33.399999999999977</v>
      </c>
      <c r="F76" s="20">
        <f t="shared" si="12"/>
        <v>62.5</v>
      </c>
      <c r="G76" s="20">
        <f t="shared" si="16"/>
        <v>114.89999999999998</v>
      </c>
      <c r="H76" s="18"/>
      <c r="I76" s="1">
        <v>23802</v>
      </c>
      <c r="J76" s="19">
        <v>432.2</v>
      </c>
      <c r="K76" s="20">
        <f t="shared" si="21"/>
        <v>2.0999999999999659</v>
      </c>
      <c r="L76" s="20">
        <f t="shared" si="25"/>
        <v>9.3000000000000114</v>
      </c>
      <c r="M76" s="20">
        <f t="shared" si="9"/>
        <v>33.300000000000011</v>
      </c>
      <c r="N76" s="20">
        <f t="shared" si="13"/>
        <v>62.399999999999977</v>
      </c>
      <c r="O76" s="20">
        <f t="shared" si="17"/>
        <v>115</v>
      </c>
      <c r="P76" s="18"/>
      <c r="Q76" s="1">
        <v>23802</v>
      </c>
      <c r="R76" s="19">
        <v>31.3</v>
      </c>
      <c r="S76" s="20">
        <f t="shared" si="22"/>
        <v>0.10000000000000142</v>
      </c>
      <c r="T76" s="20">
        <f t="shared" si="26"/>
        <v>0.10000000000000142</v>
      </c>
      <c r="U76" s="20">
        <f t="shared" si="10"/>
        <v>0.40000000000000213</v>
      </c>
      <c r="V76" s="20">
        <f t="shared" si="14"/>
        <v>0.80000000000000071</v>
      </c>
      <c r="W76" s="20">
        <f t="shared" si="18"/>
        <v>1.5</v>
      </c>
      <c r="X76" s="18"/>
      <c r="Y76" s="1">
        <v>23802</v>
      </c>
      <c r="Z76">
        <v>31.31</v>
      </c>
      <c r="AA76" s="20">
        <f t="shared" si="23"/>
        <v>2.9999999999997584E-2</v>
      </c>
      <c r="AB76" s="20">
        <f t="shared" si="27"/>
        <v>9.9999999999997868E-2</v>
      </c>
      <c r="AC76" s="20">
        <f t="shared" si="11"/>
        <v>0.36999999999999744</v>
      </c>
      <c r="AD76" s="20">
        <f t="shared" si="15"/>
        <v>0.79999999999999716</v>
      </c>
      <c r="AE76" s="20">
        <f t="shared" si="19"/>
        <v>1.4699999999999989</v>
      </c>
      <c r="AF76" s="18"/>
    </row>
    <row r="77" spans="1:32" x14ac:dyDescent="0.3">
      <c r="A77" s="1">
        <v>23833</v>
      </c>
      <c r="B77" s="19">
        <v>435.4</v>
      </c>
      <c r="C77" s="20">
        <f t="shared" si="20"/>
        <v>2.1999999999999886</v>
      </c>
      <c r="D77" s="20">
        <f t="shared" si="24"/>
        <v>10.699999999999989</v>
      </c>
      <c r="E77" s="20">
        <f t="shared" si="8"/>
        <v>33.699999999999989</v>
      </c>
      <c r="F77" s="20">
        <f t="shared" si="12"/>
        <v>62.099999999999966</v>
      </c>
      <c r="G77" s="20">
        <f t="shared" si="16"/>
        <v>115.5</v>
      </c>
      <c r="H77" s="18"/>
      <c r="I77" s="1">
        <v>23833</v>
      </c>
      <c r="J77" s="19">
        <v>436.2</v>
      </c>
      <c r="K77" s="20">
        <f t="shared" si="21"/>
        <v>4</v>
      </c>
      <c r="L77" s="20">
        <f t="shared" si="25"/>
        <v>7.8999999999999773</v>
      </c>
      <c r="M77" s="20">
        <f t="shared" si="9"/>
        <v>33.800000000000011</v>
      </c>
      <c r="N77" s="20">
        <f t="shared" si="13"/>
        <v>62.399999999999977</v>
      </c>
      <c r="O77" s="20">
        <f t="shared" si="17"/>
        <v>116</v>
      </c>
      <c r="P77" s="18"/>
      <c r="Q77" s="1">
        <v>23833</v>
      </c>
      <c r="R77" s="19">
        <v>31.4</v>
      </c>
      <c r="S77" s="20">
        <f t="shared" si="22"/>
        <v>9.9999999999997868E-2</v>
      </c>
      <c r="T77" s="20">
        <f t="shared" si="26"/>
        <v>0.19999999999999929</v>
      </c>
      <c r="U77" s="20">
        <f t="shared" si="10"/>
        <v>0.5</v>
      </c>
      <c r="V77" s="20">
        <f t="shared" si="14"/>
        <v>0.89999999999999858</v>
      </c>
      <c r="W77" s="20">
        <f t="shared" si="18"/>
        <v>1.5999999999999979</v>
      </c>
      <c r="X77" s="18"/>
      <c r="Y77" s="1">
        <v>23833</v>
      </c>
      <c r="Z77">
        <v>31.38</v>
      </c>
      <c r="AA77" s="20">
        <f t="shared" si="23"/>
        <v>7.0000000000000284E-2</v>
      </c>
      <c r="AB77" s="20">
        <f t="shared" si="27"/>
        <v>0.12999999999999901</v>
      </c>
      <c r="AC77" s="20">
        <f t="shared" si="11"/>
        <v>0.42999999999999972</v>
      </c>
      <c r="AD77" s="20">
        <f t="shared" si="15"/>
        <v>0.89999999999999858</v>
      </c>
      <c r="AE77" s="20">
        <f t="shared" si="19"/>
        <v>1.5700000000000003</v>
      </c>
      <c r="AF77" s="18"/>
    </row>
    <row r="78" spans="1:32" x14ac:dyDescent="0.3">
      <c r="A78" s="1">
        <v>23863</v>
      </c>
      <c r="B78" s="19">
        <v>437.1</v>
      </c>
      <c r="C78" s="20">
        <f t="shared" si="20"/>
        <v>1.7000000000000455</v>
      </c>
      <c r="D78" s="20">
        <f t="shared" si="24"/>
        <v>9.6000000000000227</v>
      </c>
      <c r="E78" s="20">
        <f t="shared" si="8"/>
        <v>32.900000000000034</v>
      </c>
      <c r="F78" s="20">
        <f t="shared" si="12"/>
        <v>61</v>
      </c>
      <c r="G78" s="20">
        <f t="shared" si="16"/>
        <v>114.90000000000003</v>
      </c>
      <c r="H78" s="18"/>
      <c r="I78" s="1">
        <v>23863</v>
      </c>
      <c r="J78" s="19">
        <v>433.7</v>
      </c>
      <c r="K78" s="20">
        <f t="shared" si="21"/>
        <v>-2.5</v>
      </c>
      <c r="L78" s="20">
        <f t="shared" si="25"/>
        <v>1.3999999999999773</v>
      </c>
      <c r="M78" s="20">
        <f t="shared" si="9"/>
        <v>32.399999999999977</v>
      </c>
      <c r="N78" s="20">
        <f t="shared" si="13"/>
        <v>60.300000000000011</v>
      </c>
      <c r="O78" s="20">
        <f t="shared" si="17"/>
        <v>113.69999999999999</v>
      </c>
      <c r="P78" s="18"/>
      <c r="Q78" s="1">
        <v>23863</v>
      </c>
      <c r="R78" s="19">
        <v>31.4</v>
      </c>
      <c r="S78" s="20">
        <f t="shared" si="22"/>
        <v>0</v>
      </c>
      <c r="T78" s="20">
        <f t="shared" si="26"/>
        <v>0.19999999999999929</v>
      </c>
      <c r="U78" s="20">
        <f t="shared" si="10"/>
        <v>0.5</v>
      </c>
      <c r="V78" s="20">
        <f t="shared" si="14"/>
        <v>0.89999999999999858</v>
      </c>
      <c r="W78" s="20">
        <f t="shared" si="18"/>
        <v>1.5999999999999979</v>
      </c>
      <c r="X78" s="18"/>
      <c r="Y78" s="1">
        <v>23863</v>
      </c>
      <c r="Z78">
        <v>31.48</v>
      </c>
      <c r="AA78" s="20">
        <f t="shared" si="23"/>
        <v>0.10000000000000142</v>
      </c>
      <c r="AB78" s="20">
        <f t="shared" si="27"/>
        <v>0.19999999999999929</v>
      </c>
      <c r="AC78" s="20">
        <f t="shared" si="11"/>
        <v>0.5</v>
      </c>
      <c r="AD78" s="20">
        <f t="shared" si="15"/>
        <v>0.96999999999999886</v>
      </c>
      <c r="AE78" s="20">
        <f t="shared" si="19"/>
        <v>1.6400000000000006</v>
      </c>
      <c r="AF78" s="18"/>
    </row>
    <row r="79" spans="1:32" x14ac:dyDescent="0.3">
      <c r="A79" s="1">
        <v>23894</v>
      </c>
      <c r="B79" s="19">
        <v>440.1</v>
      </c>
      <c r="C79" s="20">
        <f t="shared" si="20"/>
        <v>3</v>
      </c>
      <c r="D79" s="20">
        <f t="shared" si="24"/>
        <v>9.7000000000000455</v>
      </c>
      <c r="E79" s="20">
        <f t="shared" ref="E79:E142" si="28">(B79-B67)</f>
        <v>33</v>
      </c>
      <c r="F79" s="20">
        <f t="shared" si="12"/>
        <v>61.700000000000045</v>
      </c>
      <c r="G79" s="20">
        <f t="shared" si="16"/>
        <v>115.80000000000001</v>
      </c>
      <c r="H79" s="18"/>
      <c r="I79" s="1">
        <v>23894</v>
      </c>
      <c r="J79" s="19">
        <v>438.4</v>
      </c>
      <c r="K79" s="20">
        <f t="shared" si="21"/>
        <v>4.6999999999999886</v>
      </c>
      <c r="L79" s="20">
        <f t="shared" si="25"/>
        <v>8.2999999999999545</v>
      </c>
      <c r="M79" s="20">
        <f t="shared" ref="M79:M142" si="29">(J79-J67)</f>
        <v>33.099999999999966</v>
      </c>
      <c r="N79" s="20">
        <f t="shared" si="13"/>
        <v>61.699999999999989</v>
      </c>
      <c r="O79" s="20">
        <f t="shared" si="17"/>
        <v>115.69999999999999</v>
      </c>
      <c r="P79" s="18"/>
      <c r="Q79" s="1">
        <v>23894</v>
      </c>
      <c r="R79" s="19">
        <v>31.6</v>
      </c>
      <c r="S79" s="20">
        <f t="shared" si="22"/>
        <v>0.20000000000000284</v>
      </c>
      <c r="T79" s="20">
        <f t="shared" si="26"/>
        <v>0.40000000000000213</v>
      </c>
      <c r="U79" s="20">
        <f t="shared" ref="U79:U142" si="30">(R79-R67)</f>
        <v>0.60000000000000142</v>
      </c>
      <c r="V79" s="20">
        <f t="shared" si="14"/>
        <v>1</v>
      </c>
      <c r="W79" s="20">
        <f t="shared" si="18"/>
        <v>1.8000000000000007</v>
      </c>
      <c r="X79" s="18"/>
      <c r="Y79" s="1">
        <v>23894</v>
      </c>
      <c r="Z79">
        <v>31.61</v>
      </c>
      <c r="AA79" s="20">
        <f t="shared" si="23"/>
        <v>0.12999999999999901</v>
      </c>
      <c r="AB79" s="20">
        <f t="shared" si="27"/>
        <v>0.32999999999999829</v>
      </c>
      <c r="AC79" s="20">
        <f t="shared" ref="AC79:AC142" si="31">(Z79-Z67)</f>
        <v>0.59999999999999787</v>
      </c>
      <c r="AD79" s="20">
        <f t="shared" si="15"/>
        <v>1</v>
      </c>
      <c r="AE79" s="20">
        <f t="shared" si="19"/>
        <v>1.7699999999999996</v>
      </c>
      <c r="AF79" s="18"/>
    </row>
    <row r="80" spans="1:32" x14ac:dyDescent="0.3">
      <c r="A80" s="1">
        <v>23924</v>
      </c>
      <c r="B80" s="19">
        <v>442.9</v>
      </c>
      <c r="C80" s="20">
        <f t="shared" si="20"/>
        <v>2.7999999999999545</v>
      </c>
      <c r="D80" s="20">
        <f t="shared" si="24"/>
        <v>9.6999999999999886</v>
      </c>
      <c r="E80" s="20">
        <f t="shared" si="28"/>
        <v>32.799999999999955</v>
      </c>
      <c r="F80" s="20">
        <f t="shared" si="12"/>
        <v>61.799999999999955</v>
      </c>
      <c r="G80" s="20">
        <f t="shared" si="16"/>
        <v>117.29999999999995</v>
      </c>
      <c r="H80" s="18"/>
      <c r="I80" s="1">
        <v>23924</v>
      </c>
      <c r="J80" s="19">
        <v>442.1</v>
      </c>
      <c r="K80" s="20">
        <f t="shared" si="21"/>
        <v>3.7000000000000455</v>
      </c>
      <c r="L80" s="20">
        <f t="shared" si="25"/>
        <v>9.9000000000000341</v>
      </c>
      <c r="M80" s="20">
        <f t="shared" si="29"/>
        <v>32.800000000000011</v>
      </c>
      <c r="N80" s="20">
        <f t="shared" si="13"/>
        <v>61.900000000000034</v>
      </c>
      <c r="O80" s="20">
        <f t="shared" si="17"/>
        <v>117.20000000000005</v>
      </c>
      <c r="P80" s="18"/>
      <c r="Q80" s="1">
        <v>23924</v>
      </c>
      <c r="R80" s="19">
        <v>31.6</v>
      </c>
      <c r="S80" s="20">
        <f t="shared" si="22"/>
        <v>0</v>
      </c>
      <c r="T80" s="20">
        <f t="shared" si="26"/>
        <v>0.30000000000000071</v>
      </c>
      <c r="U80" s="20">
        <f t="shared" si="30"/>
        <v>0.5</v>
      </c>
      <c r="V80" s="20">
        <f t="shared" si="14"/>
        <v>0.90000000000000213</v>
      </c>
      <c r="W80" s="20">
        <f t="shared" si="18"/>
        <v>1.6000000000000014</v>
      </c>
      <c r="X80" s="18"/>
      <c r="Y80" s="1">
        <v>23924</v>
      </c>
      <c r="Z80">
        <v>31.58</v>
      </c>
      <c r="AA80" s="20">
        <f t="shared" si="23"/>
        <v>-3.0000000000001137E-2</v>
      </c>
      <c r="AB80" s="20">
        <f t="shared" si="27"/>
        <v>0.26999999999999957</v>
      </c>
      <c r="AC80" s="20">
        <f t="shared" si="31"/>
        <v>0.55999999999999872</v>
      </c>
      <c r="AD80" s="20">
        <f t="shared" si="15"/>
        <v>0.88999999999999702</v>
      </c>
      <c r="AE80" s="20">
        <f t="shared" si="19"/>
        <v>1.6599999999999966</v>
      </c>
      <c r="AF80" s="18"/>
    </row>
    <row r="81" spans="1:32" x14ac:dyDescent="0.3">
      <c r="A81" s="1">
        <v>23955</v>
      </c>
      <c r="B81" s="19">
        <v>445.8</v>
      </c>
      <c r="C81" s="20">
        <f t="shared" si="20"/>
        <v>2.9000000000000341</v>
      </c>
      <c r="D81" s="20">
        <f t="shared" si="24"/>
        <v>10.400000000000034</v>
      </c>
      <c r="E81" s="20">
        <f t="shared" si="28"/>
        <v>32.400000000000034</v>
      </c>
      <c r="F81" s="20">
        <f t="shared" si="12"/>
        <v>62.199999999999989</v>
      </c>
      <c r="G81" s="20">
        <f t="shared" si="16"/>
        <v>118.19999999999999</v>
      </c>
      <c r="H81" s="18"/>
      <c r="I81" s="1">
        <v>23955</v>
      </c>
      <c r="J81" s="19">
        <v>443.3</v>
      </c>
      <c r="K81" s="20">
        <f t="shared" si="21"/>
        <v>1.1999999999999886</v>
      </c>
      <c r="L81" s="20">
        <f t="shared" si="25"/>
        <v>7.1000000000000227</v>
      </c>
      <c r="M81" s="20">
        <f t="shared" si="29"/>
        <v>32.199999999999989</v>
      </c>
      <c r="N81" s="20">
        <f t="shared" si="13"/>
        <v>61.800000000000011</v>
      </c>
      <c r="O81" s="20">
        <f t="shared" si="17"/>
        <v>117.5</v>
      </c>
      <c r="P81" s="18"/>
      <c r="Q81" s="1">
        <v>23955</v>
      </c>
      <c r="R81" s="19">
        <v>31.6</v>
      </c>
      <c r="S81" s="20">
        <f t="shared" si="22"/>
        <v>0</v>
      </c>
      <c r="T81" s="20">
        <f t="shared" si="26"/>
        <v>0.20000000000000284</v>
      </c>
      <c r="U81" s="20">
        <f t="shared" si="30"/>
        <v>0.60000000000000142</v>
      </c>
      <c r="V81" s="20">
        <f t="shared" si="14"/>
        <v>0.90000000000000213</v>
      </c>
      <c r="W81" s="20">
        <f t="shared" si="18"/>
        <v>1.7000000000000028</v>
      </c>
      <c r="X81" s="18"/>
      <c r="Y81" s="1">
        <v>23955</v>
      </c>
      <c r="Z81">
        <v>31.55</v>
      </c>
      <c r="AA81" s="20">
        <f t="shared" si="23"/>
        <v>-2.9999999999997584E-2</v>
      </c>
      <c r="AB81" s="20">
        <f t="shared" si="27"/>
        <v>0.17000000000000171</v>
      </c>
      <c r="AC81" s="20">
        <f t="shared" si="31"/>
        <v>0.5</v>
      </c>
      <c r="AD81" s="20">
        <f t="shared" si="15"/>
        <v>0.80000000000000071</v>
      </c>
      <c r="AE81" s="20">
        <f t="shared" si="19"/>
        <v>1.6099999999999994</v>
      </c>
      <c r="AF81" s="18"/>
    </row>
    <row r="82" spans="1:32" x14ac:dyDescent="0.3">
      <c r="A82" s="1">
        <v>23986</v>
      </c>
      <c r="B82" s="19">
        <v>449.5</v>
      </c>
      <c r="C82" s="20">
        <f t="shared" si="20"/>
        <v>3.6999999999999886</v>
      </c>
      <c r="D82" s="20">
        <f t="shared" si="24"/>
        <v>12.399999999999977</v>
      </c>
      <c r="E82" s="20">
        <f t="shared" si="28"/>
        <v>32.600000000000023</v>
      </c>
      <c r="F82" s="20">
        <f t="shared" si="12"/>
        <v>63.5</v>
      </c>
      <c r="G82" s="20">
        <f t="shared" si="16"/>
        <v>120</v>
      </c>
      <c r="H82" s="18"/>
      <c r="I82" s="1">
        <v>23986</v>
      </c>
      <c r="J82" s="19">
        <v>448.4</v>
      </c>
      <c r="K82" s="20">
        <f t="shared" si="21"/>
        <v>5.0999999999999659</v>
      </c>
      <c r="L82" s="20">
        <f t="shared" si="25"/>
        <v>14.699999999999989</v>
      </c>
      <c r="M82" s="20">
        <f t="shared" si="29"/>
        <v>32.699999999999989</v>
      </c>
      <c r="N82" s="20">
        <f t="shared" si="13"/>
        <v>63.5</v>
      </c>
      <c r="O82" s="20">
        <f t="shared" si="17"/>
        <v>119.59999999999997</v>
      </c>
      <c r="P82" s="18"/>
      <c r="Q82" s="1">
        <v>23986</v>
      </c>
      <c r="R82" s="19">
        <v>31.6</v>
      </c>
      <c r="S82" s="20">
        <f t="shared" si="22"/>
        <v>0</v>
      </c>
      <c r="T82" s="20">
        <f t="shared" si="26"/>
        <v>0.20000000000000284</v>
      </c>
      <c r="U82" s="20">
        <f t="shared" si="30"/>
        <v>0.5</v>
      </c>
      <c r="V82" s="20">
        <f t="shared" si="14"/>
        <v>0.90000000000000213</v>
      </c>
      <c r="W82" s="20">
        <f t="shared" si="18"/>
        <v>1.6000000000000014</v>
      </c>
      <c r="X82" s="18"/>
      <c r="Y82" s="1">
        <v>23986</v>
      </c>
      <c r="Z82">
        <v>31.62</v>
      </c>
      <c r="AA82" s="20">
        <f t="shared" si="23"/>
        <v>7.0000000000000284E-2</v>
      </c>
      <c r="AB82" s="20">
        <f t="shared" si="27"/>
        <v>0.14000000000000057</v>
      </c>
      <c r="AC82" s="20">
        <f t="shared" si="31"/>
        <v>0.5400000000000027</v>
      </c>
      <c r="AD82" s="20">
        <f t="shared" si="15"/>
        <v>0.90000000000000213</v>
      </c>
      <c r="AE82" s="20">
        <f t="shared" si="19"/>
        <v>1.6400000000000006</v>
      </c>
      <c r="AF82" s="18"/>
    </row>
    <row r="83" spans="1:32" x14ac:dyDescent="0.3">
      <c r="A83" s="1">
        <v>24016</v>
      </c>
      <c r="B83" s="19">
        <v>452.6</v>
      </c>
      <c r="C83" s="20">
        <f t="shared" si="20"/>
        <v>3.1000000000000227</v>
      </c>
      <c r="D83" s="20">
        <f t="shared" si="24"/>
        <v>12.5</v>
      </c>
      <c r="E83" s="20">
        <f t="shared" si="28"/>
        <v>33.5</v>
      </c>
      <c r="F83" s="20">
        <f t="shared" si="12"/>
        <v>64.300000000000011</v>
      </c>
      <c r="G83" s="20">
        <f t="shared" si="16"/>
        <v>121.5</v>
      </c>
      <c r="H83" s="18"/>
      <c r="I83" s="1">
        <v>24016</v>
      </c>
      <c r="J83" s="19">
        <v>453.6</v>
      </c>
      <c r="K83" s="20">
        <f t="shared" si="21"/>
        <v>5.2000000000000455</v>
      </c>
      <c r="L83" s="20">
        <f t="shared" si="25"/>
        <v>15.200000000000045</v>
      </c>
      <c r="M83" s="20">
        <f t="shared" si="29"/>
        <v>33.700000000000045</v>
      </c>
      <c r="N83" s="20">
        <f t="shared" si="13"/>
        <v>64.800000000000011</v>
      </c>
      <c r="O83" s="20">
        <f t="shared" si="17"/>
        <v>122.10000000000002</v>
      </c>
      <c r="P83" s="18"/>
      <c r="Q83" s="1">
        <v>24016</v>
      </c>
      <c r="R83" s="19">
        <v>31.7</v>
      </c>
      <c r="S83" s="20">
        <f t="shared" si="22"/>
        <v>9.9999999999997868E-2</v>
      </c>
      <c r="T83" s="20">
        <f t="shared" si="26"/>
        <v>9.9999999999997868E-2</v>
      </c>
      <c r="U83" s="20">
        <f t="shared" si="30"/>
        <v>0.59999999999999787</v>
      </c>
      <c r="V83" s="20">
        <f t="shared" si="14"/>
        <v>0.89999999999999858</v>
      </c>
      <c r="W83" s="20">
        <f t="shared" si="18"/>
        <v>1.6999999999999993</v>
      </c>
      <c r="X83" s="18"/>
      <c r="Y83" s="1">
        <v>24016</v>
      </c>
      <c r="Z83">
        <v>31.65</v>
      </c>
      <c r="AA83" s="20">
        <f t="shared" si="23"/>
        <v>2.9999999999997584E-2</v>
      </c>
      <c r="AB83" s="20">
        <f t="shared" si="27"/>
        <v>3.9999999999999147E-2</v>
      </c>
      <c r="AC83" s="20">
        <f t="shared" si="31"/>
        <v>0.52999999999999758</v>
      </c>
      <c r="AD83" s="20">
        <f t="shared" si="15"/>
        <v>0.89999999999999858</v>
      </c>
      <c r="AE83" s="20">
        <f t="shared" si="19"/>
        <v>1.6699999999999982</v>
      </c>
      <c r="AF83" s="18"/>
    </row>
    <row r="84" spans="1:32" x14ac:dyDescent="0.3">
      <c r="A84" s="1">
        <v>24047</v>
      </c>
      <c r="B84" s="19">
        <v>455.7</v>
      </c>
      <c r="C84" s="20">
        <f t="shared" si="20"/>
        <v>3.0999999999999659</v>
      </c>
      <c r="D84" s="20">
        <f t="shared" si="24"/>
        <v>12.800000000000011</v>
      </c>
      <c r="E84" s="20">
        <f t="shared" si="28"/>
        <v>33.699999999999989</v>
      </c>
      <c r="F84" s="20">
        <f t="shared" si="12"/>
        <v>64.199999999999989</v>
      </c>
      <c r="G84" s="20">
        <f t="shared" si="16"/>
        <v>122.30000000000001</v>
      </c>
      <c r="H84" s="18"/>
      <c r="I84" s="1">
        <v>24047</v>
      </c>
      <c r="J84" s="19">
        <v>456.7</v>
      </c>
      <c r="K84" s="20">
        <f t="shared" si="21"/>
        <v>3.0999999999999659</v>
      </c>
      <c r="L84" s="20">
        <f t="shared" si="25"/>
        <v>14.599999999999966</v>
      </c>
      <c r="M84" s="20">
        <f t="shared" si="29"/>
        <v>33.800000000000011</v>
      </c>
      <c r="N84" s="20">
        <f t="shared" si="13"/>
        <v>64.399999999999977</v>
      </c>
      <c r="O84" s="20">
        <f t="shared" si="17"/>
        <v>122.59999999999997</v>
      </c>
      <c r="P84" s="18"/>
      <c r="Q84" s="1">
        <v>24047</v>
      </c>
      <c r="R84" s="19">
        <v>31.7</v>
      </c>
      <c r="S84" s="20">
        <f t="shared" si="22"/>
        <v>0</v>
      </c>
      <c r="T84" s="20">
        <f t="shared" si="26"/>
        <v>9.9999999999997868E-2</v>
      </c>
      <c r="U84" s="20">
        <f t="shared" si="30"/>
        <v>0.5</v>
      </c>
      <c r="V84" s="20">
        <f t="shared" si="14"/>
        <v>0.89999999999999858</v>
      </c>
      <c r="W84" s="20">
        <f t="shared" si="18"/>
        <v>1.6999999999999993</v>
      </c>
      <c r="X84" s="18"/>
      <c r="Y84" s="1">
        <v>24047</v>
      </c>
      <c r="Z84">
        <v>31.75</v>
      </c>
      <c r="AA84" s="20">
        <f t="shared" si="23"/>
        <v>0.10000000000000142</v>
      </c>
      <c r="AB84" s="20">
        <f t="shared" si="27"/>
        <v>0.17000000000000171</v>
      </c>
      <c r="AC84" s="20">
        <f t="shared" si="31"/>
        <v>0.53999999999999915</v>
      </c>
      <c r="AD84" s="20">
        <f t="shared" si="15"/>
        <v>0.96999999999999886</v>
      </c>
      <c r="AE84" s="20">
        <f t="shared" si="19"/>
        <v>1.7699999999999996</v>
      </c>
      <c r="AF84" s="18"/>
    </row>
    <row r="85" spans="1:32" x14ac:dyDescent="0.3">
      <c r="A85" s="1">
        <v>24077</v>
      </c>
      <c r="B85" s="19">
        <v>459.2</v>
      </c>
      <c r="C85" s="20">
        <f t="shared" si="20"/>
        <v>3.5</v>
      </c>
      <c r="D85" s="20">
        <f t="shared" si="24"/>
        <v>13.399999999999977</v>
      </c>
      <c r="E85" s="20">
        <f t="shared" si="28"/>
        <v>34.5</v>
      </c>
      <c r="F85" s="20">
        <f t="shared" si="12"/>
        <v>66</v>
      </c>
      <c r="G85" s="20">
        <f t="shared" si="16"/>
        <v>123.69999999999999</v>
      </c>
      <c r="H85" s="18"/>
      <c r="I85" s="1">
        <v>24077</v>
      </c>
      <c r="J85" s="19">
        <v>463.1</v>
      </c>
      <c r="K85" s="20">
        <f t="shared" si="21"/>
        <v>6.4000000000000341</v>
      </c>
      <c r="L85" s="20">
        <f t="shared" si="25"/>
        <v>19.800000000000011</v>
      </c>
      <c r="M85" s="20">
        <f t="shared" si="29"/>
        <v>34.800000000000011</v>
      </c>
      <c r="N85" s="20">
        <f t="shared" si="13"/>
        <v>66.700000000000045</v>
      </c>
      <c r="O85" s="20">
        <f t="shared" si="17"/>
        <v>124.60000000000002</v>
      </c>
      <c r="P85" s="18"/>
      <c r="Q85" s="1">
        <v>24077</v>
      </c>
      <c r="R85" s="19">
        <v>31.8</v>
      </c>
      <c r="S85" s="20">
        <f t="shared" si="22"/>
        <v>0.10000000000000142</v>
      </c>
      <c r="T85" s="20">
        <f t="shared" si="26"/>
        <v>0.19999999999999929</v>
      </c>
      <c r="U85" s="20">
        <f t="shared" si="30"/>
        <v>0.60000000000000142</v>
      </c>
      <c r="V85" s="20">
        <f t="shared" si="14"/>
        <v>0.90000000000000213</v>
      </c>
      <c r="W85" s="20">
        <f t="shared" si="18"/>
        <v>1.8000000000000007</v>
      </c>
      <c r="X85" s="18"/>
      <c r="Y85" s="1">
        <v>24077</v>
      </c>
      <c r="Z85">
        <v>31.85</v>
      </c>
      <c r="AA85" s="20">
        <f t="shared" si="23"/>
        <v>0.10000000000000142</v>
      </c>
      <c r="AB85" s="20">
        <f t="shared" si="27"/>
        <v>0.30000000000000071</v>
      </c>
      <c r="AC85" s="20">
        <f t="shared" si="31"/>
        <v>0.60000000000000142</v>
      </c>
      <c r="AD85" s="20">
        <f t="shared" si="15"/>
        <v>0.97000000000000242</v>
      </c>
      <c r="AE85" s="20">
        <f t="shared" si="19"/>
        <v>1.8399999999999999</v>
      </c>
      <c r="AF85" s="18"/>
    </row>
    <row r="86" spans="1:32" x14ac:dyDescent="0.3">
      <c r="A86" s="1">
        <v>24108</v>
      </c>
      <c r="B86" s="19">
        <v>462</v>
      </c>
      <c r="C86" s="20">
        <f t="shared" si="20"/>
        <v>2.8000000000000114</v>
      </c>
      <c r="D86" s="20">
        <f t="shared" si="24"/>
        <v>12.5</v>
      </c>
      <c r="E86" s="20">
        <f t="shared" si="28"/>
        <v>34.5</v>
      </c>
      <c r="F86" s="20">
        <f t="shared" si="12"/>
        <v>66.800000000000011</v>
      </c>
      <c r="G86" s="20">
        <f t="shared" si="16"/>
        <v>124.5</v>
      </c>
      <c r="H86" s="18"/>
      <c r="I86" s="1">
        <v>24108</v>
      </c>
      <c r="J86" s="19">
        <v>467.1</v>
      </c>
      <c r="K86" s="20">
        <f t="shared" si="21"/>
        <v>4</v>
      </c>
      <c r="L86" s="20">
        <f t="shared" si="25"/>
        <v>18.700000000000045</v>
      </c>
      <c r="M86" s="20">
        <f t="shared" si="29"/>
        <v>34.800000000000011</v>
      </c>
      <c r="N86" s="20">
        <f t="shared" si="13"/>
        <v>67.600000000000023</v>
      </c>
      <c r="O86" s="20">
        <f t="shared" si="17"/>
        <v>126</v>
      </c>
      <c r="P86" s="18"/>
      <c r="Q86" s="1">
        <v>24108</v>
      </c>
      <c r="R86" s="19">
        <v>31.8</v>
      </c>
      <c r="S86" s="20">
        <f t="shared" si="22"/>
        <v>0</v>
      </c>
      <c r="T86" s="20">
        <f t="shared" si="26"/>
        <v>0.19999999999999929</v>
      </c>
      <c r="U86" s="20">
        <f t="shared" si="30"/>
        <v>0.60000000000000142</v>
      </c>
      <c r="V86" s="20">
        <f t="shared" si="14"/>
        <v>0.90000000000000213</v>
      </c>
      <c r="W86" s="20">
        <f t="shared" si="18"/>
        <v>1.8000000000000007</v>
      </c>
      <c r="X86" s="18"/>
      <c r="Y86" s="1">
        <v>24108</v>
      </c>
      <c r="Z86">
        <v>31.88</v>
      </c>
      <c r="AA86" s="20">
        <f t="shared" si="23"/>
        <v>2.9999999999997584E-2</v>
      </c>
      <c r="AB86" s="20">
        <f t="shared" si="27"/>
        <v>0.25999999999999801</v>
      </c>
      <c r="AC86" s="20">
        <f t="shared" si="31"/>
        <v>0.59999999999999787</v>
      </c>
      <c r="AD86" s="20">
        <f t="shared" si="15"/>
        <v>0.93999999999999773</v>
      </c>
      <c r="AE86" s="20">
        <f t="shared" si="19"/>
        <v>1.8399999999999999</v>
      </c>
      <c r="AF86" s="18"/>
    </row>
    <row r="87" spans="1:32" x14ac:dyDescent="0.3">
      <c r="A87" s="1">
        <v>24139</v>
      </c>
      <c r="B87" s="19">
        <v>464.6</v>
      </c>
      <c r="C87" s="20">
        <f t="shared" si="20"/>
        <v>2.6000000000000227</v>
      </c>
      <c r="D87" s="20">
        <f t="shared" si="24"/>
        <v>12</v>
      </c>
      <c r="E87" s="20">
        <f t="shared" si="28"/>
        <v>34.200000000000045</v>
      </c>
      <c r="F87" s="20">
        <f t="shared" si="12"/>
        <v>67</v>
      </c>
      <c r="G87" s="20">
        <f t="shared" si="16"/>
        <v>124.5</v>
      </c>
      <c r="H87" s="18"/>
      <c r="I87" s="1">
        <v>24139</v>
      </c>
      <c r="J87" s="19">
        <v>463.7</v>
      </c>
      <c r="K87" s="20">
        <f t="shared" si="21"/>
        <v>-3.4000000000000341</v>
      </c>
      <c r="L87" s="20">
        <f t="shared" si="25"/>
        <v>10.099999999999966</v>
      </c>
      <c r="M87" s="20">
        <f t="shared" si="29"/>
        <v>33.599999999999966</v>
      </c>
      <c r="N87" s="20">
        <f t="shared" si="13"/>
        <v>66.099999999999966</v>
      </c>
      <c r="O87" s="20">
        <f t="shared" si="17"/>
        <v>123.39999999999998</v>
      </c>
      <c r="P87" s="18"/>
      <c r="Q87" s="1">
        <v>24139</v>
      </c>
      <c r="R87" s="19">
        <v>32</v>
      </c>
      <c r="S87" s="20">
        <f t="shared" si="22"/>
        <v>0.19999999999999929</v>
      </c>
      <c r="T87" s="20">
        <f t="shared" si="26"/>
        <v>0.30000000000000071</v>
      </c>
      <c r="U87" s="20">
        <f t="shared" si="30"/>
        <v>0.80000000000000071</v>
      </c>
      <c r="V87" s="20">
        <f t="shared" si="14"/>
        <v>1.1000000000000014</v>
      </c>
      <c r="W87" s="20">
        <f t="shared" si="18"/>
        <v>1.8999999999999986</v>
      </c>
      <c r="X87" s="18"/>
      <c r="Y87" s="1">
        <v>24139</v>
      </c>
      <c r="Z87">
        <v>32.08</v>
      </c>
      <c r="AA87" s="20">
        <f t="shared" si="23"/>
        <v>0.19999999999999929</v>
      </c>
      <c r="AB87" s="20">
        <f t="shared" si="27"/>
        <v>0.42999999999999972</v>
      </c>
      <c r="AC87" s="20">
        <f t="shared" si="31"/>
        <v>0.79999999999999716</v>
      </c>
      <c r="AD87" s="20">
        <f t="shared" si="15"/>
        <v>1.1699999999999982</v>
      </c>
      <c r="AE87" s="20">
        <f t="shared" si="19"/>
        <v>1.9699999999999989</v>
      </c>
      <c r="AF87" s="18"/>
    </row>
    <row r="88" spans="1:32" x14ac:dyDescent="0.3">
      <c r="A88" s="1">
        <v>24167</v>
      </c>
      <c r="B88" s="19">
        <v>467.2</v>
      </c>
      <c r="C88" s="20">
        <f t="shared" si="20"/>
        <v>2.5999999999999659</v>
      </c>
      <c r="D88" s="20">
        <f t="shared" si="24"/>
        <v>11.5</v>
      </c>
      <c r="E88" s="20">
        <f t="shared" si="28"/>
        <v>34</v>
      </c>
      <c r="F88" s="20">
        <f t="shared" si="12"/>
        <v>67.399999999999977</v>
      </c>
      <c r="G88" s="20">
        <f t="shared" si="16"/>
        <v>124.09999999999997</v>
      </c>
      <c r="H88" s="18"/>
      <c r="I88" s="1">
        <v>24167</v>
      </c>
      <c r="J88" s="19">
        <v>465.9</v>
      </c>
      <c r="K88" s="20">
        <f t="shared" si="21"/>
        <v>2.1999999999999886</v>
      </c>
      <c r="L88" s="20">
        <f t="shared" si="25"/>
        <v>9.1999999999999886</v>
      </c>
      <c r="M88" s="20">
        <f t="shared" si="29"/>
        <v>33.699999999999989</v>
      </c>
      <c r="N88" s="20">
        <f t="shared" si="13"/>
        <v>67</v>
      </c>
      <c r="O88" s="20">
        <f t="shared" si="17"/>
        <v>123.79999999999995</v>
      </c>
      <c r="P88" s="18"/>
      <c r="Q88" s="1">
        <v>24167</v>
      </c>
      <c r="R88" s="19">
        <v>32.1</v>
      </c>
      <c r="S88" s="20">
        <f t="shared" si="22"/>
        <v>0.10000000000000142</v>
      </c>
      <c r="T88" s="20">
        <f t="shared" si="26"/>
        <v>0.40000000000000213</v>
      </c>
      <c r="U88" s="20">
        <f t="shared" si="30"/>
        <v>0.80000000000000071</v>
      </c>
      <c r="V88" s="20">
        <f t="shared" si="14"/>
        <v>1.2000000000000028</v>
      </c>
      <c r="W88" s="20">
        <f t="shared" si="18"/>
        <v>2</v>
      </c>
      <c r="X88" s="18"/>
      <c r="Y88" s="1">
        <v>24167</v>
      </c>
      <c r="Z88">
        <v>32.18</v>
      </c>
      <c r="AA88" s="20">
        <f t="shared" si="23"/>
        <v>0.10000000000000142</v>
      </c>
      <c r="AB88" s="20">
        <f t="shared" si="27"/>
        <v>0.42999999999999972</v>
      </c>
      <c r="AC88" s="20">
        <f t="shared" si="31"/>
        <v>0.87000000000000099</v>
      </c>
      <c r="AD88" s="20">
        <f t="shared" si="15"/>
        <v>1.2399999999999984</v>
      </c>
      <c r="AE88" s="20">
        <f t="shared" si="19"/>
        <v>2.009999999999998</v>
      </c>
      <c r="AF88" s="18"/>
    </row>
    <row r="89" spans="1:32" x14ac:dyDescent="0.3">
      <c r="A89" s="1">
        <v>24198</v>
      </c>
      <c r="B89" s="19">
        <v>469.3</v>
      </c>
      <c r="C89" s="20">
        <f t="shared" si="20"/>
        <v>2.1000000000000227</v>
      </c>
      <c r="D89" s="20">
        <f t="shared" si="24"/>
        <v>10.100000000000023</v>
      </c>
      <c r="E89" s="20">
        <f t="shared" si="28"/>
        <v>33.900000000000034</v>
      </c>
      <c r="F89" s="20">
        <f t="shared" si="12"/>
        <v>67.600000000000023</v>
      </c>
      <c r="G89" s="20">
        <f t="shared" si="16"/>
        <v>123.80000000000001</v>
      </c>
      <c r="H89" s="18"/>
      <c r="I89" s="1">
        <v>24198</v>
      </c>
      <c r="J89" s="19">
        <v>470.1</v>
      </c>
      <c r="K89" s="20">
        <f t="shared" si="21"/>
        <v>4.2000000000000455</v>
      </c>
      <c r="L89" s="20">
        <f t="shared" si="25"/>
        <v>7</v>
      </c>
      <c r="M89" s="20">
        <f t="shared" si="29"/>
        <v>33.900000000000034</v>
      </c>
      <c r="N89" s="20">
        <f t="shared" si="13"/>
        <v>67.700000000000045</v>
      </c>
      <c r="O89" s="20">
        <f t="shared" si="17"/>
        <v>124.10000000000002</v>
      </c>
      <c r="P89" s="18"/>
      <c r="Q89" s="1">
        <v>24198</v>
      </c>
      <c r="R89" s="19">
        <v>32.299999999999997</v>
      </c>
      <c r="S89" s="20">
        <f t="shared" si="22"/>
        <v>0.19999999999999574</v>
      </c>
      <c r="T89" s="20">
        <f t="shared" si="26"/>
        <v>0.49999999999999645</v>
      </c>
      <c r="U89" s="20">
        <f t="shared" si="30"/>
        <v>0.89999999999999858</v>
      </c>
      <c r="V89" s="20">
        <f t="shared" si="14"/>
        <v>1.3999999999999986</v>
      </c>
      <c r="W89" s="20">
        <f t="shared" si="18"/>
        <v>2.0999999999999979</v>
      </c>
      <c r="X89" s="18"/>
      <c r="Y89" s="1">
        <v>24198</v>
      </c>
      <c r="Z89">
        <v>32.28</v>
      </c>
      <c r="AA89" s="20">
        <f t="shared" si="23"/>
        <v>0.10000000000000142</v>
      </c>
      <c r="AB89" s="20">
        <f t="shared" si="27"/>
        <v>0.42999999999999972</v>
      </c>
      <c r="AC89" s="20">
        <f t="shared" si="31"/>
        <v>0.90000000000000213</v>
      </c>
      <c r="AD89" s="20">
        <f t="shared" si="15"/>
        <v>1.3300000000000018</v>
      </c>
      <c r="AE89" s="20">
        <f t="shared" si="19"/>
        <v>2.0700000000000003</v>
      </c>
      <c r="AF89" s="18"/>
    </row>
    <row r="90" spans="1:32" x14ac:dyDescent="0.3">
      <c r="A90" s="1">
        <v>24228</v>
      </c>
      <c r="B90" s="19">
        <v>470.1</v>
      </c>
      <c r="C90" s="20">
        <f t="shared" si="20"/>
        <v>0.80000000000001137</v>
      </c>
      <c r="D90" s="20">
        <f t="shared" si="24"/>
        <v>8.1000000000000227</v>
      </c>
      <c r="E90" s="20">
        <f t="shared" si="28"/>
        <v>33</v>
      </c>
      <c r="F90" s="20">
        <f t="shared" si="12"/>
        <v>65.900000000000034</v>
      </c>
      <c r="G90" s="20">
        <f t="shared" si="16"/>
        <v>122.60000000000002</v>
      </c>
      <c r="H90" s="18"/>
      <c r="I90" s="1">
        <v>24228</v>
      </c>
      <c r="J90" s="19">
        <v>466.2</v>
      </c>
      <c r="K90" s="20">
        <f t="shared" si="21"/>
        <v>-3.9000000000000341</v>
      </c>
      <c r="L90" s="20">
        <f t="shared" si="25"/>
        <v>-0.90000000000003411</v>
      </c>
      <c r="M90" s="20">
        <f t="shared" si="29"/>
        <v>32.5</v>
      </c>
      <c r="N90" s="20">
        <f t="shared" si="13"/>
        <v>64.899999999999977</v>
      </c>
      <c r="O90" s="20">
        <f t="shared" si="17"/>
        <v>121.19999999999999</v>
      </c>
      <c r="P90" s="18"/>
      <c r="Q90" s="1">
        <v>24228</v>
      </c>
      <c r="R90" s="19">
        <v>32.299999999999997</v>
      </c>
      <c r="S90" s="20">
        <f t="shared" si="22"/>
        <v>0</v>
      </c>
      <c r="T90" s="20">
        <f t="shared" si="26"/>
        <v>0.49999999999999645</v>
      </c>
      <c r="U90" s="20">
        <f t="shared" si="30"/>
        <v>0.89999999999999858</v>
      </c>
      <c r="V90" s="20">
        <f t="shared" si="14"/>
        <v>1.3999999999999986</v>
      </c>
      <c r="W90" s="20">
        <f t="shared" si="18"/>
        <v>2.0999999999999979</v>
      </c>
      <c r="X90" s="18"/>
      <c r="Y90" s="1">
        <v>24228</v>
      </c>
      <c r="Z90">
        <v>32.35</v>
      </c>
      <c r="AA90" s="20">
        <f t="shared" si="23"/>
        <v>7.0000000000000284E-2</v>
      </c>
      <c r="AB90" s="20">
        <f t="shared" si="27"/>
        <v>0.47000000000000242</v>
      </c>
      <c r="AC90" s="20">
        <f t="shared" si="31"/>
        <v>0.87000000000000099</v>
      </c>
      <c r="AD90" s="20">
        <f t="shared" si="15"/>
        <v>1.370000000000001</v>
      </c>
      <c r="AE90" s="20">
        <f t="shared" si="19"/>
        <v>2.110000000000003</v>
      </c>
      <c r="AF90" s="18"/>
    </row>
    <row r="91" spans="1:32" x14ac:dyDescent="0.3">
      <c r="A91" s="1">
        <v>24259</v>
      </c>
      <c r="B91" s="19">
        <v>471.2</v>
      </c>
      <c r="C91" s="20">
        <f t="shared" si="20"/>
        <v>1.0999999999999659</v>
      </c>
      <c r="D91" s="20">
        <f t="shared" si="24"/>
        <v>6.5999999999999659</v>
      </c>
      <c r="E91" s="20">
        <f t="shared" si="28"/>
        <v>31.099999999999966</v>
      </c>
      <c r="F91" s="20">
        <f t="shared" ref="F91:F154" si="32">(B91-B67)</f>
        <v>64.099999999999966</v>
      </c>
      <c r="G91" s="20">
        <f t="shared" si="16"/>
        <v>121.89999999999998</v>
      </c>
      <c r="H91" s="18"/>
      <c r="I91" s="1">
        <v>24259</v>
      </c>
      <c r="J91" s="19">
        <v>469.6</v>
      </c>
      <c r="K91" s="20">
        <f t="shared" si="21"/>
        <v>3.4000000000000341</v>
      </c>
      <c r="L91" s="20">
        <f t="shared" si="25"/>
        <v>5.9000000000000341</v>
      </c>
      <c r="M91" s="20">
        <f t="shared" si="29"/>
        <v>31.200000000000045</v>
      </c>
      <c r="N91" s="20">
        <f t="shared" ref="N91:N154" si="33">(J91-J67)</f>
        <v>64.300000000000011</v>
      </c>
      <c r="O91" s="20">
        <f t="shared" si="17"/>
        <v>121.90000000000003</v>
      </c>
      <c r="P91" s="18"/>
      <c r="Q91" s="1">
        <v>24259</v>
      </c>
      <c r="R91" s="19">
        <v>32.4</v>
      </c>
      <c r="S91" s="20">
        <f t="shared" si="22"/>
        <v>0.10000000000000142</v>
      </c>
      <c r="T91" s="20">
        <f t="shared" si="26"/>
        <v>0.39999999999999858</v>
      </c>
      <c r="U91" s="20">
        <f t="shared" si="30"/>
        <v>0.79999999999999716</v>
      </c>
      <c r="V91" s="20">
        <f t="shared" ref="V91:V154" si="34">(R91-R67)</f>
        <v>1.3999999999999986</v>
      </c>
      <c r="W91" s="20">
        <f t="shared" si="18"/>
        <v>2.1999999999999993</v>
      </c>
      <c r="X91" s="18"/>
      <c r="Y91" s="1">
        <v>24259</v>
      </c>
      <c r="Z91">
        <v>32.380000000000003</v>
      </c>
      <c r="AA91" s="20">
        <f t="shared" si="23"/>
        <v>3.0000000000001137E-2</v>
      </c>
      <c r="AB91" s="20">
        <f t="shared" si="27"/>
        <v>0.30000000000000426</v>
      </c>
      <c r="AC91" s="20">
        <f t="shared" si="31"/>
        <v>0.77000000000000313</v>
      </c>
      <c r="AD91" s="20">
        <f t="shared" ref="AD91:AD154" si="35">(Z91-Z67)</f>
        <v>1.370000000000001</v>
      </c>
      <c r="AE91" s="20">
        <f t="shared" si="19"/>
        <v>2.1700000000000017</v>
      </c>
      <c r="AF91" s="18"/>
    </row>
    <row r="92" spans="1:32" x14ac:dyDescent="0.3">
      <c r="A92" s="1">
        <v>24289</v>
      </c>
      <c r="B92" s="19">
        <v>470.9</v>
      </c>
      <c r="C92" s="20">
        <f t="shared" si="20"/>
        <v>-0.30000000000001137</v>
      </c>
      <c r="D92" s="20">
        <f t="shared" si="24"/>
        <v>3.6999999999999886</v>
      </c>
      <c r="E92" s="20">
        <f t="shared" si="28"/>
        <v>28</v>
      </c>
      <c r="F92" s="20">
        <f t="shared" si="32"/>
        <v>60.799999999999955</v>
      </c>
      <c r="G92" s="20">
        <f t="shared" si="16"/>
        <v>120.09999999999997</v>
      </c>
      <c r="H92" s="18"/>
      <c r="I92" s="1">
        <v>24289</v>
      </c>
      <c r="J92" s="19">
        <v>470.3</v>
      </c>
      <c r="K92" s="20">
        <f t="shared" si="21"/>
        <v>0.69999999999998863</v>
      </c>
      <c r="L92" s="20">
        <f t="shared" si="25"/>
        <v>4.4000000000000341</v>
      </c>
      <c r="M92" s="20">
        <f t="shared" si="29"/>
        <v>28.199999999999989</v>
      </c>
      <c r="N92" s="20">
        <f t="shared" si="33"/>
        <v>61</v>
      </c>
      <c r="O92" s="20">
        <f t="shared" si="17"/>
        <v>120.19999999999999</v>
      </c>
      <c r="P92" s="18"/>
      <c r="Q92" s="1">
        <v>24289</v>
      </c>
      <c r="R92" s="19">
        <v>32.5</v>
      </c>
      <c r="S92" s="20">
        <f t="shared" si="22"/>
        <v>0.10000000000000142</v>
      </c>
      <c r="T92" s="20">
        <f t="shared" si="26"/>
        <v>0.39999999999999858</v>
      </c>
      <c r="U92" s="20">
        <f t="shared" si="30"/>
        <v>0.89999999999999858</v>
      </c>
      <c r="V92" s="20">
        <f t="shared" si="34"/>
        <v>1.3999999999999986</v>
      </c>
      <c r="W92" s="20">
        <f t="shared" si="18"/>
        <v>2.1999999999999993</v>
      </c>
      <c r="X92" s="18"/>
      <c r="Y92" s="1">
        <v>24289</v>
      </c>
      <c r="Z92">
        <v>32.450000000000003</v>
      </c>
      <c r="AA92" s="20">
        <f t="shared" si="23"/>
        <v>7.0000000000000284E-2</v>
      </c>
      <c r="AB92" s="20">
        <f t="shared" si="27"/>
        <v>0.27000000000000313</v>
      </c>
      <c r="AC92" s="20">
        <f t="shared" si="31"/>
        <v>0.87000000000000455</v>
      </c>
      <c r="AD92" s="20">
        <f t="shared" si="35"/>
        <v>1.4300000000000033</v>
      </c>
      <c r="AE92" s="20">
        <f t="shared" si="19"/>
        <v>2.230000000000004</v>
      </c>
      <c r="AF92" s="18"/>
    </row>
    <row r="93" spans="1:32" x14ac:dyDescent="0.3">
      <c r="A93" s="1">
        <v>24320</v>
      </c>
      <c r="B93" s="19">
        <v>472.6</v>
      </c>
      <c r="C93" s="20">
        <f t="shared" si="20"/>
        <v>1.7000000000000455</v>
      </c>
      <c r="D93" s="20">
        <f t="shared" si="24"/>
        <v>3.3000000000000114</v>
      </c>
      <c r="E93" s="20">
        <f t="shared" si="28"/>
        <v>26.800000000000011</v>
      </c>
      <c r="F93" s="20">
        <f t="shared" si="32"/>
        <v>59.200000000000045</v>
      </c>
      <c r="G93" s="20">
        <f t="shared" si="16"/>
        <v>119.80000000000001</v>
      </c>
      <c r="H93" s="18"/>
      <c r="I93" s="1">
        <v>24320</v>
      </c>
      <c r="J93" s="19">
        <v>470.1</v>
      </c>
      <c r="K93" s="20">
        <f t="shared" si="21"/>
        <v>-0.19999999999998863</v>
      </c>
      <c r="L93" s="20">
        <f t="shared" si="25"/>
        <v>0</v>
      </c>
      <c r="M93" s="20">
        <f t="shared" si="29"/>
        <v>26.800000000000011</v>
      </c>
      <c r="N93" s="20">
        <f t="shared" si="33"/>
        <v>59</v>
      </c>
      <c r="O93" s="20">
        <f t="shared" si="17"/>
        <v>119.20000000000005</v>
      </c>
      <c r="P93" s="18"/>
      <c r="Q93" s="1">
        <v>24320</v>
      </c>
      <c r="R93" s="19">
        <v>32.700000000000003</v>
      </c>
      <c r="S93" s="20">
        <f t="shared" si="22"/>
        <v>0.20000000000000284</v>
      </c>
      <c r="T93" s="20">
        <f t="shared" si="26"/>
        <v>0.40000000000000568</v>
      </c>
      <c r="U93" s="20">
        <f t="shared" si="30"/>
        <v>1.1000000000000014</v>
      </c>
      <c r="V93" s="20">
        <f t="shared" si="34"/>
        <v>1.7000000000000028</v>
      </c>
      <c r="W93" s="20">
        <f t="shared" si="18"/>
        <v>2.4000000000000021</v>
      </c>
      <c r="X93" s="18"/>
      <c r="Y93" s="1">
        <v>24320</v>
      </c>
      <c r="Z93">
        <v>32.65</v>
      </c>
      <c r="AA93" s="20">
        <f t="shared" si="23"/>
        <v>0.19999999999999574</v>
      </c>
      <c r="AB93" s="20">
        <f t="shared" si="27"/>
        <v>0.36999999999999744</v>
      </c>
      <c r="AC93" s="20">
        <f t="shared" si="31"/>
        <v>1.0999999999999979</v>
      </c>
      <c r="AD93" s="20">
        <f t="shared" si="35"/>
        <v>1.5999999999999979</v>
      </c>
      <c r="AE93" s="20">
        <f t="shared" si="19"/>
        <v>2.3699999999999974</v>
      </c>
      <c r="AF93" s="18"/>
    </row>
    <row r="94" spans="1:32" x14ac:dyDescent="0.3">
      <c r="A94" s="1">
        <v>24351</v>
      </c>
      <c r="B94" s="19">
        <v>475.4</v>
      </c>
      <c r="C94" s="20">
        <f t="shared" si="20"/>
        <v>2.7999999999999545</v>
      </c>
      <c r="D94" s="20">
        <f t="shared" si="24"/>
        <v>5.2999999999999545</v>
      </c>
      <c r="E94" s="20">
        <f t="shared" si="28"/>
        <v>25.899999999999977</v>
      </c>
      <c r="F94" s="20">
        <f t="shared" si="32"/>
        <v>58.5</v>
      </c>
      <c r="G94" s="20">
        <f t="shared" si="16"/>
        <v>120.5</v>
      </c>
      <c r="H94" s="18"/>
      <c r="I94" s="1">
        <v>24351</v>
      </c>
      <c r="J94" s="19">
        <v>474.6</v>
      </c>
      <c r="K94" s="20">
        <f t="shared" si="21"/>
        <v>4.5</v>
      </c>
      <c r="L94" s="20">
        <f t="shared" si="25"/>
        <v>8.4000000000000341</v>
      </c>
      <c r="M94" s="20">
        <f t="shared" si="29"/>
        <v>26.200000000000045</v>
      </c>
      <c r="N94" s="20">
        <f t="shared" si="33"/>
        <v>58.900000000000034</v>
      </c>
      <c r="O94" s="20">
        <f t="shared" si="17"/>
        <v>120.70000000000005</v>
      </c>
      <c r="P94" s="18"/>
      <c r="Q94" s="1">
        <v>24351</v>
      </c>
      <c r="R94" s="19">
        <v>32.700000000000003</v>
      </c>
      <c r="S94" s="20">
        <f t="shared" si="22"/>
        <v>0</v>
      </c>
      <c r="T94" s="20">
        <f t="shared" si="26"/>
        <v>0.40000000000000568</v>
      </c>
      <c r="U94" s="20">
        <f t="shared" si="30"/>
        <v>1.1000000000000014</v>
      </c>
      <c r="V94" s="20">
        <f t="shared" si="34"/>
        <v>1.6000000000000014</v>
      </c>
      <c r="W94" s="20">
        <f t="shared" si="18"/>
        <v>2.3000000000000043</v>
      </c>
      <c r="X94" s="18"/>
      <c r="Y94" s="1">
        <v>24351</v>
      </c>
      <c r="Z94">
        <v>32.75</v>
      </c>
      <c r="AA94" s="20">
        <f t="shared" si="23"/>
        <v>0.10000000000000142</v>
      </c>
      <c r="AB94" s="20">
        <f t="shared" si="27"/>
        <v>0.39999999999999858</v>
      </c>
      <c r="AC94" s="20">
        <f t="shared" si="31"/>
        <v>1.129999999999999</v>
      </c>
      <c r="AD94" s="20">
        <f t="shared" si="35"/>
        <v>1.6700000000000017</v>
      </c>
      <c r="AE94" s="20">
        <f t="shared" si="19"/>
        <v>2.3299999999999983</v>
      </c>
      <c r="AF94" s="18"/>
    </row>
    <row r="95" spans="1:32" x14ac:dyDescent="0.3">
      <c r="A95" s="1">
        <v>24381</v>
      </c>
      <c r="B95" s="19">
        <v>475.7</v>
      </c>
      <c r="C95" s="20">
        <f t="shared" si="20"/>
        <v>0.30000000000001137</v>
      </c>
      <c r="D95" s="20">
        <f t="shared" si="24"/>
        <v>4.5</v>
      </c>
      <c r="E95" s="20">
        <f t="shared" si="28"/>
        <v>23.099999999999966</v>
      </c>
      <c r="F95" s="20">
        <f t="shared" si="32"/>
        <v>56.599999999999966</v>
      </c>
      <c r="G95" s="20">
        <f t="shared" si="16"/>
        <v>118.5</v>
      </c>
      <c r="H95" s="18"/>
      <c r="I95" s="1">
        <v>24381</v>
      </c>
      <c r="J95" s="19">
        <v>476.9</v>
      </c>
      <c r="K95" s="20">
        <f t="shared" si="21"/>
        <v>2.2999999999999545</v>
      </c>
      <c r="L95" s="20">
        <f t="shared" si="25"/>
        <v>7.2999999999999545</v>
      </c>
      <c r="M95" s="20">
        <f t="shared" si="29"/>
        <v>23.299999999999955</v>
      </c>
      <c r="N95" s="20">
        <f t="shared" si="33"/>
        <v>57</v>
      </c>
      <c r="O95" s="20">
        <f t="shared" si="17"/>
        <v>119.39999999999998</v>
      </c>
      <c r="P95" s="18"/>
      <c r="Q95" s="1">
        <v>24381</v>
      </c>
      <c r="R95" s="19">
        <v>32.9</v>
      </c>
      <c r="S95" s="20">
        <f t="shared" si="22"/>
        <v>0.19999999999999574</v>
      </c>
      <c r="T95" s="20">
        <f t="shared" si="26"/>
        <v>0.5</v>
      </c>
      <c r="U95" s="20">
        <f t="shared" si="30"/>
        <v>1.1999999999999993</v>
      </c>
      <c r="V95" s="20">
        <f t="shared" si="34"/>
        <v>1.7999999999999972</v>
      </c>
      <c r="W95" s="20">
        <f t="shared" si="18"/>
        <v>2.5</v>
      </c>
      <c r="X95" s="18"/>
      <c r="Y95" s="1">
        <v>24381</v>
      </c>
      <c r="Z95">
        <v>32.85</v>
      </c>
      <c r="AA95" s="20">
        <f t="shared" si="23"/>
        <v>0.10000000000000142</v>
      </c>
      <c r="AB95" s="20">
        <f t="shared" si="27"/>
        <v>0.46999999999999886</v>
      </c>
      <c r="AC95" s="20">
        <f t="shared" si="31"/>
        <v>1.2000000000000028</v>
      </c>
      <c r="AD95" s="20">
        <f t="shared" si="35"/>
        <v>1.7300000000000004</v>
      </c>
      <c r="AE95" s="20">
        <f t="shared" si="19"/>
        <v>2.4700000000000024</v>
      </c>
      <c r="AF95" s="18"/>
    </row>
    <row r="96" spans="1:32" x14ac:dyDescent="0.3">
      <c r="A96" s="1">
        <v>24412</v>
      </c>
      <c r="B96" s="19">
        <v>477.3</v>
      </c>
      <c r="C96" s="20">
        <f t="shared" si="20"/>
        <v>1.6000000000000227</v>
      </c>
      <c r="D96" s="20">
        <f t="shared" si="24"/>
        <v>6.4000000000000341</v>
      </c>
      <c r="E96" s="20">
        <f t="shared" si="28"/>
        <v>21.600000000000023</v>
      </c>
      <c r="F96" s="20">
        <f t="shared" si="32"/>
        <v>55.300000000000011</v>
      </c>
      <c r="G96" s="20">
        <f t="shared" si="16"/>
        <v>117.5</v>
      </c>
      <c r="H96" s="18"/>
      <c r="I96" s="1">
        <v>24412</v>
      </c>
      <c r="J96" s="19">
        <v>478.1</v>
      </c>
      <c r="K96" s="20">
        <f t="shared" si="21"/>
        <v>1.2000000000000455</v>
      </c>
      <c r="L96" s="20">
        <f t="shared" si="25"/>
        <v>7.8000000000000114</v>
      </c>
      <c r="M96" s="20">
        <f t="shared" si="29"/>
        <v>21.400000000000034</v>
      </c>
      <c r="N96" s="20">
        <f t="shared" si="33"/>
        <v>55.200000000000045</v>
      </c>
      <c r="O96" s="20">
        <f t="shared" si="17"/>
        <v>117.60000000000002</v>
      </c>
      <c r="P96" s="18"/>
      <c r="Q96" s="1">
        <v>24412</v>
      </c>
      <c r="R96" s="19">
        <v>32.9</v>
      </c>
      <c r="S96" s="20">
        <f t="shared" si="22"/>
        <v>0</v>
      </c>
      <c r="T96" s="20">
        <f t="shared" si="26"/>
        <v>0.39999999999999858</v>
      </c>
      <c r="U96" s="20">
        <f t="shared" si="30"/>
        <v>1.1999999999999993</v>
      </c>
      <c r="V96" s="20">
        <f t="shared" si="34"/>
        <v>1.6999999999999993</v>
      </c>
      <c r="W96" s="20">
        <f t="shared" si="18"/>
        <v>2.5</v>
      </c>
      <c r="X96" s="18"/>
      <c r="Y96" s="1">
        <v>24412</v>
      </c>
      <c r="Z96">
        <v>32.880000000000003</v>
      </c>
      <c r="AA96" s="20">
        <f t="shared" si="23"/>
        <v>3.0000000000001137E-2</v>
      </c>
      <c r="AB96" s="20">
        <f t="shared" si="27"/>
        <v>0.42999999999999972</v>
      </c>
      <c r="AC96" s="20">
        <f t="shared" si="31"/>
        <v>1.1300000000000026</v>
      </c>
      <c r="AD96" s="20">
        <f t="shared" si="35"/>
        <v>1.6700000000000017</v>
      </c>
      <c r="AE96" s="20">
        <f t="shared" si="19"/>
        <v>2.5000000000000036</v>
      </c>
      <c r="AF96" s="18"/>
    </row>
    <row r="97" spans="1:32" x14ac:dyDescent="0.3">
      <c r="A97" s="1">
        <v>24442</v>
      </c>
      <c r="B97" s="19">
        <v>480.2</v>
      </c>
      <c r="C97" s="20">
        <f t="shared" si="20"/>
        <v>2.8999999999999773</v>
      </c>
      <c r="D97" s="20">
        <f t="shared" si="24"/>
        <v>7.5999999999999659</v>
      </c>
      <c r="E97" s="20">
        <f t="shared" si="28"/>
        <v>21</v>
      </c>
      <c r="F97" s="20">
        <f t="shared" si="32"/>
        <v>55.5</v>
      </c>
      <c r="G97" s="20">
        <f t="shared" si="16"/>
        <v>117.5</v>
      </c>
      <c r="H97" s="18"/>
      <c r="I97" s="1">
        <v>24442</v>
      </c>
      <c r="J97" s="19">
        <v>483.7</v>
      </c>
      <c r="K97" s="20">
        <f t="shared" si="21"/>
        <v>5.5999999999999659</v>
      </c>
      <c r="L97" s="20">
        <f t="shared" si="25"/>
        <v>13.599999999999966</v>
      </c>
      <c r="M97" s="20">
        <f t="shared" si="29"/>
        <v>20.599999999999966</v>
      </c>
      <c r="N97" s="20">
        <f t="shared" si="33"/>
        <v>55.399999999999977</v>
      </c>
      <c r="O97" s="20">
        <f t="shared" si="17"/>
        <v>117.89999999999998</v>
      </c>
      <c r="P97" s="18"/>
      <c r="Q97" s="1">
        <v>24442</v>
      </c>
      <c r="R97" s="19">
        <v>32.9</v>
      </c>
      <c r="S97" s="20">
        <f t="shared" si="22"/>
        <v>0</v>
      </c>
      <c r="T97" s="20">
        <f t="shared" si="26"/>
        <v>0.19999999999999574</v>
      </c>
      <c r="U97" s="20">
        <f t="shared" si="30"/>
        <v>1.0999999999999979</v>
      </c>
      <c r="V97" s="20">
        <f t="shared" si="34"/>
        <v>1.6999999999999993</v>
      </c>
      <c r="W97" s="20">
        <f t="shared" si="18"/>
        <v>2.5</v>
      </c>
      <c r="X97" s="18"/>
      <c r="Y97" s="1">
        <v>24442</v>
      </c>
      <c r="Z97">
        <v>32.92</v>
      </c>
      <c r="AA97" s="20">
        <f t="shared" si="23"/>
        <v>3.9999999999999147E-2</v>
      </c>
      <c r="AB97" s="20">
        <f t="shared" si="27"/>
        <v>0.27000000000000313</v>
      </c>
      <c r="AC97" s="20">
        <f t="shared" si="31"/>
        <v>1.0700000000000003</v>
      </c>
      <c r="AD97" s="20">
        <f t="shared" si="35"/>
        <v>1.6700000000000017</v>
      </c>
      <c r="AE97" s="20">
        <f t="shared" si="19"/>
        <v>2.5400000000000027</v>
      </c>
      <c r="AF97" s="18"/>
    </row>
    <row r="98" spans="1:32" x14ac:dyDescent="0.3">
      <c r="A98" s="1">
        <v>24473</v>
      </c>
      <c r="B98" s="19">
        <v>481.6</v>
      </c>
      <c r="C98" s="20">
        <f t="shared" si="20"/>
        <v>1.4000000000000341</v>
      </c>
      <c r="D98" s="20">
        <f t="shared" si="24"/>
        <v>6.2000000000000455</v>
      </c>
      <c r="E98" s="20">
        <f t="shared" si="28"/>
        <v>19.600000000000023</v>
      </c>
      <c r="F98" s="20">
        <f t="shared" si="32"/>
        <v>54.100000000000023</v>
      </c>
      <c r="G98" s="20">
        <f t="shared" si="16"/>
        <v>116.40000000000003</v>
      </c>
      <c r="H98" s="20">
        <f>(B98-B2)</f>
        <v>195</v>
      </c>
      <c r="I98" s="1">
        <v>24473</v>
      </c>
      <c r="J98" s="19">
        <v>486.4</v>
      </c>
      <c r="K98" s="20">
        <f t="shared" si="21"/>
        <v>2.6999999999999886</v>
      </c>
      <c r="L98" s="20">
        <f t="shared" si="25"/>
        <v>11.799999999999955</v>
      </c>
      <c r="M98" s="20">
        <f t="shared" si="29"/>
        <v>19.299999999999955</v>
      </c>
      <c r="N98" s="20">
        <f t="shared" si="33"/>
        <v>54.099999999999966</v>
      </c>
      <c r="O98" s="20">
        <f t="shared" si="17"/>
        <v>117.29999999999995</v>
      </c>
      <c r="P98" s="20">
        <f>(J98-J2)</f>
        <v>196.59999999999997</v>
      </c>
      <c r="Q98" s="1">
        <v>24473</v>
      </c>
      <c r="R98" s="19">
        <v>32.9</v>
      </c>
      <c r="S98" s="20">
        <f t="shared" si="22"/>
        <v>0</v>
      </c>
      <c r="T98" s="20">
        <f t="shared" si="26"/>
        <v>0.19999999999999574</v>
      </c>
      <c r="U98" s="20">
        <f t="shared" si="30"/>
        <v>1.0999999999999979</v>
      </c>
      <c r="V98" s="20">
        <f t="shared" si="34"/>
        <v>1.6999999999999993</v>
      </c>
      <c r="W98" s="20">
        <f t="shared" si="18"/>
        <v>2.5</v>
      </c>
      <c r="X98" s="20">
        <f>(R98-R2)</f>
        <v>3.8999999999999986</v>
      </c>
      <c r="Y98" s="1">
        <v>24473</v>
      </c>
      <c r="Z98">
        <v>32.9</v>
      </c>
      <c r="AA98" s="20">
        <f t="shared" si="23"/>
        <v>-2.0000000000003126E-2</v>
      </c>
      <c r="AB98" s="20">
        <f t="shared" si="27"/>
        <v>0.14999999999999858</v>
      </c>
      <c r="AC98" s="20">
        <f t="shared" si="31"/>
        <v>1.0199999999999996</v>
      </c>
      <c r="AD98" s="20">
        <f t="shared" si="35"/>
        <v>1.6199999999999974</v>
      </c>
      <c r="AE98" s="20">
        <f t="shared" si="19"/>
        <v>2.4599999999999973</v>
      </c>
      <c r="AF98" s="20">
        <f>(Z98-Z2)</f>
        <v>3.889999999999997</v>
      </c>
    </row>
    <row r="99" spans="1:32" x14ac:dyDescent="0.3">
      <c r="A99" s="1">
        <v>24504</v>
      </c>
      <c r="B99" s="19">
        <v>485.1</v>
      </c>
      <c r="C99" s="20">
        <f t="shared" si="20"/>
        <v>3.5</v>
      </c>
      <c r="D99" s="20">
        <f t="shared" si="24"/>
        <v>9.4000000000000341</v>
      </c>
      <c r="E99" s="20">
        <f t="shared" si="28"/>
        <v>20.5</v>
      </c>
      <c r="F99" s="20">
        <f t="shared" si="32"/>
        <v>54.700000000000045</v>
      </c>
      <c r="G99" s="20">
        <f t="shared" si="16"/>
        <v>117.20000000000005</v>
      </c>
      <c r="H99" s="20">
        <f t="shared" ref="H99:H162" si="36">(B99-B3)</f>
        <v>197.40000000000003</v>
      </c>
      <c r="I99" s="1">
        <v>24504</v>
      </c>
      <c r="J99" s="19">
        <v>483.6</v>
      </c>
      <c r="K99" s="20">
        <f t="shared" si="21"/>
        <v>-2.7999999999999545</v>
      </c>
      <c r="L99" s="20">
        <f t="shared" si="25"/>
        <v>6.7000000000000455</v>
      </c>
      <c r="M99" s="20">
        <f t="shared" si="29"/>
        <v>19.900000000000034</v>
      </c>
      <c r="N99" s="20">
        <f t="shared" si="33"/>
        <v>53.5</v>
      </c>
      <c r="O99" s="20">
        <f t="shared" si="17"/>
        <v>115.60000000000002</v>
      </c>
      <c r="P99" s="20">
        <f t="shared" ref="P99:P162" si="37">(J99-J3)</f>
        <v>195.90000000000003</v>
      </c>
      <c r="Q99" s="1">
        <v>24504</v>
      </c>
      <c r="R99" s="19">
        <v>32.9</v>
      </c>
      <c r="S99" s="20">
        <f t="shared" si="22"/>
        <v>0</v>
      </c>
      <c r="T99" s="20">
        <f t="shared" si="26"/>
        <v>0</v>
      </c>
      <c r="U99" s="20">
        <f t="shared" si="30"/>
        <v>0.89999999999999858</v>
      </c>
      <c r="V99" s="20">
        <f t="shared" si="34"/>
        <v>1.6999999999999993</v>
      </c>
      <c r="W99" s="20">
        <f t="shared" si="18"/>
        <v>2.5</v>
      </c>
      <c r="X99" s="20">
        <f t="shared" ref="X99:X162" si="38">(R99-R3)</f>
        <v>4</v>
      </c>
      <c r="Y99" s="1">
        <v>24504</v>
      </c>
      <c r="Z99">
        <v>33</v>
      </c>
      <c r="AA99" s="20">
        <f t="shared" si="23"/>
        <v>0.10000000000000142</v>
      </c>
      <c r="AB99" s="20">
        <f t="shared" si="27"/>
        <v>0.14999999999999858</v>
      </c>
      <c r="AC99" s="20">
        <f t="shared" si="31"/>
        <v>0.92000000000000171</v>
      </c>
      <c r="AD99" s="20">
        <f t="shared" si="35"/>
        <v>1.7199999999999989</v>
      </c>
      <c r="AE99" s="20">
        <f t="shared" si="19"/>
        <v>2.5199999999999996</v>
      </c>
      <c r="AF99" s="20">
        <f t="shared" ref="AF99:AF162" si="39">(Z99-Z3)</f>
        <v>4</v>
      </c>
    </row>
    <row r="100" spans="1:32" x14ac:dyDescent="0.3">
      <c r="A100" s="1">
        <v>24532</v>
      </c>
      <c r="B100" s="19">
        <v>489.7</v>
      </c>
      <c r="C100" s="20">
        <f t="shared" si="20"/>
        <v>4.5999999999999659</v>
      </c>
      <c r="D100" s="20">
        <f t="shared" si="24"/>
        <v>12.399999999999977</v>
      </c>
      <c r="E100" s="20">
        <f t="shared" si="28"/>
        <v>22.5</v>
      </c>
      <c r="F100" s="20">
        <f t="shared" si="32"/>
        <v>56.5</v>
      </c>
      <c r="G100" s="20">
        <f t="shared" si="16"/>
        <v>119</v>
      </c>
      <c r="H100" s="20">
        <f t="shared" si="36"/>
        <v>200.5</v>
      </c>
      <c r="I100" s="1">
        <v>24532</v>
      </c>
      <c r="J100" s="19">
        <v>488.1</v>
      </c>
      <c r="K100" s="20">
        <f t="shared" si="21"/>
        <v>4.5</v>
      </c>
      <c r="L100" s="20">
        <f t="shared" si="25"/>
        <v>10</v>
      </c>
      <c r="M100" s="20">
        <f t="shared" si="29"/>
        <v>22.200000000000045</v>
      </c>
      <c r="N100" s="20">
        <f t="shared" si="33"/>
        <v>55.900000000000034</v>
      </c>
      <c r="O100" s="20">
        <f t="shared" si="17"/>
        <v>118.30000000000001</v>
      </c>
      <c r="P100" s="20">
        <f t="shared" si="37"/>
        <v>200.20000000000005</v>
      </c>
      <c r="Q100" s="1">
        <v>24532</v>
      </c>
      <c r="R100" s="19">
        <v>33</v>
      </c>
      <c r="S100" s="20">
        <f t="shared" si="22"/>
        <v>0.10000000000000142</v>
      </c>
      <c r="T100" s="20">
        <f t="shared" si="26"/>
        <v>0.10000000000000142</v>
      </c>
      <c r="U100" s="20">
        <f t="shared" si="30"/>
        <v>0.89999999999999858</v>
      </c>
      <c r="V100" s="20">
        <f t="shared" si="34"/>
        <v>1.6999999999999993</v>
      </c>
      <c r="W100" s="20">
        <f t="shared" si="18"/>
        <v>2.5</v>
      </c>
      <c r="X100" s="20">
        <f t="shared" si="38"/>
        <v>4.1000000000000014</v>
      </c>
      <c r="Y100" s="1">
        <v>24532</v>
      </c>
      <c r="Z100">
        <v>33</v>
      </c>
      <c r="AA100" s="20">
        <f t="shared" si="23"/>
        <v>0</v>
      </c>
      <c r="AB100" s="20">
        <f t="shared" si="27"/>
        <v>0.11999999999999744</v>
      </c>
      <c r="AC100" s="20">
        <f t="shared" si="31"/>
        <v>0.82000000000000028</v>
      </c>
      <c r="AD100" s="20">
        <f t="shared" si="35"/>
        <v>1.6900000000000013</v>
      </c>
      <c r="AE100" s="20">
        <f t="shared" si="19"/>
        <v>2.4899999999999984</v>
      </c>
      <c r="AF100" s="20">
        <f t="shared" si="39"/>
        <v>4.0300000000000011</v>
      </c>
    </row>
    <row r="101" spans="1:32" x14ac:dyDescent="0.3">
      <c r="A101" s="1">
        <v>24563</v>
      </c>
      <c r="B101" s="19">
        <v>492.1</v>
      </c>
      <c r="C101" s="20">
        <f t="shared" si="20"/>
        <v>2.4000000000000341</v>
      </c>
      <c r="D101" s="20">
        <f t="shared" si="24"/>
        <v>11.900000000000034</v>
      </c>
      <c r="E101" s="20">
        <f t="shared" si="28"/>
        <v>22.800000000000011</v>
      </c>
      <c r="F101" s="20">
        <f t="shared" si="32"/>
        <v>56.700000000000045</v>
      </c>
      <c r="G101" s="20">
        <f t="shared" si="16"/>
        <v>118.80000000000001</v>
      </c>
      <c r="H101" s="20">
        <f t="shared" si="36"/>
        <v>202</v>
      </c>
      <c r="I101" s="1">
        <v>24563</v>
      </c>
      <c r="J101" s="19">
        <v>492.9</v>
      </c>
      <c r="K101" s="20">
        <f t="shared" si="21"/>
        <v>4.7999999999999545</v>
      </c>
      <c r="L101" s="20">
        <f t="shared" si="25"/>
        <v>9.1999999999999886</v>
      </c>
      <c r="M101" s="20">
        <f t="shared" si="29"/>
        <v>22.799999999999955</v>
      </c>
      <c r="N101" s="20">
        <f t="shared" si="33"/>
        <v>56.699999999999989</v>
      </c>
      <c r="O101" s="20">
        <f t="shared" si="17"/>
        <v>119.09999999999997</v>
      </c>
      <c r="P101" s="20">
        <f t="shared" si="37"/>
        <v>202.7</v>
      </c>
      <c r="Q101" s="1">
        <v>24563</v>
      </c>
      <c r="R101" s="19">
        <v>33.1</v>
      </c>
      <c r="S101" s="20">
        <f t="shared" si="22"/>
        <v>0.10000000000000142</v>
      </c>
      <c r="T101" s="20">
        <f t="shared" si="26"/>
        <v>0.20000000000000284</v>
      </c>
      <c r="U101" s="20">
        <f t="shared" si="30"/>
        <v>0.80000000000000426</v>
      </c>
      <c r="V101" s="20">
        <f t="shared" si="34"/>
        <v>1.7000000000000028</v>
      </c>
      <c r="W101" s="20">
        <f t="shared" si="18"/>
        <v>2.6000000000000014</v>
      </c>
      <c r="X101" s="20">
        <f t="shared" si="38"/>
        <v>4.1000000000000014</v>
      </c>
      <c r="Y101" s="1">
        <v>24563</v>
      </c>
      <c r="Z101">
        <v>33.1</v>
      </c>
      <c r="AA101" s="20">
        <f t="shared" si="23"/>
        <v>0.10000000000000142</v>
      </c>
      <c r="AB101" s="20">
        <f t="shared" si="27"/>
        <v>0.17999999999999972</v>
      </c>
      <c r="AC101" s="20">
        <f t="shared" si="31"/>
        <v>0.82000000000000028</v>
      </c>
      <c r="AD101" s="20">
        <f t="shared" si="35"/>
        <v>1.7200000000000024</v>
      </c>
      <c r="AE101" s="20">
        <f t="shared" si="19"/>
        <v>2.620000000000001</v>
      </c>
      <c r="AF101" s="20">
        <f t="shared" si="39"/>
        <v>4.120000000000001</v>
      </c>
    </row>
    <row r="102" spans="1:32" x14ac:dyDescent="0.3">
      <c r="A102" s="1">
        <v>24593</v>
      </c>
      <c r="B102" s="19">
        <v>497.2</v>
      </c>
      <c r="C102" s="20">
        <f t="shared" si="20"/>
        <v>5.0999999999999659</v>
      </c>
      <c r="D102" s="20">
        <f t="shared" si="24"/>
        <v>15.599999999999966</v>
      </c>
      <c r="E102" s="20">
        <f t="shared" si="28"/>
        <v>27.099999999999966</v>
      </c>
      <c r="F102" s="20">
        <f t="shared" si="32"/>
        <v>60.099999999999966</v>
      </c>
      <c r="G102" s="20">
        <f t="shared" si="16"/>
        <v>121.09999999999997</v>
      </c>
      <c r="H102" s="20">
        <f t="shared" si="36"/>
        <v>205</v>
      </c>
      <c r="I102" s="1">
        <v>24593</v>
      </c>
      <c r="J102" s="19">
        <v>493.3</v>
      </c>
      <c r="K102" s="20">
        <f t="shared" si="21"/>
        <v>0.40000000000003411</v>
      </c>
      <c r="L102" s="20">
        <f t="shared" si="25"/>
        <v>6.9000000000000341</v>
      </c>
      <c r="M102" s="20">
        <f t="shared" si="29"/>
        <v>27.100000000000023</v>
      </c>
      <c r="N102" s="20">
        <f t="shared" si="33"/>
        <v>59.600000000000023</v>
      </c>
      <c r="O102" s="20">
        <f t="shared" si="17"/>
        <v>119.90000000000003</v>
      </c>
      <c r="P102" s="20">
        <f t="shared" si="37"/>
        <v>203.10000000000002</v>
      </c>
      <c r="Q102" s="1">
        <v>24593</v>
      </c>
      <c r="R102" s="19">
        <v>33.200000000000003</v>
      </c>
      <c r="S102" s="20">
        <f t="shared" si="22"/>
        <v>0.10000000000000142</v>
      </c>
      <c r="T102" s="20">
        <f t="shared" si="26"/>
        <v>0.30000000000000426</v>
      </c>
      <c r="U102" s="20">
        <f t="shared" si="30"/>
        <v>0.90000000000000568</v>
      </c>
      <c r="V102" s="20">
        <f t="shared" si="34"/>
        <v>1.8000000000000043</v>
      </c>
      <c r="W102" s="20">
        <f t="shared" si="18"/>
        <v>2.7000000000000028</v>
      </c>
      <c r="X102" s="20">
        <f t="shared" si="38"/>
        <v>4.2000000000000028</v>
      </c>
      <c r="Y102" s="1">
        <v>24593</v>
      </c>
      <c r="Z102">
        <v>33.1</v>
      </c>
      <c r="AA102" s="20">
        <f t="shared" si="23"/>
        <v>0</v>
      </c>
      <c r="AB102" s="20">
        <f t="shared" si="27"/>
        <v>0.20000000000000284</v>
      </c>
      <c r="AC102" s="20">
        <f t="shared" si="31"/>
        <v>0.75</v>
      </c>
      <c r="AD102" s="20">
        <f t="shared" si="35"/>
        <v>1.620000000000001</v>
      </c>
      <c r="AE102" s="20">
        <f t="shared" si="19"/>
        <v>2.59</v>
      </c>
      <c r="AF102" s="20">
        <f t="shared" si="39"/>
        <v>4.0600000000000023</v>
      </c>
    </row>
    <row r="103" spans="1:32" x14ac:dyDescent="0.3">
      <c r="A103" s="1">
        <v>24624</v>
      </c>
      <c r="B103" s="19">
        <v>502</v>
      </c>
      <c r="C103" s="20">
        <f t="shared" si="20"/>
        <v>4.8000000000000114</v>
      </c>
      <c r="D103" s="20">
        <f t="shared" si="24"/>
        <v>16.899999999999977</v>
      </c>
      <c r="E103" s="20">
        <f t="shared" si="28"/>
        <v>30.800000000000011</v>
      </c>
      <c r="F103" s="20">
        <f t="shared" si="32"/>
        <v>61.899999999999977</v>
      </c>
      <c r="G103" s="20">
        <f t="shared" si="16"/>
        <v>123.60000000000002</v>
      </c>
      <c r="H103" s="20">
        <f t="shared" si="36"/>
        <v>207.89999999999998</v>
      </c>
      <c r="I103" s="1">
        <v>24624</v>
      </c>
      <c r="J103" s="19">
        <v>500.9</v>
      </c>
      <c r="K103" s="20">
        <f t="shared" si="21"/>
        <v>7.5999999999999659</v>
      </c>
      <c r="L103" s="20">
        <f t="shared" si="25"/>
        <v>17.299999999999955</v>
      </c>
      <c r="M103" s="20">
        <f t="shared" si="29"/>
        <v>31.299999999999955</v>
      </c>
      <c r="N103" s="20">
        <f t="shared" si="33"/>
        <v>62.5</v>
      </c>
      <c r="O103" s="20">
        <f t="shared" si="17"/>
        <v>124.19999999999999</v>
      </c>
      <c r="P103" s="20">
        <f t="shared" si="37"/>
        <v>208.39999999999998</v>
      </c>
      <c r="Q103" s="1">
        <v>24624</v>
      </c>
      <c r="R103" s="19">
        <v>33.299999999999997</v>
      </c>
      <c r="S103" s="20">
        <f t="shared" si="22"/>
        <v>9.9999999999994316E-2</v>
      </c>
      <c r="T103" s="20">
        <f t="shared" si="26"/>
        <v>0.39999999999999858</v>
      </c>
      <c r="U103" s="20">
        <f t="shared" si="30"/>
        <v>0.89999999999999858</v>
      </c>
      <c r="V103" s="20">
        <f t="shared" si="34"/>
        <v>1.6999999999999957</v>
      </c>
      <c r="W103" s="20">
        <f t="shared" si="18"/>
        <v>2.6999999999999957</v>
      </c>
      <c r="X103" s="20">
        <f t="shared" si="38"/>
        <v>4.1999999999999957</v>
      </c>
      <c r="Y103" s="1">
        <v>24624</v>
      </c>
      <c r="Z103">
        <v>33.299999999999997</v>
      </c>
      <c r="AA103" s="20">
        <f t="shared" si="23"/>
        <v>0.19999999999999574</v>
      </c>
      <c r="AB103" s="20">
        <f t="shared" si="27"/>
        <v>0.29999999999999716</v>
      </c>
      <c r="AC103" s="20">
        <f t="shared" si="31"/>
        <v>0.9199999999999946</v>
      </c>
      <c r="AD103" s="20">
        <f t="shared" si="35"/>
        <v>1.6899999999999977</v>
      </c>
      <c r="AE103" s="20">
        <f t="shared" si="19"/>
        <v>2.6899999999999977</v>
      </c>
      <c r="AF103" s="20">
        <f t="shared" si="39"/>
        <v>4.1899999999999977</v>
      </c>
    </row>
    <row r="104" spans="1:32" x14ac:dyDescent="0.3">
      <c r="A104" s="1">
        <v>24654</v>
      </c>
      <c r="B104" s="19">
        <v>506.3</v>
      </c>
      <c r="C104" s="20">
        <f t="shared" si="20"/>
        <v>4.3000000000000114</v>
      </c>
      <c r="D104" s="20">
        <f t="shared" si="24"/>
        <v>16.600000000000023</v>
      </c>
      <c r="E104" s="20">
        <f t="shared" si="28"/>
        <v>35.400000000000034</v>
      </c>
      <c r="F104" s="20">
        <f t="shared" si="32"/>
        <v>63.400000000000034</v>
      </c>
      <c r="G104" s="20">
        <f t="shared" si="16"/>
        <v>125.19999999999999</v>
      </c>
      <c r="H104" s="20">
        <f t="shared" si="36"/>
        <v>211.10000000000002</v>
      </c>
      <c r="I104" s="1">
        <v>24654</v>
      </c>
      <c r="J104" s="19">
        <v>506.2</v>
      </c>
      <c r="K104" s="20">
        <f t="shared" si="21"/>
        <v>5.3000000000000114</v>
      </c>
      <c r="L104" s="20">
        <f t="shared" si="25"/>
        <v>18.099999999999966</v>
      </c>
      <c r="M104" s="20">
        <f t="shared" si="29"/>
        <v>35.899999999999977</v>
      </c>
      <c r="N104" s="20">
        <f t="shared" si="33"/>
        <v>64.099999999999966</v>
      </c>
      <c r="O104" s="20">
        <f t="shared" si="17"/>
        <v>126</v>
      </c>
      <c r="P104" s="20">
        <f t="shared" si="37"/>
        <v>211.8</v>
      </c>
      <c r="Q104" s="1">
        <v>24654</v>
      </c>
      <c r="R104" s="19">
        <v>33.4</v>
      </c>
      <c r="S104" s="20">
        <f t="shared" si="22"/>
        <v>0.10000000000000142</v>
      </c>
      <c r="T104" s="20">
        <f t="shared" si="26"/>
        <v>0.39999999999999858</v>
      </c>
      <c r="U104" s="20">
        <f t="shared" si="30"/>
        <v>0.89999999999999858</v>
      </c>
      <c r="V104" s="20">
        <f t="shared" si="34"/>
        <v>1.7999999999999972</v>
      </c>
      <c r="W104" s="20">
        <f t="shared" si="18"/>
        <v>2.6999999999999993</v>
      </c>
      <c r="X104" s="20">
        <f t="shared" si="38"/>
        <v>4.1999999999999993</v>
      </c>
      <c r="Y104" s="1">
        <v>24654</v>
      </c>
      <c r="Z104">
        <v>33.4</v>
      </c>
      <c r="AA104" s="20">
        <f t="shared" si="23"/>
        <v>0.10000000000000142</v>
      </c>
      <c r="AB104" s="20">
        <f t="shared" si="27"/>
        <v>0.39999999999999858</v>
      </c>
      <c r="AC104" s="20">
        <f t="shared" si="31"/>
        <v>0.94999999999999574</v>
      </c>
      <c r="AD104" s="20">
        <f t="shared" si="35"/>
        <v>1.8200000000000003</v>
      </c>
      <c r="AE104" s="20">
        <f t="shared" si="19"/>
        <v>2.7099999999999973</v>
      </c>
      <c r="AF104" s="20">
        <f t="shared" si="39"/>
        <v>4.25</v>
      </c>
    </row>
    <row r="105" spans="1:32" x14ac:dyDescent="0.3">
      <c r="A105" s="1">
        <v>24685</v>
      </c>
      <c r="B105" s="19">
        <v>510.8</v>
      </c>
      <c r="C105" s="20">
        <f t="shared" si="20"/>
        <v>4.5</v>
      </c>
      <c r="D105" s="20">
        <f t="shared" si="24"/>
        <v>18.699999999999989</v>
      </c>
      <c r="E105" s="20">
        <f t="shared" si="28"/>
        <v>38.199999999999989</v>
      </c>
      <c r="F105" s="20">
        <f t="shared" si="32"/>
        <v>65</v>
      </c>
      <c r="G105" s="20">
        <f t="shared" si="16"/>
        <v>127.19999999999999</v>
      </c>
      <c r="H105" s="20">
        <f t="shared" si="36"/>
        <v>214.40000000000003</v>
      </c>
      <c r="I105" s="1">
        <v>24685</v>
      </c>
      <c r="J105" s="19">
        <v>508.6</v>
      </c>
      <c r="K105" s="20">
        <f t="shared" si="21"/>
        <v>2.4000000000000341</v>
      </c>
      <c r="L105" s="20">
        <f t="shared" si="25"/>
        <v>15.700000000000045</v>
      </c>
      <c r="M105" s="20">
        <f t="shared" si="29"/>
        <v>38.5</v>
      </c>
      <c r="N105" s="20">
        <f t="shared" si="33"/>
        <v>65.300000000000011</v>
      </c>
      <c r="O105" s="20">
        <f t="shared" si="17"/>
        <v>127.10000000000002</v>
      </c>
      <c r="P105" s="20">
        <f t="shared" si="37"/>
        <v>213.8</v>
      </c>
      <c r="Q105" s="1">
        <v>24685</v>
      </c>
      <c r="R105" s="19">
        <v>33.5</v>
      </c>
      <c r="S105" s="20">
        <f t="shared" si="22"/>
        <v>0.10000000000000142</v>
      </c>
      <c r="T105" s="20">
        <f t="shared" si="26"/>
        <v>0.39999999999999858</v>
      </c>
      <c r="U105" s="20">
        <f t="shared" si="30"/>
        <v>0.79999999999999716</v>
      </c>
      <c r="V105" s="20">
        <f t="shared" si="34"/>
        <v>1.8999999999999986</v>
      </c>
      <c r="W105" s="20">
        <f t="shared" si="18"/>
        <v>2.8000000000000007</v>
      </c>
      <c r="X105" s="20">
        <f t="shared" si="38"/>
        <v>4.3000000000000007</v>
      </c>
      <c r="Y105" s="1">
        <v>24685</v>
      </c>
      <c r="Z105">
        <v>33.5</v>
      </c>
      <c r="AA105" s="20">
        <f t="shared" si="23"/>
        <v>0.10000000000000142</v>
      </c>
      <c r="AB105" s="20">
        <f t="shared" si="27"/>
        <v>0.39999999999999858</v>
      </c>
      <c r="AC105" s="20">
        <f t="shared" si="31"/>
        <v>0.85000000000000142</v>
      </c>
      <c r="AD105" s="20">
        <f t="shared" si="35"/>
        <v>1.9499999999999993</v>
      </c>
      <c r="AE105" s="20">
        <f t="shared" si="19"/>
        <v>2.75</v>
      </c>
      <c r="AF105" s="20">
        <f t="shared" si="39"/>
        <v>4.32</v>
      </c>
    </row>
    <row r="106" spans="1:32" x14ac:dyDescent="0.3">
      <c r="A106" s="1">
        <v>24716</v>
      </c>
      <c r="B106" s="19">
        <v>514.70000000000005</v>
      </c>
      <c r="C106" s="20">
        <f t="shared" si="20"/>
        <v>3.9000000000000341</v>
      </c>
      <c r="D106" s="20">
        <f t="shared" si="24"/>
        <v>17.500000000000057</v>
      </c>
      <c r="E106" s="20">
        <f t="shared" si="28"/>
        <v>39.300000000000068</v>
      </c>
      <c r="F106" s="20">
        <f t="shared" si="32"/>
        <v>65.200000000000045</v>
      </c>
      <c r="G106" s="20">
        <f t="shared" si="16"/>
        <v>128.70000000000005</v>
      </c>
      <c r="H106" s="20">
        <f t="shared" si="36"/>
        <v>218.00000000000006</v>
      </c>
      <c r="I106" s="1">
        <v>24716</v>
      </c>
      <c r="J106" s="19">
        <v>514.20000000000005</v>
      </c>
      <c r="K106" s="20">
        <f t="shared" si="21"/>
        <v>5.6000000000000227</v>
      </c>
      <c r="L106" s="20">
        <f t="shared" si="25"/>
        <v>20.900000000000034</v>
      </c>
      <c r="M106" s="20">
        <f t="shared" si="29"/>
        <v>39.600000000000023</v>
      </c>
      <c r="N106" s="20">
        <f t="shared" si="33"/>
        <v>65.800000000000068</v>
      </c>
      <c r="O106" s="20">
        <f t="shared" si="17"/>
        <v>129.30000000000007</v>
      </c>
      <c r="P106" s="20">
        <f t="shared" si="37"/>
        <v>218.10000000000002</v>
      </c>
      <c r="Q106" s="1">
        <v>24716</v>
      </c>
      <c r="R106" s="19">
        <v>33.6</v>
      </c>
      <c r="S106" s="20">
        <f t="shared" si="22"/>
        <v>0.10000000000000142</v>
      </c>
      <c r="T106" s="20">
        <f t="shared" si="26"/>
        <v>0.39999999999999858</v>
      </c>
      <c r="U106" s="20">
        <f t="shared" si="30"/>
        <v>0.89999999999999858</v>
      </c>
      <c r="V106" s="20">
        <f t="shared" si="34"/>
        <v>2</v>
      </c>
      <c r="W106" s="20">
        <f t="shared" si="18"/>
        <v>2.9000000000000021</v>
      </c>
      <c r="X106" s="20">
        <f t="shared" si="38"/>
        <v>4.3000000000000007</v>
      </c>
      <c r="Y106" s="1">
        <v>24716</v>
      </c>
      <c r="Z106">
        <v>33.6</v>
      </c>
      <c r="AA106" s="20">
        <f t="shared" si="23"/>
        <v>0.10000000000000142</v>
      </c>
      <c r="AB106" s="20">
        <f t="shared" si="27"/>
        <v>0.5</v>
      </c>
      <c r="AC106" s="20">
        <f t="shared" si="31"/>
        <v>0.85000000000000142</v>
      </c>
      <c r="AD106" s="20">
        <f t="shared" si="35"/>
        <v>1.9800000000000004</v>
      </c>
      <c r="AE106" s="20">
        <f t="shared" si="19"/>
        <v>2.8800000000000026</v>
      </c>
      <c r="AF106" s="20">
        <f t="shared" si="39"/>
        <v>4.3500000000000014</v>
      </c>
    </row>
    <row r="107" spans="1:32" x14ac:dyDescent="0.3">
      <c r="A107" s="1">
        <v>24746</v>
      </c>
      <c r="B107" s="19">
        <v>518.20000000000005</v>
      </c>
      <c r="C107" s="20">
        <f t="shared" si="20"/>
        <v>3.5</v>
      </c>
      <c r="D107" s="20">
        <f t="shared" si="24"/>
        <v>16.200000000000045</v>
      </c>
      <c r="E107" s="20">
        <f t="shared" si="28"/>
        <v>42.500000000000057</v>
      </c>
      <c r="F107" s="20">
        <f t="shared" si="32"/>
        <v>65.600000000000023</v>
      </c>
      <c r="G107" s="20">
        <f t="shared" si="16"/>
        <v>129.90000000000003</v>
      </c>
      <c r="H107" s="20">
        <f t="shared" si="36"/>
        <v>221.70000000000005</v>
      </c>
      <c r="I107" s="1">
        <v>24746</v>
      </c>
      <c r="J107" s="19">
        <v>519.29999999999995</v>
      </c>
      <c r="K107" s="20">
        <f t="shared" si="21"/>
        <v>5.0999999999999091</v>
      </c>
      <c r="L107" s="20">
        <f t="shared" si="25"/>
        <v>18.399999999999977</v>
      </c>
      <c r="M107" s="20">
        <f t="shared" si="29"/>
        <v>42.399999999999977</v>
      </c>
      <c r="N107" s="20">
        <f t="shared" si="33"/>
        <v>65.699999999999932</v>
      </c>
      <c r="O107" s="20">
        <f t="shared" si="17"/>
        <v>130.49999999999994</v>
      </c>
      <c r="P107" s="20">
        <f t="shared" si="37"/>
        <v>222.39999999999998</v>
      </c>
      <c r="Q107" s="1">
        <v>24746</v>
      </c>
      <c r="R107" s="19">
        <v>33.700000000000003</v>
      </c>
      <c r="S107" s="20">
        <f t="shared" si="22"/>
        <v>0.10000000000000142</v>
      </c>
      <c r="T107" s="20">
        <f t="shared" si="26"/>
        <v>0.40000000000000568</v>
      </c>
      <c r="U107" s="20">
        <f t="shared" si="30"/>
        <v>0.80000000000000426</v>
      </c>
      <c r="V107" s="20">
        <f t="shared" si="34"/>
        <v>2.0000000000000036</v>
      </c>
      <c r="W107" s="20">
        <f t="shared" si="18"/>
        <v>2.9000000000000021</v>
      </c>
      <c r="X107" s="20">
        <f t="shared" si="38"/>
        <v>4.3000000000000043</v>
      </c>
      <c r="Y107" s="1">
        <v>24746</v>
      </c>
      <c r="Z107">
        <v>33.700000000000003</v>
      </c>
      <c r="AA107" s="20">
        <f t="shared" si="23"/>
        <v>0.10000000000000142</v>
      </c>
      <c r="AB107" s="20">
        <f t="shared" si="27"/>
        <v>0.40000000000000568</v>
      </c>
      <c r="AC107" s="20">
        <f t="shared" si="31"/>
        <v>0.85000000000000142</v>
      </c>
      <c r="AD107" s="20">
        <f t="shared" si="35"/>
        <v>2.0500000000000043</v>
      </c>
      <c r="AE107" s="20">
        <f t="shared" si="19"/>
        <v>2.9500000000000028</v>
      </c>
      <c r="AF107" s="20">
        <f t="shared" si="39"/>
        <v>4.3500000000000014</v>
      </c>
    </row>
    <row r="108" spans="1:32" x14ac:dyDescent="0.3">
      <c r="A108" s="1">
        <v>24777</v>
      </c>
      <c r="B108" s="19">
        <v>521.20000000000005</v>
      </c>
      <c r="C108" s="20">
        <f t="shared" si="20"/>
        <v>3</v>
      </c>
      <c r="D108" s="20">
        <f t="shared" si="24"/>
        <v>14.900000000000034</v>
      </c>
      <c r="E108" s="20">
        <f t="shared" si="28"/>
        <v>43.900000000000034</v>
      </c>
      <c r="F108" s="20">
        <f t="shared" si="32"/>
        <v>65.500000000000057</v>
      </c>
      <c r="G108" s="20">
        <f t="shared" si="16"/>
        <v>129.70000000000005</v>
      </c>
      <c r="H108" s="20">
        <f t="shared" si="36"/>
        <v>224.10000000000002</v>
      </c>
      <c r="I108" s="1">
        <v>24777</v>
      </c>
      <c r="J108" s="19">
        <v>521.6</v>
      </c>
      <c r="K108" s="20">
        <f t="shared" si="21"/>
        <v>2.3000000000000682</v>
      </c>
      <c r="L108" s="20">
        <f t="shared" si="25"/>
        <v>15.400000000000034</v>
      </c>
      <c r="M108" s="20">
        <f t="shared" si="29"/>
        <v>43.5</v>
      </c>
      <c r="N108" s="20">
        <f t="shared" si="33"/>
        <v>64.900000000000034</v>
      </c>
      <c r="O108" s="20">
        <f t="shared" si="17"/>
        <v>129.30000000000001</v>
      </c>
      <c r="P108" s="20">
        <f t="shared" si="37"/>
        <v>223.8</v>
      </c>
      <c r="Q108" s="1">
        <v>24777</v>
      </c>
      <c r="R108" s="19">
        <v>33.799999999999997</v>
      </c>
      <c r="S108" s="20">
        <f t="shared" si="22"/>
        <v>9.9999999999994316E-2</v>
      </c>
      <c r="T108" s="20">
        <f t="shared" si="26"/>
        <v>0.39999999999999858</v>
      </c>
      <c r="U108" s="20">
        <f t="shared" si="30"/>
        <v>0.89999999999999858</v>
      </c>
      <c r="V108" s="20">
        <f t="shared" si="34"/>
        <v>2.0999999999999979</v>
      </c>
      <c r="W108" s="20">
        <f t="shared" si="18"/>
        <v>2.9999999999999964</v>
      </c>
      <c r="X108" s="20">
        <f t="shared" si="38"/>
        <v>4.3999999999999986</v>
      </c>
      <c r="Y108" s="1">
        <v>24777</v>
      </c>
      <c r="Z108">
        <v>33.9</v>
      </c>
      <c r="AA108" s="20">
        <f t="shared" si="23"/>
        <v>0.19999999999999574</v>
      </c>
      <c r="AB108" s="20">
        <f t="shared" si="27"/>
        <v>0.5</v>
      </c>
      <c r="AC108" s="20">
        <f t="shared" si="31"/>
        <v>1.019999999999996</v>
      </c>
      <c r="AD108" s="20">
        <f t="shared" si="35"/>
        <v>2.1499999999999986</v>
      </c>
      <c r="AE108" s="20">
        <f t="shared" si="19"/>
        <v>3.1199999999999974</v>
      </c>
      <c r="AF108" s="20">
        <f t="shared" si="39"/>
        <v>4.5499999999999972</v>
      </c>
    </row>
    <row r="109" spans="1:32" x14ac:dyDescent="0.3">
      <c r="A109" s="1">
        <v>24807</v>
      </c>
      <c r="B109" s="19">
        <v>524.79999999999995</v>
      </c>
      <c r="C109" s="20">
        <f t="shared" si="20"/>
        <v>3.5999999999999091</v>
      </c>
      <c r="D109" s="20">
        <f t="shared" si="24"/>
        <v>13.999999999999943</v>
      </c>
      <c r="E109" s="20">
        <f t="shared" si="28"/>
        <v>44.599999999999966</v>
      </c>
      <c r="F109" s="20">
        <f t="shared" si="32"/>
        <v>65.599999999999966</v>
      </c>
      <c r="G109" s="20">
        <f t="shared" si="16"/>
        <v>131.59999999999997</v>
      </c>
      <c r="H109" s="20">
        <f t="shared" si="36"/>
        <v>226.99999999999994</v>
      </c>
      <c r="I109" s="1">
        <v>24807</v>
      </c>
      <c r="J109" s="19">
        <v>528</v>
      </c>
      <c r="K109" s="20">
        <f t="shared" si="21"/>
        <v>6.3999999999999773</v>
      </c>
      <c r="L109" s="20">
        <f t="shared" si="25"/>
        <v>19.399999999999977</v>
      </c>
      <c r="M109" s="20">
        <f t="shared" si="29"/>
        <v>44.300000000000011</v>
      </c>
      <c r="N109" s="20">
        <f t="shared" si="33"/>
        <v>64.899999999999977</v>
      </c>
      <c r="O109" s="20">
        <f t="shared" si="17"/>
        <v>131.60000000000002</v>
      </c>
      <c r="P109" s="20">
        <f t="shared" si="37"/>
        <v>227.39999999999998</v>
      </c>
      <c r="Q109" s="1">
        <v>24807</v>
      </c>
      <c r="R109" s="19">
        <v>33.9</v>
      </c>
      <c r="S109" s="20">
        <f t="shared" si="22"/>
        <v>0.10000000000000142</v>
      </c>
      <c r="T109" s="20">
        <f t="shared" si="26"/>
        <v>0.39999999999999858</v>
      </c>
      <c r="U109" s="20">
        <f t="shared" si="30"/>
        <v>1</v>
      </c>
      <c r="V109" s="20">
        <f t="shared" si="34"/>
        <v>2.0999999999999979</v>
      </c>
      <c r="W109" s="20">
        <f t="shared" si="18"/>
        <v>3</v>
      </c>
      <c r="X109" s="20">
        <f t="shared" si="38"/>
        <v>4.5</v>
      </c>
      <c r="Y109" s="1">
        <v>24807</v>
      </c>
      <c r="Z109">
        <v>34</v>
      </c>
      <c r="AA109" s="20">
        <f t="shared" si="23"/>
        <v>0.10000000000000142</v>
      </c>
      <c r="AB109" s="20">
        <f t="shared" si="27"/>
        <v>0.5</v>
      </c>
      <c r="AC109" s="20">
        <f t="shared" si="31"/>
        <v>1.0799999999999983</v>
      </c>
      <c r="AD109" s="20">
        <f t="shared" si="35"/>
        <v>2.1499999999999986</v>
      </c>
      <c r="AE109" s="20">
        <f t="shared" si="19"/>
        <v>3.120000000000001</v>
      </c>
      <c r="AF109" s="20">
        <f t="shared" si="39"/>
        <v>4.59</v>
      </c>
    </row>
    <row r="110" spans="1:32" x14ac:dyDescent="0.3">
      <c r="A110" s="1">
        <v>24838</v>
      </c>
      <c r="B110" s="19">
        <v>527.4</v>
      </c>
      <c r="C110" s="20">
        <f t="shared" si="20"/>
        <v>2.6000000000000227</v>
      </c>
      <c r="D110" s="20">
        <f t="shared" si="24"/>
        <v>12.699999999999932</v>
      </c>
      <c r="E110" s="20">
        <f t="shared" si="28"/>
        <v>45.799999999999955</v>
      </c>
      <c r="F110" s="20">
        <f t="shared" si="32"/>
        <v>65.399999999999977</v>
      </c>
      <c r="G110" s="20">
        <f t="shared" si="16"/>
        <v>132.19999999999999</v>
      </c>
      <c r="H110" s="20">
        <f t="shared" si="36"/>
        <v>229.2</v>
      </c>
      <c r="I110" s="1">
        <v>24838</v>
      </c>
      <c r="J110" s="19">
        <v>531.9</v>
      </c>
      <c r="K110" s="20">
        <f t="shared" si="21"/>
        <v>3.8999999999999773</v>
      </c>
      <c r="L110" s="20">
        <f t="shared" si="25"/>
        <v>17.699999999999932</v>
      </c>
      <c r="M110" s="20">
        <f t="shared" si="29"/>
        <v>45.5</v>
      </c>
      <c r="N110" s="20">
        <f t="shared" si="33"/>
        <v>64.799999999999955</v>
      </c>
      <c r="O110" s="20">
        <f t="shared" si="17"/>
        <v>132.39999999999998</v>
      </c>
      <c r="P110" s="20">
        <f t="shared" si="37"/>
        <v>230.39999999999998</v>
      </c>
      <c r="Q110" s="1">
        <v>24838</v>
      </c>
      <c r="R110" s="19">
        <v>34.1</v>
      </c>
      <c r="S110" s="20">
        <f t="shared" si="22"/>
        <v>0.20000000000000284</v>
      </c>
      <c r="T110" s="20">
        <f t="shared" si="26"/>
        <v>0.5</v>
      </c>
      <c r="U110" s="20">
        <f t="shared" si="30"/>
        <v>1.2000000000000028</v>
      </c>
      <c r="V110" s="20">
        <f t="shared" si="34"/>
        <v>2.3000000000000007</v>
      </c>
      <c r="W110" s="20">
        <f t="shared" si="18"/>
        <v>3.2000000000000028</v>
      </c>
      <c r="X110" s="20">
        <f t="shared" si="38"/>
        <v>4.8000000000000007</v>
      </c>
      <c r="Y110" s="1">
        <v>24838</v>
      </c>
      <c r="Z110">
        <v>34.1</v>
      </c>
      <c r="AA110" s="20">
        <f t="shared" si="23"/>
        <v>0.10000000000000142</v>
      </c>
      <c r="AB110" s="20">
        <f t="shared" si="27"/>
        <v>0.5</v>
      </c>
      <c r="AC110" s="20">
        <f t="shared" si="31"/>
        <v>1.2000000000000028</v>
      </c>
      <c r="AD110" s="20">
        <f t="shared" si="35"/>
        <v>2.2200000000000024</v>
      </c>
      <c r="AE110" s="20">
        <f t="shared" si="19"/>
        <v>3.16</v>
      </c>
      <c r="AF110" s="20">
        <f t="shared" si="39"/>
        <v>4.7300000000000004</v>
      </c>
    </row>
    <row r="111" spans="1:32" x14ac:dyDescent="0.3">
      <c r="A111" s="1">
        <v>24869</v>
      </c>
      <c r="B111" s="19">
        <v>530.4</v>
      </c>
      <c r="C111" s="20">
        <f t="shared" si="20"/>
        <v>3</v>
      </c>
      <c r="D111" s="20">
        <f t="shared" si="24"/>
        <v>12.199999999999932</v>
      </c>
      <c r="E111" s="20">
        <f t="shared" si="28"/>
        <v>45.299999999999955</v>
      </c>
      <c r="F111" s="20">
        <f t="shared" si="32"/>
        <v>65.799999999999955</v>
      </c>
      <c r="G111" s="20">
        <f t="shared" si="16"/>
        <v>132.79999999999995</v>
      </c>
      <c r="H111" s="20">
        <f t="shared" si="36"/>
        <v>232</v>
      </c>
      <c r="I111" s="1">
        <v>24869</v>
      </c>
      <c r="J111" s="19">
        <v>528.1</v>
      </c>
      <c r="K111" s="20">
        <f t="shared" si="21"/>
        <v>-3.7999999999999545</v>
      </c>
      <c r="L111" s="20">
        <f t="shared" si="25"/>
        <v>8.8000000000000682</v>
      </c>
      <c r="M111" s="20">
        <f t="shared" si="29"/>
        <v>44.5</v>
      </c>
      <c r="N111" s="20">
        <f t="shared" si="33"/>
        <v>64.400000000000034</v>
      </c>
      <c r="O111" s="20">
        <f t="shared" si="17"/>
        <v>130.5</v>
      </c>
      <c r="P111" s="20">
        <f t="shared" si="37"/>
        <v>229.60000000000002</v>
      </c>
      <c r="Q111" s="1">
        <v>24869</v>
      </c>
      <c r="R111" s="19">
        <v>34.200000000000003</v>
      </c>
      <c r="S111" s="20">
        <f t="shared" si="22"/>
        <v>0.10000000000000142</v>
      </c>
      <c r="T111" s="20">
        <f t="shared" si="26"/>
        <v>0.5</v>
      </c>
      <c r="U111" s="20">
        <f t="shared" si="30"/>
        <v>1.3000000000000043</v>
      </c>
      <c r="V111" s="20">
        <f t="shared" si="34"/>
        <v>2.2000000000000028</v>
      </c>
      <c r="W111" s="20">
        <f t="shared" si="18"/>
        <v>3.3000000000000043</v>
      </c>
      <c r="X111" s="20">
        <f t="shared" si="38"/>
        <v>4.8000000000000043</v>
      </c>
      <c r="Y111" s="1">
        <v>24869</v>
      </c>
      <c r="Z111">
        <v>34.200000000000003</v>
      </c>
      <c r="AA111" s="20">
        <f t="shared" si="23"/>
        <v>0.10000000000000142</v>
      </c>
      <c r="AB111" s="20">
        <f t="shared" si="27"/>
        <v>0.5</v>
      </c>
      <c r="AC111" s="20">
        <f t="shared" si="31"/>
        <v>1.2000000000000028</v>
      </c>
      <c r="AD111" s="20">
        <f t="shared" si="35"/>
        <v>2.1200000000000045</v>
      </c>
      <c r="AE111" s="20">
        <f t="shared" si="19"/>
        <v>3.2900000000000027</v>
      </c>
      <c r="AF111" s="20">
        <f t="shared" si="39"/>
        <v>4.7900000000000027</v>
      </c>
    </row>
    <row r="112" spans="1:32" x14ac:dyDescent="0.3">
      <c r="A112" s="1">
        <v>24898</v>
      </c>
      <c r="B112" s="19">
        <v>533.20000000000005</v>
      </c>
      <c r="C112" s="20">
        <f t="shared" si="20"/>
        <v>2.8000000000000682</v>
      </c>
      <c r="D112" s="20">
        <f t="shared" si="24"/>
        <v>12</v>
      </c>
      <c r="E112" s="20">
        <f t="shared" si="28"/>
        <v>43.500000000000057</v>
      </c>
      <c r="F112" s="20">
        <f t="shared" si="32"/>
        <v>66.000000000000057</v>
      </c>
      <c r="G112" s="20">
        <f t="shared" si="16"/>
        <v>133.40000000000003</v>
      </c>
      <c r="H112" s="20">
        <f t="shared" si="36"/>
        <v>233.90000000000003</v>
      </c>
      <c r="I112" s="1">
        <v>24898</v>
      </c>
      <c r="J112" s="19">
        <v>531.6</v>
      </c>
      <c r="K112" s="20">
        <f t="shared" si="21"/>
        <v>3.5</v>
      </c>
      <c r="L112" s="20">
        <f t="shared" si="25"/>
        <v>10</v>
      </c>
      <c r="M112" s="20">
        <f t="shared" si="29"/>
        <v>43.5</v>
      </c>
      <c r="N112" s="20">
        <f t="shared" si="33"/>
        <v>65.700000000000045</v>
      </c>
      <c r="O112" s="20">
        <f t="shared" si="17"/>
        <v>132.70000000000005</v>
      </c>
      <c r="P112" s="20">
        <f t="shared" si="37"/>
        <v>233.40000000000003</v>
      </c>
      <c r="Q112" s="1">
        <v>24898</v>
      </c>
      <c r="R112" s="19">
        <v>34.299999999999997</v>
      </c>
      <c r="S112" s="20">
        <f t="shared" si="22"/>
        <v>9.9999999999994316E-2</v>
      </c>
      <c r="T112" s="20">
        <f t="shared" si="26"/>
        <v>0.5</v>
      </c>
      <c r="U112" s="20">
        <f t="shared" si="30"/>
        <v>1.2999999999999972</v>
      </c>
      <c r="V112" s="20">
        <f t="shared" si="34"/>
        <v>2.1999999999999957</v>
      </c>
      <c r="W112" s="20">
        <f t="shared" si="18"/>
        <v>3.3999999999999986</v>
      </c>
      <c r="X112" s="20">
        <f t="shared" si="38"/>
        <v>4.8999999999999986</v>
      </c>
      <c r="Y112" s="1">
        <v>24898</v>
      </c>
      <c r="Z112">
        <v>34.299999999999997</v>
      </c>
      <c r="AA112" s="20">
        <f t="shared" si="23"/>
        <v>9.9999999999994316E-2</v>
      </c>
      <c r="AB112" s="20">
        <f t="shared" si="27"/>
        <v>0.39999999999999858</v>
      </c>
      <c r="AC112" s="20">
        <f t="shared" si="31"/>
        <v>1.2999999999999972</v>
      </c>
      <c r="AD112" s="20">
        <f t="shared" si="35"/>
        <v>2.1199999999999974</v>
      </c>
      <c r="AE112" s="20">
        <f t="shared" si="19"/>
        <v>3.3599999999999959</v>
      </c>
      <c r="AF112" s="20">
        <f t="shared" si="39"/>
        <v>4.889999999999997</v>
      </c>
    </row>
    <row r="113" spans="1:32" x14ac:dyDescent="0.3">
      <c r="A113" s="1">
        <v>24929</v>
      </c>
      <c r="B113" s="19">
        <v>535.70000000000005</v>
      </c>
      <c r="C113" s="20">
        <f t="shared" si="20"/>
        <v>2.5</v>
      </c>
      <c r="D113" s="20">
        <f t="shared" si="24"/>
        <v>10.900000000000091</v>
      </c>
      <c r="E113" s="20">
        <f t="shared" si="28"/>
        <v>43.600000000000023</v>
      </c>
      <c r="F113" s="20">
        <f t="shared" si="32"/>
        <v>66.400000000000034</v>
      </c>
      <c r="G113" s="20">
        <f t="shared" si="16"/>
        <v>134.00000000000006</v>
      </c>
      <c r="H113" s="20">
        <f t="shared" si="36"/>
        <v>235.60000000000002</v>
      </c>
      <c r="I113" s="1">
        <v>24929</v>
      </c>
      <c r="J113" s="19">
        <v>536.9</v>
      </c>
      <c r="K113" s="20">
        <f t="shared" si="21"/>
        <v>5.2999999999999545</v>
      </c>
      <c r="L113" s="20">
        <f t="shared" si="25"/>
        <v>8.8999999999999773</v>
      </c>
      <c r="M113" s="20">
        <f t="shared" si="29"/>
        <v>44</v>
      </c>
      <c r="N113" s="20">
        <f t="shared" si="33"/>
        <v>66.799999999999955</v>
      </c>
      <c r="O113" s="20">
        <f t="shared" si="17"/>
        <v>134.5</v>
      </c>
      <c r="P113" s="20">
        <f t="shared" si="37"/>
        <v>236.59999999999997</v>
      </c>
      <c r="Q113" s="1">
        <v>24929</v>
      </c>
      <c r="R113" s="19">
        <v>34.4</v>
      </c>
      <c r="S113" s="20">
        <f t="shared" si="22"/>
        <v>0.10000000000000142</v>
      </c>
      <c r="T113" s="20">
        <f t="shared" si="26"/>
        <v>0.5</v>
      </c>
      <c r="U113" s="20">
        <f t="shared" si="30"/>
        <v>1.2999999999999972</v>
      </c>
      <c r="V113" s="20">
        <f t="shared" si="34"/>
        <v>2.1000000000000014</v>
      </c>
      <c r="W113" s="20">
        <f t="shared" si="18"/>
        <v>3.5</v>
      </c>
      <c r="X113" s="20">
        <f t="shared" si="38"/>
        <v>4.8999999999999986</v>
      </c>
      <c r="Y113" s="1">
        <v>24929</v>
      </c>
      <c r="Z113">
        <v>34.4</v>
      </c>
      <c r="AA113" s="20">
        <f t="shared" si="23"/>
        <v>0.10000000000000142</v>
      </c>
      <c r="AB113" s="20">
        <f t="shared" si="27"/>
        <v>0.39999999999999858</v>
      </c>
      <c r="AC113" s="20">
        <f t="shared" si="31"/>
        <v>1.2999999999999972</v>
      </c>
      <c r="AD113" s="20">
        <f t="shared" si="35"/>
        <v>2.1199999999999974</v>
      </c>
      <c r="AE113" s="20">
        <f t="shared" si="19"/>
        <v>3.4499999999999993</v>
      </c>
      <c r="AF113" s="20">
        <f t="shared" si="39"/>
        <v>4.8599999999999994</v>
      </c>
    </row>
    <row r="114" spans="1:32" x14ac:dyDescent="0.3">
      <c r="A114" s="1">
        <v>24959</v>
      </c>
      <c r="B114" s="19">
        <v>538.9</v>
      </c>
      <c r="C114" s="20">
        <f t="shared" si="20"/>
        <v>3.1999999999999318</v>
      </c>
      <c r="D114" s="20">
        <f t="shared" si="24"/>
        <v>11.5</v>
      </c>
      <c r="E114" s="20">
        <f t="shared" si="28"/>
        <v>41.699999999999989</v>
      </c>
      <c r="F114" s="20">
        <f t="shared" si="32"/>
        <v>68.799999999999955</v>
      </c>
      <c r="G114" s="20">
        <f t="shared" si="16"/>
        <v>134.69999999999999</v>
      </c>
      <c r="H114" s="20">
        <f t="shared" si="36"/>
        <v>238</v>
      </c>
      <c r="I114" s="1">
        <v>24959</v>
      </c>
      <c r="J114" s="19">
        <v>535.4</v>
      </c>
      <c r="K114" s="20">
        <f t="shared" si="21"/>
        <v>-1.5</v>
      </c>
      <c r="L114" s="20">
        <f t="shared" si="25"/>
        <v>3.5</v>
      </c>
      <c r="M114" s="20">
        <f t="shared" si="29"/>
        <v>42.099999999999966</v>
      </c>
      <c r="N114" s="20">
        <f t="shared" si="33"/>
        <v>69.199999999999989</v>
      </c>
      <c r="O114" s="20">
        <f t="shared" si="17"/>
        <v>134.09999999999997</v>
      </c>
      <c r="P114" s="20">
        <f t="shared" si="37"/>
        <v>236.5</v>
      </c>
      <c r="Q114" s="1">
        <v>24959</v>
      </c>
      <c r="R114" s="19">
        <v>34.5</v>
      </c>
      <c r="S114" s="20">
        <f t="shared" si="22"/>
        <v>0.10000000000000142</v>
      </c>
      <c r="T114" s="20">
        <f t="shared" si="26"/>
        <v>0.39999999999999858</v>
      </c>
      <c r="U114" s="20">
        <f t="shared" si="30"/>
        <v>1.2999999999999972</v>
      </c>
      <c r="V114" s="20">
        <f t="shared" si="34"/>
        <v>2.2000000000000028</v>
      </c>
      <c r="W114" s="20">
        <f t="shared" si="18"/>
        <v>3.6000000000000014</v>
      </c>
      <c r="X114" s="20">
        <f t="shared" si="38"/>
        <v>5</v>
      </c>
      <c r="Y114" s="1">
        <v>24959</v>
      </c>
      <c r="Z114">
        <v>34.5</v>
      </c>
      <c r="AA114" s="20">
        <f t="shared" si="23"/>
        <v>0.10000000000000142</v>
      </c>
      <c r="AB114" s="20">
        <f t="shared" si="27"/>
        <v>0.39999999999999858</v>
      </c>
      <c r="AC114" s="20">
        <f t="shared" si="31"/>
        <v>1.3999999999999986</v>
      </c>
      <c r="AD114" s="20">
        <f t="shared" si="35"/>
        <v>2.1499999999999986</v>
      </c>
      <c r="AE114" s="20">
        <f t="shared" si="19"/>
        <v>3.5199999999999996</v>
      </c>
      <c r="AF114" s="20">
        <f t="shared" si="39"/>
        <v>4.93</v>
      </c>
    </row>
    <row r="115" spans="1:32" x14ac:dyDescent="0.3">
      <c r="A115" s="1">
        <v>24990</v>
      </c>
      <c r="B115" s="19">
        <v>542.6</v>
      </c>
      <c r="C115" s="20">
        <f t="shared" si="20"/>
        <v>3.7000000000000455</v>
      </c>
      <c r="D115" s="20">
        <f t="shared" si="24"/>
        <v>12.200000000000045</v>
      </c>
      <c r="E115" s="20">
        <f t="shared" si="28"/>
        <v>40.600000000000023</v>
      </c>
      <c r="F115" s="20">
        <f t="shared" si="32"/>
        <v>71.400000000000034</v>
      </c>
      <c r="G115" s="20">
        <f t="shared" ref="G115:G178" si="40">(B115-B67)</f>
        <v>135.5</v>
      </c>
      <c r="H115" s="20">
        <f t="shared" si="36"/>
        <v>240.3</v>
      </c>
      <c r="I115" s="1">
        <v>24990</v>
      </c>
      <c r="J115" s="19">
        <v>542.20000000000005</v>
      </c>
      <c r="K115" s="20">
        <f t="shared" si="21"/>
        <v>6.8000000000000682</v>
      </c>
      <c r="L115" s="20">
        <f t="shared" si="25"/>
        <v>14.100000000000023</v>
      </c>
      <c r="M115" s="20">
        <f t="shared" si="29"/>
        <v>41.300000000000068</v>
      </c>
      <c r="N115" s="20">
        <f t="shared" si="33"/>
        <v>72.600000000000023</v>
      </c>
      <c r="O115" s="20">
        <f t="shared" ref="O115:O178" si="41">(J115-J67)</f>
        <v>136.90000000000003</v>
      </c>
      <c r="P115" s="20">
        <f t="shared" si="37"/>
        <v>241.30000000000007</v>
      </c>
      <c r="Q115" s="1">
        <v>24990</v>
      </c>
      <c r="R115" s="19">
        <v>34.700000000000003</v>
      </c>
      <c r="S115" s="20">
        <f t="shared" si="22"/>
        <v>0.20000000000000284</v>
      </c>
      <c r="T115" s="20">
        <f t="shared" si="26"/>
        <v>0.5</v>
      </c>
      <c r="U115" s="20">
        <f t="shared" si="30"/>
        <v>1.4000000000000057</v>
      </c>
      <c r="V115" s="20">
        <f t="shared" si="34"/>
        <v>2.3000000000000043</v>
      </c>
      <c r="W115" s="20">
        <f t="shared" ref="W115:W178" si="42">(R115-R67)</f>
        <v>3.7000000000000028</v>
      </c>
      <c r="X115" s="20">
        <f t="shared" si="38"/>
        <v>5.1000000000000014</v>
      </c>
      <c r="Y115" s="1">
        <v>24990</v>
      </c>
      <c r="Z115">
        <v>34.700000000000003</v>
      </c>
      <c r="AA115" s="20">
        <f t="shared" si="23"/>
        <v>0.20000000000000284</v>
      </c>
      <c r="AB115" s="20">
        <f t="shared" si="27"/>
        <v>0.5</v>
      </c>
      <c r="AC115" s="20">
        <f t="shared" si="31"/>
        <v>1.4000000000000057</v>
      </c>
      <c r="AD115" s="20">
        <f t="shared" si="35"/>
        <v>2.3200000000000003</v>
      </c>
      <c r="AE115" s="20">
        <f t="shared" ref="AE115:AE178" si="43">(Z115-Z67)</f>
        <v>3.6900000000000013</v>
      </c>
      <c r="AF115" s="20">
        <f t="shared" si="39"/>
        <v>5.0900000000000034</v>
      </c>
    </row>
    <row r="116" spans="1:32" x14ac:dyDescent="0.3">
      <c r="A116" s="1">
        <v>25020</v>
      </c>
      <c r="B116" s="19">
        <v>545.6</v>
      </c>
      <c r="C116" s="20">
        <f t="shared" si="20"/>
        <v>3</v>
      </c>
      <c r="D116" s="20">
        <f t="shared" si="24"/>
        <v>12.399999999999977</v>
      </c>
      <c r="E116" s="20">
        <f t="shared" si="28"/>
        <v>39.300000000000011</v>
      </c>
      <c r="F116" s="20">
        <f t="shared" si="32"/>
        <v>74.700000000000045</v>
      </c>
      <c r="G116" s="20">
        <f t="shared" si="40"/>
        <v>135.5</v>
      </c>
      <c r="H116" s="20">
        <f t="shared" si="36"/>
        <v>241.5</v>
      </c>
      <c r="I116" s="1">
        <v>25020</v>
      </c>
      <c r="J116" s="19">
        <v>546.20000000000005</v>
      </c>
      <c r="K116" s="20">
        <f t="shared" si="21"/>
        <v>4</v>
      </c>
      <c r="L116" s="20">
        <f t="shared" si="25"/>
        <v>14.600000000000023</v>
      </c>
      <c r="M116" s="20">
        <f t="shared" si="29"/>
        <v>40.000000000000057</v>
      </c>
      <c r="N116" s="20">
        <f t="shared" si="33"/>
        <v>75.900000000000034</v>
      </c>
      <c r="O116" s="20">
        <f t="shared" si="41"/>
        <v>136.90000000000003</v>
      </c>
      <c r="P116" s="20">
        <f t="shared" si="37"/>
        <v>242.70000000000005</v>
      </c>
      <c r="Q116" s="1">
        <v>25020</v>
      </c>
      <c r="R116" s="19">
        <v>34.9</v>
      </c>
      <c r="S116" s="20">
        <f t="shared" si="22"/>
        <v>0.19999999999999574</v>
      </c>
      <c r="T116" s="20">
        <f t="shared" si="26"/>
        <v>0.60000000000000142</v>
      </c>
      <c r="U116" s="20">
        <f t="shared" si="30"/>
        <v>1.5</v>
      </c>
      <c r="V116" s="20">
        <f t="shared" si="34"/>
        <v>2.3999999999999986</v>
      </c>
      <c r="W116" s="20">
        <f t="shared" si="42"/>
        <v>3.7999999999999972</v>
      </c>
      <c r="X116" s="20">
        <f t="shared" si="38"/>
        <v>5.2999999999999972</v>
      </c>
      <c r="Y116" s="1">
        <v>25020</v>
      </c>
      <c r="Z116">
        <v>34.9</v>
      </c>
      <c r="AA116" s="20">
        <f t="shared" si="23"/>
        <v>0.19999999999999574</v>
      </c>
      <c r="AB116" s="20">
        <f t="shared" si="27"/>
        <v>0.60000000000000142</v>
      </c>
      <c r="AC116" s="20">
        <f t="shared" si="31"/>
        <v>1.5</v>
      </c>
      <c r="AD116" s="20">
        <f t="shared" si="35"/>
        <v>2.4499999999999957</v>
      </c>
      <c r="AE116" s="20">
        <f t="shared" si="43"/>
        <v>3.879999999999999</v>
      </c>
      <c r="AF116" s="20">
        <f t="shared" si="39"/>
        <v>5.3499999999999979</v>
      </c>
    </row>
    <row r="117" spans="1:32" x14ac:dyDescent="0.3">
      <c r="A117" s="1">
        <v>25051</v>
      </c>
      <c r="B117" s="19">
        <v>549.4</v>
      </c>
      <c r="C117" s="20">
        <f t="shared" si="20"/>
        <v>3.7999999999999545</v>
      </c>
      <c r="D117" s="20">
        <f t="shared" si="24"/>
        <v>13.699999999999932</v>
      </c>
      <c r="E117" s="20">
        <f t="shared" si="28"/>
        <v>38.599999999999966</v>
      </c>
      <c r="F117" s="20">
        <f t="shared" si="32"/>
        <v>76.799999999999955</v>
      </c>
      <c r="G117" s="20">
        <f t="shared" si="40"/>
        <v>136</v>
      </c>
      <c r="H117" s="20">
        <f t="shared" si="36"/>
        <v>242.5</v>
      </c>
      <c r="I117" s="1">
        <v>25051</v>
      </c>
      <c r="J117" s="19">
        <v>547.6</v>
      </c>
      <c r="K117" s="20">
        <f t="shared" si="21"/>
        <v>1.3999999999999773</v>
      </c>
      <c r="L117" s="20">
        <f t="shared" si="25"/>
        <v>10.700000000000045</v>
      </c>
      <c r="M117" s="20">
        <f t="shared" si="29"/>
        <v>39</v>
      </c>
      <c r="N117" s="20">
        <f t="shared" si="33"/>
        <v>77.5</v>
      </c>
      <c r="O117" s="20">
        <f t="shared" si="41"/>
        <v>136.5</v>
      </c>
      <c r="P117" s="20">
        <f t="shared" si="37"/>
        <v>242.40000000000003</v>
      </c>
      <c r="Q117" s="1">
        <v>25051</v>
      </c>
      <c r="R117" s="19">
        <v>35</v>
      </c>
      <c r="S117" s="20">
        <f t="shared" si="22"/>
        <v>0.10000000000000142</v>
      </c>
      <c r="T117" s="20">
        <f t="shared" si="26"/>
        <v>0.60000000000000142</v>
      </c>
      <c r="U117" s="20">
        <f t="shared" si="30"/>
        <v>1.5</v>
      </c>
      <c r="V117" s="20">
        <f t="shared" si="34"/>
        <v>2.2999999999999972</v>
      </c>
      <c r="W117" s="20">
        <f t="shared" si="42"/>
        <v>4</v>
      </c>
      <c r="X117" s="20">
        <f t="shared" si="38"/>
        <v>5.3999999999999986</v>
      </c>
      <c r="Y117" s="1">
        <v>25051</v>
      </c>
      <c r="Z117">
        <v>35</v>
      </c>
      <c r="AA117" s="20">
        <f t="shared" si="23"/>
        <v>0.10000000000000142</v>
      </c>
      <c r="AB117" s="20">
        <f t="shared" si="27"/>
        <v>0.60000000000000142</v>
      </c>
      <c r="AC117" s="20">
        <f t="shared" si="31"/>
        <v>1.5</v>
      </c>
      <c r="AD117" s="20">
        <f t="shared" si="35"/>
        <v>2.3500000000000014</v>
      </c>
      <c r="AE117" s="20">
        <f t="shared" si="43"/>
        <v>3.9499999999999993</v>
      </c>
      <c r="AF117" s="20">
        <f t="shared" si="39"/>
        <v>5.3900000000000006</v>
      </c>
    </row>
    <row r="118" spans="1:32" x14ac:dyDescent="0.3">
      <c r="A118" s="1">
        <v>25082</v>
      </c>
      <c r="B118" s="19">
        <v>553.6</v>
      </c>
      <c r="C118" s="20">
        <f t="shared" si="20"/>
        <v>4.2000000000000455</v>
      </c>
      <c r="D118" s="20">
        <f t="shared" si="24"/>
        <v>14.700000000000045</v>
      </c>
      <c r="E118" s="20">
        <f t="shared" si="28"/>
        <v>38.899999999999977</v>
      </c>
      <c r="F118" s="20">
        <f t="shared" si="32"/>
        <v>78.200000000000045</v>
      </c>
      <c r="G118" s="20">
        <f t="shared" si="40"/>
        <v>136.70000000000005</v>
      </c>
      <c r="H118" s="20">
        <f t="shared" si="36"/>
        <v>245.20000000000005</v>
      </c>
      <c r="I118" s="1">
        <v>25082</v>
      </c>
      <c r="J118" s="19">
        <v>553.1</v>
      </c>
      <c r="K118" s="20">
        <f t="shared" si="21"/>
        <v>5.5</v>
      </c>
      <c r="L118" s="20">
        <f t="shared" si="25"/>
        <v>17.700000000000045</v>
      </c>
      <c r="M118" s="20">
        <f t="shared" si="29"/>
        <v>38.899999999999977</v>
      </c>
      <c r="N118" s="20">
        <f t="shared" si="33"/>
        <v>78.5</v>
      </c>
      <c r="O118" s="20">
        <f t="shared" si="41"/>
        <v>137.40000000000003</v>
      </c>
      <c r="P118" s="20">
        <f t="shared" si="37"/>
        <v>245.3</v>
      </c>
      <c r="Q118" s="1">
        <v>25082</v>
      </c>
      <c r="R118" s="19">
        <v>35.1</v>
      </c>
      <c r="S118" s="20">
        <f t="shared" si="22"/>
        <v>0.10000000000000142</v>
      </c>
      <c r="T118" s="20">
        <f t="shared" si="26"/>
        <v>0.60000000000000142</v>
      </c>
      <c r="U118" s="20">
        <f t="shared" si="30"/>
        <v>1.5</v>
      </c>
      <c r="V118" s="20">
        <f t="shared" si="34"/>
        <v>2.3999999999999986</v>
      </c>
      <c r="W118" s="20">
        <f t="shared" si="42"/>
        <v>4</v>
      </c>
      <c r="X118" s="20">
        <f t="shared" si="38"/>
        <v>5.5</v>
      </c>
      <c r="Y118" s="1">
        <v>25082</v>
      </c>
      <c r="Z118">
        <v>35.1</v>
      </c>
      <c r="AA118" s="20">
        <f t="shared" si="23"/>
        <v>0.10000000000000142</v>
      </c>
      <c r="AB118" s="20">
        <f t="shared" si="27"/>
        <v>0.60000000000000142</v>
      </c>
      <c r="AC118" s="20">
        <f t="shared" si="31"/>
        <v>1.5</v>
      </c>
      <c r="AD118" s="20">
        <f t="shared" si="35"/>
        <v>2.3500000000000014</v>
      </c>
      <c r="AE118" s="20">
        <f t="shared" si="43"/>
        <v>4.0200000000000031</v>
      </c>
      <c r="AF118" s="20">
        <f t="shared" si="39"/>
        <v>5.490000000000002</v>
      </c>
    </row>
    <row r="119" spans="1:32" x14ac:dyDescent="0.3">
      <c r="A119" s="1">
        <v>25112</v>
      </c>
      <c r="B119" s="19">
        <v>557.6</v>
      </c>
      <c r="C119" s="20">
        <f t="shared" si="20"/>
        <v>4</v>
      </c>
      <c r="D119" s="20">
        <f t="shared" si="24"/>
        <v>15</v>
      </c>
      <c r="E119" s="20">
        <f t="shared" si="28"/>
        <v>39.399999999999977</v>
      </c>
      <c r="F119" s="20">
        <f t="shared" si="32"/>
        <v>81.900000000000034</v>
      </c>
      <c r="G119" s="20">
        <f t="shared" si="40"/>
        <v>138.5</v>
      </c>
      <c r="H119" s="20">
        <f t="shared" si="36"/>
        <v>248.10000000000002</v>
      </c>
      <c r="I119" s="1">
        <v>25112</v>
      </c>
      <c r="J119" s="19">
        <v>558.5</v>
      </c>
      <c r="K119" s="20">
        <f t="shared" si="21"/>
        <v>5.3999999999999773</v>
      </c>
      <c r="L119" s="20">
        <f t="shared" si="25"/>
        <v>16.299999999999955</v>
      </c>
      <c r="M119" s="20">
        <f t="shared" si="29"/>
        <v>39.200000000000045</v>
      </c>
      <c r="N119" s="20">
        <f t="shared" si="33"/>
        <v>81.600000000000023</v>
      </c>
      <c r="O119" s="20">
        <f t="shared" si="41"/>
        <v>138.60000000000002</v>
      </c>
      <c r="P119" s="20">
        <f t="shared" si="37"/>
        <v>248.60000000000002</v>
      </c>
      <c r="Q119" s="1">
        <v>25112</v>
      </c>
      <c r="R119" s="19">
        <v>35.299999999999997</v>
      </c>
      <c r="S119" s="20">
        <f t="shared" si="22"/>
        <v>0.19999999999999574</v>
      </c>
      <c r="T119" s="20">
        <f t="shared" si="26"/>
        <v>0.59999999999999432</v>
      </c>
      <c r="U119" s="20">
        <f t="shared" si="30"/>
        <v>1.5999999999999943</v>
      </c>
      <c r="V119" s="20">
        <f t="shared" si="34"/>
        <v>2.3999999999999986</v>
      </c>
      <c r="W119" s="20">
        <f t="shared" si="42"/>
        <v>4.1999999999999957</v>
      </c>
      <c r="X119" s="20">
        <f t="shared" si="38"/>
        <v>5.4999999999999964</v>
      </c>
      <c r="Y119" s="1">
        <v>25112</v>
      </c>
      <c r="Z119">
        <v>35.299999999999997</v>
      </c>
      <c r="AA119" s="20">
        <f t="shared" si="23"/>
        <v>0.19999999999999574</v>
      </c>
      <c r="AB119" s="20">
        <f t="shared" si="27"/>
        <v>0.59999999999999432</v>
      </c>
      <c r="AC119" s="20">
        <f t="shared" si="31"/>
        <v>1.5999999999999943</v>
      </c>
      <c r="AD119" s="20">
        <f t="shared" si="35"/>
        <v>2.4499999999999957</v>
      </c>
      <c r="AE119" s="20">
        <f t="shared" si="43"/>
        <v>4.1799999999999962</v>
      </c>
      <c r="AF119" s="20">
        <f t="shared" si="39"/>
        <v>5.5499999999999972</v>
      </c>
    </row>
    <row r="120" spans="1:32" x14ac:dyDescent="0.3">
      <c r="A120" s="1">
        <v>25143</v>
      </c>
      <c r="B120" s="19">
        <v>562.4</v>
      </c>
      <c r="C120" s="20">
        <f t="shared" si="20"/>
        <v>4.7999999999999545</v>
      </c>
      <c r="D120" s="20">
        <f t="shared" si="24"/>
        <v>16.799999999999955</v>
      </c>
      <c r="E120" s="20">
        <f t="shared" si="28"/>
        <v>41.199999999999932</v>
      </c>
      <c r="F120" s="20">
        <f t="shared" si="32"/>
        <v>85.099999999999966</v>
      </c>
      <c r="G120" s="20">
        <f t="shared" si="40"/>
        <v>140.39999999999998</v>
      </c>
      <c r="H120" s="20">
        <f t="shared" si="36"/>
        <v>251.5</v>
      </c>
      <c r="I120" s="1">
        <v>25143</v>
      </c>
      <c r="J120" s="19">
        <v>562.5</v>
      </c>
      <c r="K120" s="20">
        <f t="shared" si="21"/>
        <v>4</v>
      </c>
      <c r="L120" s="20">
        <f t="shared" si="25"/>
        <v>16.299999999999955</v>
      </c>
      <c r="M120" s="20">
        <f t="shared" si="29"/>
        <v>40.899999999999977</v>
      </c>
      <c r="N120" s="20">
        <f t="shared" si="33"/>
        <v>84.399999999999977</v>
      </c>
      <c r="O120" s="20">
        <f t="shared" si="41"/>
        <v>139.60000000000002</v>
      </c>
      <c r="P120" s="20">
        <f t="shared" si="37"/>
        <v>250.8</v>
      </c>
      <c r="Q120" s="1">
        <v>25143</v>
      </c>
      <c r="R120" s="19">
        <v>35.4</v>
      </c>
      <c r="S120" s="20">
        <f t="shared" si="22"/>
        <v>0.10000000000000142</v>
      </c>
      <c r="T120" s="20">
        <f t="shared" si="26"/>
        <v>0.5</v>
      </c>
      <c r="U120" s="20">
        <f t="shared" si="30"/>
        <v>1.6000000000000014</v>
      </c>
      <c r="V120" s="20">
        <f t="shared" si="34"/>
        <v>2.5</v>
      </c>
      <c r="W120" s="20">
        <f t="shared" si="42"/>
        <v>4.1999999999999993</v>
      </c>
      <c r="X120" s="20">
        <f t="shared" si="38"/>
        <v>5.5999999999999979</v>
      </c>
      <c r="Y120" s="1">
        <v>25143</v>
      </c>
      <c r="Z120">
        <v>35.4</v>
      </c>
      <c r="AA120" s="20">
        <f t="shared" si="23"/>
        <v>0.10000000000000142</v>
      </c>
      <c r="AB120" s="20">
        <f t="shared" si="27"/>
        <v>0.5</v>
      </c>
      <c r="AC120" s="20">
        <f t="shared" si="31"/>
        <v>1.5</v>
      </c>
      <c r="AD120" s="20">
        <f t="shared" si="35"/>
        <v>2.519999999999996</v>
      </c>
      <c r="AE120" s="20">
        <f t="shared" si="43"/>
        <v>4.1899999999999977</v>
      </c>
      <c r="AF120" s="20">
        <f t="shared" si="39"/>
        <v>5.6199999999999974</v>
      </c>
    </row>
    <row r="121" spans="1:32" x14ac:dyDescent="0.3">
      <c r="A121" s="1">
        <v>25173</v>
      </c>
      <c r="B121" s="19">
        <v>566.79999999999995</v>
      </c>
      <c r="C121" s="20">
        <f t="shared" si="20"/>
        <v>4.3999999999999773</v>
      </c>
      <c r="D121" s="20">
        <f t="shared" si="24"/>
        <v>17.399999999999977</v>
      </c>
      <c r="E121" s="20">
        <f t="shared" si="28"/>
        <v>42</v>
      </c>
      <c r="F121" s="20">
        <f t="shared" si="32"/>
        <v>86.599999999999966</v>
      </c>
      <c r="G121" s="20">
        <f t="shared" si="40"/>
        <v>142.09999999999997</v>
      </c>
      <c r="H121" s="20">
        <f t="shared" si="36"/>
        <v>254.39999999999998</v>
      </c>
      <c r="I121" s="1">
        <v>25173</v>
      </c>
      <c r="J121" s="19">
        <v>569.70000000000005</v>
      </c>
      <c r="K121" s="20">
        <f t="shared" si="21"/>
        <v>7.2000000000000455</v>
      </c>
      <c r="L121" s="20">
        <f t="shared" si="25"/>
        <v>22.100000000000023</v>
      </c>
      <c r="M121" s="20">
        <f t="shared" si="29"/>
        <v>41.700000000000045</v>
      </c>
      <c r="N121" s="20">
        <f t="shared" si="33"/>
        <v>86.000000000000057</v>
      </c>
      <c r="O121" s="20">
        <f t="shared" si="41"/>
        <v>141.40000000000003</v>
      </c>
      <c r="P121" s="20">
        <f t="shared" si="37"/>
        <v>254.40000000000003</v>
      </c>
      <c r="Q121" s="1">
        <v>25173</v>
      </c>
      <c r="R121" s="19">
        <v>35.5</v>
      </c>
      <c r="S121" s="20">
        <f t="shared" si="22"/>
        <v>0.10000000000000142</v>
      </c>
      <c r="T121" s="20">
        <f t="shared" si="26"/>
        <v>0.5</v>
      </c>
      <c r="U121" s="20">
        <f t="shared" si="30"/>
        <v>1.6000000000000014</v>
      </c>
      <c r="V121" s="20">
        <f t="shared" si="34"/>
        <v>2.6000000000000014</v>
      </c>
      <c r="W121" s="20">
        <f t="shared" si="42"/>
        <v>4.3000000000000007</v>
      </c>
      <c r="X121" s="20">
        <f t="shared" si="38"/>
        <v>5.6999999999999993</v>
      </c>
      <c r="Y121" s="1">
        <v>25173</v>
      </c>
      <c r="Z121">
        <v>35.6</v>
      </c>
      <c r="AA121" s="20">
        <f t="shared" si="23"/>
        <v>0.20000000000000284</v>
      </c>
      <c r="AB121" s="20">
        <f t="shared" si="27"/>
        <v>0.60000000000000142</v>
      </c>
      <c r="AC121" s="20">
        <f t="shared" si="31"/>
        <v>1.6000000000000014</v>
      </c>
      <c r="AD121" s="20">
        <f t="shared" si="35"/>
        <v>2.6799999999999997</v>
      </c>
      <c r="AE121" s="20">
        <f t="shared" si="43"/>
        <v>4.3500000000000014</v>
      </c>
      <c r="AF121" s="20">
        <f t="shared" si="39"/>
        <v>5.7900000000000027</v>
      </c>
    </row>
    <row r="122" spans="1:32" x14ac:dyDescent="0.3">
      <c r="A122" s="1">
        <v>25204</v>
      </c>
      <c r="B122" s="19">
        <v>569.29999999999995</v>
      </c>
      <c r="C122" s="20">
        <f t="shared" si="20"/>
        <v>2.5</v>
      </c>
      <c r="D122" s="20">
        <f t="shared" si="24"/>
        <v>15.699999999999932</v>
      </c>
      <c r="E122" s="20">
        <f t="shared" si="28"/>
        <v>41.899999999999977</v>
      </c>
      <c r="F122" s="20">
        <f t="shared" si="32"/>
        <v>87.699999999999932</v>
      </c>
      <c r="G122" s="20">
        <f t="shared" si="40"/>
        <v>141.79999999999995</v>
      </c>
      <c r="H122" s="20">
        <f t="shared" si="36"/>
        <v>255.19999999999993</v>
      </c>
      <c r="I122" s="1">
        <v>25204</v>
      </c>
      <c r="J122" s="19">
        <v>573.5</v>
      </c>
      <c r="K122" s="20">
        <f t="shared" si="21"/>
        <v>3.7999999999999545</v>
      </c>
      <c r="L122" s="20">
        <f t="shared" si="25"/>
        <v>20.399999999999977</v>
      </c>
      <c r="M122" s="20">
        <f t="shared" si="29"/>
        <v>41.600000000000023</v>
      </c>
      <c r="N122" s="20">
        <f t="shared" si="33"/>
        <v>87.100000000000023</v>
      </c>
      <c r="O122" s="20">
        <f t="shared" si="41"/>
        <v>141.19999999999999</v>
      </c>
      <c r="P122" s="20">
        <f t="shared" si="37"/>
        <v>256</v>
      </c>
      <c r="Q122" s="1">
        <v>25204</v>
      </c>
      <c r="R122" s="19">
        <v>35.6</v>
      </c>
      <c r="S122" s="20">
        <f t="shared" si="22"/>
        <v>0.10000000000000142</v>
      </c>
      <c r="T122" s="20">
        <f t="shared" si="26"/>
        <v>0.5</v>
      </c>
      <c r="U122" s="20">
        <f t="shared" si="30"/>
        <v>1.5</v>
      </c>
      <c r="V122" s="20">
        <f t="shared" si="34"/>
        <v>2.7000000000000028</v>
      </c>
      <c r="W122" s="20">
        <f t="shared" si="42"/>
        <v>4.4000000000000021</v>
      </c>
      <c r="X122" s="20">
        <f t="shared" si="38"/>
        <v>5.8000000000000007</v>
      </c>
      <c r="Y122" s="1">
        <v>25204</v>
      </c>
      <c r="Z122">
        <v>35.700000000000003</v>
      </c>
      <c r="AA122" s="20">
        <f t="shared" si="23"/>
        <v>0.10000000000000142</v>
      </c>
      <c r="AB122" s="20">
        <f t="shared" si="27"/>
        <v>0.60000000000000142</v>
      </c>
      <c r="AC122" s="20">
        <f t="shared" si="31"/>
        <v>1.6000000000000014</v>
      </c>
      <c r="AD122" s="20">
        <f t="shared" si="35"/>
        <v>2.8000000000000043</v>
      </c>
      <c r="AE122" s="20">
        <f t="shared" si="43"/>
        <v>4.4200000000000017</v>
      </c>
      <c r="AF122" s="20">
        <f t="shared" si="39"/>
        <v>5.860000000000003</v>
      </c>
    </row>
    <row r="123" spans="1:32" x14ac:dyDescent="0.3">
      <c r="A123" s="1">
        <v>25235</v>
      </c>
      <c r="B123" s="19">
        <v>571.9</v>
      </c>
      <c r="C123" s="20">
        <f t="shared" si="20"/>
        <v>2.6000000000000227</v>
      </c>
      <c r="D123" s="20">
        <f t="shared" si="24"/>
        <v>14.299999999999955</v>
      </c>
      <c r="E123" s="20">
        <f t="shared" si="28"/>
        <v>41.5</v>
      </c>
      <c r="F123" s="20">
        <f t="shared" si="32"/>
        <v>86.799999999999955</v>
      </c>
      <c r="G123" s="20">
        <f t="shared" si="40"/>
        <v>141.5</v>
      </c>
      <c r="H123" s="20">
        <f t="shared" si="36"/>
        <v>255.39999999999998</v>
      </c>
      <c r="I123" s="1">
        <v>25235</v>
      </c>
      <c r="J123" s="19">
        <v>569.1</v>
      </c>
      <c r="K123" s="20">
        <f t="shared" si="21"/>
        <v>-4.3999999999999773</v>
      </c>
      <c r="L123" s="20">
        <f t="shared" si="25"/>
        <v>10.600000000000023</v>
      </c>
      <c r="M123" s="20">
        <f t="shared" si="29"/>
        <v>41</v>
      </c>
      <c r="N123" s="20">
        <f t="shared" si="33"/>
        <v>85.5</v>
      </c>
      <c r="O123" s="20">
        <f t="shared" si="41"/>
        <v>139</v>
      </c>
      <c r="P123" s="20">
        <f t="shared" si="37"/>
        <v>252.5</v>
      </c>
      <c r="Q123" s="1">
        <v>25235</v>
      </c>
      <c r="R123" s="19">
        <v>35.799999999999997</v>
      </c>
      <c r="S123" s="20">
        <f t="shared" si="22"/>
        <v>0.19999999999999574</v>
      </c>
      <c r="T123" s="20">
        <f t="shared" si="26"/>
        <v>0.5</v>
      </c>
      <c r="U123" s="20">
        <f t="shared" si="30"/>
        <v>1.5999999999999943</v>
      </c>
      <c r="V123" s="20">
        <f t="shared" si="34"/>
        <v>2.8999999999999986</v>
      </c>
      <c r="W123" s="20">
        <f t="shared" si="42"/>
        <v>4.5999999999999979</v>
      </c>
      <c r="X123" s="20">
        <f t="shared" si="38"/>
        <v>5.9999999999999964</v>
      </c>
      <c r="Y123" s="1">
        <v>25235</v>
      </c>
      <c r="Z123">
        <v>35.799999999999997</v>
      </c>
      <c r="AA123" s="20">
        <f t="shared" si="23"/>
        <v>9.9999999999994316E-2</v>
      </c>
      <c r="AB123" s="20">
        <f t="shared" si="27"/>
        <v>0.5</v>
      </c>
      <c r="AC123" s="20">
        <f t="shared" si="31"/>
        <v>1.5999999999999943</v>
      </c>
      <c r="AD123" s="20">
        <f t="shared" si="35"/>
        <v>2.7999999999999972</v>
      </c>
      <c r="AE123" s="20">
        <f t="shared" si="43"/>
        <v>4.519999999999996</v>
      </c>
      <c r="AF123" s="20">
        <f t="shared" si="39"/>
        <v>5.9599999999999973</v>
      </c>
    </row>
    <row r="124" spans="1:32" x14ac:dyDescent="0.3">
      <c r="A124" s="1">
        <v>25263</v>
      </c>
      <c r="B124" s="19">
        <v>574.4</v>
      </c>
      <c r="C124" s="20">
        <f t="shared" si="20"/>
        <v>2.5</v>
      </c>
      <c r="D124" s="20">
        <f t="shared" si="24"/>
        <v>12</v>
      </c>
      <c r="E124" s="20">
        <f t="shared" si="28"/>
        <v>41.199999999999932</v>
      </c>
      <c r="F124" s="20">
        <f t="shared" si="32"/>
        <v>84.699999999999989</v>
      </c>
      <c r="G124" s="20">
        <f t="shared" si="40"/>
        <v>141.19999999999999</v>
      </c>
      <c r="H124" s="20">
        <f t="shared" si="36"/>
        <v>256.09999999999997</v>
      </c>
      <c r="I124" s="1">
        <v>25263</v>
      </c>
      <c r="J124" s="19">
        <v>572.79999999999995</v>
      </c>
      <c r="K124" s="20">
        <f t="shared" si="21"/>
        <v>3.6999999999999318</v>
      </c>
      <c r="L124" s="20">
        <f t="shared" si="25"/>
        <v>10.299999999999955</v>
      </c>
      <c r="M124" s="20">
        <f t="shared" si="29"/>
        <v>41.199999999999932</v>
      </c>
      <c r="N124" s="20">
        <f t="shared" si="33"/>
        <v>84.699999999999932</v>
      </c>
      <c r="O124" s="20">
        <f t="shared" si="41"/>
        <v>140.59999999999997</v>
      </c>
      <c r="P124" s="20">
        <f t="shared" si="37"/>
        <v>255.59999999999997</v>
      </c>
      <c r="Q124" s="1">
        <v>25263</v>
      </c>
      <c r="R124" s="19">
        <v>36.1</v>
      </c>
      <c r="S124" s="20">
        <f t="shared" si="22"/>
        <v>0.30000000000000426</v>
      </c>
      <c r="T124" s="20">
        <f t="shared" si="26"/>
        <v>0.70000000000000284</v>
      </c>
      <c r="U124" s="20">
        <f t="shared" si="30"/>
        <v>1.8000000000000043</v>
      </c>
      <c r="V124" s="20">
        <f t="shared" si="34"/>
        <v>3.1000000000000014</v>
      </c>
      <c r="W124" s="20">
        <f t="shared" si="42"/>
        <v>4.8000000000000007</v>
      </c>
      <c r="X124" s="20">
        <f t="shared" si="38"/>
        <v>6.3000000000000007</v>
      </c>
      <c r="Y124" s="1">
        <v>25263</v>
      </c>
      <c r="Z124">
        <v>36.1</v>
      </c>
      <c r="AA124" s="20">
        <f t="shared" si="23"/>
        <v>0.30000000000000426</v>
      </c>
      <c r="AB124" s="20">
        <f t="shared" si="27"/>
        <v>0.70000000000000284</v>
      </c>
      <c r="AC124" s="20">
        <f t="shared" si="31"/>
        <v>1.8000000000000043</v>
      </c>
      <c r="AD124" s="20">
        <f t="shared" si="35"/>
        <v>3.1000000000000014</v>
      </c>
      <c r="AE124" s="20">
        <f t="shared" si="43"/>
        <v>4.7900000000000027</v>
      </c>
      <c r="AF124" s="20">
        <f t="shared" si="39"/>
        <v>6.2600000000000016</v>
      </c>
    </row>
    <row r="125" spans="1:32" x14ac:dyDescent="0.3">
      <c r="A125" s="1">
        <v>25294</v>
      </c>
      <c r="B125" s="19">
        <v>575.70000000000005</v>
      </c>
      <c r="C125" s="20">
        <f t="shared" si="20"/>
        <v>1.3000000000000682</v>
      </c>
      <c r="D125" s="20">
        <f t="shared" si="24"/>
        <v>8.9000000000000909</v>
      </c>
      <c r="E125" s="20">
        <f t="shared" si="28"/>
        <v>40</v>
      </c>
      <c r="F125" s="20">
        <f t="shared" si="32"/>
        <v>83.600000000000023</v>
      </c>
      <c r="G125" s="20">
        <f t="shared" si="40"/>
        <v>140.30000000000007</v>
      </c>
      <c r="H125" s="20">
        <f t="shared" si="36"/>
        <v>255.80000000000007</v>
      </c>
      <c r="I125" s="1">
        <v>25294</v>
      </c>
      <c r="J125" s="19">
        <v>577.4</v>
      </c>
      <c r="K125" s="20">
        <f t="shared" si="21"/>
        <v>4.6000000000000227</v>
      </c>
      <c r="L125" s="20">
        <f t="shared" si="25"/>
        <v>7.6999999999999318</v>
      </c>
      <c r="M125" s="20">
        <f t="shared" si="29"/>
        <v>40.5</v>
      </c>
      <c r="N125" s="20">
        <f t="shared" si="33"/>
        <v>84.5</v>
      </c>
      <c r="O125" s="20">
        <f t="shared" si="41"/>
        <v>141.19999999999999</v>
      </c>
      <c r="P125" s="20">
        <f t="shared" si="37"/>
        <v>257.2</v>
      </c>
      <c r="Q125" s="1">
        <v>25294</v>
      </c>
      <c r="R125" s="19">
        <v>36.299999999999997</v>
      </c>
      <c r="S125" s="20">
        <f t="shared" si="22"/>
        <v>0.19999999999999574</v>
      </c>
      <c r="T125" s="20">
        <f t="shared" si="26"/>
        <v>0.79999999999999716</v>
      </c>
      <c r="U125" s="20">
        <f t="shared" si="30"/>
        <v>1.8999999999999986</v>
      </c>
      <c r="V125" s="20">
        <f t="shared" si="34"/>
        <v>3.1999999999999957</v>
      </c>
      <c r="W125" s="20">
        <f t="shared" si="42"/>
        <v>4.8999999999999986</v>
      </c>
      <c r="X125" s="20">
        <f t="shared" si="38"/>
        <v>6.4999999999999964</v>
      </c>
      <c r="Y125" s="1">
        <v>25294</v>
      </c>
      <c r="Z125">
        <v>36.299999999999997</v>
      </c>
      <c r="AA125" s="20">
        <f t="shared" si="23"/>
        <v>0.19999999999999574</v>
      </c>
      <c r="AB125" s="20">
        <f t="shared" si="27"/>
        <v>0.69999999999999574</v>
      </c>
      <c r="AC125" s="20">
        <f t="shared" si="31"/>
        <v>1.8999999999999986</v>
      </c>
      <c r="AD125" s="20">
        <f t="shared" si="35"/>
        <v>3.1999999999999957</v>
      </c>
      <c r="AE125" s="20">
        <f t="shared" si="43"/>
        <v>4.9199999999999982</v>
      </c>
      <c r="AF125" s="20">
        <f t="shared" si="39"/>
        <v>6.4899999999999984</v>
      </c>
    </row>
    <row r="126" spans="1:32" x14ac:dyDescent="0.3">
      <c r="A126" s="1">
        <v>25324</v>
      </c>
      <c r="B126" s="19">
        <v>576.5</v>
      </c>
      <c r="C126" s="20">
        <f t="shared" si="20"/>
        <v>0.79999999999995453</v>
      </c>
      <c r="D126" s="20">
        <f t="shared" si="24"/>
        <v>7.2000000000000455</v>
      </c>
      <c r="E126" s="20">
        <f t="shared" si="28"/>
        <v>37.600000000000023</v>
      </c>
      <c r="F126" s="20">
        <f t="shared" si="32"/>
        <v>79.300000000000011</v>
      </c>
      <c r="G126" s="20">
        <f t="shared" si="40"/>
        <v>139.39999999999998</v>
      </c>
      <c r="H126" s="20">
        <f t="shared" si="36"/>
        <v>254.3</v>
      </c>
      <c r="I126" s="1">
        <v>25324</v>
      </c>
      <c r="J126" s="19">
        <v>573.5</v>
      </c>
      <c r="K126" s="20">
        <f t="shared" si="21"/>
        <v>-3.8999999999999773</v>
      </c>
      <c r="L126" s="20">
        <f t="shared" si="25"/>
        <v>0</v>
      </c>
      <c r="M126" s="20">
        <f t="shared" si="29"/>
        <v>38.100000000000023</v>
      </c>
      <c r="N126" s="20">
        <f t="shared" si="33"/>
        <v>80.199999999999989</v>
      </c>
      <c r="O126" s="20">
        <f t="shared" si="41"/>
        <v>139.80000000000001</v>
      </c>
      <c r="P126" s="20">
        <f t="shared" si="37"/>
        <v>253.5</v>
      </c>
      <c r="Q126" s="1">
        <v>25324</v>
      </c>
      <c r="R126" s="19">
        <v>36.4</v>
      </c>
      <c r="S126" s="20">
        <f t="shared" si="22"/>
        <v>0.10000000000000142</v>
      </c>
      <c r="T126" s="20">
        <f t="shared" si="26"/>
        <v>0.79999999999999716</v>
      </c>
      <c r="U126" s="20">
        <f t="shared" si="30"/>
        <v>1.8999999999999986</v>
      </c>
      <c r="V126" s="20">
        <f t="shared" si="34"/>
        <v>3.1999999999999957</v>
      </c>
      <c r="W126" s="20">
        <f t="shared" si="42"/>
        <v>5</v>
      </c>
      <c r="X126" s="20">
        <f t="shared" si="38"/>
        <v>6.5999999999999979</v>
      </c>
      <c r="Y126" s="1">
        <v>25324</v>
      </c>
      <c r="Z126">
        <v>36.4</v>
      </c>
      <c r="AA126" s="20">
        <f t="shared" si="23"/>
        <v>0.10000000000000142</v>
      </c>
      <c r="AB126" s="20">
        <f t="shared" si="27"/>
        <v>0.69999999999999574</v>
      </c>
      <c r="AC126" s="20">
        <f t="shared" si="31"/>
        <v>1.8999999999999986</v>
      </c>
      <c r="AD126" s="20">
        <f t="shared" si="35"/>
        <v>3.2999999999999972</v>
      </c>
      <c r="AE126" s="20">
        <f t="shared" si="43"/>
        <v>4.9199999999999982</v>
      </c>
      <c r="AF126" s="20">
        <f t="shared" si="39"/>
        <v>6.5599999999999987</v>
      </c>
    </row>
    <row r="127" spans="1:32" x14ac:dyDescent="0.3">
      <c r="A127" s="1">
        <v>25355</v>
      </c>
      <c r="B127" s="19">
        <v>578.5</v>
      </c>
      <c r="C127" s="20">
        <f t="shared" si="20"/>
        <v>2</v>
      </c>
      <c r="D127" s="20">
        <f t="shared" si="24"/>
        <v>6.6000000000000227</v>
      </c>
      <c r="E127" s="20">
        <f t="shared" si="28"/>
        <v>35.899999999999977</v>
      </c>
      <c r="F127" s="20">
        <f t="shared" si="32"/>
        <v>76.5</v>
      </c>
      <c r="G127" s="20">
        <f t="shared" si="40"/>
        <v>138.39999999999998</v>
      </c>
      <c r="H127" s="20">
        <f t="shared" si="36"/>
        <v>254.2</v>
      </c>
      <c r="I127" s="1">
        <v>25355</v>
      </c>
      <c r="J127" s="19">
        <v>578.70000000000005</v>
      </c>
      <c r="K127" s="20">
        <f t="shared" si="21"/>
        <v>5.2000000000000455</v>
      </c>
      <c r="L127" s="20">
        <f t="shared" si="25"/>
        <v>9.6000000000000227</v>
      </c>
      <c r="M127" s="20">
        <f t="shared" si="29"/>
        <v>36.5</v>
      </c>
      <c r="N127" s="20">
        <f t="shared" si="33"/>
        <v>77.800000000000068</v>
      </c>
      <c r="O127" s="20">
        <f t="shared" si="41"/>
        <v>140.30000000000007</v>
      </c>
      <c r="P127" s="20">
        <f t="shared" si="37"/>
        <v>256.00000000000006</v>
      </c>
      <c r="Q127" s="1">
        <v>25355</v>
      </c>
      <c r="R127" s="19">
        <v>36.6</v>
      </c>
      <c r="S127" s="20">
        <f t="shared" si="22"/>
        <v>0.20000000000000284</v>
      </c>
      <c r="T127" s="20">
        <f t="shared" si="26"/>
        <v>0.80000000000000426</v>
      </c>
      <c r="U127" s="20">
        <f t="shared" si="30"/>
        <v>1.8999999999999986</v>
      </c>
      <c r="V127" s="20">
        <f t="shared" si="34"/>
        <v>3.3000000000000043</v>
      </c>
      <c r="W127" s="20">
        <f t="shared" si="42"/>
        <v>5</v>
      </c>
      <c r="X127" s="20">
        <f t="shared" si="38"/>
        <v>6.8000000000000007</v>
      </c>
      <c r="Y127" s="1">
        <v>25355</v>
      </c>
      <c r="Z127">
        <v>36.6</v>
      </c>
      <c r="AA127" s="20">
        <f t="shared" si="23"/>
        <v>0.20000000000000284</v>
      </c>
      <c r="AB127" s="20">
        <f t="shared" si="27"/>
        <v>0.80000000000000426</v>
      </c>
      <c r="AC127" s="20">
        <f t="shared" si="31"/>
        <v>1.8999999999999986</v>
      </c>
      <c r="AD127" s="20">
        <f t="shared" si="35"/>
        <v>3.3000000000000043</v>
      </c>
      <c r="AE127" s="20">
        <f t="shared" si="43"/>
        <v>4.990000000000002</v>
      </c>
      <c r="AF127" s="20">
        <f t="shared" si="39"/>
        <v>6.7600000000000016</v>
      </c>
    </row>
    <row r="128" spans="1:32" x14ac:dyDescent="0.3">
      <c r="A128" s="1">
        <v>25385</v>
      </c>
      <c r="B128" s="19">
        <v>579.5</v>
      </c>
      <c r="C128" s="20">
        <f t="shared" si="20"/>
        <v>1</v>
      </c>
      <c r="D128" s="20">
        <f t="shared" si="24"/>
        <v>5.1000000000000227</v>
      </c>
      <c r="E128" s="20">
        <f t="shared" si="28"/>
        <v>33.899999999999977</v>
      </c>
      <c r="F128" s="20">
        <f t="shared" si="32"/>
        <v>73.199999999999989</v>
      </c>
      <c r="G128" s="20">
        <f t="shared" si="40"/>
        <v>136.60000000000002</v>
      </c>
      <c r="H128" s="20">
        <f t="shared" si="36"/>
        <v>253.89999999999998</v>
      </c>
      <c r="I128" s="1">
        <v>25385</v>
      </c>
      <c r="J128" s="19">
        <v>580.6</v>
      </c>
      <c r="K128" s="20">
        <f t="shared" si="21"/>
        <v>1.8999999999999773</v>
      </c>
      <c r="L128" s="20">
        <f t="shared" si="25"/>
        <v>7.8000000000000682</v>
      </c>
      <c r="M128" s="20">
        <f t="shared" si="29"/>
        <v>34.399999999999977</v>
      </c>
      <c r="N128" s="20">
        <f t="shared" si="33"/>
        <v>74.400000000000034</v>
      </c>
      <c r="O128" s="20">
        <f t="shared" si="41"/>
        <v>138.5</v>
      </c>
      <c r="P128" s="20">
        <f t="shared" si="37"/>
        <v>255.70000000000005</v>
      </c>
      <c r="Q128" s="1">
        <v>25385</v>
      </c>
      <c r="R128" s="19">
        <v>36.799999999999997</v>
      </c>
      <c r="S128" s="20">
        <f t="shared" si="22"/>
        <v>0.19999999999999574</v>
      </c>
      <c r="T128" s="20">
        <f t="shared" si="26"/>
        <v>0.69999999999999574</v>
      </c>
      <c r="U128" s="20">
        <f t="shared" si="30"/>
        <v>1.8999999999999986</v>
      </c>
      <c r="V128" s="20">
        <f t="shared" si="34"/>
        <v>3.3999999999999986</v>
      </c>
      <c r="W128" s="20">
        <f t="shared" si="42"/>
        <v>5.1999999999999957</v>
      </c>
      <c r="X128" s="20">
        <f t="shared" si="38"/>
        <v>6.7999999999999972</v>
      </c>
      <c r="Y128" s="1">
        <v>25385</v>
      </c>
      <c r="Z128">
        <v>36.799999999999997</v>
      </c>
      <c r="AA128" s="20">
        <f t="shared" si="23"/>
        <v>0.19999999999999574</v>
      </c>
      <c r="AB128" s="20">
        <f t="shared" si="27"/>
        <v>0.69999999999999574</v>
      </c>
      <c r="AC128" s="20">
        <f t="shared" si="31"/>
        <v>1.8999999999999986</v>
      </c>
      <c r="AD128" s="20">
        <f t="shared" si="35"/>
        <v>3.3999999999999986</v>
      </c>
      <c r="AE128" s="20">
        <f t="shared" si="43"/>
        <v>5.2199999999999989</v>
      </c>
      <c r="AF128" s="20">
        <f t="shared" si="39"/>
        <v>6.8799999999999955</v>
      </c>
    </row>
    <row r="129" spans="1:32" x14ac:dyDescent="0.3">
      <c r="A129" s="1">
        <v>25416</v>
      </c>
      <c r="B129" s="19">
        <v>580.1</v>
      </c>
      <c r="C129" s="20">
        <f t="shared" si="20"/>
        <v>0.60000000000002274</v>
      </c>
      <c r="D129" s="20">
        <f t="shared" si="24"/>
        <v>4.3999999999999773</v>
      </c>
      <c r="E129" s="20">
        <f t="shared" si="28"/>
        <v>30.700000000000045</v>
      </c>
      <c r="F129" s="20">
        <f t="shared" si="32"/>
        <v>69.300000000000011</v>
      </c>
      <c r="G129" s="20">
        <f t="shared" si="40"/>
        <v>134.30000000000001</v>
      </c>
      <c r="H129" s="20">
        <f t="shared" si="36"/>
        <v>252.5</v>
      </c>
      <c r="I129" s="1">
        <v>25416</v>
      </c>
      <c r="J129" s="19">
        <v>578.4</v>
      </c>
      <c r="K129" s="20">
        <f t="shared" si="21"/>
        <v>-2.2000000000000455</v>
      </c>
      <c r="L129" s="20">
        <f t="shared" si="25"/>
        <v>1</v>
      </c>
      <c r="M129" s="20">
        <f t="shared" si="29"/>
        <v>30.799999999999955</v>
      </c>
      <c r="N129" s="20">
        <f t="shared" si="33"/>
        <v>69.799999999999955</v>
      </c>
      <c r="O129" s="20">
        <f t="shared" si="41"/>
        <v>135.09999999999997</v>
      </c>
      <c r="P129" s="20">
        <f t="shared" si="37"/>
        <v>252.59999999999997</v>
      </c>
      <c r="Q129" s="1">
        <v>25416</v>
      </c>
      <c r="R129" s="19">
        <v>37</v>
      </c>
      <c r="S129" s="20">
        <f t="shared" si="22"/>
        <v>0.20000000000000284</v>
      </c>
      <c r="T129" s="20">
        <f t="shared" si="26"/>
        <v>0.70000000000000284</v>
      </c>
      <c r="U129" s="20">
        <f t="shared" si="30"/>
        <v>2</v>
      </c>
      <c r="V129" s="20">
        <f t="shared" si="34"/>
        <v>3.5</v>
      </c>
      <c r="W129" s="20">
        <f t="shared" si="42"/>
        <v>5.3999999999999986</v>
      </c>
      <c r="X129" s="20">
        <f t="shared" si="38"/>
        <v>7.1000000000000014</v>
      </c>
      <c r="Y129" s="1">
        <v>25416</v>
      </c>
      <c r="Z129">
        <v>36.9</v>
      </c>
      <c r="AA129" s="20">
        <f t="shared" si="23"/>
        <v>0.10000000000000142</v>
      </c>
      <c r="AB129" s="20">
        <f t="shared" si="27"/>
        <v>0.60000000000000142</v>
      </c>
      <c r="AC129" s="20">
        <f t="shared" si="31"/>
        <v>1.8999999999999986</v>
      </c>
      <c r="AD129" s="20">
        <f t="shared" si="35"/>
        <v>3.3999999999999986</v>
      </c>
      <c r="AE129" s="20">
        <f t="shared" si="43"/>
        <v>5.3499999999999979</v>
      </c>
      <c r="AF129" s="20">
        <f t="shared" si="39"/>
        <v>6.9599999999999973</v>
      </c>
    </row>
    <row r="130" spans="1:32" x14ac:dyDescent="0.3">
      <c r="A130" s="1">
        <v>25447</v>
      </c>
      <c r="B130" s="19">
        <v>582.1</v>
      </c>
      <c r="C130" s="20">
        <f t="shared" si="20"/>
        <v>2</v>
      </c>
      <c r="D130" s="20">
        <f t="shared" si="24"/>
        <v>5.6000000000000227</v>
      </c>
      <c r="E130" s="20">
        <f t="shared" si="28"/>
        <v>28.5</v>
      </c>
      <c r="F130" s="20">
        <f t="shared" si="32"/>
        <v>67.399999999999977</v>
      </c>
      <c r="G130" s="20">
        <f t="shared" si="40"/>
        <v>132.60000000000002</v>
      </c>
      <c r="H130" s="20">
        <f t="shared" si="36"/>
        <v>252.60000000000002</v>
      </c>
      <c r="I130" s="1">
        <v>25447</v>
      </c>
      <c r="J130" s="19">
        <v>581.29999999999995</v>
      </c>
      <c r="K130" s="20">
        <f t="shared" si="21"/>
        <v>2.8999999999999773</v>
      </c>
      <c r="L130" s="20">
        <f t="shared" si="25"/>
        <v>7.7999999999999545</v>
      </c>
      <c r="M130" s="20">
        <f t="shared" si="29"/>
        <v>28.199999999999932</v>
      </c>
      <c r="N130" s="20">
        <f t="shared" si="33"/>
        <v>67.099999999999909</v>
      </c>
      <c r="O130" s="20">
        <f t="shared" si="41"/>
        <v>132.89999999999998</v>
      </c>
      <c r="P130" s="20">
        <f t="shared" si="37"/>
        <v>252.49999999999994</v>
      </c>
      <c r="Q130" s="1">
        <v>25447</v>
      </c>
      <c r="R130" s="19">
        <v>37.1</v>
      </c>
      <c r="S130" s="20">
        <f t="shared" si="22"/>
        <v>0.10000000000000142</v>
      </c>
      <c r="T130" s="20">
        <f t="shared" si="26"/>
        <v>0.70000000000000284</v>
      </c>
      <c r="U130" s="20">
        <f t="shared" si="30"/>
        <v>2</v>
      </c>
      <c r="V130" s="20">
        <f t="shared" si="34"/>
        <v>3.5</v>
      </c>
      <c r="W130" s="20">
        <f t="shared" si="42"/>
        <v>5.5</v>
      </c>
      <c r="X130" s="20">
        <f t="shared" si="38"/>
        <v>7.1000000000000014</v>
      </c>
      <c r="Y130" s="1">
        <v>25447</v>
      </c>
      <c r="Z130">
        <v>37.1</v>
      </c>
      <c r="AA130" s="20">
        <f t="shared" si="23"/>
        <v>0.20000000000000284</v>
      </c>
      <c r="AB130" s="20">
        <f t="shared" si="27"/>
        <v>0.70000000000000284</v>
      </c>
      <c r="AC130" s="20">
        <f t="shared" si="31"/>
        <v>2</v>
      </c>
      <c r="AD130" s="20">
        <f t="shared" si="35"/>
        <v>3.5</v>
      </c>
      <c r="AE130" s="20">
        <f t="shared" si="43"/>
        <v>5.48</v>
      </c>
      <c r="AF130" s="20">
        <f t="shared" si="39"/>
        <v>7.120000000000001</v>
      </c>
    </row>
    <row r="131" spans="1:32" x14ac:dyDescent="0.3">
      <c r="A131" s="1">
        <v>25477</v>
      </c>
      <c r="B131" s="19">
        <v>583.4</v>
      </c>
      <c r="C131" s="20">
        <f t="shared" si="20"/>
        <v>1.2999999999999545</v>
      </c>
      <c r="D131" s="20">
        <f t="shared" si="24"/>
        <v>4.8999999999999773</v>
      </c>
      <c r="E131" s="20">
        <f t="shared" si="28"/>
        <v>25.799999999999955</v>
      </c>
      <c r="F131" s="20">
        <f t="shared" si="32"/>
        <v>65.199999999999932</v>
      </c>
      <c r="G131" s="20">
        <f t="shared" si="40"/>
        <v>130.79999999999995</v>
      </c>
      <c r="H131" s="20">
        <f t="shared" si="36"/>
        <v>252.29999999999995</v>
      </c>
      <c r="I131" s="1">
        <v>25477</v>
      </c>
      <c r="J131" s="19">
        <v>583.70000000000005</v>
      </c>
      <c r="K131" s="20">
        <f t="shared" si="21"/>
        <v>2.4000000000000909</v>
      </c>
      <c r="L131" s="20">
        <f t="shared" si="25"/>
        <v>5</v>
      </c>
      <c r="M131" s="20">
        <f t="shared" si="29"/>
        <v>25.200000000000045</v>
      </c>
      <c r="N131" s="20">
        <f t="shared" si="33"/>
        <v>64.400000000000091</v>
      </c>
      <c r="O131" s="20">
        <f t="shared" si="41"/>
        <v>130.10000000000002</v>
      </c>
      <c r="P131" s="20">
        <f t="shared" si="37"/>
        <v>252.20000000000005</v>
      </c>
      <c r="Q131" s="1">
        <v>25477</v>
      </c>
      <c r="R131" s="19">
        <v>37.299999999999997</v>
      </c>
      <c r="S131" s="20">
        <f t="shared" si="22"/>
        <v>0.19999999999999574</v>
      </c>
      <c r="T131" s="20">
        <f t="shared" si="26"/>
        <v>0.69999999999999574</v>
      </c>
      <c r="U131" s="20">
        <f t="shared" si="30"/>
        <v>2</v>
      </c>
      <c r="V131" s="20">
        <f t="shared" si="34"/>
        <v>3.5999999999999943</v>
      </c>
      <c r="W131" s="20">
        <f t="shared" si="42"/>
        <v>5.5999999999999979</v>
      </c>
      <c r="X131" s="20">
        <f t="shared" si="38"/>
        <v>7.2999999999999972</v>
      </c>
      <c r="Y131" s="1">
        <v>25477</v>
      </c>
      <c r="Z131">
        <v>37.299999999999997</v>
      </c>
      <c r="AA131" s="20">
        <f t="shared" si="23"/>
        <v>0.19999999999999574</v>
      </c>
      <c r="AB131" s="20">
        <f t="shared" si="27"/>
        <v>0.69999999999999574</v>
      </c>
      <c r="AC131" s="20">
        <f t="shared" si="31"/>
        <v>2</v>
      </c>
      <c r="AD131" s="20">
        <f t="shared" si="35"/>
        <v>3.5999999999999943</v>
      </c>
      <c r="AE131" s="20">
        <f t="shared" si="43"/>
        <v>5.6499999999999986</v>
      </c>
      <c r="AF131" s="20">
        <f t="shared" si="39"/>
        <v>7.3199999999999967</v>
      </c>
    </row>
    <row r="132" spans="1:32" x14ac:dyDescent="0.3">
      <c r="A132" s="1">
        <v>25508</v>
      </c>
      <c r="B132" s="19">
        <v>585.4</v>
      </c>
      <c r="C132" s="20">
        <f t="shared" ref="C132:C195" si="44">(B132-B131)</f>
        <v>2</v>
      </c>
      <c r="D132" s="20">
        <f t="shared" si="24"/>
        <v>5.8999999999999773</v>
      </c>
      <c r="E132" s="20">
        <f t="shared" si="28"/>
        <v>23</v>
      </c>
      <c r="F132" s="20">
        <f t="shared" si="32"/>
        <v>64.199999999999932</v>
      </c>
      <c r="G132" s="20">
        <f t="shared" si="40"/>
        <v>129.69999999999999</v>
      </c>
      <c r="H132" s="20">
        <f t="shared" si="36"/>
        <v>252</v>
      </c>
      <c r="I132" s="1">
        <v>25508</v>
      </c>
      <c r="J132" s="19">
        <v>584.79999999999995</v>
      </c>
      <c r="K132" s="20">
        <f t="shared" ref="K132:K195" si="45">(J132-J131)</f>
        <v>1.0999999999999091</v>
      </c>
      <c r="L132" s="20">
        <f t="shared" si="25"/>
        <v>4.1999999999999318</v>
      </c>
      <c r="M132" s="20">
        <f t="shared" si="29"/>
        <v>22.299999999999955</v>
      </c>
      <c r="N132" s="20">
        <f t="shared" si="33"/>
        <v>63.199999999999932</v>
      </c>
      <c r="O132" s="20">
        <f t="shared" si="41"/>
        <v>128.09999999999997</v>
      </c>
      <c r="P132" s="20">
        <f t="shared" si="37"/>
        <v>250.69999999999993</v>
      </c>
      <c r="Q132" s="1">
        <v>25508</v>
      </c>
      <c r="R132" s="19">
        <v>37.5</v>
      </c>
      <c r="S132" s="20">
        <f t="shared" ref="S132:S195" si="46">(R132-R131)</f>
        <v>0.20000000000000284</v>
      </c>
      <c r="T132" s="20">
        <f t="shared" si="26"/>
        <v>0.70000000000000284</v>
      </c>
      <c r="U132" s="20">
        <f t="shared" si="30"/>
        <v>2.1000000000000014</v>
      </c>
      <c r="V132" s="20">
        <f t="shared" si="34"/>
        <v>3.7000000000000028</v>
      </c>
      <c r="W132" s="20">
        <f t="shared" si="42"/>
        <v>5.8000000000000007</v>
      </c>
      <c r="X132" s="20">
        <f t="shared" si="38"/>
        <v>7.5</v>
      </c>
      <c r="Y132" s="1">
        <v>25508</v>
      </c>
      <c r="Z132">
        <v>37.5</v>
      </c>
      <c r="AA132" s="20">
        <f t="shared" ref="AA132:AA195" si="47">(Z132-Z131)</f>
        <v>0.20000000000000284</v>
      </c>
      <c r="AB132" s="20">
        <f t="shared" si="27"/>
        <v>0.70000000000000284</v>
      </c>
      <c r="AC132" s="20">
        <f t="shared" si="31"/>
        <v>2.1000000000000014</v>
      </c>
      <c r="AD132" s="20">
        <f t="shared" si="35"/>
        <v>3.6000000000000014</v>
      </c>
      <c r="AE132" s="20">
        <f t="shared" si="43"/>
        <v>5.75</v>
      </c>
      <c r="AF132" s="20">
        <f t="shared" si="39"/>
        <v>7.52</v>
      </c>
    </row>
    <row r="133" spans="1:32" x14ac:dyDescent="0.3">
      <c r="A133" s="1">
        <v>25538</v>
      </c>
      <c r="B133" s="19">
        <v>587.9</v>
      </c>
      <c r="C133" s="20">
        <f t="shared" si="44"/>
        <v>2.5</v>
      </c>
      <c r="D133" s="20">
        <f t="shared" si="24"/>
        <v>7.7999999999999545</v>
      </c>
      <c r="E133" s="20">
        <f t="shared" si="28"/>
        <v>21.100000000000023</v>
      </c>
      <c r="F133" s="20">
        <f t="shared" si="32"/>
        <v>63.100000000000023</v>
      </c>
      <c r="G133" s="20">
        <f t="shared" si="40"/>
        <v>128.69999999999999</v>
      </c>
      <c r="H133" s="20">
        <f t="shared" si="36"/>
        <v>252.39999999999998</v>
      </c>
      <c r="I133" s="1">
        <v>25538</v>
      </c>
      <c r="J133" s="19">
        <v>590.1</v>
      </c>
      <c r="K133" s="20">
        <f t="shared" si="45"/>
        <v>5.3000000000000682</v>
      </c>
      <c r="L133" s="20">
        <f t="shared" si="25"/>
        <v>11.700000000000045</v>
      </c>
      <c r="M133" s="20">
        <f t="shared" si="29"/>
        <v>20.399999999999977</v>
      </c>
      <c r="N133" s="20">
        <f t="shared" si="33"/>
        <v>62.100000000000023</v>
      </c>
      <c r="O133" s="20">
        <f t="shared" si="41"/>
        <v>127</v>
      </c>
      <c r="P133" s="20">
        <f t="shared" si="37"/>
        <v>251.60000000000002</v>
      </c>
      <c r="Q133" s="1">
        <v>25538</v>
      </c>
      <c r="R133" s="19">
        <v>37.700000000000003</v>
      </c>
      <c r="S133" s="20">
        <f t="shared" si="46"/>
        <v>0.20000000000000284</v>
      </c>
      <c r="T133" s="20">
        <f t="shared" si="26"/>
        <v>0.70000000000000284</v>
      </c>
      <c r="U133" s="20">
        <f t="shared" si="30"/>
        <v>2.2000000000000028</v>
      </c>
      <c r="V133" s="20">
        <f t="shared" si="34"/>
        <v>3.8000000000000043</v>
      </c>
      <c r="W133" s="20">
        <f t="shared" si="42"/>
        <v>5.9000000000000021</v>
      </c>
      <c r="X133" s="20">
        <f t="shared" si="38"/>
        <v>7.7000000000000028</v>
      </c>
      <c r="Y133" s="1">
        <v>25538</v>
      </c>
      <c r="Z133">
        <v>37.700000000000003</v>
      </c>
      <c r="AA133" s="20">
        <f t="shared" si="47"/>
        <v>0.20000000000000284</v>
      </c>
      <c r="AB133" s="20">
        <f t="shared" si="27"/>
        <v>0.80000000000000426</v>
      </c>
      <c r="AC133" s="20">
        <f t="shared" si="31"/>
        <v>2.1000000000000014</v>
      </c>
      <c r="AD133" s="20">
        <f t="shared" si="35"/>
        <v>3.7000000000000028</v>
      </c>
      <c r="AE133" s="20">
        <f t="shared" si="43"/>
        <v>5.8500000000000014</v>
      </c>
      <c r="AF133" s="20">
        <f t="shared" si="39"/>
        <v>7.6900000000000013</v>
      </c>
    </row>
    <row r="134" spans="1:32" x14ac:dyDescent="0.3">
      <c r="A134" s="1">
        <v>25569</v>
      </c>
      <c r="B134" s="19">
        <v>589.6</v>
      </c>
      <c r="C134" s="20">
        <f t="shared" si="44"/>
        <v>1.7000000000000455</v>
      </c>
      <c r="D134" s="20">
        <f t="shared" si="24"/>
        <v>7.5</v>
      </c>
      <c r="E134" s="20">
        <f t="shared" si="28"/>
        <v>20.300000000000068</v>
      </c>
      <c r="F134" s="20">
        <f t="shared" si="32"/>
        <v>62.200000000000045</v>
      </c>
      <c r="G134" s="20">
        <f t="shared" si="40"/>
        <v>127.60000000000002</v>
      </c>
      <c r="H134" s="20">
        <f t="shared" si="36"/>
        <v>252.10000000000002</v>
      </c>
      <c r="I134" s="1">
        <v>25569</v>
      </c>
      <c r="J134" s="19">
        <v>592</v>
      </c>
      <c r="K134" s="20">
        <f t="shared" si="45"/>
        <v>1.8999999999999773</v>
      </c>
      <c r="L134" s="20">
        <f t="shared" si="25"/>
        <v>10.700000000000045</v>
      </c>
      <c r="M134" s="20">
        <f t="shared" si="29"/>
        <v>18.5</v>
      </c>
      <c r="N134" s="20">
        <f t="shared" si="33"/>
        <v>60.100000000000023</v>
      </c>
      <c r="O134" s="20">
        <f t="shared" si="41"/>
        <v>124.89999999999998</v>
      </c>
      <c r="P134" s="20">
        <f t="shared" si="37"/>
        <v>250.89999999999998</v>
      </c>
      <c r="Q134" s="1">
        <v>25569</v>
      </c>
      <c r="R134" s="19">
        <v>37.799999999999997</v>
      </c>
      <c r="S134" s="20">
        <f t="shared" si="46"/>
        <v>9.9999999999994316E-2</v>
      </c>
      <c r="T134" s="20">
        <f t="shared" si="26"/>
        <v>0.69999999999999574</v>
      </c>
      <c r="U134" s="20">
        <f t="shared" si="30"/>
        <v>2.1999999999999957</v>
      </c>
      <c r="V134" s="20">
        <f t="shared" si="34"/>
        <v>3.6999999999999957</v>
      </c>
      <c r="W134" s="20">
        <f t="shared" si="42"/>
        <v>5.9999999999999964</v>
      </c>
      <c r="X134" s="20">
        <f t="shared" si="38"/>
        <v>7.7999999999999972</v>
      </c>
      <c r="Y134" s="1">
        <v>25569</v>
      </c>
      <c r="Z134">
        <v>37.9</v>
      </c>
      <c r="AA134" s="20">
        <f t="shared" si="47"/>
        <v>0.19999999999999574</v>
      </c>
      <c r="AB134" s="20">
        <f t="shared" si="27"/>
        <v>0.79999999999999716</v>
      </c>
      <c r="AC134" s="20">
        <f t="shared" si="31"/>
        <v>2.1999999999999957</v>
      </c>
      <c r="AD134" s="20">
        <f t="shared" si="35"/>
        <v>3.7999999999999972</v>
      </c>
      <c r="AE134" s="20">
        <f t="shared" si="43"/>
        <v>6.02</v>
      </c>
      <c r="AF134" s="20">
        <f t="shared" si="39"/>
        <v>7.8599999999999994</v>
      </c>
    </row>
    <row r="135" spans="1:32" x14ac:dyDescent="0.3">
      <c r="A135" s="1">
        <v>25600</v>
      </c>
      <c r="B135" s="19">
        <v>586.29999999999995</v>
      </c>
      <c r="C135" s="20">
        <f t="shared" si="44"/>
        <v>-3.3000000000000682</v>
      </c>
      <c r="D135" s="20">
        <f t="shared" ref="D135:D198" si="48">(B135-B131)</f>
        <v>2.8999999999999773</v>
      </c>
      <c r="E135" s="20">
        <f t="shared" si="28"/>
        <v>14.399999999999977</v>
      </c>
      <c r="F135" s="20">
        <f t="shared" si="32"/>
        <v>55.899999999999977</v>
      </c>
      <c r="G135" s="20">
        <f t="shared" si="40"/>
        <v>121.69999999999993</v>
      </c>
      <c r="H135" s="20">
        <f t="shared" si="36"/>
        <v>246.19999999999993</v>
      </c>
      <c r="I135" s="1">
        <v>25600</v>
      </c>
      <c r="J135" s="19">
        <v>583.4</v>
      </c>
      <c r="K135" s="20">
        <f t="shared" si="45"/>
        <v>-8.6000000000000227</v>
      </c>
      <c r="L135" s="20">
        <f t="shared" ref="L135:L198" si="49">(J135-J131)</f>
        <v>-0.30000000000006821</v>
      </c>
      <c r="M135" s="20">
        <f t="shared" si="29"/>
        <v>14.299999999999955</v>
      </c>
      <c r="N135" s="20">
        <f t="shared" si="33"/>
        <v>55.299999999999955</v>
      </c>
      <c r="O135" s="20">
        <f t="shared" si="41"/>
        <v>119.69999999999999</v>
      </c>
      <c r="P135" s="20">
        <f t="shared" si="37"/>
        <v>243.09999999999997</v>
      </c>
      <c r="Q135" s="1">
        <v>25600</v>
      </c>
      <c r="R135" s="19">
        <v>38</v>
      </c>
      <c r="S135" s="20">
        <f t="shared" si="46"/>
        <v>0.20000000000000284</v>
      </c>
      <c r="T135" s="20">
        <f t="shared" ref="T135:T198" si="50">(R135-R131)</f>
        <v>0.70000000000000284</v>
      </c>
      <c r="U135" s="20">
        <f t="shared" si="30"/>
        <v>2.2000000000000028</v>
      </c>
      <c r="V135" s="20">
        <f t="shared" si="34"/>
        <v>3.7999999999999972</v>
      </c>
      <c r="W135" s="20">
        <f t="shared" si="42"/>
        <v>6</v>
      </c>
      <c r="X135" s="20">
        <f t="shared" si="38"/>
        <v>7.8999999999999986</v>
      </c>
      <c r="Y135" s="1">
        <v>25600</v>
      </c>
      <c r="Z135">
        <v>38.1</v>
      </c>
      <c r="AA135" s="20">
        <f t="shared" si="47"/>
        <v>0.20000000000000284</v>
      </c>
      <c r="AB135" s="20">
        <f t="shared" ref="AB135:AB198" si="51">(Z135-Z131)</f>
        <v>0.80000000000000426</v>
      </c>
      <c r="AC135" s="20">
        <f t="shared" si="31"/>
        <v>2.3000000000000043</v>
      </c>
      <c r="AD135" s="20">
        <f t="shared" si="35"/>
        <v>3.8999999999999986</v>
      </c>
      <c r="AE135" s="20">
        <f t="shared" si="43"/>
        <v>6.0200000000000031</v>
      </c>
      <c r="AF135" s="20">
        <f t="shared" si="39"/>
        <v>7.990000000000002</v>
      </c>
    </row>
    <row r="136" spans="1:32" x14ac:dyDescent="0.3">
      <c r="A136" s="1">
        <v>25628</v>
      </c>
      <c r="B136" s="19">
        <v>587.29999999999995</v>
      </c>
      <c r="C136" s="20">
        <f t="shared" si="44"/>
        <v>1</v>
      </c>
      <c r="D136" s="20">
        <f t="shared" si="48"/>
        <v>1.8999999999999773</v>
      </c>
      <c r="E136" s="20">
        <f t="shared" si="28"/>
        <v>12.899999999999977</v>
      </c>
      <c r="F136" s="20">
        <f t="shared" si="32"/>
        <v>54.099999999999909</v>
      </c>
      <c r="G136" s="20">
        <f t="shared" si="40"/>
        <v>120.09999999999997</v>
      </c>
      <c r="H136" s="20">
        <f t="shared" si="36"/>
        <v>244.19999999999993</v>
      </c>
      <c r="I136" s="1">
        <v>25628</v>
      </c>
      <c r="J136" s="19">
        <v>587.29999999999995</v>
      </c>
      <c r="K136" s="20">
        <f t="shared" si="45"/>
        <v>3.8999999999999773</v>
      </c>
      <c r="L136" s="20">
        <f t="shared" si="49"/>
        <v>2.5</v>
      </c>
      <c r="M136" s="20">
        <f t="shared" si="29"/>
        <v>14.5</v>
      </c>
      <c r="N136" s="20">
        <f t="shared" si="33"/>
        <v>55.699999999999932</v>
      </c>
      <c r="O136" s="20">
        <f t="shared" si="41"/>
        <v>121.39999999999998</v>
      </c>
      <c r="P136" s="20">
        <f t="shared" si="37"/>
        <v>245.19999999999993</v>
      </c>
      <c r="Q136" s="1">
        <v>25628</v>
      </c>
      <c r="R136" s="19">
        <v>38.200000000000003</v>
      </c>
      <c r="S136" s="20">
        <f t="shared" si="46"/>
        <v>0.20000000000000284</v>
      </c>
      <c r="T136" s="20">
        <f t="shared" si="50"/>
        <v>0.70000000000000284</v>
      </c>
      <c r="U136" s="20">
        <f t="shared" si="30"/>
        <v>2.1000000000000014</v>
      </c>
      <c r="V136" s="20">
        <f t="shared" si="34"/>
        <v>3.9000000000000057</v>
      </c>
      <c r="W136" s="20">
        <f t="shared" si="42"/>
        <v>6.1000000000000014</v>
      </c>
      <c r="X136" s="20">
        <f t="shared" si="38"/>
        <v>8.1000000000000014</v>
      </c>
      <c r="Y136" s="1">
        <v>25628</v>
      </c>
      <c r="Z136">
        <v>38.299999999999997</v>
      </c>
      <c r="AA136" s="20">
        <f t="shared" si="47"/>
        <v>0.19999999999999574</v>
      </c>
      <c r="AB136" s="20">
        <f t="shared" si="51"/>
        <v>0.79999999999999716</v>
      </c>
      <c r="AC136" s="20">
        <f t="shared" si="31"/>
        <v>2.1999999999999957</v>
      </c>
      <c r="AD136" s="20">
        <f t="shared" si="35"/>
        <v>4</v>
      </c>
      <c r="AE136" s="20">
        <f t="shared" si="43"/>
        <v>6.1199999999999974</v>
      </c>
      <c r="AF136" s="20">
        <f t="shared" si="39"/>
        <v>8.1299999999999955</v>
      </c>
    </row>
    <row r="137" spans="1:32" x14ac:dyDescent="0.3">
      <c r="A137" s="1">
        <v>25659</v>
      </c>
      <c r="B137" s="19">
        <v>588.4</v>
      </c>
      <c r="C137" s="20">
        <f t="shared" si="44"/>
        <v>1.1000000000000227</v>
      </c>
      <c r="D137" s="20">
        <f t="shared" si="48"/>
        <v>0.5</v>
      </c>
      <c r="E137" s="20">
        <f t="shared" si="28"/>
        <v>12.699999999999932</v>
      </c>
      <c r="F137" s="20">
        <f t="shared" si="32"/>
        <v>52.699999999999932</v>
      </c>
      <c r="G137" s="20">
        <f t="shared" si="40"/>
        <v>119.09999999999997</v>
      </c>
      <c r="H137" s="20">
        <f t="shared" si="36"/>
        <v>242.89999999999998</v>
      </c>
      <c r="I137" s="1">
        <v>25659</v>
      </c>
      <c r="J137" s="19">
        <v>592.9</v>
      </c>
      <c r="K137" s="20">
        <f t="shared" si="45"/>
        <v>5.6000000000000227</v>
      </c>
      <c r="L137" s="20">
        <f t="shared" si="49"/>
        <v>2.7999999999999545</v>
      </c>
      <c r="M137" s="20">
        <f t="shared" si="29"/>
        <v>15.5</v>
      </c>
      <c r="N137" s="20">
        <f t="shared" si="33"/>
        <v>56</v>
      </c>
      <c r="O137" s="20">
        <f t="shared" si="41"/>
        <v>122.79999999999995</v>
      </c>
      <c r="P137" s="20">
        <f t="shared" si="37"/>
        <v>246.89999999999998</v>
      </c>
      <c r="Q137" s="1">
        <v>25659</v>
      </c>
      <c r="R137" s="19">
        <v>38.5</v>
      </c>
      <c r="S137" s="20">
        <f t="shared" si="46"/>
        <v>0.29999999999999716</v>
      </c>
      <c r="T137" s="20">
        <f t="shared" si="50"/>
        <v>0.79999999999999716</v>
      </c>
      <c r="U137" s="20">
        <f t="shared" si="30"/>
        <v>2.2000000000000028</v>
      </c>
      <c r="V137" s="20">
        <f t="shared" si="34"/>
        <v>4.1000000000000014</v>
      </c>
      <c r="W137" s="20">
        <f t="shared" si="42"/>
        <v>6.2000000000000028</v>
      </c>
      <c r="X137" s="20">
        <f t="shared" si="38"/>
        <v>8.3000000000000007</v>
      </c>
      <c r="Y137" s="1">
        <v>25659</v>
      </c>
      <c r="Z137">
        <v>38.5</v>
      </c>
      <c r="AA137" s="20">
        <f t="shared" si="47"/>
        <v>0.20000000000000284</v>
      </c>
      <c r="AB137" s="20">
        <f t="shared" si="51"/>
        <v>0.79999999999999716</v>
      </c>
      <c r="AC137" s="20">
        <f t="shared" si="31"/>
        <v>2.2000000000000028</v>
      </c>
      <c r="AD137" s="20">
        <f t="shared" si="35"/>
        <v>4.1000000000000014</v>
      </c>
      <c r="AE137" s="20">
        <f t="shared" si="43"/>
        <v>6.2199999999999989</v>
      </c>
      <c r="AF137" s="20">
        <f t="shared" si="39"/>
        <v>8.2899999999999991</v>
      </c>
    </row>
    <row r="138" spans="1:32" x14ac:dyDescent="0.3">
      <c r="A138" s="1">
        <v>25689</v>
      </c>
      <c r="B138" s="19">
        <v>591.5</v>
      </c>
      <c r="C138" s="20">
        <f t="shared" si="44"/>
        <v>3.1000000000000227</v>
      </c>
      <c r="D138" s="20">
        <f t="shared" si="48"/>
        <v>1.8999999999999773</v>
      </c>
      <c r="E138" s="20">
        <f t="shared" si="28"/>
        <v>15</v>
      </c>
      <c r="F138" s="20">
        <f t="shared" si="32"/>
        <v>52.600000000000023</v>
      </c>
      <c r="G138" s="20">
        <f t="shared" si="40"/>
        <v>121.39999999999998</v>
      </c>
      <c r="H138" s="20">
        <f t="shared" si="36"/>
        <v>244</v>
      </c>
      <c r="I138" s="1">
        <v>25689</v>
      </c>
      <c r="J138" s="19">
        <v>590.79999999999995</v>
      </c>
      <c r="K138" s="20">
        <f t="shared" si="45"/>
        <v>-2.1000000000000227</v>
      </c>
      <c r="L138" s="20">
        <f t="shared" si="49"/>
        <v>-1.2000000000000455</v>
      </c>
      <c r="M138" s="20">
        <f t="shared" si="29"/>
        <v>17.299999999999955</v>
      </c>
      <c r="N138" s="20">
        <f t="shared" si="33"/>
        <v>55.399999999999977</v>
      </c>
      <c r="O138" s="20">
        <f t="shared" si="41"/>
        <v>124.59999999999997</v>
      </c>
      <c r="P138" s="20">
        <f t="shared" si="37"/>
        <v>245.79999999999995</v>
      </c>
      <c r="Q138" s="1">
        <v>25689</v>
      </c>
      <c r="R138" s="19">
        <v>38.6</v>
      </c>
      <c r="S138" s="20">
        <f t="shared" si="46"/>
        <v>0.10000000000000142</v>
      </c>
      <c r="T138" s="20">
        <f t="shared" si="50"/>
        <v>0.80000000000000426</v>
      </c>
      <c r="U138" s="20">
        <f t="shared" si="30"/>
        <v>2.2000000000000028</v>
      </c>
      <c r="V138" s="20">
        <f t="shared" si="34"/>
        <v>4.1000000000000014</v>
      </c>
      <c r="W138" s="20">
        <f t="shared" si="42"/>
        <v>6.3000000000000043</v>
      </c>
      <c r="X138" s="20">
        <f t="shared" si="38"/>
        <v>8.4000000000000021</v>
      </c>
      <c r="Y138" s="1">
        <v>25689</v>
      </c>
      <c r="Z138">
        <v>38.6</v>
      </c>
      <c r="AA138" s="20">
        <f t="shared" si="47"/>
        <v>0.10000000000000142</v>
      </c>
      <c r="AB138" s="20">
        <f t="shared" si="51"/>
        <v>0.70000000000000284</v>
      </c>
      <c r="AC138" s="20">
        <f t="shared" si="31"/>
        <v>2.2000000000000028</v>
      </c>
      <c r="AD138" s="20">
        <f t="shared" si="35"/>
        <v>4.1000000000000014</v>
      </c>
      <c r="AE138" s="20">
        <f t="shared" si="43"/>
        <v>6.25</v>
      </c>
      <c r="AF138" s="20">
        <f t="shared" si="39"/>
        <v>8.360000000000003</v>
      </c>
    </row>
    <row r="139" spans="1:32" x14ac:dyDescent="0.3">
      <c r="A139" s="1">
        <v>25720</v>
      </c>
      <c r="B139" s="19">
        <v>595.20000000000005</v>
      </c>
      <c r="C139" s="20">
        <f t="shared" si="44"/>
        <v>3.7000000000000455</v>
      </c>
      <c r="D139" s="20">
        <f t="shared" si="48"/>
        <v>8.9000000000000909</v>
      </c>
      <c r="E139" s="20">
        <f t="shared" si="28"/>
        <v>16.700000000000045</v>
      </c>
      <c r="F139" s="20">
        <f t="shared" si="32"/>
        <v>52.600000000000023</v>
      </c>
      <c r="G139" s="20">
        <f t="shared" si="40"/>
        <v>124.00000000000006</v>
      </c>
      <c r="H139" s="20">
        <f t="shared" si="36"/>
        <v>245.90000000000003</v>
      </c>
      <c r="I139" s="1">
        <v>25720</v>
      </c>
      <c r="J139" s="19">
        <v>597.5</v>
      </c>
      <c r="K139" s="20">
        <f t="shared" si="45"/>
        <v>6.7000000000000455</v>
      </c>
      <c r="L139" s="20">
        <f t="shared" si="49"/>
        <v>14.100000000000023</v>
      </c>
      <c r="M139" s="20">
        <f t="shared" si="29"/>
        <v>18.799999999999955</v>
      </c>
      <c r="N139" s="20">
        <f t="shared" si="33"/>
        <v>55.299999999999955</v>
      </c>
      <c r="O139" s="20">
        <f t="shared" si="41"/>
        <v>127.89999999999998</v>
      </c>
      <c r="P139" s="20">
        <f t="shared" si="37"/>
        <v>249.8</v>
      </c>
      <c r="Q139" s="1">
        <v>25720</v>
      </c>
      <c r="R139" s="19">
        <v>38.799999999999997</v>
      </c>
      <c r="S139" s="20">
        <f t="shared" si="46"/>
        <v>0.19999999999999574</v>
      </c>
      <c r="T139" s="20">
        <f t="shared" si="50"/>
        <v>0.79999999999999716</v>
      </c>
      <c r="U139" s="20">
        <f t="shared" si="30"/>
        <v>2.1999999999999957</v>
      </c>
      <c r="V139" s="20">
        <f t="shared" si="34"/>
        <v>4.0999999999999943</v>
      </c>
      <c r="W139" s="20">
        <f t="shared" si="42"/>
        <v>6.3999999999999986</v>
      </c>
      <c r="X139" s="20">
        <f t="shared" si="38"/>
        <v>8.5999999999999979</v>
      </c>
      <c r="Y139" s="1">
        <v>25720</v>
      </c>
      <c r="Z139">
        <v>38.799999999999997</v>
      </c>
      <c r="AA139" s="20">
        <f t="shared" si="47"/>
        <v>0.19999999999999574</v>
      </c>
      <c r="AB139" s="20">
        <f t="shared" si="51"/>
        <v>0.69999999999999574</v>
      </c>
      <c r="AC139" s="20">
        <f t="shared" si="31"/>
        <v>2.1999999999999957</v>
      </c>
      <c r="AD139" s="20">
        <f t="shared" si="35"/>
        <v>4.0999999999999943</v>
      </c>
      <c r="AE139" s="20">
        <f t="shared" si="43"/>
        <v>6.4199999999999946</v>
      </c>
      <c r="AF139" s="20">
        <f t="shared" si="39"/>
        <v>8.5899999999999963</v>
      </c>
    </row>
    <row r="140" spans="1:32" x14ac:dyDescent="0.3">
      <c r="A140" s="1">
        <v>25750</v>
      </c>
      <c r="B140" s="19">
        <v>599.1</v>
      </c>
      <c r="C140" s="20">
        <f t="shared" si="44"/>
        <v>3.8999999999999773</v>
      </c>
      <c r="D140" s="20">
        <f t="shared" si="48"/>
        <v>11.800000000000068</v>
      </c>
      <c r="E140" s="20">
        <f t="shared" si="28"/>
        <v>19.600000000000023</v>
      </c>
      <c r="F140" s="20">
        <f t="shared" si="32"/>
        <v>53.5</v>
      </c>
      <c r="G140" s="20">
        <f t="shared" si="40"/>
        <v>128.20000000000005</v>
      </c>
      <c r="H140" s="20">
        <f t="shared" si="36"/>
        <v>248.3</v>
      </c>
      <c r="I140" s="1">
        <v>25750</v>
      </c>
      <c r="J140" s="19">
        <v>601.20000000000005</v>
      </c>
      <c r="K140" s="20">
        <f t="shared" si="45"/>
        <v>3.7000000000000455</v>
      </c>
      <c r="L140" s="20">
        <f t="shared" si="49"/>
        <v>13.900000000000091</v>
      </c>
      <c r="M140" s="20">
        <f t="shared" si="29"/>
        <v>20.600000000000023</v>
      </c>
      <c r="N140" s="20">
        <f t="shared" si="33"/>
        <v>55</v>
      </c>
      <c r="O140" s="20">
        <f t="shared" si="41"/>
        <v>130.90000000000003</v>
      </c>
      <c r="P140" s="20">
        <f t="shared" si="37"/>
        <v>251.10000000000002</v>
      </c>
      <c r="Q140" s="1">
        <v>25750</v>
      </c>
      <c r="R140" s="19">
        <v>39</v>
      </c>
      <c r="S140" s="20">
        <f t="shared" si="46"/>
        <v>0.20000000000000284</v>
      </c>
      <c r="T140" s="20">
        <f t="shared" si="50"/>
        <v>0.79999999999999716</v>
      </c>
      <c r="U140" s="20">
        <f t="shared" si="30"/>
        <v>2.2000000000000028</v>
      </c>
      <c r="V140" s="20">
        <f t="shared" si="34"/>
        <v>4.1000000000000014</v>
      </c>
      <c r="W140" s="20">
        <f t="shared" si="42"/>
        <v>6.5</v>
      </c>
      <c r="X140" s="20">
        <f t="shared" si="38"/>
        <v>8.6999999999999993</v>
      </c>
      <c r="Y140" s="1">
        <v>25750</v>
      </c>
      <c r="Z140">
        <v>38.9</v>
      </c>
      <c r="AA140" s="20">
        <f t="shared" si="47"/>
        <v>0.10000000000000142</v>
      </c>
      <c r="AB140" s="20">
        <f t="shared" si="51"/>
        <v>0.60000000000000142</v>
      </c>
      <c r="AC140" s="20">
        <f t="shared" si="31"/>
        <v>2.1000000000000014</v>
      </c>
      <c r="AD140" s="20">
        <f t="shared" si="35"/>
        <v>4</v>
      </c>
      <c r="AE140" s="20">
        <f t="shared" si="43"/>
        <v>6.4499999999999957</v>
      </c>
      <c r="AF140" s="20">
        <f t="shared" si="39"/>
        <v>8.68</v>
      </c>
    </row>
    <row r="141" spans="1:32" x14ac:dyDescent="0.3">
      <c r="A141" s="1">
        <v>25781</v>
      </c>
      <c r="B141" s="19">
        <v>604.9</v>
      </c>
      <c r="C141" s="20">
        <f t="shared" si="44"/>
        <v>5.7999999999999545</v>
      </c>
      <c r="D141" s="20">
        <f t="shared" si="48"/>
        <v>16.5</v>
      </c>
      <c r="E141" s="20">
        <f t="shared" si="28"/>
        <v>24.799999999999955</v>
      </c>
      <c r="F141" s="20">
        <f t="shared" si="32"/>
        <v>55.5</v>
      </c>
      <c r="G141" s="20">
        <f t="shared" si="40"/>
        <v>132.29999999999995</v>
      </c>
      <c r="H141" s="20">
        <f t="shared" si="36"/>
        <v>252.09999999999997</v>
      </c>
      <c r="I141" s="1">
        <v>25781</v>
      </c>
      <c r="J141" s="19">
        <v>603</v>
      </c>
      <c r="K141" s="20">
        <f t="shared" si="45"/>
        <v>1.7999999999999545</v>
      </c>
      <c r="L141" s="20">
        <f t="shared" si="49"/>
        <v>10.100000000000023</v>
      </c>
      <c r="M141" s="20">
        <f t="shared" si="29"/>
        <v>24.600000000000023</v>
      </c>
      <c r="N141" s="20">
        <f t="shared" si="33"/>
        <v>55.399999999999977</v>
      </c>
      <c r="O141" s="20">
        <f t="shared" si="41"/>
        <v>132.89999999999998</v>
      </c>
      <c r="P141" s="20">
        <f t="shared" si="37"/>
        <v>252.10000000000002</v>
      </c>
      <c r="Q141" s="1">
        <v>25781</v>
      </c>
      <c r="R141" s="19">
        <v>39</v>
      </c>
      <c r="S141" s="20">
        <f t="shared" si="46"/>
        <v>0</v>
      </c>
      <c r="T141" s="20">
        <f t="shared" si="50"/>
        <v>0.5</v>
      </c>
      <c r="U141" s="20">
        <f t="shared" si="30"/>
        <v>2</v>
      </c>
      <c r="V141" s="20">
        <f t="shared" si="34"/>
        <v>4</v>
      </c>
      <c r="W141" s="20">
        <f t="shared" si="42"/>
        <v>6.2999999999999972</v>
      </c>
      <c r="X141" s="20">
        <f t="shared" si="38"/>
        <v>8.6999999999999993</v>
      </c>
      <c r="Y141" s="1">
        <v>25781</v>
      </c>
      <c r="Z141">
        <v>39</v>
      </c>
      <c r="AA141" s="20">
        <f t="shared" si="47"/>
        <v>0.10000000000000142</v>
      </c>
      <c r="AB141" s="20">
        <f t="shared" si="51"/>
        <v>0.5</v>
      </c>
      <c r="AC141" s="20">
        <f t="shared" si="31"/>
        <v>2.1000000000000014</v>
      </c>
      <c r="AD141" s="20">
        <f t="shared" si="35"/>
        <v>4</v>
      </c>
      <c r="AE141" s="20">
        <f t="shared" si="43"/>
        <v>6.3500000000000014</v>
      </c>
      <c r="AF141" s="20">
        <f t="shared" si="39"/>
        <v>8.7199999999999989</v>
      </c>
    </row>
    <row r="142" spans="1:32" x14ac:dyDescent="0.3">
      <c r="A142" s="1">
        <v>25812</v>
      </c>
      <c r="B142" s="19">
        <v>611.20000000000005</v>
      </c>
      <c r="C142" s="20">
        <f t="shared" si="44"/>
        <v>6.3000000000000682</v>
      </c>
      <c r="D142" s="20">
        <f t="shared" si="48"/>
        <v>19.700000000000045</v>
      </c>
      <c r="E142" s="20">
        <f t="shared" si="28"/>
        <v>29.100000000000023</v>
      </c>
      <c r="F142" s="20">
        <f t="shared" si="32"/>
        <v>57.600000000000023</v>
      </c>
      <c r="G142" s="20">
        <f t="shared" si="40"/>
        <v>135.80000000000007</v>
      </c>
      <c r="H142" s="20">
        <f t="shared" si="36"/>
        <v>256.30000000000007</v>
      </c>
      <c r="I142" s="1">
        <v>25812</v>
      </c>
      <c r="J142" s="19">
        <v>608.70000000000005</v>
      </c>
      <c r="K142" s="20">
        <f t="shared" si="45"/>
        <v>5.7000000000000455</v>
      </c>
      <c r="L142" s="20">
        <f t="shared" si="49"/>
        <v>17.900000000000091</v>
      </c>
      <c r="M142" s="20">
        <f t="shared" si="29"/>
        <v>27.400000000000091</v>
      </c>
      <c r="N142" s="20">
        <f t="shared" si="33"/>
        <v>55.600000000000023</v>
      </c>
      <c r="O142" s="20">
        <f t="shared" si="41"/>
        <v>134.10000000000002</v>
      </c>
      <c r="P142" s="20">
        <f t="shared" si="37"/>
        <v>254.80000000000007</v>
      </c>
      <c r="Q142" s="1">
        <v>25812</v>
      </c>
      <c r="R142" s="19">
        <v>39.200000000000003</v>
      </c>
      <c r="S142" s="20">
        <f t="shared" si="46"/>
        <v>0.20000000000000284</v>
      </c>
      <c r="T142" s="20">
        <f t="shared" si="50"/>
        <v>0.60000000000000142</v>
      </c>
      <c r="U142" s="20">
        <f t="shared" si="30"/>
        <v>2.1000000000000014</v>
      </c>
      <c r="V142" s="20">
        <f t="shared" si="34"/>
        <v>4.1000000000000014</v>
      </c>
      <c r="W142" s="20">
        <f t="shared" si="42"/>
        <v>6.5</v>
      </c>
      <c r="X142" s="20">
        <f t="shared" si="38"/>
        <v>8.8000000000000043</v>
      </c>
      <c r="Y142" s="1">
        <v>25812</v>
      </c>
      <c r="Z142">
        <v>39.200000000000003</v>
      </c>
      <c r="AA142" s="20">
        <f t="shared" si="47"/>
        <v>0.20000000000000284</v>
      </c>
      <c r="AB142" s="20">
        <f t="shared" si="51"/>
        <v>0.60000000000000142</v>
      </c>
      <c r="AC142" s="20">
        <f t="shared" si="31"/>
        <v>2.1000000000000014</v>
      </c>
      <c r="AD142" s="20">
        <f t="shared" si="35"/>
        <v>4.1000000000000014</v>
      </c>
      <c r="AE142" s="20">
        <f t="shared" si="43"/>
        <v>6.4500000000000028</v>
      </c>
      <c r="AF142" s="20">
        <f t="shared" si="39"/>
        <v>8.7800000000000011</v>
      </c>
    </row>
    <row r="143" spans="1:32" x14ac:dyDescent="0.3">
      <c r="A143" s="1">
        <v>25842</v>
      </c>
      <c r="B143" s="19">
        <v>616.4</v>
      </c>
      <c r="C143" s="20">
        <f t="shared" si="44"/>
        <v>5.1999999999999318</v>
      </c>
      <c r="D143" s="20">
        <f t="shared" si="48"/>
        <v>21.199999999999932</v>
      </c>
      <c r="E143" s="20">
        <f t="shared" ref="E143:E206" si="52">(B143-B131)</f>
        <v>33</v>
      </c>
      <c r="F143" s="20">
        <f t="shared" si="32"/>
        <v>58.799999999999955</v>
      </c>
      <c r="G143" s="20">
        <f t="shared" si="40"/>
        <v>140.69999999999999</v>
      </c>
      <c r="H143" s="20">
        <f t="shared" si="36"/>
        <v>259.2</v>
      </c>
      <c r="I143" s="1">
        <v>25842</v>
      </c>
      <c r="J143" s="19">
        <v>614</v>
      </c>
      <c r="K143" s="20">
        <f t="shared" si="45"/>
        <v>5.2999999999999545</v>
      </c>
      <c r="L143" s="20">
        <f t="shared" si="49"/>
        <v>16.5</v>
      </c>
      <c r="M143" s="20">
        <f t="shared" ref="M143:M206" si="53">(J143-J131)</f>
        <v>30.299999999999955</v>
      </c>
      <c r="N143" s="20">
        <f t="shared" si="33"/>
        <v>55.5</v>
      </c>
      <c r="O143" s="20">
        <f t="shared" si="41"/>
        <v>137.10000000000002</v>
      </c>
      <c r="P143" s="20">
        <f t="shared" si="37"/>
        <v>256.5</v>
      </c>
      <c r="Q143" s="1">
        <v>25842</v>
      </c>
      <c r="R143" s="19">
        <v>39.4</v>
      </c>
      <c r="S143" s="20">
        <f t="shared" si="46"/>
        <v>0.19999999999999574</v>
      </c>
      <c r="T143" s="20">
        <f t="shared" si="50"/>
        <v>0.60000000000000142</v>
      </c>
      <c r="U143" s="20">
        <f t="shared" ref="U143:U206" si="54">(R143-R131)</f>
        <v>2.1000000000000014</v>
      </c>
      <c r="V143" s="20">
        <f t="shared" si="34"/>
        <v>4.1000000000000014</v>
      </c>
      <c r="W143" s="20">
        <f t="shared" si="42"/>
        <v>6.5</v>
      </c>
      <c r="X143" s="20">
        <f t="shared" si="38"/>
        <v>9</v>
      </c>
      <c r="Y143" s="1">
        <v>25842</v>
      </c>
      <c r="Z143">
        <v>39.4</v>
      </c>
      <c r="AA143" s="20">
        <f t="shared" si="47"/>
        <v>0.19999999999999574</v>
      </c>
      <c r="AB143" s="20">
        <f t="shared" si="51"/>
        <v>0.60000000000000142</v>
      </c>
      <c r="AC143" s="20">
        <f t="shared" ref="AC143:AC206" si="55">(Z143-Z131)</f>
        <v>2.1000000000000014</v>
      </c>
      <c r="AD143" s="20">
        <f t="shared" si="35"/>
        <v>4.1000000000000014</v>
      </c>
      <c r="AE143" s="20">
        <f t="shared" si="43"/>
        <v>6.5499999999999972</v>
      </c>
      <c r="AF143" s="20">
        <f t="shared" si="39"/>
        <v>9.02</v>
      </c>
    </row>
    <row r="144" spans="1:32" x14ac:dyDescent="0.3">
      <c r="A144" s="1">
        <v>25873</v>
      </c>
      <c r="B144" s="19">
        <v>621.1</v>
      </c>
      <c r="C144" s="20">
        <f t="shared" si="44"/>
        <v>4.7000000000000455</v>
      </c>
      <c r="D144" s="20">
        <f t="shared" si="48"/>
        <v>22</v>
      </c>
      <c r="E144" s="20">
        <f t="shared" si="52"/>
        <v>35.700000000000045</v>
      </c>
      <c r="F144" s="20">
        <f t="shared" si="32"/>
        <v>58.700000000000045</v>
      </c>
      <c r="G144" s="20">
        <f t="shared" si="40"/>
        <v>143.80000000000001</v>
      </c>
      <c r="H144" s="20">
        <f t="shared" si="36"/>
        <v>261.3</v>
      </c>
      <c r="I144" s="1">
        <v>25873</v>
      </c>
      <c r="J144" s="19">
        <v>618.20000000000005</v>
      </c>
      <c r="K144" s="20">
        <f t="shared" si="45"/>
        <v>4.2000000000000455</v>
      </c>
      <c r="L144" s="20">
        <f t="shared" si="49"/>
        <v>17</v>
      </c>
      <c r="M144" s="20">
        <f t="shared" si="53"/>
        <v>33.400000000000091</v>
      </c>
      <c r="N144" s="20">
        <f t="shared" si="33"/>
        <v>55.700000000000045</v>
      </c>
      <c r="O144" s="20">
        <f t="shared" si="41"/>
        <v>140.10000000000002</v>
      </c>
      <c r="P144" s="20">
        <f t="shared" si="37"/>
        <v>257.70000000000005</v>
      </c>
      <c r="Q144" s="1">
        <v>25873</v>
      </c>
      <c r="R144" s="19">
        <v>39.6</v>
      </c>
      <c r="S144" s="20">
        <f t="shared" si="46"/>
        <v>0.20000000000000284</v>
      </c>
      <c r="T144" s="20">
        <f t="shared" si="50"/>
        <v>0.60000000000000142</v>
      </c>
      <c r="U144" s="20">
        <f t="shared" si="54"/>
        <v>2.1000000000000014</v>
      </c>
      <c r="V144" s="20">
        <f t="shared" si="34"/>
        <v>4.2000000000000028</v>
      </c>
      <c r="W144" s="20">
        <f t="shared" si="42"/>
        <v>6.7000000000000028</v>
      </c>
      <c r="X144" s="20">
        <f t="shared" si="38"/>
        <v>9.2000000000000028</v>
      </c>
      <c r="Y144" s="1">
        <v>25873</v>
      </c>
      <c r="Z144">
        <v>39.6</v>
      </c>
      <c r="AA144" s="20">
        <f t="shared" si="47"/>
        <v>0.20000000000000284</v>
      </c>
      <c r="AB144" s="20">
        <f t="shared" si="51"/>
        <v>0.70000000000000284</v>
      </c>
      <c r="AC144" s="20">
        <f t="shared" si="55"/>
        <v>2.1000000000000014</v>
      </c>
      <c r="AD144" s="20">
        <f t="shared" si="35"/>
        <v>4.2000000000000028</v>
      </c>
      <c r="AE144" s="20">
        <f t="shared" si="43"/>
        <v>6.7199999999999989</v>
      </c>
      <c r="AF144" s="20">
        <f t="shared" si="39"/>
        <v>9.2200000000000024</v>
      </c>
    </row>
    <row r="145" spans="1:32" ht="15" thickBot="1" x14ac:dyDescent="0.35">
      <c r="A145" s="1">
        <v>25903</v>
      </c>
      <c r="B145" s="19">
        <v>626.5</v>
      </c>
      <c r="C145" s="20">
        <f t="shared" si="44"/>
        <v>5.3999999999999773</v>
      </c>
      <c r="D145" s="20">
        <f t="shared" si="48"/>
        <v>21.600000000000023</v>
      </c>
      <c r="E145" s="20">
        <f t="shared" si="52"/>
        <v>38.600000000000023</v>
      </c>
      <c r="F145" s="20">
        <f t="shared" si="32"/>
        <v>59.700000000000045</v>
      </c>
      <c r="G145" s="20">
        <f t="shared" si="40"/>
        <v>146.30000000000001</v>
      </c>
      <c r="H145" s="20">
        <f t="shared" si="36"/>
        <v>263.8</v>
      </c>
      <c r="I145" s="1">
        <v>25903</v>
      </c>
      <c r="J145" s="19">
        <v>627.79999999999995</v>
      </c>
      <c r="K145" s="20">
        <f t="shared" si="45"/>
        <v>9.5999999999999091</v>
      </c>
      <c r="L145" s="20">
        <f t="shared" si="49"/>
        <v>24.799999999999955</v>
      </c>
      <c r="M145" s="20">
        <f t="shared" si="53"/>
        <v>37.699999999999932</v>
      </c>
      <c r="N145" s="20">
        <f t="shared" si="33"/>
        <v>58.099999999999909</v>
      </c>
      <c r="O145" s="20">
        <f t="shared" si="41"/>
        <v>144.09999999999997</v>
      </c>
      <c r="P145" s="20">
        <f t="shared" si="37"/>
        <v>261.99999999999994</v>
      </c>
      <c r="Q145" s="1">
        <v>25903</v>
      </c>
      <c r="R145" s="19">
        <v>39.799999999999997</v>
      </c>
      <c r="S145" s="20">
        <f t="shared" si="46"/>
        <v>0.19999999999999574</v>
      </c>
      <c r="T145" s="20">
        <f t="shared" si="50"/>
        <v>0.79999999999999716</v>
      </c>
      <c r="U145" s="20">
        <f t="shared" si="54"/>
        <v>2.0999999999999943</v>
      </c>
      <c r="V145" s="20">
        <f t="shared" si="34"/>
        <v>4.2999999999999972</v>
      </c>
      <c r="W145" s="20">
        <f t="shared" si="42"/>
        <v>6.8999999999999986</v>
      </c>
      <c r="X145" s="20">
        <f t="shared" si="38"/>
        <v>9.3999999999999986</v>
      </c>
      <c r="Y145" s="1">
        <v>25903</v>
      </c>
      <c r="Z145">
        <v>39.799999999999997</v>
      </c>
      <c r="AA145" s="20">
        <f t="shared" si="47"/>
        <v>0.19999999999999574</v>
      </c>
      <c r="AB145" s="20">
        <f t="shared" si="51"/>
        <v>0.79999999999999716</v>
      </c>
      <c r="AC145" s="20">
        <f t="shared" si="55"/>
        <v>2.0999999999999943</v>
      </c>
      <c r="AD145" s="20">
        <f t="shared" si="35"/>
        <v>4.1999999999999957</v>
      </c>
      <c r="AE145" s="20">
        <f t="shared" si="43"/>
        <v>6.8799999999999955</v>
      </c>
      <c r="AF145" s="20">
        <f t="shared" si="39"/>
        <v>9.4199999999999982</v>
      </c>
    </row>
    <row r="146" spans="1:32" x14ac:dyDescent="0.3">
      <c r="A146" s="3">
        <v>25934</v>
      </c>
      <c r="B146" s="19">
        <v>632.9</v>
      </c>
      <c r="C146" s="20">
        <f t="shared" si="44"/>
        <v>6.3999999999999773</v>
      </c>
      <c r="D146" s="20">
        <f t="shared" si="48"/>
        <v>21.699999999999932</v>
      </c>
      <c r="E146" s="20">
        <f t="shared" si="52"/>
        <v>43.299999999999955</v>
      </c>
      <c r="F146" s="20">
        <f t="shared" si="32"/>
        <v>63.600000000000023</v>
      </c>
      <c r="G146" s="20">
        <f t="shared" si="40"/>
        <v>151.29999999999995</v>
      </c>
      <c r="H146" s="20">
        <f t="shared" si="36"/>
        <v>267.7</v>
      </c>
      <c r="I146" s="4">
        <v>25934</v>
      </c>
      <c r="J146" s="19">
        <v>635.5</v>
      </c>
      <c r="K146" s="20">
        <f t="shared" si="45"/>
        <v>7.7000000000000455</v>
      </c>
      <c r="L146" s="20">
        <f t="shared" si="49"/>
        <v>26.799999999999955</v>
      </c>
      <c r="M146" s="20">
        <f t="shared" si="53"/>
        <v>43.5</v>
      </c>
      <c r="N146" s="20">
        <f t="shared" si="33"/>
        <v>62</v>
      </c>
      <c r="O146" s="20">
        <f t="shared" si="41"/>
        <v>149.10000000000002</v>
      </c>
      <c r="P146" s="20">
        <f t="shared" si="37"/>
        <v>266.39999999999998</v>
      </c>
      <c r="Q146" s="1">
        <v>25934</v>
      </c>
      <c r="R146" s="19">
        <v>39.799999999999997</v>
      </c>
      <c r="S146" s="20">
        <f t="shared" si="46"/>
        <v>0</v>
      </c>
      <c r="T146" s="20">
        <f t="shared" si="50"/>
        <v>0.59999999999999432</v>
      </c>
      <c r="U146" s="20">
        <f t="shared" si="54"/>
        <v>2</v>
      </c>
      <c r="V146" s="20">
        <f t="shared" si="34"/>
        <v>4.1999999999999957</v>
      </c>
      <c r="W146" s="20">
        <f t="shared" si="42"/>
        <v>6.8999999999999986</v>
      </c>
      <c r="X146" s="20">
        <f t="shared" si="38"/>
        <v>9.3999999999999986</v>
      </c>
      <c r="Y146" s="1">
        <v>25934</v>
      </c>
      <c r="Z146">
        <v>39.9</v>
      </c>
      <c r="AA146" s="20">
        <f t="shared" si="47"/>
        <v>0.10000000000000142</v>
      </c>
      <c r="AB146" s="20">
        <f t="shared" si="51"/>
        <v>0.69999999999999574</v>
      </c>
      <c r="AC146" s="20">
        <f t="shared" si="55"/>
        <v>2</v>
      </c>
      <c r="AD146" s="20">
        <f t="shared" si="35"/>
        <v>4.1999999999999957</v>
      </c>
      <c r="AE146" s="20">
        <f t="shared" si="43"/>
        <v>7</v>
      </c>
      <c r="AF146" s="20">
        <f t="shared" si="39"/>
        <v>9.4599999999999973</v>
      </c>
    </row>
    <row r="147" spans="1:32" x14ac:dyDescent="0.3">
      <c r="A147" s="5">
        <v>25965</v>
      </c>
      <c r="B147" s="19">
        <v>641</v>
      </c>
      <c r="C147" s="20">
        <f t="shared" si="44"/>
        <v>8.1000000000000227</v>
      </c>
      <c r="D147" s="20">
        <f t="shared" si="48"/>
        <v>24.600000000000023</v>
      </c>
      <c r="E147" s="20">
        <f t="shared" si="52"/>
        <v>54.700000000000045</v>
      </c>
      <c r="F147" s="20">
        <f t="shared" si="32"/>
        <v>69.100000000000023</v>
      </c>
      <c r="G147" s="20">
        <f t="shared" si="40"/>
        <v>155.89999999999998</v>
      </c>
      <c r="H147" s="20">
        <f t="shared" si="36"/>
        <v>273.10000000000002</v>
      </c>
      <c r="I147" s="1">
        <v>25965</v>
      </c>
      <c r="J147" s="19">
        <v>638</v>
      </c>
      <c r="K147" s="20">
        <f t="shared" si="45"/>
        <v>2.5</v>
      </c>
      <c r="L147" s="20">
        <f t="shared" si="49"/>
        <v>24</v>
      </c>
      <c r="M147" s="20">
        <f t="shared" si="53"/>
        <v>54.600000000000023</v>
      </c>
      <c r="N147" s="20">
        <f t="shared" si="33"/>
        <v>68.899999999999977</v>
      </c>
      <c r="O147" s="20">
        <f t="shared" si="41"/>
        <v>154.39999999999998</v>
      </c>
      <c r="P147" s="20">
        <f t="shared" si="37"/>
        <v>270</v>
      </c>
      <c r="Q147" s="1">
        <v>25965</v>
      </c>
      <c r="R147" s="19">
        <v>39.9</v>
      </c>
      <c r="S147" s="20">
        <f t="shared" si="46"/>
        <v>0.10000000000000142</v>
      </c>
      <c r="T147" s="20">
        <f t="shared" si="50"/>
        <v>0.5</v>
      </c>
      <c r="U147" s="20">
        <f t="shared" si="54"/>
        <v>1.8999999999999986</v>
      </c>
      <c r="V147" s="20">
        <f t="shared" si="34"/>
        <v>4.1000000000000014</v>
      </c>
      <c r="W147" s="20">
        <f t="shared" si="42"/>
        <v>7</v>
      </c>
      <c r="X147" s="20">
        <f t="shared" si="38"/>
        <v>9.5</v>
      </c>
      <c r="Y147" s="1">
        <v>25965</v>
      </c>
      <c r="Z147">
        <v>39.9</v>
      </c>
      <c r="AA147" s="20">
        <f t="shared" si="47"/>
        <v>0</v>
      </c>
      <c r="AB147" s="20">
        <f t="shared" si="51"/>
        <v>0.5</v>
      </c>
      <c r="AC147" s="20">
        <f t="shared" si="55"/>
        <v>1.7999999999999972</v>
      </c>
      <c r="AD147" s="20">
        <f t="shared" si="35"/>
        <v>4.1000000000000014</v>
      </c>
      <c r="AE147" s="20">
        <f t="shared" si="43"/>
        <v>6.8999999999999986</v>
      </c>
      <c r="AF147" s="20">
        <f t="shared" si="39"/>
        <v>9.4199999999999982</v>
      </c>
    </row>
    <row r="148" spans="1:32" x14ac:dyDescent="0.3">
      <c r="A148" s="5">
        <v>25993</v>
      </c>
      <c r="B148" s="19">
        <v>649.9</v>
      </c>
      <c r="C148" s="20">
        <f t="shared" si="44"/>
        <v>8.8999999999999773</v>
      </c>
      <c r="D148" s="20">
        <f t="shared" si="48"/>
        <v>28.799999999999955</v>
      </c>
      <c r="E148" s="20">
        <f t="shared" si="52"/>
        <v>62.600000000000023</v>
      </c>
      <c r="F148" s="20">
        <f t="shared" si="32"/>
        <v>75.5</v>
      </c>
      <c r="G148" s="20">
        <f t="shared" si="40"/>
        <v>160.19999999999999</v>
      </c>
      <c r="H148" s="20">
        <f t="shared" si="36"/>
        <v>279.2</v>
      </c>
      <c r="I148" s="1">
        <v>25993</v>
      </c>
      <c r="J148" s="19">
        <v>650</v>
      </c>
      <c r="K148" s="20">
        <f t="shared" si="45"/>
        <v>12</v>
      </c>
      <c r="L148" s="20">
        <f t="shared" si="49"/>
        <v>31.799999999999955</v>
      </c>
      <c r="M148" s="20">
        <f t="shared" si="53"/>
        <v>62.700000000000045</v>
      </c>
      <c r="N148" s="20">
        <f t="shared" si="33"/>
        <v>77.200000000000045</v>
      </c>
      <c r="O148" s="20">
        <f t="shared" si="41"/>
        <v>161.89999999999998</v>
      </c>
      <c r="P148" s="20">
        <f t="shared" si="37"/>
        <v>280.2</v>
      </c>
      <c r="Q148" s="1">
        <v>25993</v>
      </c>
      <c r="R148" s="19">
        <v>40</v>
      </c>
      <c r="S148" s="20">
        <f t="shared" si="46"/>
        <v>0.10000000000000142</v>
      </c>
      <c r="T148" s="20">
        <f t="shared" si="50"/>
        <v>0.39999999999999858</v>
      </c>
      <c r="U148" s="20">
        <f t="shared" si="54"/>
        <v>1.7999999999999972</v>
      </c>
      <c r="V148" s="20">
        <f t="shared" si="34"/>
        <v>3.8999999999999986</v>
      </c>
      <c r="W148" s="20">
        <f t="shared" si="42"/>
        <v>7</v>
      </c>
      <c r="X148" s="20">
        <f t="shared" si="38"/>
        <v>9.5</v>
      </c>
      <c r="Y148" s="1">
        <v>25993</v>
      </c>
      <c r="Z148">
        <v>40</v>
      </c>
      <c r="AA148" s="20">
        <f t="shared" si="47"/>
        <v>0.10000000000000142</v>
      </c>
      <c r="AB148" s="20">
        <f t="shared" si="51"/>
        <v>0.39999999999999858</v>
      </c>
      <c r="AC148" s="20">
        <f t="shared" si="55"/>
        <v>1.7000000000000028</v>
      </c>
      <c r="AD148" s="20">
        <f t="shared" si="35"/>
        <v>3.8999999999999986</v>
      </c>
      <c r="AE148" s="20">
        <f t="shared" si="43"/>
        <v>7</v>
      </c>
      <c r="AF148" s="20">
        <f t="shared" si="39"/>
        <v>9.4899999999999984</v>
      </c>
    </row>
    <row r="149" spans="1:32" x14ac:dyDescent="0.3">
      <c r="A149" s="5">
        <v>26024</v>
      </c>
      <c r="B149" s="19">
        <v>658.4</v>
      </c>
      <c r="C149" s="20">
        <f t="shared" si="44"/>
        <v>8.5</v>
      </c>
      <c r="D149" s="20">
        <f t="shared" si="48"/>
        <v>31.899999999999977</v>
      </c>
      <c r="E149" s="20">
        <f t="shared" si="52"/>
        <v>70</v>
      </c>
      <c r="F149" s="20">
        <f t="shared" si="32"/>
        <v>82.699999999999932</v>
      </c>
      <c r="G149" s="20">
        <f t="shared" si="40"/>
        <v>166.29999999999995</v>
      </c>
      <c r="H149" s="20">
        <f t="shared" si="36"/>
        <v>285.09999999999997</v>
      </c>
      <c r="I149" s="1">
        <v>26024</v>
      </c>
      <c r="J149" s="19">
        <v>663.5</v>
      </c>
      <c r="K149" s="20">
        <f t="shared" si="45"/>
        <v>13.5</v>
      </c>
      <c r="L149" s="20">
        <f t="shared" si="49"/>
        <v>35.700000000000045</v>
      </c>
      <c r="M149" s="20">
        <f t="shared" si="53"/>
        <v>70.600000000000023</v>
      </c>
      <c r="N149" s="20">
        <f t="shared" si="33"/>
        <v>86.100000000000023</v>
      </c>
      <c r="O149" s="20">
        <f t="shared" si="41"/>
        <v>170.60000000000002</v>
      </c>
      <c r="P149" s="20">
        <f t="shared" si="37"/>
        <v>289.7</v>
      </c>
      <c r="Q149" s="1">
        <v>26024</v>
      </c>
      <c r="R149" s="19">
        <v>40.1</v>
      </c>
      <c r="S149" s="20">
        <f t="shared" si="46"/>
        <v>0.10000000000000142</v>
      </c>
      <c r="T149" s="20">
        <f t="shared" si="50"/>
        <v>0.30000000000000426</v>
      </c>
      <c r="U149" s="20">
        <f t="shared" si="54"/>
        <v>1.6000000000000014</v>
      </c>
      <c r="V149" s="20">
        <f t="shared" si="34"/>
        <v>3.8000000000000043</v>
      </c>
      <c r="W149" s="20">
        <f t="shared" si="42"/>
        <v>7</v>
      </c>
      <c r="X149" s="20">
        <f t="shared" si="38"/>
        <v>9.6000000000000014</v>
      </c>
      <c r="Y149" s="1">
        <v>26024</v>
      </c>
      <c r="Z149">
        <v>40.1</v>
      </c>
      <c r="AA149" s="20">
        <f t="shared" si="47"/>
        <v>0.10000000000000142</v>
      </c>
      <c r="AB149" s="20">
        <f t="shared" si="51"/>
        <v>0.30000000000000426</v>
      </c>
      <c r="AC149" s="20">
        <f t="shared" si="55"/>
        <v>1.6000000000000014</v>
      </c>
      <c r="AD149" s="20">
        <f t="shared" si="35"/>
        <v>3.8000000000000043</v>
      </c>
      <c r="AE149" s="20">
        <f t="shared" si="43"/>
        <v>7</v>
      </c>
      <c r="AF149" s="20">
        <f t="shared" si="39"/>
        <v>9.620000000000001</v>
      </c>
    </row>
    <row r="150" spans="1:32" x14ac:dyDescent="0.3">
      <c r="A150" s="5">
        <v>26054</v>
      </c>
      <c r="B150" s="19">
        <v>666.7</v>
      </c>
      <c r="C150" s="20">
        <f t="shared" si="44"/>
        <v>8.3000000000000682</v>
      </c>
      <c r="D150" s="20">
        <f t="shared" si="48"/>
        <v>33.800000000000068</v>
      </c>
      <c r="E150" s="20">
        <f t="shared" si="52"/>
        <v>75.200000000000045</v>
      </c>
      <c r="F150" s="20">
        <f t="shared" si="32"/>
        <v>90.200000000000045</v>
      </c>
      <c r="G150" s="20">
        <f t="shared" si="40"/>
        <v>169.50000000000006</v>
      </c>
      <c r="H150" s="20">
        <f t="shared" si="36"/>
        <v>290.60000000000002</v>
      </c>
      <c r="I150" s="1">
        <v>26054</v>
      </c>
      <c r="J150" s="19">
        <v>666.1</v>
      </c>
      <c r="K150" s="20">
        <f t="shared" si="45"/>
        <v>2.6000000000000227</v>
      </c>
      <c r="L150" s="20">
        <f t="shared" si="49"/>
        <v>30.600000000000023</v>
      </c>
      <c r="M150" s="20">
        <f t="shared" si="53"/>
        <v>75.300000000000068</v>
      </c>
      <c r="N150" s="20">
        <f t="shared" si="33"/>
        <v>92.600000000000023</v>
      </c>
      <c r="O150" s="20">
        <f t="shared" si="41"/>
        <v>172.8</v>
      </c>
      <c r="P150" s="20">
        <f t="shared" si="37"/>
        <v>292.70000000000005</v>
      </c>
      <c r="Q150" s="1">
        <v>26054</v>
      </c>
      <c r="R150" s="19">
        <v>40.299999999999997</v>
      </c>
      <c r="S150" s="20">
        <f t="shared" si="46"/>
        <v>0.19999999999999574</v>
      </c>
      <c r="T150" s="20">
        <f t="shared" si="50"/>
        <v>0.5</v>
      </c>
      <c r="U150" s="20">
        <f t="shared" si="54"/>
        <v>1.6999999999999957</v>
      </c>
      <c r="V150" s="20">
        <f t="shared" si="34"/>
        <v>3.8999999999999986</v>
      </c>
      <c r="W150" s="20">
        <f t="shared" si="42"/>
        <v>7.0999999999999943</v>
      </c>
      <c r="X150" s="20">
        <f t="shared" si="38"/>
        <v>9.7999999999999972</v>
      </c>
      <c r="Y150" s="1">
        <v>26054</v>
      </c>
      <c r="Z150">
        <v>40.299999999999997</v>
      </c>
      <c r="AA150" s="20">
        <f t="shared" si="47"/>
        <v>0.19999999999999574</v>
      </c>
      <c r="AB150" s="20">
        <f t="shared" si="51"/>
        <v>0.39999999999999858</v>
      </c>
      <c r="AC150" s="20">
        <f t="shared" si="55"/>
        <v>1.6999999999999957</v>
      </c>
      <c r="AD150" s="20">
        <f t="shared" si="35"/>
        <v>3.8999999999999986</v>
      </c>
      <c r="AE150" s="20">
        <f t="shared" si="43"/>
        <v>7.1999999999999957</v>
      </c>
      <c r="AF150" s="20">
        <f t="shared" si="39"/>
        <v>9.7899999999999956</v>
      </c>
    </row>
    <row r="151" spans="1:32" x14ac:dyDescent="0.3">
      <c r="A151" s="5">
        <v>26085</v>
      </c>
      <c r="B151" s="19">
        <v>673</v>
      </c>
      <c r="C151" s="20">
        <f t="shared" si="44"/>
        <v>6.2999999999999545</v>
      </c>
      <c r="D151" s="20">
        <f t="shared" si="48"/>
        <v>32</v>
      </c>
      <c r="E151" s="20">
        <f t="shared" si="52"/>
        <v>77.799999999999955</v>
      </c>
      <c r="F151" s="20">
        <f t="shared" si="32"/>
        <v>94.5</v>
      </c>
      <c r="G151" s="20">
        <f t="shared" si="40"/>
        <v>171</v>
      </c>
      <c r="H151" s="20">
        <f t="shared" si="36"/>
        <v>294.60000000000002</v>
      </c>
      <c r="I151" s="1">
        <v>26085</v>
      </c>
      <c r="J151" s="19">
        <v>675.9</v>
      </c>
      <c r="K151" s="20">
        <f t="shared" si="45"/>
        <v>9.7999999999999545</v>
      </c>
      <c r="L151" s="20">
        <f t="shared" si="49"/>
        <v>37.899999999999977</v>
      </c>
      <c r="M151" s="20">
        <f t="shared" si="53"/>
        <v>78.399999999999977</v>
      </c>
      <c r="N151" s="20">
        <f t="shared" si="33"/>
        <v>97.199999999999932</v>
      </c>
      <c r="O151" s="20">
        <f t="shared" si="41"/>
        <v>175</v>
      </c>
      <c r="P151" s="20">
        <f t="shared" si="37"/>
        <v>299.2</v>
      </c>
      <c r="Q151" s="1">
        <v>26085</v>
      </c>
      <c r="R151" s="19">
        <v>40.6</v>
      </c>
      <c r="S151" s="20">
        <f t="shared" si="46"/>
        <v>0.30000000000000426</v>
      </c>
      <c r="T151" s="20">
        <f t="shared" si="50"/>
        <v>0.70000000000000284</v>
      </c>
      <c r="U151" s="20">
        <f t="shared" si="54"/>
        <v>1.8000000000000043</v>
      </c>
      <c r="V151" s="20">
        <f t="shared" si="34"/>
        <v>4</v>
      </c>
      <c r="W151" s="20">
        <f t="shared" si="42"/>
        <v>7.3000000000000043</v>
      </c>
      <c r="X151" s="20">
        <f t="shared" si="38"/>
        <v>10</v>
      </c>
      <c r="Y151" s="1">
        <v>26085</v>
      </c>
      <c r="Z151">
        <v>40.5</v>
      </c>
      <c r="AA151" s="20">
        <f t="shared" si="47"/>
        <v>0.20000000000000284</v>
      </c>
      <c r="AB151" s="20">
        <f t="shared" si="51"/>
        <v>0.60000000000000142</v>
      </c>
      <c r="AC151" s="20">
        <f t="shared" si="55"/>
        <v>1.7000000000000028</v>
      </c>
      <c r="AD151" s="20">
        <f t="shared" si="35"/>
        <v>3.8999999999999986</v>
      </c>
      <c r="AE151" s="20">
        <f t="shared" si="43"/>
        <v>7.2000000000000028</v>
      </c>
      <c r="AF151" s="20">
        <f t="shared" si="39"/>
        <v>9.89</v>
      </c>
    </row>
    <row r="152" spans="1:32" x14ac:dyDescent="0.3">
      <c r="A152" s="5">
        <v>26115</v>
      </c>
      <c r="B152" s="19">
        <v>679.6</v>
      </c>
      <c r="C152" s="20">
        <f t="shared" si="44"/>
        <v>6.6000000000000227</v>
      </c>
      <c r="D152" s="20">
        <f t="shared" si="48"/>
        <v>29.700000000000045</v>
      </c>
      <c r="E152" s="20">
        <f t="shared" si="52"/>
        <v>80.5</v>
      </c>
      <c r="F152" s="20">
        <f t="shared" si="32"/>
        <v>100.10000000000002</v>
      </c>
      <c r="G152" s="20">
        <f t="shared" si="40"/>
        <v>173.3</v>
      </c>
      <c r="H152" s="20">
        <f t="shared" si="36"/>
        <v>298.5</v>
      </c>
      <c r="I152" s="1">
        <v>26115</v>
      </c>
      <c r="J152" s="19">
        <v>682.3</v>
      </c>
      <c r="K152" s="20">
        <f t="shared" si="45"/>
        <v>6.3999999999999773</v>
      </c>
      <c r="L152" s="20">
        <f t="shared" si="49"/>
        <v>32.299999999999955</v>
      </c>
      <c r="M152" s="20">
        <f t="shared" si="53"/>
        <v>81.099999999999909</v>
      </c>
      <c r="N152" s="20">
        <f t="shared" si="33"/>
        <v>101.69999999999993</v>
      </c>
      <c r="O152" s="20">
        <f t="shared" si="41"/>
        <v>176.09999999999997</v>
      </c>
      <c r="P152" s="20">
        <f t="shared" si="37"/>
        <v>302.09999999999997</v>
      </c>
      <c r="Q152" s="1">
        <v>26115</v>
      </c>
      <c r="R152" s="19">
        <v>40.700000000000003</v>
      </c>
      <c r="S152" s="20">
        <f t="shared" si="46"/>
        <v>0.10000000000000142</v>
      </c>
      <c r="T152" s="20">
        <f t="shared" si="50"/>
        <v>0.70000000000000284</v>
      </c>
      <c r="U152" s="20">
        <f t="shared" si="54"/>
        <v>1.7000000000000028</v>
      </c>
      <c r="V152" s="20">
        <f t="shared" si="34"/>
        <v>3.9000000000000057</v>
      </c>
      <c r="W152" s="20">
        <f t="shared" si="42"/>
        <v>7.3000000000000043</v>
      </c>
      <c r="X152" s="20">
        <f t="shared" si="38"/>
        <v>10.000000000000004</v>
      </c>
      <c r="Y152" s="1">
        <v>26115</v>
      </c>
      <c r="Z152">
        <v>40.6</v>
      </c>
      <c r="AA152" s="20">
        <f t="shared" si="47"/>
        <v>0.10000000000000142</v>
      </c>
      <c r="AB152" s="20">
        <f t="shared" si="51"/>
        <v>0.60000000000000142</v>
      </c>
      <c r="AC152" s="20">
        <f t="shared" si="55"/>
        <v>1.7000000000000028</v>
      </c>
      <c r="AD152" s="20">
        <f t="shared" si="35"/>
        <v>3.8000000000000043</v>
      </c>
      <c r="AE152" s="20">
        <f t="shared" si="43"/>
        <v>7.2000000000000028</v>
      </c>
      <c r="AF152" s="20">
        <f t="shared" si="39"/>
        <v>9.91</v>
      </c>
    </row>
    <row r="153" spans="1:32" x14ac:dyDescent="0.3">
      <c r="A153" s="5">
        <v>26146</v>
      </c>
      <c r="B153" s="19">
        <v>685.5</v>
      </c>
      <c r="C153" s="20">
        <f t="shared" si="44"/>
        <v>5.8999999999999773</v>
      </c>
      <c r="D153" s="20">
        <f t="shared" si="48"/>
        <v>27.100000000000023</v>
      </c>
      <c r="E153" s="20">
        <f t="shared" si="52"/>
        <v>80.600000000000023</v>
      </c>
      <c r="F153" s="20">
        <f t="shared" si="32"/>
        <v>105.39999999999998</v>
      </c>
      <c r="G153" s="20">
        <f t="shared" si="40"/>
        <v>174.7</v>
      </c>
      <c r="H153" s="20">
        <f t="shared" si="36"/>
        <v>301.89999999999998</v>
      </c>
      <c r="I153" s="1">
        <v>26146</v>
      </c>
      <c r="J153" s="19">
        <v>683.7</v>
      </c>
      <c r="K153" s="20">
        <f t="shared" si="45"/>
        <v>1.4000000000000909</v>
      </c>
      <c r="L153" s="20">
        <f t="shared" si="49"/>
        <v>20.200000000000045</v>
      </c>
      <c r="M153" s="20">
        <f t="shared" si="53"/>
        <v>80.700000000000045</v>
      </c>
      <c r="N153" s="20">
        <f t="shared" si="33"/>
        <v>105.30000000000007</v>
      </c>
      <c r="O153" s="20">
        <f t="shared" si="41"/>
        <v>175.10000000000002</v>
      </c>
      <c r="P153" s="20">
        <f t="shared" si="37"/>
        <v>302.20000000000005</v>
      </c>
      <c r="Q153" s="1">
        <v>26146</v>
      </c>
      <c r="R153" s="19">
        <v>40.799999999999997</v>
      </c>
      <c r="S153" s="20">
        <f t="shared" si="46"/>
        <v>9.9999999999994316E-2</v>
      </c>
      <c r="T153" s="20">
        <f t="shared" si="50"/>
        <v>0.69999999999999574</v>
      </c>
      <c r="U153" s="20">
        <f t="shared" si="54"/>
        <v>1.7999999999999972</v>
      </c>
      <c r="V153" s="20">
        <f t="shared" si="34"/>
        <v>3.7999999999999972</v>
      </c>
      <c r="W153" s="20">
        <f t="shared" si="42"/>
        <v>7.2999999999999972</v>
      </c>
      <c r="X153" s="20">
        <f t="shared" si="38"/>
        <v>10.099999999999998</v>
      </c>
      <c r="Y153" s="1">
        <v>26146</v>
      </c>
      <c r="Z153">
        <v>40.700000000000003</v>
      </c>
      <c r="AA153" s="20">
        <f t="shared" si="47"/>
        <v>0.10000000000000142</v>
      </c>
      <c r="AB153" s="20">
        <f t="shared" si="51"/>
        <v>0.60000000000000142</v>
      </c>
      <c r="AC153" s="20">
        <f t="shared" si="55"/>
        <v>1.7000000000000028</v>
      </c>
      <c r="AD153" s="20">
        <f t="shared" si="35"/>
        <v>3.8000000000000043</v>
      </c>
      <c r="AE153" s="20">
        <f t="shared" si="43"/>
        <v>7.2000000000000028</v>
      </c>
      <c r="AF153" s="20">
        <f t="shared" si="39"/>
        <v>9.9500000000000028</v>
      </c>
    </row>
    <row r="154" spans="1:32" x14ac:dyDescent="0.3">
      <c r="A154" s="5">
        <v>26177</v>
      </c>
      <c r="B154" s="19">
        <v>692.5</v>
      </c>
      <c r="C154" s="20">
        <f t="shared" si="44"/>
        <v>7</v>
      </c>
      <c r="D154" s="20">
        <f t="shared" si="48"/>
        <v>25.799999999999955</v>
      </c>
      <c r="E154" s="20">
        <f t="shared" si="52"/>
        <v>81.299999999999955</v>
      </c>
      <c r="F154" s="20">
        <f t="shared" si="32"/>
        <v>110.39999999999998</v>
      </c>
      <c r="G154" s="20">
        <f t="shared" si="40"/>
        <v>177.79999999999995</v>
      </c>
      <c r="H154" s="20">
        <f t="shared" si="36"/>
        <v>306.5</v>
      </c>
      <c r="I154" s="1">
        <v>26177</v>
      </c>
      <c r="J154" s="19">
        <v>689.7</v>
      </c>
      <c r="K154" s="20">
        <f t="shared" si="45"/>
        <v>6</v>
      </c>
      <c r="L154" s="20">
        <f t="shared" si="49"/>
        <v>23.600000000000023</v>
      </c>
      <c r="M154" s="20">
        <f t="shared" si="53"/>
        <v>81</v>
      </c>
      <c r="N154" s="20">
        <f t="shared" si="33"/>
        <v>108.40000000000009</v>
      </c>
      <c r="O154" s="20">
        <f t="shared" si="41"/>
        <v>175.5</v>
      </c>
      <c r="P154" s="20">
        <f t="shared" si="37"/>
        <v>304.80000000000007</v>
      </c>
      <c r="Q154" s="1">
        <v>26177</v>
      </c>
      <c r="R154" s="19">
        <v>40.799999999999997</v>
      </c>
      <c r="S154" s="20">
        <f t="shared" si="46"/>
        <v>0</v>
      </c>
      <c r="T154" s="20">
        <f t="shared" si="50"/>
        <v>0.5</v>
      </c>
      <c r="U154" s="20">
        <f t="shared" si="54"/>
        <v>1.5999999999999943</v>
      </c>
      <c r="V154" s="20">
        <f t="shared" si="34"/>
        <v>3.6999999999999957</v>
      </c>
      <c r="W154" s="20">
        <f t="shared" si="42"/>
        <v>7.1999999999999957</v>
      </c>
      <c r="X154" s="20">
        <f t="shared" si="38"/>
        <v>10.099999999999998</v>
      </c>
      <c r="Y154" s="1">
        <v>26177</v>
      </c>
      <c r="Z154">
        <v>40.799999999999997</v>
      </c>
      <c r="AA154" s="20">
        <f t="shared" si="47"/>
        <v>9.9999999999994316E-2</v>
      </c>
      <c r="AB154" s="20">
        <f t="shared" si="51"/>
        <v>0.5</v>
      </c>
      <c r="AC154" s="20">
        <f t="shared" si="55"/>
        <v>1.5999999999999943</v>
      </c>
      <c r="AD154" s="20">
        <f t="shared" si="35"/>
        <v>3.6999999999999957</v>
      </c>
      <c r="AE154" s="20">
        <f t="shared" si="43"/>
        <v>7.1999999999999957</v>
      </c>
      <c r="AF154" s="20">
        <f t="shared" si="39"/>
        <v>10.079999999999998</v>
      </c>
    </row>
    <row r="155" spans="1:32" x14ac:dyDescent="0.3">
      <c r="A155" s="5">
        <v>26207</v>
      </c>
      <c r="B155" s="19">
        <v>698.4</v>
      </c>
      <c r="C155" s="20">
        <f t="shared" si="44"/>
        <v>5.8999999999999773</v>
      </c>
      <c r="D155" s="20">
        <f t="shared" si="48"/>
        <v>25.399999999999977</v>
      </c>
      <c r="E155" s="20">
        <f t="shared" si="52"/>
        <v>82</v>
      </c>
      <c r="F155" s="20">
        <f t="shared" ref="F155:F218" si="56">(B155-B131)</f>
        <v>115</v>
      </c>
      <c r="G155" s="20">
        <f t="shared" si="40"/>
        <v>180.19999999999993</v>
      </c>
      <c r="H155" s="20">
        <f t="shared" si="36"/>
        <v>310.09999999999997</v>
      </c>
      <c r="I155" s="1">
        <v>26207</v>
      </c>
      <c r="J155" s="19">
        <v>695.6</v>
      </c>
      <c r="K155" s="20">
        <f t="shared" si="45"/>
        <v>5.8999999999999773</v>
      </c>
      <c r="L155" s="20">
        <f t="shared" si="49"/>
        <v>19.700000000000045</v>
      </c>
      <c r="M155" s="20">
        <f t="shared" si="53"/>
        <v>81.600000000000023</v>
      </c>
      <c r="N155" s="20">
        <f t="shared" ref="N155:N218" si="57">(J155-J131)</f>
        <v>111.89999999999998</v>
      </c>
      <c r="O155" s="20">
        <f t="shared" si="41"/>
        <v>176.30000000000007</v>
      </c>
      <c r="P155" s="20">
        <f t="shared" si="37"/>
        <v>306.8</v>
      </c>
      <c r="Q155" s="1">
        <v>26207</v>
      </c>
      <c r="R155" s="19">
        <v>40.9</v>
      </c>
      <c r="S155" s="20">
        <f t="shared" si="46"/>
        <v>0.10000000000000142</v>
      </c>
      <c r="T155" s="20">
        <f t="shared" si="50"/>
        <v>0.29999999999999716</v>
      </c>
      <c r="U155" s="20">
        <f t="shared" si="54"/>
        <v>1.5</v>
      </c>
      <c r="V155" s="20">
        <f t="shared" ref="V155:V218" si="58">(R155-R131)</f>
        <v>3.6000000000000014</v>
      </c>
      <c r="W155" s="20">
        <f t="shared" si="42"/>
        <v>7.1999999999999957</v>
      </c>
      <c r="X155" s="20">
        <f t="shared" si="38"/>
        <v>10.099999999999998</v>
      </c>
      <c r="Y155" s="1">
        <v>26207</v>
      </c>
      <c r="Z155">
        <v>40.9</v>
      </c>
      <c r="AA155" s="20">
        <f t="shared" si="47"/>
        <v>0.10000000000000142</v>
      </c>
      <c r="AB155" s="20">
        <f t="shared" si="51"/>
        <v>0.39999999999999858</v>
      </c>
      <c r="AC155" s="20">
        <f t="shared" si="55"/>
        <v>1.5</v>
      </c>
      <c r="AD155" s="20">
        <f t="shared" ref="AD155:AD218" si="59">(Z155-Z131)</f>
        <v>3.6000000000000014</v>
      </c>
      <c r="AE155" s="20">
        <f t="shared" si="43"/>
        <v>7.1999999999999957</v>
      </c>
      <c r="AF155" s="20">
        <f t="shared" si="39"/>
        <v>10.149999999999999</v>
      </c>
    </row>
    <row r="156" spans="1:32" x14ac:dyDescent="0.3">
      <c r="A156" s="5">
        <v>26238</v>
      </c>
      <c r="B156" s="19">
        <v>704.6</v>
      </c>
      <c r="C156" s="20">
        <f t="shared" si="44"/>
        <v>6.2000000000000455</v>
      </c>
      <c r="D156" s="20">
        <f t="shared" si="48"/>
        <v>25</v>
      </c>
      <c r="E156" s="20">
        <f t="shared" si="52"/>
        <v>83.5</v>
      </c>
      <c r="F156" s="20">
        <f t="shared" si="56"/>
        <v>119.20000000000005</v>
      </c>
      <c r="G156" s="20">
        <f t="shared" si="40"/>
        <v>183.39999999999998</v>
      </c>
      <c r="H156" s="20">
        <f t="shared" si="36"/>
        <v>313.10000000000002</v>
      </c>
      <c r="I156" s="1">
        <v>26238</v>
      </c>
      <c r="J156" s="19">
        <v>701.2</v>
      </c>
      <c r="K156" s="20">
        <f t="shared" si="45"/>
        <v>5.6000000000000227</v>
      </c>
      <c r="L156" s="20">
        <f t="shared" si="49"/>
        <v>18.900000000000091</v>
      </c>
      <c r="M156" s="20">
        <f t="shared" si="53"/>
        <v>83</v>
      </c>
      <c r="N156" s="20">
        <f t="shared" si="57"/>
        <v>116.40000000000009</v>
      </c>
      <c r="O156" s="20">
        <f t="shared" si="41"/>
        <v>179.60000000000002</v>
      </c>
      <c r="P156" s="20">
        <f t="shared" si="37"/>
        <v>308.90000000000003</v>
      </c>
      <c r="Q156" s="1">
        <v>26238</v>
      </c>
      <c r="R156" s="19">
        <v>40.9</v>
      </c>
      <c r="S156" s="20">
        <f t="shared" si="46"/>
        <v>0</v>
      </c>
      <c r="T156" s="20">
        <f t="shared" si="50"/>
        <v>0.19999999999999574</v>
      </c>
      <c r="U156" s="20">
        <f t="shared" si="54"/>
        <v>1.2999999999999972</v>
      </c>
      <c r="V156" s="20">
        <f t="shared" si="58"/>
        <v>3.3999999999999986</v>
      </c>
      <c r="W156" s="20">
        <f t="shared" si="42"/>
        <v>7.1000000000000014</v>
      </c>
      <c r="X156" s="20">
        <f t="shared" si="38"/>
        <v>10.099999999999998</v>
      </c>
      <c r="Y156" s="1">
        <v>26238</v>
      </c>
      <c r="Z156">
        <v>41</v>
      </c>
      <c r="AA156" s="20">
        <f t="shared" si="47"/>
        <v>0.10000000000000142</v>
      </c>
      <c r="AB156" s="20">
        <f t="shared" si="51"/>
        <v>0.39999999999999858</v>
      </c>
      <c r="AC156" s="20">
        <f t="shared" si="55"/>
        <v>1.3999999999999986</v>
      </c>
      <c r="AD156" s="20">
        <f t="shared" si="59"/>
        <v>3.5</v>
      </c>
      <c r="AE156" s="20">
        <f t="shared" si="43"/>
        <v>7.1000000000000014</v>
      </c>
      <c r="AF156" s="20">
        <f t="shared" si="39"/>
        <v>10.219999999999999</v>
      </c>
    </row>
    <row r="157" spans="1:32" x14ac:dyDescent="0.3">
      <c r="A157" s="5">
        <v>26268</v>
      </c>
      <c r="B157" s="19">
        <v>710.3</v>
      </c>
      <c r="C157" s="20">
        <f t="shared" si="44"/>
        <v>5.6999999999999318</v>
      </c>
      <c r="D157" s="20">
        <f t="shared" si="48"/>
        <v>24.799999999999955</v>
      </c>
      <c r="E157" s="20">
        <f t="shared" si="52"/>
        <v>83.799999999999955</v>
      </c>
      <c r="F157" s="20">
        <f t="shared" si="56"/>
        <v>122.39999999999998</v>
      </c>
      <c r="G157" s="20">
        <f t="shared" si="40"/>
        <v>185.5</v>
      </c>
      <c r="H157" s="20">
        <f t="shared" si="36"/>
        <v>317.09999999999997</v>
      </c>
      <c r="I157" s="1">
        <v>26268</v>
      </c>
      <c r="J157" s="19">
        <v>711.2</v>
      </c>
      <c r="K157" s="20">
        <f t="shared" si="45"/>
        <v>10</v>
      </c>
      <c r="L157" s="20">
        <f t="shared" si="49"/>
        <v>27.5</v>
      </c>
      <c r="M157" s="20">
        <f t="shared" si="53"/>
        <v>83.400000000000091</v>
      </c>
      <c r="N157" s="20">
        <f t="shared" si="57"/>
        <v>121.10000000000002</v>
      </c>
      <c r="O157" s="20">
        <f t="shared" si="41"/>
        <v>183.20000000000005</v>
      </c>
      <c r="P157" s="20">
        <f t="shared" si="37"/>
        <v>314.80000000000007</v>
      </c>
      <c r="Q157" s="1">
        <v>26268</v>
      </c>
      <c r="R157" s="19">
        <v>41.1</v>
      </c>
      <c r="S157" s="20">
        <f t="shared" si="46"/>
        <v>0.20000000000000284</v>
      </c>
      <c r="T157" s="20">
        <f t="shared" si="50"/>
        <v>0.30000000000000426</v>
      </c>
      <c r="U157" s="20">
        <f t="shared" si="54"/>
        <v>1.3000000000000043</v>
      </c>
      <c r="V157" s="20">
        <f t="shared" si="58"/>
        <v>3.3999999999999986</v>
      </c>
      <c r="W157" s="20">
        <f t="shared" si="42"/>
        <v>7.2000000000000028</v>
      </c>
      <c r="X157" s="20">
        <f t="shared" si="38"/>
        <v>10.200000000000003</v>
      </c>
      <c r="Y157" s="1">
        <v>26268</v>
      </c>
      <c r="Z157">
        <v>41.1</v>
      </c>
      <c r="AA157" s="20">
        <f t="shared" si="47"/>
        <v>0.10000000000000142</v>
      </c>
      <c r="AB157" s="20">
        <f t="shared" si="51"/>
        <v>0.39999999999999858</v>
      </c>
      <c r="AC157" s="20">
        <f t="shared" si="55"/>
        <v>1.3000000000000043</v>
      </c>
      <c r="AD157" s="20">
        <f t="shared" si="59"/>
        <v>3.3999999999999986</v>
      </c>
      <c r="AE157" s="20">
        <f t="shared" si="43"/>
        <v>7.1000000000000014</v>
      </c>
      <c r="AF157" s="20">
        <f t="shared" si="39"/>
        <v>10.220000000000002</v>
      </c>
    </row>
    <row r="158" spans="1:32" x14ac:dyDescent="0.3">
      <c r="A158" s="5">
        <v>26299</v>
      </c>
      <c r="B158" s="19">
        <v>717.7</v>
      </c>
      <c r="C158" s="20">
        <f t="shared" si="44"/>
        <v>7.4000000000000909</v>
      </c>
      <c r="D158" s="20">
        <f t="shared" si="48"/>
        <v>25.200000000000045</v>
      </c>
      <c r="E158" s="20">
        <f t="shared" si="52"/>
        <v>84.800000000000068</v>
      </c>
      <c r="F158" s="20">
        <f t="shared" si="56"/>
        <v>128.10000000000002</v>
      </c>
      <c r="G158" s="20">
        <f t="shared" si="40"/>
        <v>190.30000000000007</v>
      </c>
      <c r="H158" s="20">
        <f t="shared" si="36"/>
        <v>322.50000000000006</v>
      </c>
      <c r="I158" s="1">
        <v>26299</v>
      </c>
      <c r="J158" s="19">
        <v>720</v>
      </c>
      <c r="K158" s="20">
        <f t="shared" si="45"/>
        <v>8.7999999999999545</v>
      </c>
      <c r="L158" s="20">
        <f t="shared" si="49"/>
        <v>30.299999999999955</v>
      </c>
      <c r="M158" s="20">
        <f t="shared" si="53"/>
        <v>84.5</v>
      </c>
      <c r="N158" s="20">
        <f t="shared" si="57"/>
        <v>128</v>
      </c>
      <c r="O158" s="20">
        <f t="shared" si="41"/>
        <v>188.10000000000002</v>
      </c>
      <c r="P158" s="20">
        <f t="shared" si="37"/>
        <v>320.5</v>
      </c>
      <c r="Q158" s="1">
        <v>26299</v>
      </c>
      <c r="R158" s="19">
        <v>41.1</v>
      </c>
      <c r="S158" s="20">
        <f t="shared" si="46"/>
        <v>0</v>
      </c>
      <c r="T158" s="20">
        <f t="shared" si="50"/>
        <v>0.30000000000000426</v>
      </c>
      <c r="U158" s="20">
        <f t="shared" si="54"/>
        <v>1.3000000000000043</v>
      </c>
      <c r="V158" s="20">
        <f t="shared" si="58"/>
        <v>3.3000000000000043</v>
      </c>
      <c r="W158" s="20">
        <f t="shared" si="42"/>
        <v>7</v>
      </c>
      <c r="X158" s="20">
        <f t="shared" si="38"/>
        <v>10.200000000000003</v>
      </c>
      <c r="Y158" s="1">
        <v>26299</v>
      </c>
      <c r="Z158">
        <v>41.2</v>
      </c>
      <c r="AA158" s="20">
        <f t="shared" si="47"/>
        <v>0.10000000000000142</v>
      </c>
      <c r="AB158" s="20">
        <f t="shared" si="51"/>
        <v>0.40000000000000568</v>
      </c>
      <c r="AC158" s="20">
        <f t="shared" si="55"/>
        <v>1.3000000000000043</v>
      </c>
      <c r="AD158" s="20">
        <f t="shared" si="59"/>
        <v>3.3000000000000043</v>
      </c>
      <c r="AE158" s="20">
        <f t="shared" si="43"/>
        <v>7.1000000000000014</v>
      </c>
      <c r="AF158" s="20">
        <f t="shared" si="39"/>
        <v>10.260000000000002</v>
      </c>
    </row>
    <row r="159" spans="1:32" x14ac:dyDescent="0.3">
      <c r="A159" s="5">
        <v>26330</v>
      </c>
      <c r="B159" s="19">
        <v>725.7</v>
      </c>
      <c r="C159" s="20">
        <f t="shared" si="44"/>
        <v>8</v>
      </c>
      <c r="D159" s="20">
        <f t="shared" si="48"/>
        <v>27.300000000000068</v>
      </c>
      <c r="E159" s="20">
        <f t="shared" si="52"/>
        <v>84.700000000000045</v>
      </c>
      <c r="F159" s="20">
        <f t="shared" si="56"/>
        <v>139.40000000000009</v>
      </c>
      <c r="G159" s="20">
        <f t="shared" si="40"/>
        <v>195.30000000000007</v>
      </c>
      <c r="H159" s="20">
        <f t="shared" si="36"/>
        <v>328.1</v>
      </c>
      <c r="I159" s="1">
        <v>26330</v>
      </c>
      <c r="J159" s="19">
        <v>722.2</v>
      </c>
      <c r="K159" s="20">
        <f t="shared" si="45"/>
        <v>2.2000000000000455</v>
      </c>
      <c r="L159" s="20">
        <f t="shared" si="49"/>
        <v>26.600000000000023</v>
      </c>
      <c r="M159" s="20">
        <f t="shared" si="53"/>
        <v>84.200000000000045</v>
      </c>
      <c r="N159" s="20">
        <f t="shared" si="57"/>
        <v>138.80000000000007</v>
      </c>
      <c r="O159" s="20">
        <f t="shared" si="41"/>
        <v>194.10000000000002</v>
      </c>
      <c r="P159" s="20">
        <f t="shared" si="37"/>
        <v>324.60000000000002</v>
      </c>
      <c r="Q159" s="1">
        <v>26330</v>
      </c>
      <c r="R159" s="19">
        <v>41.3</v>
      </c>
      <c r="S159" s="20">
        <f t="shared" si="46"/>
        <v>0.19999999999999574</v>
      </c>
      <c r="T159" s="20">
        <f t="shared" si="50"/>
        <v>0.39999999999999858</v>
      </c>
      <c r="U159" s="20">
        <f t="shared" si="54"/>
        <v>1.3999999999999986</v>
      </c>
      <c r="V159" s="20">
        <f t="shared" si="58"/>
        <v>3.2999999999999972</v>
      </c>
      <c r="W159" s="20">
        <f t="shared" si="42"/>
        <v>7.0999999999999943</v>
      </c>
      <c r="X159" s="20">
        <f t="shared" si="38"/>
        <v>10.399999999999999</v>
      </c>
      <c r="Y159" s="1">
        <v>26330</v>
      </c>
      <c r="Z159">
        <v>41.4</v>
      </c>
      <c r="AA159" s="20">
        <f t="shared" si="47"/>
        <v>0.19999999999999574</v>
      </c>
      <c r="AB159" s="20">
        <f t="shared" si="51"/>
        <v>0.5</v>
      </c>
      <c r="AC159" s="20">
        <f t="shared" si="55"/>
        <v>1.5</v>
      </c>
      <c r="AD159" s="20">
        <f t="shared" si="59"/>
        <v>3.2999999999999972</v>
      </c>
      <c r="AE159" s="20">
        <f t="shared" si="43"/>
        <v>7.1999999999999957</v>
      </c>
      <c r="AF159" s="20">
        <f t="shared" si="39"/>
        <v>10.489999999999998</v>
      </c>
    </row>
    <row r="160" spans="1:32" x14ac:dyDescent="0.3">
      <c r="A160" s="5">
        <v>26359</v>
      </c>
      <c r="B160" s="19">
        <v>733.5</v>
      </c>
      <c r="C160" s="20">
        <f t="shared" si="44"/>
        <v>7.7999999999999545</v>
      </c>
      <c r="D160" s="20">
        <f t="shared" si="48"/>
        <v>28.899999999999977</v>
      </c>
      <c r="E160" s="20">
        <f t="shared" si="52"/>
        <v>83.600000000000023</v>
      </c>
      <c r="F160" s="20">
        <f t="shared" si="56"/>
        <v>146.20000000000005</v>
      </c>
      <c r="G160" s="20">
        <f t="shared" si="40"/>
        <v>200.29999999999995</v>
      </c>
      <c r="H160" s="20">
        <f t="shared" si="36"/>
        <v>333.7</v>
      </c>
      <c r="I160" s="1">
        <v>26359</v>
      </c>
      <c r="J160" s="19">
        <v>733.7</v>
      </c>
      <c r="K160" s="20">
        <f t="shared" si="45"/>
        <v>11.5</v>
      </c>
      <c r="L160" s="20">
        <f t="shared" si="49"/>
        <v>32.5</v>
      </c>
      <c r="M160" s="20">
        <f t="shared" si="53"/>
        <v>83.700000000000045</v>
      </c>
      <c r="N160" s="20">
        <f t="shared" si="57"/>
        <v>146.40000000000009</v>
      </c>
      <c r="O160" s="20">
        <f t="shared" si="41"/>
        <v>202.10000000000002</v>
      </c>
      <c r="P160" s="20">
        <f t="shared" si="37"/>
        <v>334.80000000000007</v>
      </c>
      <c r="Q160" s="1">
        <v>26359</v>
      </c>
      <c r="R160" s="19">
        <v>41.4</v>
      </c>
      <c r="S160" s="20">
        <f t="shared" si="46"/>
        <v>0.10000000000000142</v>
      </c>
      <c r="T160" s="20">
        <f t="shared" si="50"/>
        <v>0.5</v>
      </c>
      <c r="U160" s="20">
        <f t="shared" si="54"/>
        <v>1.3999999999999986</v>
      </c>
      <c r="V160" s="20">
        <f t="shared" si="58"/>
        <v>3.1999999999999957</v>
      </c>
      <c r="W160" s="20">
        <f t="shared" si="42"/>
        <v>7.1000000000000014</v>
      </c>
      <c r="X160" s="20">
        <f t="shared" si="38"/>
        <v>10.5</v>
      </c>
      <c r="Y160" s="1">
        <v>26359</v>
      </c>
      <c r="Z160">
        <v>41.4</v>
      </c>
      <c r="AA160" s="20">
        <f t="shared" si="47"/>
        <v>0</v>
      </c>
      <c r="AB160" s="20">
        <f t="shared" si="51"/>
        <v>0.39999999999999858</v>
      </c>
      <c r="AC160" s="20">
        <f t="shared" si="55"/>
        <v>1.3999999999999986</v>
      </c>
      <c r="AD160" s="20">
        <f t="shared" si="59"/>
        <v>3.1000000000000014</v>
      </c>
      <c r="AE160" s="20">
        <f t="shared" si="43"/>
        <v>7.1000000000000014</v>
      </c>
      <c r="AF160" s="20">
        <f t="shared" si="39"/>
        <v>10.459999999999997</v>
      </c>
    </row>
    <row r="161" spans="1:32" x14ac:dyDescent="0.3">
      <c r="A161" s="5">
        <v>26390</v>
      </c>
      <c r="B161" s="19">
        <v>738.4</v>
      </c>
      <c r="C161" s="20">
        <f t="shared" si="44"/>
        <v>4.8999999999999773</v>
      </c>
      <c r="D161" s="20">
        <f t="shared" si="48"/>
        <v>28.100000000000023</v>
      </c>
      <c r="E161" s="20">
        <f t="shared" si="52"/>
        <v>80</v>
      </c>
      <c r="F161" s="20">
        <f t="shared" si="56"/>
        <v>150</v>
      </c>
      <c r="G161" s="20">
        <f t="shared" si="40"/>
        <v>202.69999999999993</v>
      </c>
      <c r="H161" s="20">
        <f t="shared" si="36"/>
        <v>336.7</v>
      </c>
      <c r="I161" s="1">
        <v>26390</v>
      </c>
      <c r="J161" s="19">
        <v>743.8</v>
      </c>
      <c r="K161" s="20">
        <f t="shared" si="45"/>
        <v>10.099999999999909</v>
      </c>
      <c r="L161" s="20">
        <f t="shared" si="49"/>
        <v>32.599999999999909</v>
      </c>
      <c r="M161" s="20">
        <f t="shared" si="53"/>
        <v>80.299999999999955</v>
      </c>
      <c r="N161" s="20">
        <f t="shared" si="57"/>
        <v>150.89999999999998</v>
      </c>
      <c r="O161" s="20">
        <f t="shared" si="41"/>
        <v>206.89999999999998</v>
      </c>
      <c r="P161" s="20">
        <f t="shared" si="37"/>
        <v>341.4</v>
      </c>
      <c r="Q161" s="1">
        <v>26390</v>
      </c>
      <c r="R161" s="19">
        <v>41.5</v>
      </c>
      <c r="S161" s="20">
        <f t="shared" si="46"/>
        <v>0.10000000000000142</v>
      </c>
      <c r="T161" s="20">
        <f t="shared" si="50"/>
        <v>0.39999999999999858</v>
      </c>
      <c r="U161" s="20">
        <f t="shared" si="54"/>
        <v>1.3999999999999986</v>
      </c>
      <c r="V161" s="20">
        <f t="shared" si="58"/>
        <v>3</v>
      </c>
      <c r="W161" s="20">
        <f t="shared" si="42"/>
        <v>7.1000000000000014</v>
      </c>
      <c r="X161" s="20">
        <f t="shared" si="38"/>
        <v>10.600000000000001</v>
      </c>
      <c r="Y161" s="1">
        <v>26390</v>
      </c>
      <c r="Z161">
        <v>41.5</v>
      </c>
      <c r="AA161" s="20">
        <f t="shared" si="47"/>
        <v>0.10000000000000142</v>
      </c>
      <c r="AB161" s="20">
        <f t="shared" si="51"/>
        <v>0.39999999999999858</v>
      </c>
      <c r="AC161" s="20">
        <f t="shared" si="55"/>
        <v>1.3999999999999986</v>
      </c>
      <c r="AD161" s="20">
        <f t="shared" si="59"/>
        <v>3</v>
      </c>
      <c r="AE161" s="20">
        <f t="shared" si="43"/>
        <v>7.1000000000000014</v>
      </c>
      <c r="AF161" s="20">
        <f t="shared" si="39"/>
        <v>10.55</v>
      </c>
    </row>
    <row r="162" spans="1:32" x14ac:dyDescent="0.3">
      <c r="A162" s="5">
        <v>26420</v>
      </c>
      <c r="B162" s="19">
        <v>743.3</v>
      </c>
      <c r="C162" s="20">
        <f t="shared" si="44"/>
        <v>4.8999999999999773</v>
      </c>
      <c r="D162" s="20">
        <f t="shared" si="48"/>
        <v>25.599999999999909</v>
      </c>
      <c r="E162" s="20">
        <f t="shared" si="52"/>
        <v>76.599999999999909</v>
      </c>
      <c r="F162" s="20">
        <f t="shared" si="56"/>
        <v>151.79999999999995</v>
      </c>
      <c r="G162" s="20">
        <f t="shared" si="40"/>
        <v>204.39999999999998</v>
      </c>
      <c r="H162" s="20">
        <f t="shared" si="36"/>
        <v>339.09999999999997</v>
      </c>
      <c r="I162" s="1">
        <v>26420</v>
      </c>
      <c r="J162" s="19">
        <v>742.6</v>
      </c>
      <c r="K162" s="20">
        <f t="shared" si="45"/>
        <v>-1.1999999999999318</v>
      </c>
      <c r="L162" s="20">
        <f t="shared" si="49"/>
        <v>22.600000000000023</v>
      </c>
      <c r="M162" s="20">
        <f t="shared" si="53"/>
        <v>76.5</v>
      </c>
      <c r="N162" s="20">
        <f t="shared" si="57"/>
        <v>151.80000000000007</v>
      </c>
      <c r="O162" s="20">
        <f t="shared" si="41"/>
        <v>207.20000000000005</v>
      </c>
      <c r="P162" s="20">
        <f t="shared" si="37"/>
        <v>341.3</v>
      </c>
      <c r="Q162" s="1">
        <v>26420</v>
      </c>
      <c r="R162" s="19">
        <v>41.6</v>
      </c>
      <c r="S162" s="20">
        <f t="shared" si="46"/>
        <v>0.10000000000000142</v>
      </c>
      <c r="T162" s="20">
        <f t="shared" si="50"/>
        <v>0.5</v>
      </c>
      <c r="U162" s="20">
        <f t="shared" si="54"/>
        <v>1.3000000000000043</v>
      </c>
      <c r="V162" s="20">
        <f t="shared" si="58"/>
        <v>3</v>
      </c>
      <c r="W162" s="20">
        <f t="shared" si="42"/>
        <v>7.1000000000000014</v>
      </c>
      <c r="X162" s="20">
        <f t="shared" si="38"/>
        <v>10.700000000000003</v>
      </c>
      <c r="Y162" s="1">
        <v>26420</v>
      </c>
      <c r="Z162">
        <v>41.6</v>
      </c>
      <c r="AA162" s="20">
        <f t="shared" si="47"/>
        <v>0.10000000000000142</v>
      </c>
      <c r="AB162" s="20">
        <f t="shared" si="51"/>
        <v>0.39999999999999858</v>
      </c>
      <c r="AC162" s="20">
        <f t="shared" si="55"/>
        <v>1.3000000000000043</v>
      </c>
      <c r="AD162" s="20">
        <f t="shared" si="59"/>
        <v>3</v>
      </c>
      <c r="AE162" s="20">
        <f t="shared" si="43"/>
        <v>7.1000000000000014</v>
      </c>
      <c r="AF162" s="20">
        <f t="shared" si="39"/>
        <v>10.620000000000001</v>
      </c>
    </row>
    <row r="163" spans="1:32" x14ac:dyDescent="0.3">
      <c r="A163" s="5">
        <v>26451</v>
      </c>
      <c r="B163" s="19">
        <v>749.7</v>
      </c>
      <c r="C163" s="20">
        <f t="shared" si="44"/>
        <v>6.4000000000000909</v>
      </c>
      <c r="D163" s="20">
        <f t="shared" si="48"/>
        <v>24</v>
      </c>
      <c r="E163" s="20">
        <f t="shared" si="52"/>
        <v>76.700000000000045</v>
      </c>
      <c r="F163" s="20">
        <f t="shared" si="56"/>
        <v>154.5</v>
      </c>
      <c r="G163" s="20">
        <f t="shared" si="40"/>
        <v>207.10000000000002</v>
      </c>
      <c r="H163" s="20">
        <f t="shared" ref="H163:H226" si="60">(B163-B67)</f>
        <v>342.6</v>
      </c>
      <c r="I163" s="1">
        <v>26451</v>
      </c>
      <c r="J163" s="19">
        <v>753.2</v>
      </c>
      <c r="K163" s="20">
        <f t="shared" si="45"/>
        <v>10.600000000000023</v>
      </c>
      <c r="L163" s="20">
        <f t="shared" si="49"/>
        <v>31</v>
      </c>
      <c r="M163" s="20">
        <f t="shared" si="53"/>
        <v>77.300000000000068</v>
      </c>
      <c r="N163" s="20">
        <f t="shared" si="57"/>
        <v>155.70000000000005</v>
      </c>
      <c r="O163" s="20">
        <f t="shared" si="41"/>
        <v>211</v>
      </c>
      <c r="P163" s="20">
        <f t="shared" ref="P163:P226" si="61">(J163-J67)</f>
        <v>347.90000000000003</v>
      </c>
      <c r="Q163" s="1">
        <v>26451</v>
      </c>
      <c r="R163" s="19">
        <v>41.7</v>
      </c>
      <c r="S163" s="20">
        <f t="shared" si="46"/>
        <v>0.10000000000000142</v>
      </c>
      <c r="T163" s="20">
        <f t="shared" si="50"/>
        <v>0.40000000000000568</v>
      </c>
      <c r="U163" s="20">
        <f t="shared" si="54"/>
        <v>1.1000000000000014</v>
      </c>
      <c r="V163" s="20">
        <f t="shared" si="58"/>
        <v>2.9000000000000057</v>
      </c>
      <c r="W163" s="20">
        <f t="shared" si="42"/>
        <v>7</v>
      </c>
      <c r="X163" s="20">
        <f t="shared" ref="X163:X226" si="62">(R163-R67)</f>
        <v>10.700000000000003</v>
      </c>
      <c r="Y163" s="1">
        <v>26451</v>
      </c>
      <c r="Z163">
        <v>41.7</v>
      </c>
      <c r="AA163" s="20">
        <f t="shared" si="47"/>
        <v>0.10000000000000142</v>
      </c>
      <c r="AB163" s="20">
        <f t="shared" si="51"/>
        <v>0.30000000000000426</v>
      </c>
      <c r="AC163" s="20">
        <f t="shared" si="55"/>
        <v>1.2000000000000028</v>
      </c>
      <c r="AD163" s="20">
        <f t="shared" si="59"/>
        <v>2.9000000000000057</v>
      </c>
      <c r="AE163" s="20">
        <f t="shared" si="43"/>
        <v>7</v>
      </c>
      <c r="AF163" s="20">
        <f t="shared" ref="AF163:AF226" si="63">(Z163-Z67)</f>
        <v>10.690000000000001</v>
      </c>
    </row>
    <row r="164" spans="1:32" x14ac:dyDescent="0.3">
      <c r="A164" s="5">
        <v>26481</v>
      </c>
      <c r="B164" s="19">
        <v>759.5</v>
      </c>
      <c r="C164" s="20">
        <f t="shared" si="44"/>
        <v>9.7999999999999545</v>
      </c>
      <c r="D164" s="20">
        <f t="shared" si="48"/>
        <v>26</v>
      </c>
      <c r="E164" s="20">
        <f t="shared" si="52"/>
        <v>79.899999999999977</v>
      </c>
      <c r="F164" s="20">
        <f t="shared" si="56"/>
        <v>160.39999999999998</v>
      </c>
      <c r="G164" s="20">
        <f t="shared" si="40"/>
        <v>213.89999999999998</v>
      </c>
      <c r="H164" s="20">
        <f t="shared" si="60"/>
        <v>349.4</v>
      </c>
      <c r="I164" s="1">
        <v>26481</v>
      </c>
      <c r="J164" s="19">
        <v>763</v>
      </c>
      <c r="K164" s="20">
        <f t="shared" si="45"/>
        <v>9.7999999999999545</v>
      </c>
      <c r="L164" s="20">
        <f t="shared" si="49"/>
        <v>29.299999999999955</v>
      </c>
      <c r="M164" s="20">
        <f t="shared" si="53"/>
        <v>80.700000000000045</v>
      </c>
      <c r="N164" s="20">
        <f t="shared" si="57"/>
        <v>161.79999999999995</v>
      </c>
      <c r="O164" s="20">
        <f t="shared" si="41"/>
        <v>216.79999999999995</v>
      </c>
      <c r="P164" s="20">
        <f t="shared" si="61"/>
        <v>353.7</v>
      </c>
      <c r="Q164" s="1">
        <v>26481</v>
      </c>
      <c r="R164" s="19">
        <v>41.9</v>
      </c>
      <c r="S164" s="20">
        <f t="shared" si="46"/>
        <v>0.19999999999999574</v>
      </c>
      <c r="T164" s="20">
        <f t="shared" si="50"/>
        <v>0.5</v>
      </c>
      <c r="U164" s="20">
        <f t="shared" si="54"/>
        <v>1.1999999999999957</v>
      </c>
      <c r="V164" s="20">
        <f t="shared" si="58"/>
        <v>2.8999999999999986</v>
      </c>
      <c r="W164" s="20">
        <f t="shared" si="42"/>
        <v>7</v>
      </c>
      <c r="X164" s="20">
        <f t="shared" si="62"/>
        <v>10.799999999999997</v>
      </c>
      <c r="Y164" s="1">
        <v>26481</v>
      </c>
      <c r="Z164">
        <v>41.8</v>
      </c>
      <c r="AA164" s="20">
        <f t="shared" si="47"/>
        <v>9.9999999999994316E-2</v>
      </c>
      <c r="AB164" s="20">
        <f t="shared" si="51"/>
        <v>0.39999999999999858</v>
      </c>
      <c r="AC164" s="20">
        <f t="shared" si="55"/>
        <v>1.1999999999999957</v>
      </c>
      <c r="AD164" s="20">
        <f t="shared" si="59"/>
        <v>2.8999999999999986</v>
      </c>
      <c r="AE164" s="20">
        <f t="shared" si="43"/>
        <v>6.8999999999999986</v>
      </c>
      <c r="AF164" s="20">
        <f t="shared" si="63"/>
        <v>10.779999999999998</v>
      </c>
    </row>
    <row r="165" spans="1:32" x14ac:dyDescent="0.3">
      <c r="A165" s="5">
        <v>26512</v>
      </c>
      <c r="B165" s="19">
        <v>768.7</v>
      </c>
      <c r="C165" s="20">
        <f t="shared" si="44"/>
        <v>9.2000000000000455</v>
      </c>
      <c r="D165" s="20">
        <f t="shared" si="48"/>
        <v>30.300000000000068</v>
      </c>
      <c r="E165" s="20">
        <f t="shared" si="52"/>
        <v>83.200000000000045</v>
      </c>
      <c r="F165" s="20">
        <f t="shared" si="56"/>
        <v>163.80000000000007</v>
      </c>
      <c r="G165" s="20">
        <f t="shared" si="40"/>
        <v>219.30000000000007</v>
      </c>
      <c r="H165" s="20">
        <f t="shared" si="60"/>
        <v>355.30000000000007</v>
      </c>
      <c r="I165" s="1">
        <v>26512</v>
      </c>
      <c r="J165" s="19">
        <v>767</v>
      </c>
      <c r="K165" s="20">
        <f t="shared" si="45"/>
        <v>4</v>
      </c>
      <c r="L165" s="20">
        <f t="shared" si="49"/>
        <v>23.200000000000045</v>
      </c>
      <c r="M165" s="20">
        <f t="shared" si="53"/>
        <v>83.299999999999955</v>
      </c>
      <c r="N165" s="20">
        <f t="shared" si="57"/>
        <v>164</v>
      </c>
      <c r="O165" s="20">
        <f t="shared" si="41"/>
        <v>219.39999999999998</v>
      </c>
      <c r="P165" s="20">
        <f t="shared" si="61"/>
        <v>355.9</v>
      </c>
      <c r="Q165" s="1">
        <v>26512</v>
      </c>
      <c r="R165" s="19">
        <v>42</v>
      </c>
      <c r="S165" s="20">
        <f t="shared" si="46"/>
        <v>0.10000000000000142</v>
      </c>
      <c r="T165" s="20">
        <f t="shared" si="50"/>
        <v>0.5</v>
      </c>
      <c r="U165" s="20">
        <f t="shared" si="54"/>
        <v>1.2000000000000028</v>
      </c>
      <c r="V165" s="20">
        <f t="shared" si="58"/>
        <v>3</v>
      </c>
      <c r="W165" s="20">
        <f t="shared" si="42"/>
        <v>7</v>
      </c>
      <c r="X165" s="20">
        <f t="shared" si="62"/>
        <v>11</v>
      </c>
      <c r="Y165" s="1">
        <v>26512</v>
      </c>
      <c r="Z165">
        <v>41.9</v>
      </c>
      <c r="AA165" s="20">
        <f t="shared" si="47"/>
        <v>0.10000000000000142</v>
      </c>
      <c r="AB165" s="20">
        <f t="shared" si="51"/>
        <v>0.39999999999999858</v>
      </c>
      <c r="AC165" s="20">
        <f t="shared" si="55"/>
        <v>1.1999999999999957</v>
      </c>
      <c r="AD165" s="20">
        <f t="shared" si="59"/>
        <v>2.8999999999999986</v>
      </c>
      <c r="AE165" s="20">
        <f t="shared" si="43"/>
        <v>6.8999999999999986</v>
      </c>
      <c r="AF165" s="20">
        <f t="shared" si="63"/>
        <v>10.849999999999998</v>
      </c>
    </row>
    <row r="166" spans="1:32" x14ac:dyDescent="0.3">
      <c r="A166" s="5">
        <v>26543</v>
      </c>
      <c r="B166" s="19">
        <v>778.3</v>
      </c>
      <c r="C166" s="20">
        <f t="shared" si="44"/>
        <v>9.5999999999999091</v>
      </c>
      <c r="D166" s="20">
        <f t="shared" si="48"/>
        <v>35</v>
      </c>
      <c r="E166" s="20">
        <f t="shared" si="52"/>
        <v>85.799999999999955</v>
      </c>
      <c r="F166" s="20">
        <f t="shared" si="56"/>
        <v>167.09999999999991</v>
      </c>
      <c r="G166" s="20">
        <f t="shared" si="40"/>
        <v>224.69999999999993</v>
      </c>
      <c r="H166" s="20">
        <f t="shared" si="60"/>
        <v>361.4</v>
      </c>
      <c r="I166" s="1">
        <v>26543</v>
      </c>
      <c r="J166" s="19">
        <v>775.2</v>
      </c>
      <c r="K166" s="20">
        <f t="shared" si="45"/>
        <v>8.2000000000000455</v>
      </c>
      <c r="L166" s="20">
        <f t="shared" si="49"/>
        <v>32.600000000000023</v>
      </c>
      <c r="M166" s="20">
        <f t="shared" si="53"/>
        <v>85.5</v>
      </c>
      <c r="N166" s="20">
        <f t="shared" si="57"/>
        <v>166.5</v>
      </c>
      <c r="O166" s="20">
        <f t="shared" si="41"/>
        <v>222.10000000000002</v>
      </c>
      <c r="P166" s="20">
        <f t="shared" si="61"/>
        <v>359.50000000000006</v>
      </c>
      <c r="Q166" s="1">
        <v>26543</v>
      </c>
      <c r="R166" s="19">
        <v>42.1</v>
      </c>
      <c r="S166" s="20">
        <f t="shared" si="46"/>
        <v>0.10000000000000142</v>
      </c>
      <c r="T166" s="20">
        <f t="shared" si="50"/>
        <v>0.5</v>
      </c>
      <c r="U166" s="20">
        <f t="shared" si="54"/>
        <v>1.3000000000000043</v>
      </c>
      <c r="V166" s="20">
        <f t="shared" si="58"/>
        <v>2.8999999999999986</v>
      </c>
      <c r="W166" s="20">
        <f t="shared" si="42"/>
        <v>7</v>
      </c>
      <c r="X166" s="20">
        <f t="shared" si="62"/>
        <v>11</v>
      </c>
      <c r="Y166" s="1">
        <v>26543</v>
      </c>
      <c r="Z166">
        <v>42.1</v>
      </c>
      <c r="AA166" s="20">
        <f t="shared" si="47"/>
        <v>0.20000000000000284</v>
      </c>
      <c r="AB166" s="20">
        <f t="shared" si="51"/>
        <v>0.5</v>
      </c>
      <c r="AC166" s="20">
        <f t="shared" si="55"/>
        <v>1.3000000000000043</v>
      </c>
      <c r="AD166" s="20">
        <f t="shared" si="59"/>
        <v>2.8999999999999986</v>
      </c>
      <c r="AE166" s="20">
        <f t="shared" si="43"/>
        <v>7</v>
      </c>
      <c r="AF166" s="20">
        <f t="shared" si="63"/>
        <v>11.020000000000003</v>
      </c>
    </row>
    <row r="167" spans="1:32" x14ac:dyDescent="0.3">
      <c r="A167" s="5">
        <v>26573</v>
      </c>
      <c r="B167" s="19">
        <v>786.9</v>
      </c>
      <c r="C167" s="20">
        <f t="shared" si="44"/>
        <v>8.6000000000000227</v>
      </c>
      <c r="D167" s="20">
        <f t="shared" si="48"/>
        <v>37.199999999999932</v>
      </c>
      <c r="E167" s="20">
        <f t="shared" si="52"/>
        <v>88.5</v>
      </c>
      <c r="F167" s="20">
        <f t="shared" si="56"/>
        <v>170.5</v>
      </c>
      <c r="G167" s="20">
        <f t="shared" si="40"/>
        <v>229.29999999999995</v>
      </c>
      <c r="H167" s="20">
        <f t="shared" si="60"/>
        <v>367.79999999999995</v>
      </c>
      <c r="I167" s="1">
        <v>26573</v>
      </c>
      <c r="J167" s="19">
        <v>783.6</v>
      </c>
      <c r="K167" s="20">
        <f t="shared" si="45"/>
        <v>8.3999999999999773</v>
      </c>
      <c r="L167" s="20">
        <f t="shared" si="49"/>
        <v>30.399999999999977</v>
      </c>
      <c r="M167" s="20">
        <f t="shared" si="53"/>
        <v>88</v>
      </c>
      <c r="N167" s="20">
        <f t="shared" si="57"/>
        <v>169.60000000000002</v>
      </c>
      <c r="O167" s="20">
        <f t="shared" si="41"/>
        <v>225.10000000000002</v>
      </c>
      <c r="P167" s="20">
        <f t="shared" si="61"/>
        <v>363.70000000000005</v>
      </c>
      <c r="Q167" s="1">
        <v>26573</v>
      </c>
      <c r="R167" s="19">
        <v>42.3</v>
      </c>
      <c r="S167" s="20">
        <f t="shared" si="46"/>
        <v>0.19999999999999574</v>
      </c>
      <c r="T167" s="20">
        <f t="shared" si="50"/>
        <v>0.59999999999999432</v>
      </c>
      <c r="U167" s="20">
        <f t="shared" si="54"/>
        <v>1.3999999999999986</v>
      </c>
      <c r="V167" s="20">
        <f t="shared" si="58"/>
        <v>2.8999999999999986</v>
      </c>
      <c r="W167" s="20">
        <f t="shared" si="42"/>
        <v>7</v>
      </c>
      <c r="X167" s="20">
        <f t="shared" si="62"/>
        <v>11.199999999999996</v>
      </c>
      <c r="Y167" s="1">
        <v>26573</v>
      </c>
      <c r="Z167">
        <v>42.2</v>
      </c>
      <c r="AA167" s="20">
        <f t="shared" si="47"/>
        <v>0.10000000000000142</v>
      </c>
      <c r="AB167" s="20">
        <f t="shared" si="51"/>
        <v>0.5</v>
      </c>
      <c r="AC167" s="20">
        <f t="shared" si="55"/>
        <v>1.3000000000000043</v>
      </c>
      <c r="AD167" s="20">
        <f t="shared" si="59"/>
        <v>2.8000000000000043</v>
      </c>
      <c r="AE167" s="20">
        <f t="shared" si="43"/>
        <v>6.9000000000000057</v>
      </c>
      <c r="AF167" s="20">
        <f t="shared" si="63"/>
        <v>11.080000000000002</v>
      </c>
    </row>
    <row r="168" spans="1:32" x14ac:dyDescent="0.3">
      <c r="A168" s="5">
        <v>26604</v>
      </c>
      <c r="B168" s="19">
        <v>793.9</v>
      </c>
      <c r="C168" s="20">
        <f t="shared" si="44"/>
        <v>7</v>
      </c>
      <c r="D168" s="20">
        <f t="shared" si="48"/>
        <v>34.399999999999977</v>
      </c>
      <c r="E168" s="20">
        <f t="shared" si="52"/>
        <v>89.299999999999955</v>
      </c>
      <c r="F168" s="20">
        <f t="shared" si="56"/>
        <v>172.79999999999995</v>
      </c>
      <c r="G168" s="20">
        <f t="shared" si="40"/>
        <v>231.5</v>
      </c>
      <c r="H168" s="20">
        <f t="shared" si="60"/>
        <v>371.9</v>
      </c>
      <c r="I168" s="1">
        <v>26604</v>
      </c>
      <c r="J168" s="19">
        <v>790.2</v>
      </c>
      <c r="K168" s="20">
        <f t="shared" si="45"/>
        <v>6.6000000000000227</v>
      </c>
      <c r="L168" s="20">
        <f t="shared" si="49"/>
        <v>27.200000000000045</v>
      </c>
      <c r="M168" s="20">
        <f t="shared" si="53"/>
        <v>89</v>
      </c>
      <c r="N168" s="20">
        <f t="shared" si="57"/>
        <v>172</v>
      </c>
      <c r="O168" s="20">
        <f t="shared" si="41"/>
        <v>227.70000000000005</v>
      </c>
      <c r="P168" s="20">
        <f t="shared" si="61"/>
        <v>367.30000000000007</v>
      </c>
      <c r="Q168" s="1">
        <v>26604</v>
      </c>
      <c r="R168" s="19">
        <v>42.4</v>
      </c>
      <c r="S168" s="20">
        <f t="shared" si="46"/>
        <v>0.10000000000000142</v>
      </c>
      <c r="T168" s="20">
        <f t="shared" si="50"/>
        <v>0.5</v>
      </c>
      <c r="U168" s="20">
        <f t="shared" si="54"/>
        <v>1.5</v>
      </c>
      <c r="V168" s="20">
        <f t="shared" si="58"/>
        <v>2.7999999999999972</v>
      </c>
      <c r="W168" s="20">
        <f t="shared" si="42"/>
        <v>7</v>
      </c>
      <c r="X168" s="20">
        <f t="shared" si="62"/>
        <v>11.2</v>
      </c>
      <c r="Y168" s="1">
        <v>26604</v>
      </c>
      <c r="Z168">
        <v>42.4</v>
      </c>
      <c r="AA168" s="20">
        <f t="shared" si="47"/>
        <v>0.19999999999999574</v>
      </c>
      <c r="AB168" s="20">
        <f t="shared" si="51"/>
        <v>0.60000000000000142</v>
      </c>
      <c r="AC168" s="20">
        <f t="shared" si="55"/>
        <v>1.3999999999999986</v>
      </c>
      <c r="AD168" s="20">
        <f t="shared" si="59"/>
        <v>2.7999999999999972</v>
      </c>
      <c r="AE168" s="20">
        <f t="shared" si="43"/>
        <v>7</v>
      </c>
      <c r="AF168" s="20">
        <f t="shared" si="63"/>
        <v>11.189999999999998</v>
      </c>
    </row>
    <row r="169" spans="1:32" x14ac:dyDescent="0.3">
      <c r="A169" s="5">
        <v>26634</v>
      </c>
      <c r="B169" s="19">
        <v>802.3</v>
      </c>
      <c r="C169" s="20">
        <f t="shared" si="44"/>
        <v>8.3999999999999773</v>
      </c>
      <c r="D169" s="20">
        <f t="shared" si="48"/>
        <v>33.599999999999909</v>
      </c>
      <c r="E169" s="20">
        <f t="shared" si="52"/>
        <v>92</v>
      </c>
      <c r="F169" s="20">
        <f t="shared" si="56"/>
        <v>175.79999999999995</v>
      </c>
      <c r="G169" s="20">
        <f t="shared" si="40"/>
        <v>235.5</v>
      </c>
      <c r="H169" s="20">
        <f t="shared" si="60"/>
        <v>377.59999999999997</v>
      </c>
      <c r="I169" s="1">
        <v>26634</v>
      </c>
      <c r="J169" s="19">
        <v>803.1</v>
      </c>
      <c r="K169" s="20">
        <f t="shared" si="45"/>
        <v>12.899999999999977</v>
      </c>
      <c r="L169" s="20">
        <f t="shared" si="49"/>
        <v>36.100000000000023</v>
      </c>
      <c r="M169" s="20">
        <f t="shared" si="53"/>
        <v>91.899999999999977</v>
      </c>
      <c r="N169" s="20">
        <f t="shared" si="57"/>
        <v>175.30000000000007</v>
      </c>
      <c r="O169" s="20">
        <f t="shared" si="41"/>
        <v>233.39999999999998</v>
      </c>
      <c r="P169" s="20">
        <f t="shared" si="61"/>
        <v>374.8</v>
      </c>
      <c r="Q169" s="1">
        <v>26634</v>
      </c>
      <c r="R169" s="19">
        <v>42.5</v>
      </c>
      <c r="S169" s="20">
        <f t="shared" si="46"/>
        <v>0.10000000000000142</v>
      </c>
      <c r="T169" s="20">
        <f t="shared" si="50"/>
        <v>0.5</v>
      </c>
      <c r="U169" s="20">
        <f t="shared" si="54"/>
        <v>1.3999999999999986</v>
      </c>
      <c r="V169" s="20">
        <f t="shared" si="58"/>
        <v>2.7000000000000028</v>
      </c>
      <c r="W169" s="20">
        <f t="shared" si="42"/>
        <v>7</v>
      </c>
      <c r="X169" s="20">
        <f t="shared" si="62"/>
        <v>11.3</v>
      </c>
      <c r="Y169" s="1">
        <v>26634</v>
      </c>
      <c r="Z169">
        <v>42.5</v>
      </c>
      <c r="AA169" s="20">
        <f t="shared" si="47"/>
        <v>0.10000000000000142</v>
      </c>
      <c r="AB169" s="20">
        <f t="shared" si="51"/>
        <v>0.60000000000000142</v>
      </c>
      <c r="AC169" s="20">
        <f t="shared" si="55"/>
        <v>1.3999999999999986</v>
      </c>
      <c r="AD169" s="20">
        <f t="shared" si="59"/>
        <v>2.7000000000000028</v>
      </c>
      <c r="AE169" s="20">
        <f t="shared" si="43"/>
        <v>6.8999999999999986</v>
      </c>
      <c r="AF169" s="20">
        <f t="shared" si="63"/>
        <v>11.25</v>
      </c>
    </row>
    <row r="170" spans="1:32" x14ac:dyDescent="0.3">
      <c r="A170" s="5">
        <v>26665</v>
      </c>
      <c r="B170" s="19">
        <v>810.3</v>
      </c>
      <c r="C170" s="20">
        <f t="shared" si="44"/>
        <v>8</v>
      </c>
      <c r="D170" s="20">
        <f t="shared" si="48"/>
        <v>32</v>
      </c>
      <c r="E170" s="20">
        <f t="shared" si="52"/>
        <v>92.599999999999909</v>
      </c>
      <c r="F170" s="20">
        <f t="shared" si="56"/>
        <v>177.39999999999998</v>
      </c>
      <c r="G170" s="20">
        <f t="shared" si="40"/>
        <v>241</v>
      </c>
      <c r="H170" s="20">
        <f t="shared" si="60"/>
        <v>382.79999999999995</v>
      </c>
      <c r="I170" s="1">
        <v>26665</v>
      </c>
      <c r="J170" s="19">
        <v>812.3</v>
      </c>
      <c r="K170" s="20">
        <f t="shared" si="45"/>
        <v>9.1999999999999318</v>
      </c>
      <c r="L170" s="20">
        <f t="shared" si="49"/>
        <v>37.099999999999909</v>
      </c>
      <c r="M170" s="20">
        <f t="shared" si="53"/>
        <v>92.299999999999955</v>
      </c>
      <c r="N170" s="20">
        <f t="shared" si="57"/>
        <v>176.79999999999995</v>
      </c>
      <c r="O170" s="20">
        <f t="shared" si="41"/>
        <v>238.79999999999995</v>
      </c>
      <c r="P170" s="20">
        <f t="shared" si="61"/>
        <v>379.99999999999994</v>
      </c>
      <c r="Q170" s="1">
        <v>26665</v>
      </c>
      <c r="R170" s="19">
        <v>42.6</v>
      </c>
      <c r="S170" s="20">
        <f t="shared" si="46"/>
        <v>0.10000000000000142</v>
      </c>
      <c r="T170" s="20">
        <f t="shared" si="50"/>
        <v>0.5</v>
      </c>
      <c r="U170" s="20">
        <f t="shared" si="54"/>
        <v>1.5</v>
      </c>
      <c r="V170" s="20">
        <f t="shared" si="58"/>
        <v>2.8000000000000043</v>
      </c>
      <c r="W170" s="20">
        <f t="shared" si="42"/>
        <v>7</v>
      </c>
      <c r="X170" s="20">
        <f t="shared" si="62"/>
        <v>11.400000000000002</v>
      </c>
      <c r="Y170" s="1">
        <v>26665</v>
      </c>
      <c r="Z170">
        <v>42.7</v>
      </c>
      <c r="AA170" s="20">
        <f t="shared" si="47"/>
        <v>0.20000000000000284</v>
      </c>
      <c r="AB170" s="20">
        <f t="shared" si="51"/>
        <v>0.60000000000000142</v>
      </c>
      <c r="AC170" s="20">
        <f t="shared" si="55"/>
        <v>1.5</v>
      </c>
      <c r="AD170" s="20">
        <f t="shared" si="59"/>
        <v>2.8000000000000043</v>
      </c>
      <c r="AE170" s="20">
        <f t="shared" si="43"/>
        <v>7</v>
      </c>
      <c r="AF170" s="20">
        <f t="shared" si="63"/>
        <v>11.420000000000002</v>
      </c>
    </row>
    <row r="171" spans="1:32" x14ac:dyDescent="0.3">
      <c r="A171" s="5">
        <v>26696</v>
      </c>
      <c r="B171" s="19">
        <v>814.1</v>
      </c>
      <c r="C171" s="20">
        <f t="shared" si="44"/>
        <v>3.8000000000000682</v>
      </c>
      <c r="D171" s="20">
        <f t="shared" si="48"/>
        <v>27.200000000000045</v>
      </c>
      <c r="E171" s="20">
        <f t="shared" si="52"/>
        <v>88.399999999999977</v>
      </c>
      <c r="F171" s="20">
        <f t="shared" si="56"/>
        <v>173.10000000000002</v>
      </c>
      <c r="G171" s="20">
        <f t="shared" si="40"/>
        <v>242.20000000000005</v>
      </c>
      <c r="H171" s="20">
        <f t="shared" si="60"/>
        <v>383.70000000000005</v>
      </c>
      <c r="I171" s="1">
        <v>26696</v>
      </c>
      <c r="J171" s="19">
        <v>810.1</v>
      </c>
      <c r="K171" s="20">
        <f t="shared" si="45"/>
        <v>-2.1999999999999318</v>
      </c>
      <c r="L171" s="20">
        <f t="shared" si="49"/>
        <v>26.5</v>
      </c>
      <c r="M171" s="20">
        <f t="shared" si="53"/>
        <v>87.899999999999977</v>
      </c>
      <c r="N171" s="20">
        <f t="shared" si="57"/>
        <v>172.10000000000002</v>
      </c>
      <c r="O171" s="20">
        <f t="shared" si="41"/>
        <v>241</v>
      </c>
      <c r="P171" s="20">
        <f t="shared" si="61"/>
        <v>380</v>
      </c>
      <c r="Q171" s="1">
        <v>26696</v>
      </c>
      <c r="R171" s="19">
        <v>42.9</v>
      </c>
      <c r="S171" s="20">
        <f t="shared" si="46"/>
        <v>0.29999999999999716</v>
      </c>
      <c r="T171" s="20">
        <f t="shared" si="50"/>
        <v>0.60000000000000142</v>
      </c>
      <c r="U171" s="20">
        <f t="shared" si="54"/>
        <v>1.6000000000000014</v>
      </c>
      <c r="V171" s="20">
        <f t="shared" si="58"/>
        <v>3</v>
      </c>
      <c r="W171" s="20">
        <f t="shared" si="42"/>
        <v>7.1000000000000014</v>
      </c>
      <c r="X171" s="20">
        <f t="shared" si="62"/>
        <v>11.7</v>
      </c>
      <c r="Y171" s="1">
        <v>26696</v>
      </c>
      <c r="Z171">
        <v>43</v>
      </c>
      <c r="AA171" s="20">
        <f t="shared" si="47"/>
        <v>0.29999999999999716</v>
      </c>
      <c r="AB171" s="20">
        <f t="shared" si="51"/>
        <v>0.79999999999999716</v>
      </c>
      <c r="AC171" s="20">
        <f t="shared" si="55"/>
        <v>1.6000000000000014</v>
      </c>
      <c r="AD171" s="20">
        <f t="shared" si="59"/>
        <v>3.1000000000000014</v>
      </c>
      <c r="AE171" s="20">
        <f t="shared" si="43"/>
        <v>7.2000000000000028</v>
      </c>
      <c r="AF171" s="20">
        <f t="shared" si="63"/>
        <v>11.719999999999999</v>
      </c>
    </row>
    <row r="172" spans="1:32" x14ac:dyDescent="0.3">
      <c r="A172" s="5">
        <v>26724</v>
      </c>
      <c r="B172" s="19">
        <v>815.3</v>
      </c>
      <c r="C172" s="20">
        <f t="shared" si="44"/>
        <v>1.1999999999999318</v>
      </c>
      <c r="D172" s="20">
        <f t="shared" si="48"/>
        <v>21.399999999999977</v>
      </c>
      <c r="E172" s="20">
        <f t="shared" si="52"/>
        <v>81.799999999999955</v>
      </c>
      <c r="F172" s="20">
        <f t="shared" si="56"/>
        <v>165.39999999999998</v>
      </c>
      <c r="G172" s="20">
        <f t="shared" si="40"/>
        <v>240.89999999999998</v>
      </c>
      <c r="H172" s="20">
        <f t="shared" si="60"/>
        <v>382.09999999999997</v>
      </c>
      <c r="I172" s="1">
        <v>26724</v>
      </c>
      <c r="J172" s="19">
        <v>815.6</v>
      </c>
      <c r="K172" s="20">
        <f t="shared" si="45"/>
        <v>5.5</v>
      </c>
      <c r="L172" s="20">
        <f t="shared" si="49"/>
        <v>25.399999999999977</v>
      </c>
      <c r="M172" s="20">
        <f t="shared" si="53"/>
        <v>81.899999999999977</v>
      </c>
      <c r="N172" s="20">
        <f t="shared" si="57"/>
        <v>165.60000000000002</v>
      </c>
      <c r="O172" s="20">
        <f t="shared" si="41"/>
        <v>242.80000000000007</v>
      </c>
      <c r="P172" s="20">
        <f t="shared" si="61"/>
        <v>383.40000000000003</v>
      </c>
      <c r="Q172" s="1">
        <v>26724</v>
      </c>
      <c r="R172" s="19">
        <v>43.3</v>
      </c>
      <c r="S172" s="20">
        <f t="shared" si="46"/>
        <v>0.39999999999999858</v>
      </c>
      <c r="T172" s="20">
        <f t="shared" si="50"/>
        <v>0.89999999999999858</v>
      </c>
      <c r="U172" s="20">
        <f t="shared" si="54"/>
        <v>1.8999999999999986</v>
      </c>
      <c r="V172" s="20">
        <f t="shared" si="58"/>
        <v>3.2999999999999972</v>
      </c>
      <c r="W172" s="20">
        <f t="shared" si="42"/>
        <v>7.1999999999999957</v>
      </c>
      <c r="X172" s="20">
        <f t="shared" si="62"/>
        <v>11.999999999999996</v>
      </c>
      <c r="Y172" s="1">
        <v>26724</v>
      </c>
      <c r="Z172">
        <v>43.4</v>
      </c>
      <c r="AA172" s="20">
        <f t="shared" si="47"/>
        <v>0.39999999999999858</v>
      </c>
      <c r="AB172" s="20">
        <f t="shared" si="51"/>
        <v>1</v>
      </c>
      <c r="AC172" s="20">
        <f t="shared" si="55"/>
        <v>2</v>
      </c>
      <c r="AD172" s="20">
        <f t="shared" si="59"/>
        <v>3.3999999999999986</v>
      </c>
      <c r="AE172" s="20">
        <f t="shared" si="43"/>
        <v>7.2999999999999972</v>
      </c>
      <c r="AF172" s="20">
        <f t="shared" si="63"/>
        <v>12.09</v>
      </c>
    </row>
    <row r="173" spans="1:32" x14ac:dyDescent="0.3">
      <c r="A173" s="5">
        <v>26755</v>
      </c>
      <c r="B173" s="19">
        <v>819.7</v>
      </c>
      <c r="C173" s="20">
        <f t="shared" si="44"/>
        <v>4.4000000000000909</v>
      </c>
      <c r="D173" s="20">
        <f t="shared" si="48"/>
        <v>17.400000000000091</v>
      </c>
      <c r="E173" s="20">
        <f t="shared" si="52"/>
        <v>81.300000000000068</v>
      </c>
      <c r="F173" s="20">
        <f t="shared" si="56"/>
        <v>161.30000000000007</v>
      </c>
      <c r="G173" s="20">
        <f t="shared" si="40"/>
        <v>244</v>
      </c>
      <c r="H173" s="20">
        <f t="shared" si="60"/>
        <v>384.30000000000007</v>
      </c>
      <c r="I173" s="1">
        <v>26755</v>
      </c>
      <c r="J173" s="19">
        <v>825.4</v>
      </c>
      <c r="K173" s="20">
        <f t="shared" si="45"/>
        <v>9.7999999999999545</v>
      </c>
      <c r="L173" s="20">
        <f t="shared" si="49"/>
        <v>22.299999999999955</v>
      </c>
      <c r="M173" s="20">
        <f t="shared" si="53"/>
        <v>81.600000000000023</v>
      </c>
      <c r="N173" s="20">
        <f t="shared" si="57"/>
        <v>161.89999999999998</v>
      </c>
      <c r="O173" s="20">
        <f t="shared" si="41"/>
        <v>248</v>
      </c>
      <c r="P173" s="20">
        <f t="shared" si="61"/>
        <v>389.2</v>
      </c>
      <c r="Q173" s="1">
        <v>26755</v>
      </c>
      <c r="R173" s="19">
        <v>43.6</v>
      </c>
      <c r="S173" s="20">
        <f t="shared" si="46"/>
        <v>0.30000000000000426</v>
      </c>
      <c r="T173" s="20">
        <f t="shared" si="50"/>
        <v>1.1000000000000014</v>
      </c>
      <c r="U173" s="20">
        <f t="shared" si="54"/>
        <v>2.1000000000000014</v>
      </c>
      <c r="V173" s="20">
        <f t="shared" si="58"/>
        <v>3.5</v>
      </c>
      <c r="W173" s="20">
        <f t="shared" si="42"/>
        <v>7.3000000000000043</v>
      </c>
      <c r="X173" s="20">
        <f t="shared" si="62"/>
        <v>12.200000000000003</v>
      </c>
      <c r="Y173" s="1">
        <v>26755</v>
      </c>
      <c r="Z173">
        <v>43.7</v>
      </c>
      <c r="AA173" s="20">
        <f t="shared" si="47"/>
        <v>0.30000000000000426</v>
      </c>
      <c r="AB173" s="20">
        <f t="shared" si="51"/>
        <v>1.2000000000000028</v>
      </c>
      <c r="AC173" s="20">
        <f t="shared" si="55"/>
        <v>2.2000000000000028</v>
      </c>
      <c r="AD173" s="20">
        <f t="shared" si="59"/>
        <v>3.6000000000000014</v>
      </c>
      <c r="AE173" s="20">
        <f t="shared" si="43"/>
        <v>7.4000000000000057</v>
      </c>
      <c r="AF173" s="20">
        <f t="shared" si="63"/>
        <v>12.320000000000004</v>
      </c>
    </row>
    <row r="174" spans="1:32" x14ac:dyDescent="0.3">
      <c r="A174" s="5">
        <v>26785</v>
      </c>
      <c r="B174" s="19">
        <v>826.8</v>
      </c>
      <c r="C174" s="20">
        <f t="shared" si="44"/>
        <v>7.0999999999999091</v>
      </c>
      <c r="D174" s="20">
        <f t="shared" si="48"/>
        <v>16.5</v>
      </c>
      <c r="E174" s="20">
        <f t="shared" si="52"/>
        <v>83.5</v>
      </c>
      <c r="F174" s="20">
        <f t="shared" si="56"/>
        <v>160.09999999999991</v>
      </c>
      <c r="G174" s="20">
        <f t="shared" si="40"/>
        <v>250.29999999999995</v>
      </c>
      <c r="H174" s="20">
        <f t="shared" si="60"/>
        <v>389.69999999999993</v>
      </c>
      <c r="I174" s="1">
        <v>26785</v>
      </c>
      <c r="J174" s="19">
        <v>825.8</v>
      </c>
      <c r="K174" s="20">
        <f t="shared" si="45"/>
        <v>0.39999999999997726</v>
      </c>
      <c r="L174" s="20">
        <f t="shared" si="49"/>
        <v>13.5</v>
      </c>
      <c r="M174" s="20">
        <f t="shared" si="53"/>
        <v>83.199999999999932</v>
      </c>
      <c r="N174" s="20">
        <f t="shared" si="57"/>
        <v>159.69999999999993</v>
      </c>
      <c r="O174" s="20">
        <f t="shared" si="41"/>
        <v>252.29999999999995</v>
      </c>
      <c r="P174" s="20">
        <f t="shared" si="61"/>
        <v>392.09999999999997</v>
      </c>
      <c r="Q174" s="1">
        <v>26785</v>
      </c>
      <c r="R174" s="19">
        <v>43.9</v>
      </c>
      <c r="S174" s="20">
        <f t="shared" si="46"/>
        <v>0.29999999999999716</v>
      </c>
      <c r="T174" s="20">
        <f t="shared" si="50"/>
        <v>1.2999999999999972</v>
      </c>
      <c r="U174" s="20">
        <f t="shared" si="54"/>
        <v>2.2999999999999972</v>
      </c>
      <c r="V174" s="20">
        <f t="shared" si="58"/>
        <v>3.6000000000000014</v>
      </c>
      <c r="W174" s="20">
        <f t="shared" si="42"/>
        <v>7.5</v>
      </c>
      <c r="X174" s="20">
        <f t="shared" si="62"/>
        <v>12.5</v>
      </c>
      <c r="Y174" s="1">
        <v>26785</v>
      </c>
      <c r="Z174">
        <v>43.9</v>
      </c>
      <c r="AA174" s="20">
        <f t="shared" si="47"/>
        <v>0.19999999999999574</v>
      </c>
      <c r="AB174" s="20">
        <f t="shared" si="51"/>
        <v>1.1999999999999957</v>
      </c>
      <c r="AC174" s="20">
        <f t="shared" si="55"/>
        <v>2.2999999999999972</v>
      </c>
      <c r="AD174" s="20">
        <f t="shared" si="59"/>
        <v>3.6000000000000014</v>
      </c>
      <c r="AE174" s="20">
        <f t="shared" si="43"/>
        <v>7.5</v>
      </c>
      <c r="AF174" s="20">
        <f t="shared" si="63"/>
        <v>12.419999999999998</v>
      </c>
    </row>
    <row r="175" spans="1:32" x14ac:dyDescent="0.3">
      <c r="A175" s="5">
        <v>26816</v>
      </c>
      <c r="B175" s="19">
        <v>833.3</v>
      </c>
      <c r="C175" s="20">
        <f t="shared" si="44"/>
        <v>6.5</v>
      </c>
      <c r="D175" s="20">
        <f t="shared" si="48"/>
        <v>19.199999999999932</v>
      </c>
      <c r="E175" s="20">
        <f t="shared" si="52"/>
        <v>83.599999999999909</v>
      </c>
      <c r="F175" s="20">
        <f t="shared" si="56"/>
        <v>160.29999999999995</v>
      </c>
      <c r="G175" s="20">
        <f t="shared" si="40"/>
        <v>254.79999999999995</v>
      </c>
      <c r="H175" s="20">
        <f t="shared" si="60"/>
        <v>393.19999999999993</v>
      </c>
      <c r="I175" s="1">
        <v>26816</v>
      </c>
      <c r="J175" s="19">
        <v>837.2</v>
      </c>
      <c r="K175" s="20">
        <f t="shared" si="45"/>
        <v>11.400000000000091</v>
      </c>
      <c r="L175" s="20">
        <f t="shared" si="49"/>
        <v>27.100000000000023</v>
      </c>
      <c r="M175" s="20">
        <f t="shared" si="53"/>
        <v>84</v>
      </c>
      <c r="N175" s="20">
        <f t="shared" si="57"/>
        <v>161.30000000000007</v>
      </c>
      <c r="O175" s="20">
        <f t="shared" si="41"/>
        <v>258.5</v>
      </c>
      <c r="P175" s="20">
        <f t="shared" si="61"/>
        <v>398.80000000000007</v>
      </c>
      <c r="Q175" s="1">
        <v>26816</v>
      </c>
      <c r="R175" s="19">
        <v>44.2</v>
      </c>
      <c r="S175" s="20">
        <f t="shared" si="46"/>
        <v>0.30000000000000426</v>
      </c>
      <c r="T175" s="20">
        <f t="shared" si="50"/>
        <v>1.3000000000000043</v>
      </c>
      <c r="U175" s="20">
        <f t="shared" si="54"/>
        <v>2.5</v>
      </c>
      <c r="V175" s="20">
        <f t="shared" si="58"/>
        <v>3.6000000000000014</v>
      </c>
      <c r="W175" s="20">
        <f t="shared" si="42"/>
        <v>7.6000000000000014</v>
      </c>
      <c r="X175" s="20">
        <f t="shared" si="62"/>
        <v>12.600000000000001</v>
      </c>
      <c r="Y175" s="1">
        <v>26816</v>
      </c>
      <c r="Z175">
        <v>44.2</v>
      </c>
      <c r="AA175" s="20">
        <f t="shared" si="47"/>
        <v>0.30000000000000426</v>
      </c>
      <c r="AB175" s="20">
        <f t="shared" si="51"/>
        <v>1.2000000000000028</v>
      </c>
      <c r="AC175" s="20">
        <f t="shared" si="55"/>
        <v>2.5</v>
      </c>
      <c r="AD175" s="20">
        <f t="shared" si="59"/>
        <v>3.7000000000000028</v>
      </c>
      <c r="AE175" s="20">
        <f t="shared" si="43"/>
        <v>7.6000000000000014</v>
      </c>
      <c r="AF175" s="20">
        <f t="shared" si="63"/>
        <v>12.590000000000003</v>
      </c>
    </row>
    <row r="176" spans="1:32" x14ac:dyDescent="0.3">
      <c r="A176" s="5">
        <v>26846</v>
      </c>
      <c r="B176" s="19">
        <v>836.5</v>
      </c>
      <c r="C176" s="20">
        <f t="shared" si="44"/>
        <v>3.2000000000000455</v>
      </c>
      <c r="D176" s="20">
        <f t="shared" si="48"/>
        <v>21.200000000000045</v>
      </c>
      <c r="E176" s="20">
        <f t="shared" si="52"/>
        <v>77</v>
      </c>
      <c r="F176" s="20">
        <f t="shared" si="56"/>
        <v>156.89999999999998</v>
      </c>
      <c r="G176" s="20">
        <f t="shared" si="40"/>
        <v>257</v>
      </c>
      <c r="H176" s="20">
        <f t="shared" si="60"/>
        <v>393.6</v>
      </c>
      <c r="I176" s="1">
        <v>26846</v>
      </c>
      <c r="J176" s="19">
        <v>840.7</v>
      </c>
      <c r="K176" s="20">
        <f t="shared" si="45"/>
        <v>3.5</v>
      </c>
      <c r="L176" s="20">
        <f t="shared" si="49"/>
        <v>25.100000000000023</v>
      </c>
      <c r="M176" s="20">
        <f t="shared" si="53"/>
        <v>77.700000000000045</v>
      </c>
      <c r="N176" s="20">
        <f t="shared" si="57"/>
        <v>158.40000000000009</v>
      </c>
      <c r="O176" s="20">
        <f t="shared" si="41"/>
        <v>260.10000000000002</v>
      </c>
      <c r="P176" s="20">
        <f t="shared" si="61"/>
        <v>398.6</v>
      </c>
      <c r="Q176" s="1">
        <v>26846</v>
      </c>
      <c r="R176" s="19">
        <v>44.3</v>
      </c>
      <c r="S176" s="20">
        <f t="shared" si="46"/>
        <v>9.9999999999994316E-2</v>
      </c>
      <c r="T176" s="20">
        <f t="shared" si="50"/>
        <v>1</v>
      </c>
      <c r="U176" s="20">
        <f t="shared" si="54"/>
        <v>2.3999999999999986</v>
      </c>
      <c r="V176" s="20">
        <f t="shared" si="58"/>
        <v>3.5999999999999943</v>
      </c>
      <c r="W176" s="20">
        <f t="shared" si="42"/>
        <v>7.5</v>
      </c>
      <c r="X176" s="20">
        <f t="shared" si="62"/>
        <v>12.699999999999996</v>
      </c>
      <c r="Y176" s="1">
        <v>26846</v>
      </c>
      <c r="Z176">
        <v>44.2</v>
      </c>
      <c r="AA176" s="20">
        <f t="shared" si="47"/>
        <v>0</v>
      </c>
      <c r="AB176" s="20">
        <f t="shared" si="51"/>
        <v>0.80000000000000426</v>
      </c>
      <c r="AC176" s="20">
        <f t="shared" si="55"/>
        <v>2.4000000000000057</v>
      </c>
      <c r="AD176" s="20">
        <f t="shared" si="59"/>
        <v>3.6000000000000014</v>
      </c>
      <c r="AE176" s="20">
        <f t="shared" si="43"/>
        <v>7.4000000000000057</v>
      </c>
      <c r="AF176" s="20">
        <f t="shared" si="63"/>
        <v>12.620000000000005</v>
      </c>
    </row>
    <row r="177" spans="1:32" x14ac:dyDescent="0.3">
      <c r="A177" s="5">
        <v>26877</v>
      </c>
      <c r="B177" s="19">
        <v>838.8</v>
      </c>
      <c r="C177" s="20">
        <f t="shared" si="44"/>
        <v>2.2999999999999545</v>
      </c>
      <c r="D177" s="20">
        <f t="shared" si="48"/>
        <v>19.099999999999909</v>
      </c>
      <c r="E177" s="20">
        <f t="shared" si="52"/>
        <v>70.099999999999909</v>
      </c>
      <c r="F177" s="20">
        <f t="shared" si="56"/>
        <v>153.29999999999995</v>
      </c>
      <c r="G177" s="20">
        <f t="shared" si="40"/>
        <v>258.69999999999993</v>
      </c>
      <c r="H177" s="20">
        <f t="shared" si="60"/>
        <v>392.99999999999994</v>
      </c>
      <c r="I177" s="1">
        <v>26877</v>
      </c>
      <c r="J177" s="19">
        <v>837.4</v>
      </c>
      <c r="K177" s="20">
        <f t="shared" si="45"/>
        <v>-3.3000000000000682</v>
      </c>
      <c r="L177" s="20">
        <f t="shared" si="49"/>
        <v>12</v>
      </c>
      <c r="M177" s="20">
        <f t="shared" si="53"/>
        <v>70.399999999999977</v>
      </c>
      <c r="N177" s="20">
        <f t="shared" si="57"/>
        <v>153.69999999999993</v>
      </c>
      <c r="O177" s="20">
        <f t="shared" si="41"/>
        <v>259</v>
      </c>
      <c r="P177" s="20">
        <f t="shared" si="61"/>
        <v>394.09999999999997</v>
      </c>
      <c r="Q177" s="1">
        <v>26877</v>
      </c>
      <c r="R177" s="19">
        <v>45.1</v>
      </c>
      <c r="S177" s="20">
        <f t="shared" si="46"/>
        <v>0.80000000000000426</v>
      </c>
      <c r="T177" s="20">
        <f t="shared" si="50"/>
        <v>1.5</v>
      </c>
      <c r="U177" s="20">
        <f t="shared" si="54"/>
        <v>3.1000000000000014</v>
      </c>
      <c r="V177" s="20">
        <f t="shared" si="58"/>
        <v>4.3000000000000043</v>
      </c>
      <c r="W177" s="20">
        <f t="shared" si="42"/>
        <v>8.1000000000000014</v>
      </c>
      <c r="X177" s="20">
        <f t="shared" si="62"/>
        <v>13.5</v>
      </c>
      <c r="Y177" s="1">
        <v>26877</v>
      </c>
      <c r="Z177">
        <v>45</v>
      </c>
      <c r="AA177" s="20">
        <f t="shared" si="47"/>
        <v>0.79999999999999716</v>
      </c>
      <c r="AB177" s="20">
        <f t="shared" si="51"/>
        <v>1.2999999999999972</v>
      </c>
      <c r="AC177" s="20">
        <f t="shared" si="55"/>
        <v>3.1000000000000014</v>
      </c>
      <c r="AD177" s="20">
        <f t="shared" si="59"/>
        <v>4.2999999999999972</v>
      </c>
      <c r="AE177" s="20">
        <f t="shared" si="43"/>
        <v>8.1000000000000014</v>
      </c>
      <c r="AF177" s="20">
        <f t="shared" si="63"/>
        <v>13.45</v>
      </c>
    </row>
    <row r="178" spans="1:32" x14ac:dyDescent="0.3">
      <c r="A178" s="5">
        <v>26908</v>
      </c>
      <c r="B178" s="19">
        <v>839.3</v>
      </c>
      <c r="C178" s="20">
        <f t="shared" si="44"/>
        <v>0.5</v>
      </c>
      <c r="D178" s="20">
        <f t="shared" si="48"/>
        <v>12.5</v>
      </c>
      <c r="E178" s="20">
        <f t="shared" si="52"/>
        <v>61</v>
      </c>
      <c r="F178" s="20">
        <f t="shared" si="56"/>
        <v>146.79999999999995</v>
      </c>
      <c r="G178" s="20">
        <f t="shared" si="40"/>
        <v>257.19999999999993</v>
      </c>
      <c r="H178" s="20">
        <f t="shared" si="60"/>
        <v>389.79999999999995</v>
      </c>
      <c r="I178" s="1">
        <v>26908</v>
      </c>
      <c r="J178" s="19">
        <v>836</v>
      </c>
      <c r="K178" s="20">
        <f t="shared" si="45"/>
        <v>-1.3999999999999773</v>
      </c>
      <c r="L178" s="20">
        <f t="shared" si="49"/>
        <v>10.200000000000045</v>
      </c>
      <c r="M178" s="20">
        <f t="shared" si="53"/>
        <v>60.799999999999955</v>
      </c>
      <c r="N178" s="20">
        <f t="shared" si="57"/>
        <v>146.29999999999995</v>
      </c>
      <c r="O178" s="20">
        <f t="shared" si="41"/>
        <v>254.70000000000005</v>
      </c>
      <c r="P178" s="20">
        <f t="shared" si="61"/>
        <v>387.6</v>
      </c>
      <c r="Q178" s="1">
        <v>26908</v>
      </c>
      <c r="R178" s="19">
        <v>45.2</v>
      </c>
      <c r="S178" s="20">
        <f t="shared" si="46"/>
        <v>0.10000000000000142</v>
      </c>
      <c r="T178" s="20">
        <f t="shared" si="50"/>
        <v>1.3000000000000043</v>
      </c>
      <c r="U178" s="20">
        <f t="shared" si="54"/>
        <v>3.1000000000000014</v>
      </c>
      <c r="V178" s="20">
        <f t="shared" si="58"/>
        <v>4.4000000000000057</v>
      </c>
      <c r="W178" s="20">
        <f t="shared" si="42"/>
        <v>8.1000000000000014</v>
      </c>
      <c r="X178" s="20">
        <f t="shared" si="62"/>
        <v>13.600000000000001</v>
      </c>
      <c r="Y178" s="1">
        <v>26908</v>
      </c>
      <c r="Z178">
        <v>45.2</v>
      </c>
      <c r="AA178" s="20">
        <f t="shared" si="47"/>
        <v>0.20000000000000284</v>
      </c>
      <c r="AB178" s="20">
        <f t="shared" si="51"/>
        <v>1.3000000000000043</v>
      </c>
      <c r="AC178" s="20">
        <f t="shared" si="55"/>
        <v>3.1000000000000014</v>
      </c>
      <c r="AD178" s="20">
        <f t="shared" si="59"/>
        <v>4.4000000000000057</v>
      </c>
      <c r="AE178" s="20">
        <f t="shared" si="43"/>
        <v>8.1000000000000014</v>
      </c>
      <c r="AF178" s="20">
        <f t="shared" si="63"/>
        <v>13.580000000000002</v>
      </c>
    </row>
    <row r="179" spans="1:32" x14ac:dyDescent="0.3">
      <c r="A179" s="5">
        <v>26938</v>
      </c>
      <c r="B179" s="19">
        <v>842.6</v>
      </c>
      <c r="C179" s="20">
        <f t="shared" si="44"/>
        <v>3.3000000000000682</v>
      </c>
      <c r="D179" s="20">
        <f t="shared" si="48"/>
        <v>9.3000000000000682</v>
      </c>
      <c r="E179" s="20">
        <f t="shared" si="52"/>
        <v>55.700000000000045</v>
      </c>
      <c r="F179" s="20">
        <f t="shared" si="56"/>
        <v>144.20000000000005</v>
      </c>
      <c r="G179" s="20">
        <f t="shared" ref="G179:G242" si="64">(B179-B131)</f>
        <v>259.20000000000005</v>
      </c>
      <c r="H179" s="20">
        <f t="shared" si="60"/>
        <v>390</v>
      </c>
      <c r="I179" s="1">
        <v>26938</v>
      </c>
      <c r="J179" s="19">
        <v>839.3</v>
      </c>
      <c r="K179" s="20">
        <f t="shared" si="45"/>
        <v>3.2999999999999545</v>
      </c>
      <c r="L179" s="20">
        <f t="shared" si="49"/>
        <v>2.0999999999999091</v>
      </c>
      <c r="M179" s="20">
        <f t="shared" si="53"/>
        <v>55.699999999999932</v>
      </c>
      <c r="N179" s="20">
        <f t="shared" si="57"/>
        <v>143.69999999999993</v>
      </c>
      <c r="O179" s="20">
        <f t="shared" ref="O179:O242" si="65">(J179-J131)</f>
        <v>255.59999999999991</v>
      </c>
      <c r="P179" s="20">
        <f t="shared" si="61"/>
        <v>385.69999999999993</v>
      </c>
      <c r="Q179" s="1">
        <v>26938</v>
      </c>
      <c r="R179" s="19">
        <v>45.6</v>
      </c>
      <c r="S179" s="20">
        <f t="shared" si="46"/>
        <v>0.39999999999999858</v>
      </c>
      <c r="T179" s="20">
        <f t="shared" si="50"/>
        <v>1.3999999999999986</v>
      </c>
      <c r="U179" s="20">
        <f t="shared" si="54"/>
        <v>3.3000000000000043</v>
      </c>
      <c r="V179" s="20">
        <f t="shared" si="58"/>
        <v>4.7000000000000028</v>
      </c>
      <c r="W179" s="20">
        <f t="shared" ref="W179:W242" si="66">(R179-R131)</f>
        <v>8.3000000000000043</v>
      </c>
      <c r="X179" s="20">
        <f t="shared" si="62"/>
        <v>13.900000000000002</v>
      </c>
      <c r="Y179" s="1">
        <v>26938</v>
      </c>
      <c r="Z179">
        <v>45.6</v>
      </c>
      <c r="AA179" s="20">
        <f t="shared" si="47"/>
        <v>0.39999999999999858</v>
      </c>
      <c r="AB179" s="20">
        <f t="shared" si="51"/>
        <v>1.3999999999999986</v>
      </c>
      <c r="AC179" s="20">
        <f t="shared" si="55"/>
        <v>3.3999999999999986</v>
      </c>
      <c r="AD179" s="20">
        <f t="shared" si="59"/>
        <v>4.7000000000000028</v>
      </c>
      <c r="AE179" s="20">
        <f t="shared" ref="AE179:AE242" si="67">(Z179-Z131)</f>
        <v>8.3000000000000043</v>
      </c>
      <c r="AF179" s="20">
        <f t="shared" si="63"/>
        <v>13.950000000000003</v>
      </c>
    </row>
    <row r="180" spans="1:32" x14ac:dyDescent="0.3">
      <c r="A180" s="5">
        <v>26969</v>
      </c>
      <c r="B180" s="19">
        <v>848.9</v>
      </c>
      <c r="C180" s="20">
        <f t="shared" si="44"/>
        <v>6.2999999999999545</v>
      </c>
      <c r="D180" s="20">
        <f t="shared" si="48"/>
        <v>12.399999999999977</v>
      </c>
      <c r="E180" s="20">
        <f t="shared" si="52"/>
        <v>55</v>
      </c>
      <c r="F180" s="20">
        <f t="shared" si="56"/>
        <v>144.29999999999995</v>
      </c>
      <c r="G180" s="20">
        <f t="shared" si="64"/>
        <v>263.5</v>
      </c>
      <c r="H180" s="20">
        <f t="shared" si="60"/>
        <v>393.2</v>
      </c>
      <c r="I180" s="1">
        <v>26969</v>
      </c>
      <c r="J180" s="19">
        <v>845.3</v>
      </c>
      <c r="K180" s="20">
        <f t="shared" si="45"/>
        <v>6</v>
      </c>
      <c r="L180" s="20">
        <f t="shared" si="49"/>
        <v>4.5999999999999091</v>
      </c>
      <c r="M180" s="20">
        <f t="shared" si="53"/>
        <v>55.099999999999909</v>
      </c>
      <c r="N180" s="20">
        <f t="shared" si="57"/>
        <v>144.09999999999991</v>
      </c>
      <c r="O180" s="20">
        <f t="shared" si="65"/>
        <v>260.5</v>
      </c>
      <c r="P180" s="20">
        <f t="shared" si="61"/>
        <v>388.59999999999997</v>
      </c>
      <c r="Q180" s="1">
        <v>26969</v>
      </c>
      <c r="R180" s="19">
        <v>45.9</v>
      </c>
      <c r="S180" s="20">
        <f t="shared" si="46"/>
        <v>0.29999999999999716</v>
      </c>
      <c r="T180" s="20">
        <f t="shared" si="50"/>
        <v>1.6000000000000014</v>
      </c>
      <c r="U180" s="20">
        <f t="shared" si="54"/>
        <v>3.5</v>
      </c>
      <c r="V180" s="20">
        <f t="shared" si="58"/>
        <v>5</v>
      </c>
      <c r="W180" s="20">
        <f t="shared" si="66"/>
        <v>8.3999999999999986</v>
      </c>
      <c r="X180" s="20">
        <f t="shared" si="62"/>
        <v>14.2</v>
      </c>
      <c r="Y180" s="1">
        <v>26969</v>
      </c>
      <c r="Z180">
        <v>45.9</v>
      </c>
      <c r="AA180" s="20">
        <f t="shared" si="47"/>
        <v>0.29999999999999716</v>
      </c>
      <c r="AB180" s="20">
        <f t="shared" si="51"/>
        <v>1.6999999999999957</v>
      </c>
      <c r="AC180" s="20">
        <f t="shared" si="55"/>
        <v>3.5</v>
      </c>
      <c r="AD180" s="20">
        <f t="shared" si="59"/>
        <v>4.8999999999999986</v>
      </c>
      <c r="AE180" s="20">
        <f t="shared" si="67"/>
        <v>8.3999999999999986</v>
      </c>
      <c r="AF180" s="20">
        <f t="shared" si="63"/>
        <v>14.149999999999999</v>
      </c>
    </row>
    <row r="181" spans="1:32" x14ac:dyDescent="0.3">
      <c r="A181" s="5">
        <v>26999</v>
      </c>
      <c r="B181" s="19">
        <v>855.5</v>
      </c>
      <c r="C181" s="20">
        <f t="shared" si="44"/>
        <v>6.6000000000000227</v>
      </c>
      <c r="D181" s="20">
        <f t="shared" si="48"/>
        <v>16.700000000000045</v>
      </c>
      <c r="E181" s="20">
        <f t="shared" si="52"/>
        <v>53.200000000000045</v>
      </c>
      <c r="F181" s="20">
        <f t="shared" si="56"/>
        <v>145.20000000000005</v>
      </c>
      <c r="G181" s="20">
        <f t="shared" si="64"/>
        <v>267.60000000000002</v>
      </c>
      <c r="H181" s="20">
        <f t="shared" si="60"/>
        <v>396.3</v>
      </c>
      <c r="I181" s="1">
        <v>26999</v>
      </c>
      <c r="J181" s="19">
        <v>856.5</v>
      </c>
      <c r="K181" s="20">
        <f t="shared" si="45"/>
        <v>11.200000000000045</v>
      </c>
      <c r="L181" s="20">
        <f t="shared" si="49"/>
        <v>19.100000000000023</v>
      </c>
      <c r="M181" s="20">
        <f t="shared" si="53"/>
        <v>53.399999999999977</v>
      </c>
      <c r="N181" s="20">
        <f t="shared" si="57"/>
        <v>145.29999999999995</v>
      </c>
      <c r="O181" s="20">
        <f t="shared" si="65"/>
        <v>266.39999999999998</v>
      </c>
      <c r="P181" s="20">
        <f t="shared" si="61"/>
        <v>393.4</v>
      </c>
      <c r="Q181" s="1">
        <v>26999</v>
      </c>
      <c r="R181" s="19">
        <v>46.2</v>
      </c>
      <c r="S181" s="20">
        <f t="shared" si="46"/>
        <v>0.30000000000000426</v>
      </c>
      <c r="T181" s="20">
        <f t="shared" si="50"/>
        <v>1.1000000000000014</v>
      </c>
      <c r="U181" s="20">
        <f t="shared" si="54"/>
        <v>3.7000000000000028</v>
      </c>
      <c r="V181" s="20">
        <f t="shared" si="58"/>
        <v>5.1000000000000014</v>
      </c>
      <c r="W181" s="20">
        <f t="shared" si="66"/>
        <v>8.5</v>
      </c>
      <c r="X181" s="20">
        <f t="shared" si="62"/>
        <v>14.400000000000002</v>
      </c>
      <c r="Y181" s="1">
        <v>26999</v>
      </c>
      <c r="Z181">
        <v>46.3</v>
      </c>
      <c r="AA181" s="20">
        <f t="shared" si="47"/>
        <v>0.39999999999999858</v>
      </c>
      <c r="AB181" s="20">
        <f t="shared" si="51"/>
        <v>1.2999999999999972</v>
      </c>
      <c r="AC181" s="20">
        <f t="shared" si="55"/>
        <v>3.7999999999999972</v>
      </c>
      <c r="AD181" s="20">
        <f t="shared" si="59"/>
        <v>5.1999999999999957</v>
      </c>
      <c r="AE181" s="20">
        <f t="shared" si="67"/>
        <v>8.5999999999999943</v>
      </c>
      <c r="AF181" s="20">
        <f t="shared" si="63"/>
        <v>14.449999999999996</v>
      </c>
    </row>
    <row r="182" spans="1:32" x14ac:dyDescent="0.3">
      <c r="A182" s="5">
        <v>27030</v>
      </c>
      <c r="B182" s="19">
        <v>859.7</v>
      </c>
      <c r="C182" s="20">
        <f t="shared" si="44"/>
        <v>4.2000000000000455</v>
      </c>
      <c r="D182" s="20">
        <f t="shared" si="48"/>
        <v>20.400000000000091</v>
      </c>
      <c r="E182" s="20">
        <f t="shared" si="52"/>
        <v>49.400000000000091</v>
      </c>
      <c r="F182" s="20">
        <f t="shared" si="56"/>
        <v>142</v>
      </c>
      <c r="G182" s="20">
        <f t="shared" si="64"/>
        <v>270.10000000000002</v>
      </c>
      <c r="H182" s="20">
        <f t="shared" si="60"/>
        <v>397.70000000000005</v>
      </c>
      <c r="I182" s="1">
        <v>27030</v>
      </c>
      <c r="J182" s="19">
        <v>861.5</v>
      </c>
      <c r="K182" s="20">
        <f t="shared" si="45"/>
        <v>5</v>
      </c>
      <c r="L182" s="20">
        <f t="shared" si="49"/>
        <v>25.5</v>
      </c>
      <c r="M182" s="20">
        <f t="shared" si="53"/>
        <v>49.200000000000045</v>
      </c>
      <c r="N182" s="20">
        <f t="shared" si="57"/>
        <v>141.5</v>
      </c>
      <c r="O182" s="20">
        <f t="shared" si="65"/>
        <v>269.5</v>
      </c>
      <c r="P182" s="20">
        <f t="shared" si="61"/>
        <v>394.4</v>
      </c>
      <c r="Q182" s="1">
        <v>27030</v>
      </c>
      <c r="R182" s="19">
        <v>46.6</v>
      </c>
      <c r="S182" s="20">
        <f t="shared" si="46"/>
        <v>0.39999999999999858</v>
      </c>
      <c r="T182" s="20">
        <f t="shared" si="50"/>
        <v>1.3999999999999986</v>
      </c>
      <c r="U182" s="20">
        <f t="shared" si="54"/>
        <v>4</v>
      </c>
      <c r="V182" s="20">
        <f t="shared" si="58"/>
        <v>5.5</v>
      </c>
      <c r="W182" s="20">
        <f t="shared" si="66"/>
        <v>8.8000000000000043</v>
      </c>
      <c r="X182" s="20">
        <f t="shared" si="62"/>
        <v>14.8</v>
      </c>
      <c r="Y182" s="1">
        <v>27030</v>
      </c>
      <c r="Z182">
        <v>46.8</v>
      </c>
      <c r="AA182" s="20">
        <f t="shared" si="47"/>
        <v>0.5</v>
      </c>
      <c r="AB182" s="20">
        <f t="shared" si="51"/>
        <v>1.5999999999999943</v>
      </c>
      <c r="AC182" s="20">
        <f t="shared" si="55"/>
        <v>4.0999999999999943</v>
      </c>
      <c r="AD182" s="20">
        <f t="shared" si="59"/>
        <v>5.5999999999999943</v>
      </c>
      <c r="AE182" s="20">
        <f t="shared" si="67"/>
        <v>8.8999999999999986</v>
      </c>
      <c r="AF182" s="20">
        <f t="shared" si="63"/>
        <v>14.919999999999998</v>
      </c>
    </row>
    <row r="183" spans="1:32" x14ac:dyDescent="0.3">
      <c r="A183" s="5">
        <v>27061</v>
      </c>
      <c r="B183" s="19">
        <v>864.2</v>
      </c>
      <c r="C183" s="20">
        <f t="shared" si="44"/>
        <v>4.5</v>
      </c>
      <c r="D183" s="20">
        <f t="shared" si="48"/>
        <v>21.600000000000023</v>
      </c>
      <c r="E183" s="20">
        <f t="shared" si="52"/>
        <v>50.100000000000023</v>
      </c>
      <c r="F183" s="20">
        <f t="shared" si="56"/>
        <v>138.5</v>
      </c>
      <c r="G183" s="20">
        <f t="shared" si="64"/>
        <v>277.90000000000009</v>
      </c>
      <c r="H183" s="20">
        <f t="shared" si="60"/>
        <v>399.6</v>
      </c>
      <c r="I183" s="1">
        <v>27061</v>
      </c>
      <c r="J183" s="19">
        <v>859.8</v>
      </c>
      <c r="K183" s="20">
        <f t="shared" si="45"/>
        <v>-1.7000000000000455</v>
      </c>
      <c r="L183" s="20">
        <f t="shared" si="49"/>
        <v>20.5</v>
      </c>
      <c r="M183" s="20">
        <f t="shared" si="53"/>
        <v>49.699999999999932</v>
      </c>
      <c r="N183" s="20">
        <f t="shared" si="57"/>
        <v>137.59999999999991</v>
      </c>
      <c r="O183" s="20">
        <f t="shared" si="65"/>
        <v>276.39999999999998</v>
      </c>
      <c r="P183" s="20">
        <f t="shared" si="61"/>
        <v>396.09999999999997</v>
      </c>
      <c r="Q183" s="1">
        <v>27061</v>
      </c>
      <c r="R183" s="19">
        <v>47.2</v>
      </c>
      <c r="S183" s="20">
        <f t="shared" si="46"/>
        <v>0.60000000000000142</v>
      </c>
      <c r="T183" s="20">
        <f t="shared" si="50"/>
        <v>1.6000000000000014</v>
      </c>
      <c r="U183" s="20">
        <f t="shared" si="54"/>
        <v>4.3000000000000043</v>
      </c>
      <c r="V183" s="20">
        <f t="shared" si="58"/>
        <v>5.9000000000000057</v>
      </c>
      <c r="W183" s="20">
        <f t="shared" si="66"/>
        <v>9.2000000000000028</v>
      </c>
      <c r="X183" s="20">
        <f t="shared" si="62"/>
        <v>15.200000000000003</v>
      </c>
      <c r="Y183" s="1">
        <v>27061</v>
      </c>
      <c r="Z183">
        <v>47.3</v>
      </c>
      <c r="AA183" s="20">
        <f t="shared" si="47"/>
        <v>0.5</v>
      </c>
      <c r="AB183" s="20">
        <f t="shared" si="51"/>
        <v>1.6999999999999957</v>
      </c>
      <c r="AC183" s="20">
        <f t="shared" si="55"/>
        <v>4.2999999999999972</v>
      </c>
      <c r="AD183" s="20">
        <f t="shared" si="59"/>
        <v>5.8999999999999986</v>
      </c>
      <c r="AE183" s="20">
        <f t="shared" si="67"/>
        <v>9.1999999999999957</v>
      </c>
      <c r="AF183" s="20">
        <f t="shared" si="63"/>
        <v>15.219999999999999</v>
      </c>
    </row>
    <row r="184" spans="1:32" x14ac:dyDescent="0.3">
      <c r="A184" s="5">
        <v>27089</v>
      </c>
      <c r="B184" s="19">
        <v>870.1</v>
      </c>
      <c r="C184" s="20">
        <f t="shared" si="44"/>
        <v>5.8999999999999773</v>
      </c>
      <c r="D184" s="20">
        <f t="shared" si="48"/>
        <v>21.200000000000045</v>
      </c>
      <c r="E184" s="20">
        <f t="shared" si="52"/>
        <v>54.800000000000068</v>
      </c>
      <c r="F184" s="20">
        <f t="shared" si="56"/>
        <v>136.60000000000002</v>
      </c>
      <c r="G184" s="20">
        <f t="shared" si="64"/>
        <v>282.80000000000007</v>
      </c>
      <c r="H184" s="20">
        <f t="shared" si="60"/>
        <v>402.90000000000003</v>
      </c>
      <c r="I184" s="1">
        <v>27089</v>
      </c>
      <c r="J184" s="19">
        <v>869.9</v>
      </c>
      <c r="K184" s="20">
        <f t="shared" si="45"/>
        <v>10.100000000000023</v>
      </c>
      <c r="L184" s="20">
        <f t="shared" si="49"/>
        <v>24.600000000000023</v>
      </c>
      <c r="M184" s="20">
        <f t="shared" si="53"/>
        <v>54.299999999999955</v>
      </c>
      <c r="N184" s="20">
        <f t="shared" si="57"/>
        <v>136.19999999999993</v>
      </c>
      <c r="O184" s="20">
        <f t="shared" si="65"/>
        <v>282.60000000000002</v>
      </c>
      <c r="P184" s="20">
        <f t="shared" si="61"/>
        <v>404</v>
      </c>
      <c r="Q184" s="1">
        <v>27089</v>
      </c>
      <c r="R184" s="19">
        <v>47.8</v>
      </c>
      <c r="S184" s="20">
        <f t="shared" si="46"/>
        <v>0.59999999999999432</v>
      </c>
      <c r="T184" s="20">
        <f t="shared" si="50"/>
        <v>1.8999999999999986</v>
      </c>
      <c r="U184" s="20">
        <f t="shared" si="54"/>
        <v>4.5</v>
      </c>
      <c r="V184" s="20">
        <f t="shared" si="58"/>
        <v>6.3999999999999986</v>
      </c>
      <c r="W184" s="20">
        <f t="shared" si="66"/>
        <v>9.5999999999999943</v>
      </c>
      <c r="X184" s="20">
        <f t="shared" si="62"/>
        <v>15.699999999999996</v>
      </c>
      <c r="Y184" s="1">
        <v>27089</v>
      </c>
      <c r="Z184">
        <v>47.8</v>
      </c>
      <c r="AA184" s="20">
        <f t="shared" si="47"/>
        <v>0.5</v>
      </c>
      <c r="AB184" s="20">
        <f t="shared" si="51"/>
        <v>1.8999999999999986</v>
      </c>
      <c r="AC184" s="20">
        <f t="shared" si="55"/>
        <v>4.3999999999999986</v>
      </c>
      <c r="AD184" s="20">
        <f t="shared" si="59"/>
        <v>6.3999999999999986</v>
      </c>
      <c r="AE184" s="20">
        <f t="shared" si="67"/>
        <v>9.5</v>
      </c>
      <c r="AF184" s="20">
        <f t="shared" si="63"/>
        <v>15.619999999999997</v>
      </c>
    </row>
    <row r="185" spans="1:32" x14ac:dyDescent="0.3">
      <c r="A185" s="5">
        <v>27120</v>
      </c>
      <c r="B185" s="19">
        <v>872.9</v>
      </c>
      <c r="C185" s="20">
        <f t="shared" si="44"/>
        <v>2.7999999999999545</v>
      </c>
      <c r="D185" s="20">
        <f t="shared" si="48"/>
        <v>17.399999999999977</v>
      </c>
      <c r="E185" s="20">
        <f t="shared" si="52"/>
        <v>53.199999999999932</v>
      </c>
      <c r="F185" s="20">
        <f t="shared" si="56"/>
        <v>134.5</v>
      </c>
      <c r="G185" s="20">
        <f t="shared" si="64"/>
        <v>284.5</v>
      </c>
      <c r="H185" s="20">
        <f t="shared" si="60"/>
        <v>403.59999999999997</v>
      </c>
      <c r="I185" s="1">
        <v>27120</v>
      </c>
      <c r="J185" s="19">
        <v>878.6</v>
      </c>
      <c r="K185" s="20">
        <f t="shared" si="45"/>
        <v>8.7000000000000455</v>
      </c>
      <c r="L185" s="20">
        <f t="shared" si="49"/>
        <v>22.100000000000023</v>
      </c>
      <c r="M185" s="20">
        <f t="shared" si="53"/>
        <v>53.200000000000045</v>
      </c>
      <c r="N185" s="20">
        <f t="shared" si="57"/>
        <v>134.80000000000007</v>
      </c>
      <c r="O185" s="20">
        <f t="shared" si="65"/>
        <v>285.70000000000005</v>
      </c>
      <c r="P185" s="20">
        <f t="shared" si="61"/>
        <v>408.5</v>
      </c>
      <c r="Q185" s="1">
        <v>27120</v>
      </c>
      <c r="R185" s="19">
        <v>48</v>
      </c>
      <c r="S185" s="20">
        <f t="shared" si="46"/>
        <v>0.20000000000000284</v>
      </c>
      <c r="T185" s="20">
        <f t="shared" si="50"/>
        <v>1.7999999999999972</v>
      </c>
      <c r="U185" s="20">
        <f t="shared" si="54"/>
        <v>4.3999999999999986</v>
      </c>
      <c r="V185" s="20">
        <f t="shared" si="58"/>
        <v>6.5</v>
      </c>
      <c r="W185" s="20">
        <f t="shared" si="66"/>
        <v>9.5</v>
      </c>
      <c r="X185" s="20">
        <f t="shared" si="62"/>
        <v>15.700000000000003</v>
      </c>
      <c r="Y185" s="1">
        <v>27120</v>
      </c>
      <c r="Z185">
        <v>48.1</v>
      </c>
      <c r="AA185" s="20">
        <f t="shared" si="47"/>
        <v>0.30000000000000426</v>
      </c>
      <c r="AB185" s="20">
        <f t="shared" si="51"/>
        <v>1.8000000000000043</v>
      </c>
      <c r="AC185" s="20">
        <f t="shared" si="55"/>
        <v>4.3999999999999986</v>
      </c>
      <c r="AD185" s="20">
        <f t="shared" si="59"/>
        <v>6.6000000000000014</v>
      </c>
      <c r="AE185" s="20">
        <f t="shared" si="67"/>
        <v>9.6000000000000014</v>
      </c>
      <c r="AF185" s="20">
        <f t="shared" si="63"/>
        <v>15.82</v>
      </c>
    </row>
    <row r="186" spans="1:32" x14ac:dyDescent="0.3">
      <c r="A186" s="5">
        <v>27150</v>
      </c>
      <c r="B186" s="19">
        <v>874.6</v>
      </c>
      <c r="C186" s="20">
        <f t="shared" si="44"/>
        <v>1.7000000000000455</v>
      </c>
      <c r="D186" s="20">
        <f t="shared" si="48"/>
        <v>14.899999999999977</v>
      </c>
      <c r="E186" s="20">
        <f t="shared" si="52"/>
        <v>47.800000000000068</v>
      </c>
      <c r="F186" s="20">
        <f t="shared" si="56"/>
        <v>131.30000000000007</v>
      </c>
      <c r="G186" s="20">
        <f t="shared" si="64"/>
        <v>283.10000000000002</v>
      </c>
      <c r="H186" s="20">
        <f t="shared" si="60"/>
        <v>404.5</v>
      </c>
      <c r="I186" s="1">
        <v>27150</v>
      </c>
      <c r="J186" s="19">
        <v>873.4</v>
      </c>
      <c r="K186" s="20">
        <f t="shared" si="45"/>
        <v>-5.2000000000000455</v>
      </c>
      <c r="L186" s="20">
        <f t="shared" si="49"/>
        <v>11.899999999999977</v>
      </c>
      <c r="M186" s="20">
        <f t="shared" si="53"/>
        <v>47.600000000000023</v>
      </c>
      <c r="N186" s="20">
        <f t="shared" si="57"/>
        <v>130.79999999999995</v>
      </c>
      <c r="O186" s="20">
        <f t="shared" si="65"/>
        <v>282.60000000000002</v>
      </c>
      <c r="P186" s="20">
        <f t="shared" si="61"/>
        <v>407.2</v>
      </c>
      <c r="Q186" s="1">
        <v>27150</v>
      </c>
      <c r="R186" s="19">
        <v>48.6</v>
      </c>
      <c r="S186" s="20">
        <f t="shared" si="46"/>
        <v>0.60000000000000142</v>
      </c>
      <c r="T186" s="20">
        <f t="shared" si="50"/>
        <v>2</v>
      </c>
      <c r="U186" s="20">
        <f t="shared" si="54"/>
        <v>4.7000000000000028</v>
      </c>
      <c r="V186" s="20">
        <f t="shared" si="58"/>
        <v>7</v>
      </c>
      <c r="W186" s="20">
        <f t="shared" si="66"/>
        <v>10</v>
      </c>
      <c r="X186" s="20">
        <f t="shared" si="62"/>
        <v>16.300000000000004</v>
      </c>
      <c r="Y186" s="1">
        <v>27150</v>
      </c>
      <c r="Z186">
        <v>48.6</v>
      </c>
      <c r="AA186" s="20">
        <f t="shared" si="47"/>
        <v>0.5</v>
      </c>
      <c r="AB186" s="20">
        <f t="shared" si="51"/>
        <v>1.8000000000000043</v>
      </c>
      <c r="AC186" s="20">
        <f t="shared" si="55"/>
        <v>4.7000000000000028</v>
      </c>
      <c r="AD186" s="20">
        <f t="shared" si="59"/>
        <v>7</v>
      </c>
      <c r="AE186" s="20">
        <f t="shared" si="67"/>
        <v>10</v>
      </c>
      <c r="AF186" s="20">
        <f t="shared" si="63"/>
        <v>16.25</v>
      </c>
    </row>
    <row r="187" spans="1:32" x14ac:dyDescent="0.3">
      <c r="A187" s="5">
        <v>27181</v>
      </c>
      <c r="B187" s="19">
        <v>877.8</v>
      </c>
      <c r="C187" s="20">
        <f t="shared" si="44"/>
        <v>3.1999999999999318</v>
      </c>
      <c r="D187" s="20">
        <f t="shared" si="48"/>
        <v>13.599999999999909</v>
      </c>
      <c r="E187" s="20">
        <f t="shared" si="52"/>
        <v>44.5</v>
      </c>
      <c r="F187" s="20">
        <f t="shared" si="56"/>
        <v>128.09999999999991</v>
      </c>
      <c r="G187" s="20">
        <f t="shared" si="64"/>
        <v>282.59999999999991</v>
      </c>
      <c r="H187" s="20">
        <f t="shared" si="60"/>
        <v>406.59999999999997</v>
      </c>
      <c r="I187" s="1">
        <v>27181</v>
      </c>
      <c r="J187" s="19">
        <v>881.9</v>
      </c>
      <c r="K187" s="20">
        <f t="shared" si="45"/>
        <v>8.5</v>
      </c>
      <c r="L187" s="20">
        <f t="shared" si="49"/>
        <v>22.100000000000023</v>
      </c>
      <c r="M187" s="20">
        <f t="shared" si="53"/>
        <v>44.699999999999932</v>
      </c>
      <c r="N187" s="20">
        <f t="shared" si="57"/>
        <v>128.69999999999993</v>
      </c>
      <c r="O187" s="20">
        <f t="shared" si="65"/>
        <v>284.39999999999998</v>
      </c>
      <c r="P187" s="20">
        <f t="shared" si="61"/>
        <v>412.29999999999995</v>
      </c>
      <c r="Q187" s="1">
        <v>27181</v>
      </c>
      <c r="R187" s="19">
        <v>49</v>
      </c>
      <c r="S187" s="20">
        <f t="shared" si="46"/>
        <v>0.39999999999999858</v>
      </c>
      <c r="T187" s="20">
        <f t="shared" si="50"/>
        <v>1.7999999999999972</v>
      </c>
      <c r="U187" s="20">
        <f t="shared" si="54"/>
        <v>4.7999999999999972</v>
      </c>
      <c r="V187" s="20">
        <f t="shared" si="58"/>
        <v>7.2999999999999972</v>
      </c>
      <c r="W187" s="20">
        <f t="shared" si="66"/>
        <v>10.200000000000003</v>
      </c>
      <c r="X187" s="20">
        <f t="shared" si="62"/>
        <v>16.600000000000001</v>
      </c>
      <c r="Y187" s="1">
        <v>27181</v>
      </c>
      <c r="Z187">
        <v>49</v>
      </c>
      <c r="AA187" s="20">
        <f t="shared" si="47"/>
        <v>0.39999999999999858</v>
      </c>
      <c r="AB187" s="20">
        <f t="shared" si="51"/>
        <v>1.7000000000000028</v>
      </c>
      <c r="AC187" s="20">
        <f t="shared" si="55"/>
        <v>4.7999999999999972</v>
      </c>
      <c r="AD187" s="20">
        <f t="shared" si="59"/>
        <v>7.2999999999999972</v>
      </c>
      <c r="AE187" s="20">
        <f t="shared" si="67"/>
        <v>10.200000000000003</v>
      </c>
      <c r="AF187" s="20">
        <f t="shared" si="63"/>
        <v>16.619999999999997</v>
      </c>
    </row>
    <row r="188" spans="1:32" x14ac:dyDescent="0.3">
      <c r="A188" s="5">
        <v>27211</v>
      </c>
      <c r="B188" s="19">
        <v>881.4</v>
      </c>
      <c r="C188" s="20">
        <f t="shared" si="44"/>
        <v>3.6000000000000227</v>
      </c>
      <c r="D188" s="20">
        <f t="shared" si="48"/>
        <v>11.299999999999955</v>
      </c>
      <c r="E188" s="20">
        <f t="shared" si="52"/>
        <v>44.899999999999977</v>
      </c>
      <c r="F188" s="20">
        <f t="shared" si="56"/>
        <v>121.89999999999998</v>
      </c>
      <c r="G188" s="20">
        <f t="shared" si="64"/>
        <v>282.29999999999995</v>
      </c>
      <c r="H188" s="20">
        <f t="shared" si="60"/>
        <v>410.5</v>
      </c>
      <c r="I188" s="1">
        <v>27211</v>
      </c>
      <c r="J188" s="19">
        <v>886</v>
      </c>
      <c r="K188" s="20">
        <f t="shared" si="45"/>
        <v>4.1000000000000227</v>
      </c>
      <c r="L188" s="20">
        <f t="shared" si="49"/>
        <v>16.100000000000023</v>
      </c>
      <c r="M188" s="20">
        <f t="shared" si="53"/>
        <v>45.299999999999955</v>
      </c>
      <c r="N188" s="20">
        <f t="shared" si="57"/>
        <v>123</v>
      </c>
      <c r="O188" s="20">
        <f t="shared" si="65"/>
        <v>284.79999999999995</v>
      </c>
      <c r="P188" s="20">
        <f t="shared" si="61"/>
        <v>415.7</v>
      </c>
      <c r="Q188" s="1">
        <v>27211</v>
      </c>
      <c r="R188" s="19">
        <v>49.4</v>
      </c>
      <c r="S188" s="20">
        <f t="shared" si="46"/>
        <v>0.39999999999999858</v>
      </c>
      <c r="T188" s="20">
        <f t="shared" si="50"/>
        <v>1.6000000000000014</v>
      </c>
      <c r="U188" s="20">
        <f t="shared" si="54"/>
        <v>5.1000000000000014</v>
      </c>
      <c r="V188" s="20">
        <f t="shared" si="58"/>
        <v>7.5</v>
      </c>
      <c r="W188" s="20">
        <f t="shared" si="66"/>
        <v>10.399999999999999</v>
      </c>
      <c r="X188" s="20">
        <f t="shared" si="62"/>
        <v>16.899999999999999</v>
      </c>
      <c r="Y188" s="1">
        <v>27211</v>
      </c>
      <c r="Z188">
        <v>49.3</v>
      </c>
      <c r="AA188" s="20">
        <f t="shared" si="47"/>
        <v>0.29999999999999716</v>
      </c>
      <c r="AB188" s="20">
        <f t="shared" si="51"/>
        <v>1.5</v>
      </c>
      <c r="AC188" s="20">
        <f t="shared" si="55"/>
        <v>5.0999999999999943</v>
      </c>
      <c r="AD188" s="20">
        <f t="shared" si="59"/>
        <v>7.5</v>
      </c>
      <c r="AE188" s="20">
        <f t="shared" si="67"/>
        <v>10.399999999999999</v>
      </c>
      <c r="AF188" s="20">
        <f t="shared" si="63"/>
        <v>16.849999999999994</v>
      </c>
    </row>
    <row r="189" spans="1:32" x14ac:dyDescent="0.3">
      <c r="A189" s="5">
        <v>27242</v>
      </c>
      <c r="B189" s="19">
        <v>884.1</v>
      </c>
      <c r="C189" s="20">
        <f t="shared" si="44"/>
        <v>2.7000000000000455</v>
      </c>
      <c r="D189" s="20">
        <f t="shared" si="48"/>
        <v>11.200000000000045</v>
      </c>
      <c r="E189" s="20">
        <f t="shared" si="52"/>
        <v>45.300000000000068</v>
      </c>
      <c r="F189" s="20">
        <f t="shared" si="56"/>
        <v>115.39999999999998</v>
      </c>
      <c r="G189" s="20">
        <f t="shared" si="64"/>
        <v>279.20000000000005</v>
      </c>
      <c r="H189" s="20">
        <f t="shared" si="60"/>
        <v>411.5</v>
      </c>
      <c r="I189" s="1">
        <v>27242</v>
      </c>
      <c r="J189" s="19">
        <v>882.9</v>
      </c>
      <c r="K189" s="20">
        <f t="shared" si="45"/>
        <v>-3.1000000000000227</v>
      </c>
      <c r="L189" s="20">
        <f t="shared" si="49"/>
        <v>4.2999999999999545</v>
      </c>
      <c r="M189" s="20">
        <f t="shared" si="53"/>
        <v>45.5</v>
      </c>
      <c r="N189" s="20">
        <f t="shared" si="57"/>
        <v>115.89999999999998</v>
      </c>
      <c r="O189" s="20">
        <f t="shared" si="65"/>
        <v>279.89999999999998</v>
      </c>
      <c r="P189" s="20">
        <f t="shared" si="61"/>
        <v>412.79999999999995</v>
      </c>
      <c r="Q189" s="1">
        <v>27242</v>
      </c>
      <c r="R189" s="19">
        <v>50</v>
      </c>
      <c r="S189" s="20">
        <f t="shared" si="46"/>
        <v>0.60000000000000142</v>
      </c>
      <c r="T189" s="20">
        <f t="shared" si="50"/>
        <v>2</v>
      </c>
      <c r="U189" s="20">
        <f t="shared" si="54"/>
        <v>4.8999999999999986</v>
      </c>
      <c r="V189" s="20">
        <f t="shared" si="58"/>
        <v>8</v>
      </c>
      <c r="W189" s="20">
        <f t="shared" si="66"/>
        <v>11</v>
      </c>
      <c r="X189" s="20">
        <f t="shared" si="62"/>
        <v>17.299999999999997</v>
      </c>
      <c r="Y189" s="1">
        <v>27242</v>
      </c>
      <c r="Z189">
        <v>49.9</v>
      </c>
      <c r="AA189" s="20">
        <f t="shared" si="47"/>
        <v>0.60000000000000142</v>
      </c>
      <c r="AB189" s="20">
        <f t="shared" si="51"/>
        <v>1.7999999999999972</v>
      </c>
      <c r="AC189" s="20">
        <f t="shared" si="55"/>
        <v>4.8999999999999986</v>
      </c>
      <c r="AD189" s="20">
        <f t="shared" si="59"/>
        <v>8</v>
      </c>
      <c r="AE189" s="20">
        <f t="shared" si="67"/>
        <v>10.899999999999999</v>
      </c>
      <c r="AF189" s="20">
        <f t="shared" si="63"/>
        <v>17.25</v>
      </c>
    </row>
    <row r="190" spans="1:32" x14ac:dyDescent="0.3">
      <c r="A190" s="5">
        <v>27273</v>
      </c>
      <c r="B190" s="19">
        <v>887.9</v>
      </c>
      <c r="C190" s="20">
        <f t="shared" si="44"/>
        <v>3.7999999999999545</v>
      </c>
      <c r="D190" s="20">
        <f t="shared" si="48"/>
        <v>13.299999999999955</v>
      </c>
      <c r="E190" s="20">
        <f t="shared" si="52"/>
        <v>48.600000000000023</v>
      </c>
      <c r="F190" s="20">
        <f t="shared" si="56"/>
        <v>109.60000000000002</v>
      </c>
      <c r="G190" s="20">
        <f t="shared" si="64"/>
        <v>276.69999999999993</v>
      </c>
      <c r="H190" s="20">
        <f t="shared" si="60"/>
        <v>412.5</v>
      </c>
      <c r="I190" s="1">
        <v>27273</v>
      </c>
      <c r="J190" s="19">
        <v>884.7</v>
      </c>
      <c r="K190" s="20">
        <f t="shared" si="45"/>
        <v>1.8000000000000682</v>
      </c>
      <c r="L190" s="20">
        <f t="shared" si="49"/>
        <v>11.300000000000068</v>
      </c>
      <c r="M190" s="20">
        <f t="shared" si="53"/>
        <v>48.700000000000045</v>
      </c>
      <c r="N190" s="20">
        <f t="shared" si="57"/>
        <v>109.5</v>
      </c>
      <c r="O190" s="20">
        <f t="shared" si="65"/>
        <v>276</v>
      </c>
      <c r="P190" s="20">
        <f t="shared" si="61"/>
        <v>410.1</v>
      </c>
      <c r="Q190" s="1">
        <v>27273</v>
      </c>
      <c r="R190" s="19">
        <v>50.6</v>
      </c>
      <c r="S190" s="20">
        <f t="shared" si="46"/>
        <v>0.60000000000000142</v>
      </c>
      <c r="T190" s="20">
        <f t="shared" si="50"/>
        <v>2</v>
      </c>
      <c r="U190" s="20">
        <f t="shared" si="54"/>
        <v>5.3999999999999986</v>
      </c>
      <c r="V190" s="20">
        <f t="shared" si="58"/>
        <v>8.5</v>
      </c>
      <c r="W190" s="20">
        <f t="shared" si="66"/>
        <v>11.399999999999999</v>
      </c>
      <c r="X190" s="20">
        <f t="shared" si="62"/>
        <v>17.899999999999999</v>
      </c>
      <c r="Y190" s="1">
        <v>27273</v>
      </c>
      <c r="Z190">
        <v>50.6</v>
      </c>
      <c r="AA190" s="20">
        <f t="shared" si="47"/>
        <v>0.70000000000000284</v>
      </c>
      <c r="AB190" s="20">
        <f t="shared" si="51"/>
        <v>2</v>
      </c>
      <c r="AC190" s="20">
        <f t="shared" si="55"/>
        <v>5.3999999999999986</v>
      </c>
      <c r="AD190" s="20">
        <f t="shared" si="59"/>
        <v>8.5</v>
      </c>
      <c r="AE190" s="20">
        <f t="shared" si="67"/>
        <v>11.399999999999999</v>
      </c>
      <c r="AF190" s="20">
        <f t="shared" si="63"/>
        <v>17.850000000000001</v>
      </c>
    </row>
    <row r="191" spans="1:32" x14ac:dyDescent="0.3">
      <c r="A191" s="5">
        <v>27303</v>
      </c>
      <c r="B191" s="19">
        <v>893.3</v>
      </c>
      <c r="C191" s="20">
        <f t="shared" si="44"/>
        <v>5.3999999999999773</v>
      </c>
      <c r="D191" s="20">
        <f t="shared" si="48"/>
        <v>15.5</v>
      </c>
      <c r="E191" s="20">
        <f t="shared" si="52"/>
        <v>50.699999999999932</v>
      </c>
      <c r="F191" s="20">
        <f t="shared" si="56"/>
        <v>106.39999999999998</v>
      </c>
      <c r="G191" s="20">
        <f t="shared" si="64"/>
        <v>276.89999999999998</v>
      </c>
      <c r="H191" s="20">
        <f t="shared" si="60"/>
        <v>417.59999999999997</v>
      </c>
      <c r="I191" s="1">
        <v>27303</v>
      </c>
      <c r="J191" s="19">
        <v>890.4</v>
      </c>
      <c r="K191" s="20">
        <f t="shared" si="45"/>
        <v>5.6999999999999318</v>
      </c>
      <c r="L191" s="20">
        <f t="shared" si="49"/>
        <v>8.5</v>
      </c>
      <c r="M191" s="20">
        <f t="shared" si="53"/>
        <v>51.100000000000023</v>
      </c>
      <c r="N191" s="20">
        <f t="shared" si="57"/>
        <v>106.79999999999995</v>
      </c>
      <c r="O191" s="20">
        <f t="shared" si="65"/>
        <v>276.39999999999998</v>
      </c>
      <c r="P191" s="20">
        <f t="shared" si="61"/>
        <v>413.5</v>
      </c>
      <c r="Q191" s="1">
        <v>27303</v>
      </c>
      <c r="R191" s="19">
        <v>51.1</v>
      </c>
      <c r="S191" s="20">
        <f t="shared" si="46"/>
        <v>0.5</v>
      </c>
      <c r="T191" s="20">
        <f t="shared" si="50"/>
        <v>2.1000000000000014</v>
      </c>
      <c r="U191" s="20">
        <f t="shared" si="54"/>
        <v>5.5</v>
      </c>
      <c r="V191" s="20">
        <f t="shared" si="58"/>
        <v>8.8000000000000043</v>
      </c>
      <c r="W191" s="20">
        <f t="shared" si="66"/>
        <v>11.700000000000003</v>
      </c>
      <c r="X191" s="20">
        <f t="shared" si="62"/>
        <v>18.200000000000003</v>
      </c>
      <c r="Y191" s="1">
        <v>27303</v>
      </c>
      <c r="Z191">
        <v>51</v>
      </c>
      <c r="AA191" s="20">
        <f t="shared" si="47"/>
        <v>0.39999999999999858</v>
      </c>
      <c r="AB191" s="20">
        <f t="shared" si="51"/>
        <v>2</v>
      </c>
      <c r="AC191" s="20">
        <f t="shared" si="55"/>
        <v>5.3999999999999986</v>
      </c>
      <c r="AD191" s="20">
        <f t="shared" si="59"/>
        <v>8.7999999999999972</v>
      </c>
      <c r="AE191" s="20">
        <f t="shared" si="67"/>
        <v>11.600000000000001</v>
      </c>
      <c r="AF191" s="20">
        <f t="shared" si="63"/>
        <v>18.149999999999999</v>
      </c>
    </row>
    <row r="192" spans="1:32" x14ac:dyDescent="0.3">
      <c r="A192" s="5">
        <v>27334</v>
      </c>
      <c r="B192" s="19">
        <v>898.6</v>
      </c>
      <c r="C192" s="20">
        <f t="shared" si="44"/>
        <v>5.3000000000000682</v>
      </c>
      <c r="D192" s="20">
        <f t="shared" si="48"/>
        <v>17.200000000000045</v>
      </c>
      <c r="E192" s="20">
        <f t="shared" si="52"/>
        <v>49.700000000000045</v>
      </c>
      <c r="F192" s="20">
        <f t="shared" si="56"/>
        <v>104.70000000000005</v>
      </c>
      <c r="G192" s="20">
        <f t="shared" si="64"/>
        <v>277.5</v>
      </c>
      <c r="H192" s="20">
        <f t="shared" si="60"/>
        <v>421.3</v>
      </c>
      <c r="I192" s="1">
        <v>27334</v>
      </c>
      <c r="J192" s="19">
        <v>895.4</v>
      </c>
      <c r="K192" s="20">
        <f t="shared" si="45"/>
        <v>5</v>
      </c>
      <c r="L192" s="20">
        <f t="shared" si="49"/>
        <v>9.3999999999999773</v>
      </c>
      <c r="M192" s="20">
        <f t="shared" si="53"/>
        <v>50.100000000000023</v>
      </c>
      <c r="N192" s="20">
        <f t="shared" si="57"/>
        <v>105.19999999999993</v>
      </c>
      <c r="O192" s="20">
        <f t="shared" si="65"/>
        <v>277.19999999999993</v>
      </c>
      <c r="P192" s="20">
        <f t="shared" si="61"/>
        <v>417.29999999999995</v>
      </c>
      <c r="Q192" s="1">
        <v>27334</v>
      </c>
      <c r="R192" s="19">
        <v>51.5</v>
      </c>
      <c r="S192" s="20">
        <f t="shared" si="46"/>
        <v>0.39999999999999858</v>
      </c>
      <c r="T192" s="20">
        <f t="shared" si="50"/>
        <v>2.1000000000000014</v>
      </c>
      <c r="U192" s="20">
        <f t="shared" si="54"/>
        <v>5.6000000000000014</v>
      </c>
      <c r="V192" s="20">
        <f t="shared" si="58"/>
        <v>9.1000000000000014</v>
      </c>
      <c r="W192" s="20">
        <f t="shared" si="66"/>
        <v>11.899999999999999</v>
      </c>
      <c r="X192" s="20">
        <f t="shared" si="62"/>
        <v>18.600000000000001</v>
      </c>
      <c r="Y192" s="1">
        <v>27334</v>
      </c>
      <c r="Z192">
        <v>51.5</v>
      </c>
      <c r="AA192" s="20">
        <f t="shared" si="47"/>
        <v>0.5</v>
      </c>
      <c r="AB192" s="20">
        <f t="shared" si="51"/>
        <v>2.2000000000000028</v>
      </c>
      <c r="AC192" s="20">
        <f t="shared" si="55"/>
        <v>5.6000000000000014</v>
      </c>
      <c r="AD192" s="20">
        <f t="shared" si="59"/>
        <v>9.1000000000000014</v>
      </c>
      <c r="AE192" s="20">
        <f t="shared" si="67"/>
        <v>11.899999999999999</v>
      </c>
      <c r="AF192" s="20">
        <f t="shared" si="63"/>
        <v>18.619999999999997</v>
      </c>
    </row>
    <row r="193" spans="1:32" ht="15" thickBot="1" x14ac:dyDescent="0.35">
      <c r="A193" s="8">
        <v>27364</v>
      </c>
      <c r="B193" s="19">
        <v>902.1</v>
      </c>
      <c r="C193" s="20">
        <f t="shared" si="44"/>
        <v>3.5</v>
      </c>
      <c r="D193" s="20">
        <f t="shared" si="48"/>
        <v>18</v>
      </c>
      <c r="E193" s="20">
        <f t="shared" si="52"/>
        <v>46.600000000000023</v>
      </c>
      <c r="F193" s="20">
        <f t="shared" si="56"/>
        <v>99.800000000000068</v>
      </c>
      <c r="G193" s="20">
        <f t="shared" si="64"/>
        <v>275.60000000000002</v>
      </c>
      <c r="H193" s="20">
        <f t="shared" si="60"/>
        <v>421.90000000000003</v>
      </c>
      <c r="I193" s="10">
        <v>27364</v>
      </c>
      <c r="J193" s="19">
        <v>903.5</v>
      </c>
      <c r="K193" s="20">
        <f t="shared" si="45"/>
        <v>8.1000000000000227</v>
      </c>
      <c r="L193" s="20">
        <f t="shared" si="49"/>
        <v>20.600000000000023</v>
      </c>
      <c r="M193" s="20">
        <f t="shared" si="53"/>
        <v>47</v>
      </c>
      <c r="N193" s="20">
        <f t="shared" si="57"/>
        <v>100.39999999999998</v>
      </c>
      <c r="O193" s="20">
        <f t="shared" si="65"/>
        <v>275.70000000000005</v>
      </c>
      <c r="P193" s="20">
        <f t="shared" si="61"/>
        <v>419.8</v>
      </c>
      <c r="Q193" s="1">
        <v>27364</v>
      </c>
      <c r="R193" s="19">
        <v>51.9</v>
      </c>
      <c r="S193" s="20">
        <f t="shared" si="46"/>
        <v>0.39999999999999858</v>
      </c>
      <c r="T193" s="20">
        <f t="shared" si="50"/>
        <v>1.8999999999999986</v>
      </c>
      <c r="U193" s="20">
        <f t="shared" si="54"/>
        <v>5.6999999999999957</v>
      </c>
      <c r="V193" s="20">
        <f t="shared" si="58"/>
        <v>9.3999999999999986</v>
      </c>
      <c r="W193" s="20">
        <f t="shared" si="66"/>
        <v>12.100000000000001</v>
      </c>
      <c r="X193" s="20">
        <f t="shared" si="62"/>
        <v>19</v>
      </c>
      <c r="Y193" s="1">
        <v>27364</v>
      </c>
      <c r="Z193">
        <v>51.9</v>
      </c>
      <c r="AA193" s="20">
        <f t="shared" si="47"/>
        <v>0.39999999999999858</v>
      </c>
      <c r="AB193" s="20">
        <f t="shared" si="51"/>
        <v>2</v>
      </c>
      <c r="AC193" s="20">
        <f t="shared" si="55"/>
        <v>5.6000000000000014</v>
      </c>
      <c r="AD193" s="20">
        <f t="shared" si="59"/>
        <v>9.3999999999999986</v>
      </c>
      <c r="AE193" s="20">
        <f t="shared" si="67"/>
        <v>12.100000000000001</v>
      </c>
      <c r="AF193" s="20">
        <f t="shared" si="63"/>
        <v>18.979999999999997</v>
      </c>
    </row>
    <row r="194" spans="1:32" x14ac:dyDescent="0.3">
      <c r="A194" s="1">
        <v>27395</v>
      </c>
      <c r="B194" s="19">
        <v>906.3</v>
      </c>
      <c r="C194" s="20">
        <f t="shared" si="44"/>
        <v>4.1999999999999318</v>
      </c>
      <c r="D194" s="20">
        <f t="shared" si="48"/>
        <v>18.399999999999977</v>
      </c>
      <c r="E194" s="20">
        <f t="shared" si="52"/>
        <v>46.599999999999909</v>
      </c>
      <c r="F194" s="20">
        <f t="shared" si="56"/>
        <v>96</v>
      </c>
      <c r="G194" s="20">
        <f t="shared" si="64"/>
        <v>273.39999999999998</v>
      </c>
      <c r="H194" s="20">
        <f t="shared" si="60"/>
        <v>424.69999999999993</v>
      </c>
      <c r="I194" s="1">
        <v>27395</v>
      </c>
      <c r="J194" s="19">
        <v>908</v>
      </c>
      <c r="K194" s="20">
        <f t="shared" si="45"/>
        <v>4.5</v>
      </c>
      <c r="L194" s="20">
        <f t="shared" si="49"/>
        <v>23.299999999999955</v>
      </c>
      <c r="M194" s="20">
        <f t="shared" si="53"/>
        <v>46.5</v>
      </c>
      <c r="N194" s="20">
        <f t="shared" si="57"/>
        <v>95.700000000000045</v>
      </c>
      <c r="O194" s="20">
        <f t="shared" si="65"/>
        <v>272.5</v>
      </c>
      <c r="P194" s="20">
        <f t="shared" si="61"/>
        <v>421.6</v>
      </c>
      <c r="Q194" s="1">
        <v>27395</v>
      </c>
      <c r="R194" s="19">
        <v>52.1</v>
      </c>
      <c r="S194" s="20">
        <f t="shared" si="46"/>
        <v>0.20000000000000284</v>
      </c>
      <c r="T194" s="20">
        <f t="shared" si="50"/>
        <v>1.5</v>
      </c>
      <c r="U194" s="20">
        <f t="shared" si="54"/>
        <v>5.5</v>
      </c>
      <c r="V194" s="20">
        <f t="shared" si="58"/>
        <v>9.5</v>
      </c>
      <c r="W194" s="20">
        <f t="shared" si="66"/>
        <v>12.300000000000004</v>
      </c>
      <c r="X194" s="20">
        <f t="shared" si="62"/>
        <v>19.200000000000003</v>
      </c>
      <c r="Y194" s="1">
        <v>27395</v>
      </c>
      <c r="Z194">
        <v>52.3</v>
      </c>
      <c r="AA194" s="20">
        <f t="shared" si="47"/>
        <v>0.39999999999999858</v>
      </c>
      <c r="AB194" s="20">
        <f t="shared" si="51"/>
        <v>1.6999999999999957</v>
      </c>
      <c r="AC194" s="20">
        <f t="shared" si="55"/>
        <v>5.5</v>
      </c>
      <c r="AD194" s="20">
        <f t="shared" si="59"/>
        <v>9.5999999999999943</v>
      </c>
      <c r="AE194" s="20">
        <f t="shared" si="67"/>
        <v>12.399999999999999</v>
      </c>
      <c r="AF194" s="20">
        <f t="shared" si="63"/>
        <v>19.399999999999999</v>
      </c>
    </row>
    <row r="195" spans="1:32" x14ac:dyDescent="0.3">
      <c r="A195" s="1">
        <v>27426</v>
      </c>
      <c r="B195" s="19">
        <v>914.1</v>
      </c>
      <c r="C195" s="20">
        <f t="shared" si="44"/>
        <v>7.8000000000000682</v>
      </c>
      <c r="D195" s="20">
        <f t="shared" si="48"/>
        <v>20.800000000000068</v>
      </c>
      <c r="E195" s="20">
        <f t="shared" si="52"/>
        <v>49.899999999999977</v>
      </c>
      <c r="F195" s="20">
        <f t="shared" si="56"/>
        <v>100</v>
      </c>
      <c r="G195" s="20">
        <f t="shared" si="64"/>
        <v>273.10000000000002</v>
      </c>
      <c r="H195" s="20">
        <f t="shared" si="60"/>
        <v>429</v>
      </c>
      <c r="I195" s="1">
        <v>27426</v>
      </c>
      <c r="J195" s="19">
        <v>908.7</v>
      </c>
      <c r="K195" s="20">
        <f t="shared" si="45"/>
        <v>0.70000000000004547</v>
      </c>
      <c r="L195" s="20">
        <f t="shared" si="49"/>
        <v>18.300000000000068</v>
      </c>
      <c r="M195" s="20">
        <f t="shared" si="53"/>
        <v>48.900000000000091</v>
      </c>
      <c r="N195" s="20">
        <f t="shared" si="57"/>
        <v>98.600000000000023</v>
      </c>
      <c r="O195" s="20">
        <f t="shared" si="65"/>
        <v>270.70000000000005</v>
      </c>
      <c r="P195" s="20">
        <f t="shared" si="61"/>
        <v>425.1</v>
      </c>
      <c r="Q195" s="1">
        <v>27426</v>
      </c>
      <c r="R195" s="19">
        <v>52.5</v>
      </c>
      <c r="S195" s="20">
        <f t="shared" si="46"/>
        <v>0.39999999999999858</v>
      </c>
      <c r="T195" s="20">
        <f t="shared" si="50"/>
        <v>1.3999999999999986</v>
      </c>
      <c r="U195" s="20">
        <f t="shared" si="54"/>
        <v>5.2999999999999972</v>
      </c>
      <c r="V195" s="20">
        <f t="shared" si="58"/>
        <v>9.6000000000000014</v>
      </c>
      <c r="W195" s="20">
        <f t="shared" si="66"/>
        <v>12.600000000000001</v>
      </c>
      <c r="X195" s="20">
        <f t="shared" si="62"/>
        <v>19.600000000000001</v>
      </c>
      <c r="Y195" s="1">
        <v>27426</v>
      </c>
      <c r="Z195">
        <v>52.6</v>
      </c>
      <c r="AA195" s="20">
        <f t="shared" si="47"/>
        <v>0.30000000000000426</v>
      </c>
      <c r="AB195" s="20">
        <f t="shared" si="51"/>
        <v>1.6000000000000014</v>
      </c>
      <c r="AC195" s="20">
        <f t="shared" si="55"/>
        <v>5.3000000000000043</v>
      </c>
      <c r="AD195" s="20">
        <f t="shared" si="59"/>
        <v>9.6000000000000014</v>
      </c>
      <c r="AE195" s="20">
        <f t="shared" si="67"/>
        <v>12.700000000000003</v>
      </c>
      <c r="AF195" s="20">
        <f t="shared" si="63"/>
        <v>19.600000000000001</v>
      </c>
    </row>
    <row r="196" spans="1:32" x14ac:dyDescent="0.3">
      <c r="A196" s="1">
        <v>27454</v>
      </c>
      <c r="B196" s="19">
        <v>925</v>
      </c>
      <c r="C196" s="20">
        <f t="shared" ref="C196:C259" si="68">(B196-B195)</f>
        <v>10.899999999999977</v>
      </c>
      <c r="D196" s="20">
        <f t="shared" si="48"/>
        <v>26.399999999999977</v>
      </c>
      <c r="E196" s="20">
        <f t="shared" si="52"/>
        <v>54.899999999999977</v>
      </c>
      <c r="F196" s="20">
        <f t="shared" si="56"/>
        <v>109.70000000000005</v>
      </c>
      <c r="G196" s="20">
        <f t="shared" si="64"/>
        <v>275.10000000000002</v>
      </c>
      <c r="H196" s="20">
        <f t="shared" si="60"/>
        <v>435.3</v>
      </c>
      <c r="I196" s="1">
        <v>27454</v>
      </c>
      <c r="J196" s="19">
        <v>924.4</v>
      </c>
      <c r="K196" s="20">
        <f t="shared" ref="K196:K259" si="69">(J196-J195)</f>
        <v>15.699999999999932</v>
      </c>
      <c r="L196" s="20">
        <f t="shared" si="49"/>
        <v>29</v>
      </c>
      <c r="M196" s="20">
        <f t="shared" si="53"/>
        <v>54.5</v>
      </c>
      <c r="N196" s="20">
        <f t="shared" si="57"/>
        <v>108.79999999999995</v>
      </c>
      <c r="O196" s="20">
        <f t="shared" si="65"/>
        <v>274.39999999999998</v>
      </c>
      <c r="P196" s="20">
        <f t="shared" si="61"/>
        <v>436.29999999999995</v>
      </c>
      <c r="Q196" s="1">
        <v>27454</v>
      </c>
      <c r="R196" s="19">
        <v>52.7</v>
      </c>
      <c r="S196" s="20">
        <f t="shared" ref="S196:S259" si="70">(R196-R195)</f>
        <v>0.20000000000000284</v>
      </c>
      <c r="T196" s="20">
        <f t="shared" si="50"/>
        <v>1.2000000000000028</v>
      </c>
      <c r="U196" s="20">
        <f t="shared" si="54"/>
        <v>4.9000000000000057</v>
      </c>
      <c r="V196" s="20">
        <f t="shared" si="58"/>
        <v>9.4000000000000057</v>
      </c>
      <c r="W196" s="20">
        <f t="shared" si="66"/>
        <v>12.700000000000003</v>
      </c>
      <c r="X196" s="20">
        <f t="shared" si="62"/>
        <v>19.700000000000003</v>
      </c>
      <c r="Y196" s="1">
        <v>27454</v>
      </c>
      <c r="Z196">
        <v>52.8</v>
      </c>
      <c r="AA196" s="20">
        <f t="shared" ref="AA196:AA259" si="71">(Z196-Z195)</f>
        <v>0.19999999999999574</v>
      </c>
      <c r="AB196" s="20">
        <f t="shared" si="51"/>
        <v>1.2999999999999972</v>
      </c>
      <c r="AC196" s="20">
        <f t="shared" si="55"/>
        <v>5</v>
      </c>
      <c r="AD196" s="20">
        <f t="shared" si="59"/>
        <v>9.3999999999999986</v>
      </c>
      <c r="AE196" s="20">
        <f t="shared" si="67"/>
        <v>12.799999999999997</v>
      </c>
      <c r="AF196" s="20">
        <f t="shared" si="63"/>
        <v>19.799999999999997</v>
      </c>
    </row>
    <row r="197" spans="1:32" x14ac:dyDescent="0.3">
      <c r="A197" s="1">
        <v>27485</v>
      </c>
      <c r="B197" s="19">
        <v>935.1</v>
      </c>
      <c r="C197" s="20">
        <f t="shared" si="68"/>
        <v>10.100000000000023</v>
      </c>
      <c r="D197" s="20">
        <f t="shared" si="48"/>
        <v>33</v>
      </c>
      <c r="E197" s="20">
        <f t="shared" si="52"/>
        <v>62.200000000000045</v>
      </c>
      <c r="F197" s="20">
        <f t="shared" si="56"/>
        <v>115.39999999999998</v>
      </c>
      <c r="G197" s="20">
        <f t="shared" si="64"/>
        <v>276.70000000000005</v>
      </c>
      <c r="H197" s="20">
        <f t="shared" si="60"/>
        <v>443</v>
      </c>
      <c r="I197" s="1">
        <v>27485</v>
      </c>
      <c r="J197" s="19">
        <v>941.1</v>
      </c>
      <c r="K197" s="20">
        <f t="shared" si="69"/>
        <v>16.700000000000045</v>
      </c>
      <c r="L197" s="20">
        <f t="shared" si="49"/>
        <v>37.600000000000023</v>
      </c>
      <c r="M197" s="20">
        <f t="shared" si="53"/>
        <v>62.5</v>
      </c>
      <c r="N197" s="20">
        <f t="shared" si="57"/>
        <v>115.70000000000005</v>
      </c>
      <c r="O197" s="20">
        <f t="shared" si="65"/>
        <v>277.60000000000002</v>
      </c>
      <c r="P197" s="20">
        <f t="shared" si="61"/>
        <v>448.20000000000005</v>
      </c>
      <c r="Q197" s="1">
        <v>27485</v>
      </c>
      <c r="R197" s="19">
        <v>52.9</v>
      </c>
      <c r="S197" s="20">
        <f t="shared" si="70"/>
        <v>0.19999999999999574</v>
      </c>
      <c r="T197" s="20">
        <f t="shared" si="50"/>
        <v>1</v>
      </c>
      <c r="U197" s="20">
        <f t="shared" si="54"/>
        <v>4.8999999999999986</v>
      </c>
      <c r="V197" s="20">
        <f t="shared" si="58"/>
        <v>9.2999999999999972</v>
      </c>
      <c r="W197" s="20">
        <f t="shared" si="66"/>
        <v>12.799999999999997</v>
      </c>
      <c r="X197" s="20">
        <f t="shared" si="62"/>
        <v>19.799999999999997</v>
      </c>
      <c r="Y197" s="1">
        <v>27485</v>
      </c>
      <c r="Z197">
        <v>53</v>
      </c>
      <c r="AA197" s="20">
        <f t="shared" si="71"/>
        <v>0.20000000000000284</v>
      </c>
      <c r="AB197" s="20">
        <f t="shared" si="51"/>
        <v>1.1000000000000014</v>
      </c>
      <c r="AC197" s="20">
        <f t="shared" si="55"/>
        <v>4.8999999999999986</v>
      </c>
      <c r="AD197" s="20">
        <f t="shared" si="59"/>
        <v>9.2999999999999972</v>
      </c>
      <c r="AE197" s="20">
        <f t="shared" si="67"/>
        <v>12.899999999999999</v>
      </c>
      <c r="AF197" s="20">
        <f t="shared" si="63"/>
        <v>19.899999999999999</v>
      </c>
    </row>
    <row r="198" spans="1:32" x14ac:dyDescent="0.3">
      <c r="A198" s="1">
        <v>27515</v>
      </c>
      <c r="B198" s="19">
        <v>947.9</v>
      </c>
      <c r="C198" s="20">
        <f t="shared" si="68"/>
        <v>12.799999999999955</v>
      </c>
      <c r="D198" s="20">
        <f t="shared" si="48"/>
        <v>41.600000000000023</v>
      </c>
      <c r="E198" s="20">
        <f t="shared" si="52"/>
        <v>73.299999999999955</v>
      </c>
      <c r="F198" s="20">
        <f t="shared" si="56"/>
        <v>121.10000000000002</v>
      </c>
      <c r="G198" s="20">
        <f t="shared" si="64"/>
        <v>281.19999999999993</v>
      </c>
      <c r="H198" s="20">
        <f t="shared" si="60"/>
        <v>450.7</v>
      </c>
      <c r="I198" s="1">
        <v>27515</v>
      </c>
      <c r="J198" s="19">
        <v>946.2</v>
      </c>
      <c r="K198" s="20">
        <f t="shared" si="69"/>
        <v>5.1000000000000227</v>
      </c>
      <c r="L198" s="20">
        <f t="shared" si="49"/>
        <v>38.200000000000045</v>
      </c>
      <c r="M198" s="20">
        <f t="shared" si="53"/>
        <v>72.800000000000068</v>
      </c>
      <c r="N198" s="20">
        <f t="shared" si="57"/>
        <v>120.40000000000009</v>
      </c>
      <c r="O198" s="20">
        <f t="shared" si="65"/>
        <v>280.10000000000002</v>
      </c>
      <c r="P198" s="20">
        <f t="shared" si="61"/>
        <v>452.90000000000003</v>
      </c>
      <c r="Q198" s="1">
        <v>27515</v>
      </c>
      <c r="R198" s="19">
        <v>53.2</v>
      </c>
      <c r="S198" s="20">
        <f t="shared" si="70"/>
        <v>0.30000000000000426</v>
      </c>
      <c r="T198" s="20">
        <f t="shared" si="50"/>
        <v>1.1000000000000014</v>
      </c>
      <c r="U198" s="20">
        <f t="shared" si="54"/>
        <v>4.6000000000000014</v>
      </c>
      <c r="V198" s="20">
        <f t="shared" si="58"/>
        <v>9.3000000000000043</v>
      </c>
      <c r="W198" s="20">
        <f t="shared" si="66"/>
        <v>12.900000000000006</v>
      </c>
      <c r="X198" s="20">
        <f t="shared" si="62"/>
        <v>20</v>
      </c>
      <c r="Y198" s="1">
        <v>27515</v>
      </c>
      <c r="Z198">
        <v>53.1</v>
      </c>
      <c r="AA198" s="20">
        <f t="shared" si="71"/>
        <v>0.10000000000000142</v>
      </c>
      <c r="AB198" s="20">
        <f t="shared" si="51"/>
        <v>0.80000000000000426</v>
      </c>
      <c r="AC198" s="20">
        <f t="shared" si="55"/>
        <v>4.5</v>
      </c>
      <c r="AD198" s="20">
        <f t="shared" si="59"/>
        <v>9.2000000000000028</v>
      </c>
      <c r="AE198" s="20">
        <f t="shared" si="67"/>
        <v>12.800000000000004</v>
      </c>
      <c r="AF198" s="20">
        <f t="shared" si="63"/>
        <v>20</v>
      </c>
    </row>
    <row r="199" spans="1:32" x14ac:dyDescent="0.3">
      <c r="A199" s="1">
        <v>27546</v>
      </c>
      <c r="B199" s="19">
        <v>963</v>
      </c>
      <c r="C199" s="20">
        <f t="shared" si="68"/>
        <v>15.100000000000023</v>
      </c>
      <c r="D199" s="20">
        <f t="shared" ref="D199:D262" si="72">(B199-B195)</f>
        <v>48.899999999999977</v>
      </c>
      <c r="E199" s="20">
        <f t="shared" si="52"/>
        <v>85.200000000000045</v>
      </c>
      <c r="F199" s="20">
        <f t="shared" si="56"/>
        <v>129.70000000000005</v>
      </c>
      <c r="G199" s="20">
        <f t="shared" si="64"/>
        <v>290</v>
      </c>
      <c r="H199" s="20">
        <f t="shared" si="60"/>
        <v>461</v>
      </c>
      <c r="I199" s="1">
        <v>27546</v>
      </c>
      <c r="J199" s="19">
        <v>966.9</v>
      </c>
      <c r="K199" s="20">
        <f t="shared" si="69"/>
        <v>20.699999999999932</v>
      </c>
      <c r="L199" s="20">
        <f t="shared" ref="L199:L262" si="73">(J199-J195)</f>
        <v>58.199999999999932</v>
      </c>
      <c r="M199" s="20">
        <f t="shared" si="53"/>
        <v>85</v>
      </c>
      <c r="N199" s="20">
        <f t="shared" si="57"/>
        <v>129.69999999999993</v>
      </c>
      <c r="O199" s="20">
        <f t="shared" si="65"/>
        <v>291</v>
      </c>
      <c r="P199" s="20">
        <f t="shared" si="61"/>
        <v>466</v>
      </c>
      <c r="Q199" s="1">
        <v>27546</v>
      </c>
      <c r="R199" s="19">
        <v>53.6</v>
      </c>
      <c r="S199" s="20">
        <f t="shared" si="70"/>
        <v>0.39999999999999858</v>
      </c>
      <c r="T199" s="20">
        <f t="shared" ref="T199:T262" si="74">(R199-R195)</f>
        <v>1.1000000000000014</v>
      </c>
      <c r="U199" s="20">
        <f t="shared" si="54"/>
        <v>4.6000000000000014</v>
      </c>
      <c r="V199" s="20">
        <f t="shared" si="58"/>
        <v>9.3999999999999986</v>
      </c>
      <c r="W199" s="20">
        <f t="shared" si="66"/>
        <v>13</v>
      </c>
      <c r="X199" s="20">
        <f t="shared" si="62"/>
        <v>20.300000000000004</v>
      </c>
      <c r="Y199" s="1">
        <v>27546</v>
      </c>
      <c r="Z199">
        <v>53.5</v>
      </c>
      <c r="AA199" s="20">
        <f t="shared" si="71"/>
        <v>0.39999999999999858</v>
      </c>
      <c r="AB199" s="20">
        <f t="shared" ref="AB199:AB262" si="75">(Z199-Z195)</f>
        <v>0.89999999999999858</v>
      </c>
      <c r="AC199" s="20">
        <f t="shared" si="55"/>
        <v>4.5</v>
      </c>
      <c r="AD199" s="20">
        <f t="shared" si="59"/>
        <v>9.2999999999999972</v>
      </c>
      <c r="AE199" s="20">
        <f t="shared" si="67"/>
        <v>13</v>
      </c>
      <c r="AF199" s="20">
        <f t="shared" si="63"/>
        <v>20.200000000000003</v>
      </c>
    </row>
    <row r="200" spans="1:32" x14ac:dyDescent="0.3">
      <c r="A200" s="1">
        <v>27576</v>
      </c>
      <c r="B200" s="19">
        <v>975.1</v>
      </c>
      <c r="C200" s="20">
        <f t="shared" si="68"/>
        <v>12.100000000000023</v>
      </c>
      <c r="D200" s="20">
        <f t="shared" si="72"/>
        <v>50.100000000000023</v>
      </c>
      <c r="E200" s="20">
        <f t="shared" si="52"/>
        <v>93.700000000000045</v>
      </c>
      <c r="F200" s="20">
        <f t="shared" si="56"/>
        <v>138.60000000000002</v>
      </c>
      <c r="G200" s="20">
        <f t="shared" si="64"/>
        <v>295.5</v>
      </c>
      <c r="H200" s="20">
        <f t="shared" si="60"/>
        <v>468.8</v>
      </c>
      <c r="I200" s="1">
        <v>27576</v>
      </c>
      <c r="J200" s="19">
        <v>979.7</v>
      </c>
      <c r="K200" s="20">
        <f t="shared" si="69"/>
        <v>12.800000000000068</v>
      </c>
      <c r="L200" s="20">
        <f t="shared" si="73"/>
        <v>55.300000000000068</v>
      </c>
      <c r="M200" s="20">
        <f t="shared" si="53"/>
        <v>93.700000000000045</v>
      </c>
      <c r="N200" s="20">
        <f t="shared" si="57"/>
        <v>139</v>
      </c>
      <c r="O200" s="20">
        <f t="shared" si="65"/>
        <v>297.40000000000009</v>
      </c>
      <c r="P200" s="20">
        <f t="shared" si="61"/>
        <v>473.50000000000006</v>
      </c>
      <c r="Q200" s="1">
        <v>27576</v>
      </c>
      <c r="R200" s="19">
        <v>54.2</v>
      </c>
      <c r="S200" s="20">
        <f t="shared" si="70"/>
        <v>0.60000000000000142</v>
      </c>
      <c r="T200" s="20">
        <f t="shared" si="74"/>
        <v>1.5</v>
      </c>
      <c r="U200" s="20">
        <f t="shared" si="54"/>
        <v>4.8000000000000043</v>
      </c>
      <c r="V200" s="20">
        <f t="shared" si="58"/>
        <v>9.9000000000000057</v>
      </c>
      <c r="W200" s="20">
        <f t="shared" si="66"/>
        <v>13.5</v>
      </c>
      <c r="X200" s="20">
        <f t="shared" si="62"/>
        <v>20.800000000000004</v>
      </c>
      <c r="Y200" s="1">
        <v>27576</v>
      </c>
      <c r="Z200">
        <v>54</v>
      </c>
      <c r="AA200" s="20">
        <f t="shared" si="71"/>
        <v>0.5</v>
      </c>
      <c r="AB200" s="20">
        <f t="shared" si="75"/>
        <v>1.2000000000000028</v>
      </c>
      <c r="AC200" s="20">
        <f t="shared" si="55"/>
        <v>4.7000000000000028</v>
      </c>
      <c r="AD200" s="20">
        <f t="shared" si="59"/>
        <v>9.7999999999999972</v>
      </c>
      <c r="AE200" s="20">
        <f t="shared" si="67"/>
        <v>13.399999999999999</v>
      </c>
      <c r="AF200" s="20">
        <f t="shared" si="63"/>
        <v>20.6</v>
      </c>
    </row>
    <row r="201" spans="1:32" x14ac:dyDescent="0.3">
      <c r="A201" s="1">
        <v>27607</v>
      </c>
      <c r="B201" s="19">
        <v>983.1</v>
      </c>
      <c r="C201" s="20">
        <f t="shared" si="68"/>
        <v>8</v>
      </c>
      <c r="D201" s="20">
        <f t="shared" si="72"/>
        <v>48</v>
      </c>
      <c r="E201" s="20">
        <f t="shared" si="52"/>
        <v>99</v>
      </c>
      <c r="F201" s="20">
        <f t="shared" si="56"/>
        <v>144.30000000000007</v>
      </c>
      <c r="G201" s="20">
        <f t="shared" si="64"/>
        <v>297.60000000000002</v>
      </c>
      <c r="H201" s="20">
        <f t="shared" si="60"/>
        <v>472.3</v>
      </c>
      <c r="I201" s="1">
        <v>27607</v>
      </c>
      <c r="J201" s="19">
        <v>982.4</v>
      </c>
      <c r="K201" s="20">
        <f t="shared" si="69"/>
        <v>2.6999999999999318</v>
      </c>
      <c r="L201" s="20">
        <f t="shared" si="73"/>
        <v>41.299999999999955</v>
      </c>
      <c r="M201" s="20">
        <f t="shared" si="53"/>
        <v>99.5</v>
      </c>
      <c r="N201" s="20">
        <f t="shared" si="57"/>
        <v>145</v>
      </c>
      <c r="O201" s="20">
        <f t="shared" si="65"/>
        <v>298.69999999999993</v>
      </c>
      <c r="P201" s="20">
        <f t="shared" si="61"/>
        <v>473.79999999999995</v>
      </c>
      <c r="Q201" s="1">
        <v>27607</v>
      </c>
      <c r="R201" s="19">
        <v>54.3</v>
      </c>
      <c r="S201" s="20">
        <f t="shared" si="70"/>
        <v>9.9999999999994316E-2</v>
      </c>
      <c r="T201" s="20">
        <f t="shared" si="74"/>
        <v>1.3999999999999986</v>
      </c>
      <c r="U201" s="20">
        <f t="shared" si="54"/>
        <v>4.2999999999999972</v>
      </c>
      <c r="V201" s="20">
        <f t="shared" si="58"/>
        <v>9.1999999999999957</v>
      </c>
      <c r="W201" s="20">
        <f t="shared" si="66"/>
        <v>13.5</v>
      </c>
      <c r="X201" s="20">
        <f t="shared" si="62"/>
        <v>20.799999999999997</v>
      </c>
      <c r="Y201" s="1">
        <v>27607</v>
      </c>
      <c r="Z201">
        <v>54.2</v>
      </c>
      <c r="AA201" s="20">
        <f t="shared" si="71"/>
        <v>0.20000000000000284</v>
      </c>
      <c r="AB201" s="20">
        <f t="shared" si="75"/>
        <v>1.2000000000000028</v>
      </c>
      <c r="AC201" s="20">
        <f t="shared" si="55"/>
        <v>4.3000000000000043</v>
      </c>
      <c r="AD201" s="20">
        <f t="shared" si="59"/>
        <v>9.2000000000000028</v>
      </c>
      <c r="AE201" s="20">
        <f t="shared" si="67"/>
        <v>13.5</v>
      </c>
      <c r="AF201" s="20">
        <f t="shared" si="63"/>
        <v>20.700000000000003</v>
      </c>
    </row>
    <row r="202" spans="1:32" x14ac:dyDescent="0.3">
      <c r="A202" s="1">
        <v>27638</v>
      </c>
      <c r="B202" s="19">
        <v>991.5</v>
      </c>
      <c r="C202" s="20">
        <f t="shared" si="68"/>
        <v>8.3999999999999773</v>
      </c>
      <c r="D202" s="20">
        <f t="shared" si="72"/>
        <v>43.600000000000023</v>
      </c>
      <c r="E202" s="20">
        <f t="shared" si="52"/>
        <v>103.60000000000002</v>
      </c>
      <c r="F202" s="20">
        <f t="shared" si="56"/>
        <v>152.20000000000005</v>
      </c>
      <c r="G202" s="20">
        <f t="shared" si="64"/>
        <v>299</v>
      </c>
      <c r="H202" s="20">
        <f t="shared" si="60"/>
        <v>476.79999999999995</v>
      </c>
      <c r="I202" s="1">
        <v>27638</v>
      </c>
      <c r="J202" s="19">
        <v>988.4</v>
      </c>
      <c r="K202" s="20">
        <f t="shared" si="69"/>
        <v>6</v>
      </c>
      <c r="L202" s="20">
        <f t="shared" si="73"/>
        <v>42.199999999999932</v>
      </c>
      <c r="M202" s="20">
        <f t="shared" si="53"/>
        <v>103.69999999999993</v>
      </c>
      <c r="N202" s="20">
        <f t="shared" si="57"/>
        <v>152.39999999999998</v>
      </c>
      <c r="O202" s="20">
        <f t="shared" si="65"/>
        <v>298.69999999999993</v>
      </c>
      <c r="P202" s="20">
        <f t="shared" si="61"/>
        <v>474.19999999999993</v>
      </c>
      <c r="Q202" s="1">
        <v>27638</v>
      </c>
      <c r="R202" s="19">
        <v>54.6</v>
      </c>
      <c r="S202" s="20">
        <f t="shared" si="70"/>
        <v>0.30000000000000426</v>
      </c>
      <c r="T202" s="20">
        <f t="shared" si="74"/>
        <v>1.3999999999999986</v>
      </c>
      <c r="U202" s="20">
        <f t="shared" si="54"/>
        <v>4</v>
      </c>
      <c r="V202" s="20">
        <f t="shared" si="58"/>
        <v>9.3999999999999986</v>
      </c>
      <c r="W202" s="20">
        <f t="shared" si="66"/>
        <v>13.800000000000004</v>
      </c>
      <c r="X202" s="20">
        <f t="shared" si="62"/>
        <v>21</v>
      </c>
      <c r="Y202" s="1">
        <v>27638</v>
      </c>
      <c r="Z202">
        <v>54.6</v>
      </c>
      <c r="AA202" s="20">
        <f t="shared" si="71"/>
        <v>0.39999999999999858</v>
      </c>
      <c r="AB202" s="20">
        <f t="shared" si="75"/>
        <v>1.5</v>
      </c>
      <c r="AC202" s="20">
        <f t="shared" si="55"/>
        <v>4</v>
      </c>
      <c r="AD202" s="20">
        <f t="shared" si="59"/>
        <v>9.3999999999999986</v>
      </c>
      <c r="AE202" s="20">
        <f t="shared" si="67"/>
        <v>13.800000000000004</v>
      </c>
      <c r="AF202" s="20">
        <f t="shared" si="63"/>
        <v>21</v>
      </c>
    </row>
    <row r="203" spans="1:32" x14ac:dyDescent="0.3">
      <c r="A203" s="1">
        <v>27668</v>
      </c>
      <c r="B203" s="19">
        <v>997.8</v>
      </c>
      <c r="C203" s="20">
        <f t="shared" si="68"/>
        <v>6.2999999999999545</v>
      </c>
      <c r="D203" s="20">
        <f t="shared" si="72"/>
        <v>34.799999999999955</v>
      </c>
      <c r="E203" s="20">
        <f t="shared" si="52"/>
        <v>104.5</v>
      </c>
      <c r="F203" s="20">
        <f t="shared" si="56"/>
        <v>155.19999999999993</v>
      </c>
      <c r="G203" s="20">
        <f t="shared" si="64"/>
        <v>299.39999999999998</v>
      </c>
      <c r="H203" s="20">
        <f t="shared" si="60"/>
        <v>479.59999999999991</v>
      </c>
      <c r="I203" s="1">
        <v>27668</v>
      </c>
      <c r="J203" s="19">
        <v>995.6</v>
      </c>
      <c r="K203" s="20">
        <f t="shared" si="69"/>
        <v>7.2000000000000455</v>
      </c>
      <c r="L203" s="20">
        <f t="shared" si="73"/>
        <v>28.700000000000045</v>
      </c>
      <c r="M203" s="20">
        <f t="shared" si="53"/>
        <v>105.20000000000005</v>
      </c>
      <c r="N203" s="20">
        <f t="shared" si="57"/>
        <v>156.30000000000007</v>
      </c>
      <c r="O203" s="20">
        <f t="shared" si="65"/>
        <v>300</v>
      </c>
      <c r="P203" s="20">
        <f t="shared" si="61"/>
        <v>476.30000000000007</v>
      </c>
      <c r="Q203" s="1">
        <v>27668</v>
      </c>
      <c r="R203" s="19">
        <v>54.9</v>
      </c>
      <c r="S203" s="20">
        <f t="shared" si="70"/>
        <v>0.29999999999999716</v>
      </c>
      <c r="T203" s="20">
        <f t="shared" si="74"/>
        <v>1.2999999999999972</v>
      </c>
      <c r="U203" s="20">
        <f t="shared" si="54"/>
        <v>3.7999999999999972</v>
      </c>
      <c r="V203" s="20">
        <f t="shared" si="58"/>
        <v>9.2999999999999972</v>
      </c>
      <c r="W203" s="20">
        <f t="shared" si="66"/>
        <v>14</v>
      </c>
      <c r="X203" s="20">
        <f t="shared" si="62"/>
        <v>21.199999999999996</v>
      </c>
      <c r="Y203" s="1">
        <v>27668</v>
      </c>
      <c r="Z203">
        <v>54.9</v>
      </c>
      <c r="AA203" s="20">
        <f t="shared" si="71"/>
        <v>0.29999999999999716</v>
      </c>
      <c r="AB203" s="20">
        <f t="shared" si="75"/>
        <v>1.3999999999999986</v>
      </c>
      <c r="AC203" s="20">
        <f t="shared" si="55"/>
        <v>3.8999999999999986</v>
      </c>
      <c r="AD203" s="20">
        <f t="shared" si="59"/>
        <v>9.2999999999999972</v>
      </c>
      <c r="AE203" s="20">
        <f t="shared" si="67"/>
        <v>14</v>
      </c>
      <c r="AF203" s="20">
        <f t="shared" si="63"/>
        <v>21.199999999999996</v>
      </c>
    </row>
    <row r="204" spans="1:32" x14ac:dyDescent="0.3">
      <c r="A204" s="1">
        <v>27699</v>
      </c>
      <c r="B204" s="19">
        <v>1006.9</v>
      </c>
      <c r="C204" s="20">
        <f t="shared" si="68"/>
        <v>9.1000000000000227</v>
      </c>
      <c r="D204" s="20">
        <f t="shared" si="72"/>
        <v>31.799999999999955</v>
      </c>
      <c r="E204" s="20">
        <f t="shared" si="52"/>
        <v>108.29999999999995</v>
      </c>
      <c r="F204" s="20">
        <f t="shared" si="56"/>
        <v>158</v>
      </c>
      <c r="G204" s="20">
        <f t="shared" si="64"/>
        <v>302.29999999999995</v>
      </c>
      <c r="H204" s="20">
        <f t="shared" si="60"/>
        <v>485.69999999999993</v>
      </c>
      <c r="I204" s="1">
        <v>27699</v>
      </c>
      <c r="J204" s="19">
        <v>1004.8</v>
      </c>
      <c r="K204" s="20">
        <f t="shared" si="69"/>
        <v>9.1999999999999318</v>
      </c>
      <c r="L204" s="20">
        <f t="shared" si="73"/>
        <v>25.099999999999909</v>
      </c>
      <c r="M204" s="20">
        <f t="shared" si="53"/>
        <v>109.39999999999998</v>
      </c>
      <c r="N204" s="20">
        <f t="shared" si="57"/>
        <v>159.5</v>
      </c>
      <c r="O204" s="20">
        <f t="shared" si="65"/>
        <v>303.59999999999991</v>
      </c>
      <c r="P204" s="20">
        <f t="shared" si="61"/>
        <v>483.19999999999993</v>
      </c>
      <c r="Q204" s="1">
        <v>27699</v>
      </c>
      <c r="R204" s="19">
        <v>55.3</v>
      </c>
      <c r="S204" s="20">
        <f t="shared" si="70"/>
        <v>0.39999999999999858</v>
      </c>
      <c r="T204" s="20">
        <f t="shared" si="74"/>
        <v>1.0999999999999943</v>
      </c>
      <c r="U204" s="20">
        <f t="shared" si="54"/>
        <v>3.7999999999999972</v>
      </c>
      <c r="V204" s="20">
        <f t="shared" si="58"/>
        <v>9.3999999999999986</v>
      </c>
      <c r="W204" s="20">
        <f t="shared" si="66"/>
        <v>14.399999999999999</v>
      </c>
      <c r="X204" s="20">
        <f t="shared" si="62"/>
        <v>21.5</v>
      </c>
      <c r="Y204" s="1">
        <v>27699</v>
      </c>
      <c r="Z204">
        <v>55.3</v>
      </c>
      <c r="AA204" s="20">
        <f t="shared" si="71"/>
        <v>0.39999999999999858</v>
      </c>
      <c r="AB204" s="20">
        <f t="shared" si="75"/>
        <v>1.2999999999999972</v>
      </c>
      <c r="AC204" s="20">
        <f t="shared" si="55"/>
        <v>3.7999999999999972</v>
      </c>
      <c r="AD204" s="20">
        <f t="shared" si="59"/>
        <v>9.3999999999999986</v>
      </c>
      <c r="AE204" s="20">
        <f t="shared" si="67"/>
        <v>14.299999999999997</v>
      </c>
      <c r="AF204" s="20">
        <f t="shared" si="63"/>
        <v>21.4</v>
      </c>
    </row>
    <row r="205" spans="1:32" x14ac:dyDescent="0.3">
      <c r="A205" s="1">
        <v>27729</v>
      </c>
      <c r="B205" s="19">
        <v>1016.2</v>
      </c>
      <c r="C205" s="20">
        <f t="shared" si="68"/>
        <v>9.3000000000000682</v>
      </c>
      <c r="D205" s="20">
        <f t="shared" si="72"/>
        <v>33.100000000000023</v>
      </c>
      <c r="E205" s="20">
        <f t="shared" si="52"/>
        <v>114.10000000000002</v>
      </c>
      <c r="F205" s="20">
        <f t="shared" si="56"/>
        <v>160.70000000000005</v>
      </c>
      <c r="G205" s="20">
        <f t="shared" si="64"/>
        <v>305.90000000000009</v>
      </c>
      <c r="H205" s="20">
        <f t="shared" si="60"/>
        <v>491.40000000000009</v>
      </c>
      <c r="I205" s="1">
        <v>27729</v>
      </c>
      <c r="J205" s="19">
        <v>1017.8</v>
      </c>
      <c r="K205" s="20">
        <f t="shared" si="69"/>
        <v>13</v>
      </c>
      <c r="L205" s="20">
        <f t="shared" si="73"/>
        <v>35.399999999999977</v>
      </c>
      <c r="M205" s="20">
        <f t="shared" si="53"/>
        <v>114.29999999999995</v>
      </c>
      <c r="N205" s="20">
        <f t="shared" si="57"/>
        <v>161.29999999999995</v>
      </c>
      <c r="O205" s="20">
        <f t="shared" si="65"/>
        <v>306.59999999999991</v>
      </c>
      <c r="P205" s="20">
        <f t="shared" si="61"/>
        <v>489.79999999999995</v>
      </c>
      <c r="Q205" s="1">
        <v>27729</v>
      </c>
      <c r="R205" s="19">
        <v>55.5</v>
      </c>
      <c r="S205" s="20">
        <f t="shared" si="70"/>
        <v>0.20000000000000284</v>
      </c>
      <c r="T205" s="20">
        <f t="shared" si="74"/>
        <v>1.2000000000000028</v>
      </c>
      <c r="U205" s="20">
        <f t="shared" si="54"/>
        <v>3.6000000000000014</v>
      </c>
      <c r="V205" s="20">
        <f t="shared" si="58"/>
        <v>9.2999999999999972</v>
      </c>
      <c r="W205" s="20">
        <f t="shared" si="66"/>
        <v>14.399999999999999</v>
      </c>
      <c r="X205" s="20">
        <f t="shared" si="62"/>
        <v>21.6</v>
      </c>
      <c r="Y205" s="1">
        <v>27729</v>
      </c>
      <c r="Z205">
        <v>55.6</v>
      </c>
      <c r="AA205" s="20">
        <f t="shared" si="71"/>
        <v>0.30000000000000426</v>
      </c>
      <c r="AB205" s="20">
        <f t="shared" si="75"/>
        <v>1.3999999999999986</v>
      </c>
      <c r="AC205" s="20">
        <f t="shared" si="55"/>
        <v>3.7000000000000028</v>
      </c>
      <c r="AD205" s="20">
        <f t="shared" si="59"/>
        <v>9.3000000000000043</v>
      </c>
      <c r="AE205" s="20">
        <f t="shared" si="67"/>
        <v>14.5</v>
      </c>
      <c r="AF205" s="20">
        <f t="shared" si="63"/>
        <v>21.6</v>
      </c>
    </row>
    <row r="206" spans="1:32" x14ac:dyDescent="0.3">
      <c r="A206" s="1">
        <v>27760</v>
      </c>
      <c r="B206" s="19">
        <v>1026.5999999999999</v>
      </c>
      <c r="C206" s="20">
        <f t="shared" si="68"/>
        <v>10.399999999999864</v>
      </c>
      <c r="D206" s="20">
        <f t="shared" si="72"/>
        <v>35.099999999999909</v>
      </c>
      <c r="E206" s="20">
        <f t="shared" si="52"/>
        <v>120.29999999999995</v>
      </c>
      <c r="F206" s="20">
        <f t="shared" si="56"/>
        <v>166.89999999999986</v>
      </c>
      <c r="G206" s="20">
        <f t="shared" si="64"/>
        <v>308.89999999999986</v>
      </c>
      <c r="H206" s="20">
        <f t="shared" si="60"/>
        <v>499.19999999999993</v>
      </c>
      <c r="I206" s="1">
        <v>27760</v>
      </c>
      <c r="J206" s="19">
        <v>1028.3</v>
      </c>
      <c r="K206" s="20">
        <f t="shared" si="69"/>
        <v>10.5</v>
      </c>
      <c r="L206" s="20">
        <f t="shared" si="73"/>
        <v>39.899999999999977</v>
      </c>
      <c r="M206" s="20">
        <f t="shared" si="53"/>
        <v>120.29999999999995</v>
      </c>
      <c r="N206" s="20">
        <f t="shared" si="57"/>
        <v>166.79999999999995</v>
      </c>
      <c r="O206" s="20">
        <f t="shared" si="65"/>
        <v>308.29999999999995</v>
      </c>
      <c r="P206" s="20">
        <f t="shared" si="61"/>
        <v>496.4</v>
      </c>
      <c r="Q206" s="1">
        <v>27760</v>
      </c>
      <c r="R206" s="19">
        <v>55.6</v>
      </c>
      <c r="S206" s="20">
        <f t="shared" si="70"/>
        <v>0.10000000000000142</v>
      </c>
      <c r="T206" s="20">
        <f t="shared" si="74"/>
        <v>1</v>
      </c>
      <c r="U206" s="20">
        <f t="shared" si="54"/>
        <v>3.5</v>
      </c>
      <c r="V206" s="20">
        <f t="shared" si="58"/>
        <v>9</v>
      </c>
      <c r="W206" s="20">
        <f t="shared" si="66"/>
        <v>14.5</v>
      </c>
      <c r="X206" s="20">
        <f t="shared" si="62"/>
        <v>21.5</v>
      </c>
      <c r="Y206" s="1">
        <v>27760</v>
      </c>
      <c r="Z206">
        <v>55.8</v>
      </c>
      <c r="AA206" s="20">
        <f t="shared" si="71"/>
        <v>0.19999999999999574</v>
      </c>
      <c r="AB206" s="20">
        <f t="shared" si="75"/>
        <v>1.1999999999999957</v>
      </c>
      <c r="AC206" s="20">
        <f t="shared" si="55"/>
        <v>3.5</v>
      </c>
      <c r="AD206" s="20">
        <f t="shared" si="59"/>
        <v>9</v>
      </c>
      <c r="AE206" s="20">
        <f t="shared" si="67"/>
        <v>14.599999999999994</v>
      </c>
      <c r="AF206" s="20">
        <f t="shared" si="63"/>
        <v>21.699999999999996</v>
      </c>
    </row>
    <row r="207" spans="1:32" x14ac:dyDescent="0.3">
      <c r="A207" s="1">
        <v>27791</v>
      </c>
      <c r="B207" s="19">
        <v>1040.3</v>
      </c>
      <c r="C207" s="20">
        <f t="shared" si="68"/>
        <v>13.700000000000045</v>
      </c>
      <c r="D207" s="20">
        <f t="shared" si="72"/>
        <v>42.5</v>
      </c>
      <c r="E207" s="20">
        <f t="shared" ref="E207:E270" si="76">(B207-B195)</f>
        <v>126.19999999999993</v>
      </c>
      <c r="F207" s="20">
        <f t="shared" si="56"/>
        <v>176.09999999999991</v>
      </c>
      <c r="G207" s="20">
        <f t="shared" si="64"/>
        <v>314.59999999999991</v>
      </c>
      <c r="H207" s="20">
        <f t="shared" si="60"/>
        <v>509.9</v>
      </c>
      <c r="I207" s="1">
        <v>27791</v>
      </c>
      <c r="J207" s="19">
        <v>1034.2</v>
      </c>
      <c r="K207" s="20">
        <f t="shared" si="69"/>
        <v>5.9000000000000909</v>
      </c>
      <c r="L207" s="20">
        <f t="shared" si="73"/>
        <v>38.600000000000023</v>
      </c>
      <c r="M207" s="20">
        <f t="shared" ref="M207:M270" si="77">(J207-J195)</f>
        <v>125.5</v>
      </c>
      <c r="N207" s="20">
        <f t="shared" si="57"/>
        <v>174.40000000000009</v>
      </c>
      <c r="O207" s="20">
        <f t="shared" si="65"/>
        <v>312</v>
      </c>
      <c r="P207" s="20">
        <f t="shared" si="61"/>
        <v>506.1</v>
      </c>
      <c r="Q207" s="1">
        <v>27791</v>
      </c>
      <c r="R207" s="19">
        <v>55.8</v>
      </c>
      <c r="S207" s="20">
        <f t="shared" si="70"/>
        <v>0.19999999999999574</v>
      </c>
      <c r="T207" s="20">
        <f t="shared" si="74"/>
        <v>0.89999999999999858</v>
      </c>
      <c r="U207" s="20">
        <f t="shared" ref="U207:U270" si="78">(R207-R195)</f>
        <v>3.2999999999999972</v>
      </c>
      <c r="V207" s="20">
        <f t="shared" si="58"/>
        <v>8.5999999999999943</v>
      </c>
      <c r="W207" s="20">
        <f t="shared" si="66"/>
        <v>14.5</v>
      </c>
      <c r="X207" s="20">
        <f t="shared" si="62"/>
        <v>21.599999999999994</v>
      </c>
      <c r="Y207" s="1">
        <v>27791</v>
      </c>
      <c r="Z207">
        <v>55.9</v>
      </c>
      <c r="AA207" s="20">
        <f t="shared" si="71"/>
        <v>0.10000000000000142</v>
      </c>
      <c r="AB207" s="20">
        <f t="shared" si="75"/>
        <v>1</v>
      </c>
      <c r="AC207" s="20">
        <f t="shared" ref="AC207:AC270" si="79">(Z207-Z195)</f>
        <v>3.2999999999999972</v>
      </c>
      <c r="AD207" s="20">
        <f t="shared" si="59"/>
        <v>8.6000000000000014</v>
      </c>
      <c r="AE207" s="20">
        <f t="shared" si="67"/>
        <v>14.5</v>
      </c>
      <c r="AF207" s="20">
        <f t="shared" si="63"/>
        <v>21.699999999999996</v>
      </c>
    </row>
    <row r="208" spans="1:32" x14ac:dyDescent="0.3">
      <c r="A208" s="1">
        <v>27820</v>
      </c>
      <c r="B208" s="19">
        <v>1050</v>
      </c>
      <c r="C208" s="20">
        <f t="shared" si="68"/>
        <v>9.7000000000000455</v>
      </c>
      <c r="D208" s="20">
        <f t="shared" si="72"/>
        <v>43.100000000000023</v>
      </c>
      <c r="E208" s="20">
        <f t="shared" si="76"/>
        <v>125</v>
      </c>
      <c r="F208" s="20">
        <f t="shared" si="56"/>
        <v>179.89999999999998</v>
      </c>
      <c r="G208" s="20">
        <f t="shared" si="64"/>
        <v>316.5</v>
      </c>
      <c r="H208" s="20">
        <f t="shared" si="60"/>
        <v>516.79999999999995</v>
      </c>
      <c r="I208" s="1">
        <v>27820</v>
      </c>
      <c r="J208" s="19">
        <v>1047.7</v>
      </c>
      <c r="K208" s="20">
        <f t="shared" si="69"/>
        <v>13.5</v>
      </c>
      <c r="L208" s="20">
        <f t="shared" si="73"/>
        <v>42.900000000000091</v>
      </c>
      <c r="M208" s="20">
        <f t="shared" si="77"/>
        <v>123.30000000000007</v>
      </c>
      <c r="N208" s="20">
        <f t="shared" si="57"/>
        <v>177.80000000000007</v>
      </c>
      <c r="O208" s="20">
        <f t="shared" si="65"/>
        <v>314</v>
      </c>
      <c r="P208" s="20">
        <f t="shared" si="61"/>
        <v>516.1</v>
      </c>
      <c r="Q208" s="1">
        <v>27820</v>
      </c>
      <c r="R208" s="19">
        <v>55.9</v>
      </c>
      <c r="S208" s="20">
        <f t="shared" si="70"/>
        <v>0.10000000000000142</v>
      </c>
      <c r="T208" s="20">
        <f t="shared" si="74"/>
        <v>0.60000000000000142</v>
      </c>
      <c r="U208" s="20">
        <f t="shared" si="78"/>
        <v>3.1999999999999957</v>
      </c>
      <c r="V208" s="20">
        <f t="shared" si="58"/>
        <v>8.1000000000000014</v>
      </c>
      <c r="W208" s="20">
        <f t="shared" si="66"/>
        <v>14.5</v>
      </c>
      <c r="X208" s="20">
        <f t="shared" si="62"/>
        <v>21.6</v>
      </c>
      <c r="Y208" s="1">
        <v>27820</v>
      </c>
      <c r="Z208">
        <v>56</v>
      </c>
      <c r="AA208" s="20">
        <f t="shared" si="71"/>
        <v>0.10000000000000142</v>
      </c>
      <c r="AB208" s="20">
        <f t="shared" si="75"/>
        <v>0.70000000000000284</v>
      </c>
      <c r="AC208" s="20">
        <f t="shared" si="79"/>
        <v>3.2000000000000028</v>
      </c>
      <c r="AD208" s="20">
        <f t="shared" si="59"/>
        <v>8.2000000000000028</v>
      </c>
      <c r="AE208" s="20">
        <f t="shared" si="67"/>
        <v>14.600000000000001</v>
      </c>
      <c r="AF208" s="20">
        <f t="shared" si="63"/>
        <v>21.700000000000003</v>
      </c>
    </row>
    <row r="209" spans="1:32" x14ac:dyDescent="0.3">
      <c r="A209" s="1">
        <v>27851</v>
      </c>
      <c r="B209" s="19">
        <v>1060.8</v>
      </c>
      <c r="C209" s="20">
        <f t="shared" si="68"/>
        <v>10.799999999999955</v>
      </c>
      <c r="D209" s="20">
        <f t="shared" si="72"/>
        <v>44.599999999999909</v>
      </c>
      <c r="E209" s="20">
        <f t="shared" si="76"/>
        <v>125.69999999999993</v>
      </c>
      <c r="F209" s="20">
        <f t="shared" si="56"/>
        <v>187.89999999999998</v>
      </c>
      <c r="G209" s="20">
        <f t="shared" si="64"/>
        <v>322.39999999999998</v>
      </c>
      <c r="H209" s="20">
        <f t="shared" si="60"/>
        <v>525.09999999999991</v>
      </c>
      <c r="I209" s="1">
        <v>27851</v>
      </c>
      <c r="J209" s="19">
        <v>1066.9000000000001</v>
      </c>
      <c r="K209" s="20">
        <f t="shared" si="69"/>
        <v>19.200000000000045</v>
      </c>
      <c r="L209" s="20">
        <f t="shared" si="73"/>
        <v>49.100000000000136</v>
      </c>
      <c r="M209" s="20">
        <f t="shared" si="77"/>
        <v>125.80000000000007</v>
      </c>
      <c r="N209" s="20">
        <f t="shared" si="57"/>
        <v>188.30000000000007</v>
      </c>
      <c r="O209" s="20">
        <f t="shared" si="65"/>
        <v>323.10000000000014</v>
      </c>
      <c r="P209" s="20">
        <f t="shared" si="61"/>
        <v>530.00000000000011</v>
      </c>
      <c r="Q209" s="1">
        <v>27851</v>
      </c>
      <c r="R209" s="19">
        <v>56.1</v>
      </c>
      <c r="S209" s="20">
        <f t="shared" si="70"/>
        <v>0.20000000000000284</v>
      </c>
      <c r="T209" s="20">
        <f t="shared" si="74"/>
        <v>0.60000000000000142</v>
      </c>
      <c r="U209" s="20">
        <f t="shared" si="78"/>
        <v>3.2000000000000028</v>
      </c>
      <c r="V209" s="20">
        <f t="shared" si="58"/>
        <v>8.1000000000000014</v>
      </c>
      <c r="W209" s="20">
        <f t="shared" si="66"/>
        <v>14.600000000000001</v>
      </c>
      <c r="X209" s="20">
        <f t="shared" si="62"/>
        <v>21.700000000000003</v>
      </c>
      <c r="Y209" s="1">
        <v>27851</v>
      </c>
      <c r="Z209">
        <v>56.1</v>
      </c>
      <c r="AA209" s="20">
        <f t="shared" si="71"/>
        <v>0.10000000000000142</v>
      </c>
      <c r="AB209" s="20">
        <f t="shared" si="75"/>
        <v>0.5</v>
      </c>
      <c r="AC209" s="20">
        <f t="shared" si="79"/>
        <v>3.1000000000000014</v>
      </c>
      <c r="AD209" s="20">
        <f t="shared" si="59"/>
        <v>8</v>
      </c>
      <c r="AE209" s="20">
        <f t="shared" si="67"/>
        <v>14.600000000000001</v>
      </c>
      <c r="AF209" s="20">
        <f t="shared" si="63"/>
        <v>21.700000000000003</v>
      </c>
    </row>
    <row r="210" spans="1:32" x14ac:dyDescent="0.3">
      <c r="A210" s="1">
        <v>27881</v>
      </c>
      <c r="B210" s="19">
        <v>1072.0999999999999</v>
      </c>
      <c r="C210" s="20">
        <f t="shared" si="68"/>
        <v>11.299999999999955</v>
      </c>
      <c r="D210" s="20">
        <f t="shared" si="72"/>
        <v>45.5</v>
      </c>
      <c r="E210" s="20">
        <f t="shared" si="76"/>
        <v>124.19999999999993</v>
      </c>
      <c r="F210" s="20">
        <f t="shared" si="56"/>
        <v>197.49999999999989</v>
      </c>
      <c r="G210" s="20">
        <f t="shared" si="64"/>
        <v>328.79999999999995</v>
      </c>
      <c r="H210" s="20">
        <f t="shared" si="60"/>
        <v>533.19999999999993</v>
      </c>
      <c r="I210" s="1">
        <v>27881</v>
      </c>
      <c r="J210" s="19">
        <v>1070.3</v>
      </c>
      <c r="K210" s="20">
        <f t="shared" si="69"/>
        <v>3.3999999999998636</v>
      </c>
      <c r="L210" s="20">
        <f t="shared" si="73"/>
        <v>42</v>
      </c>
      <c r="M210" s="20">
        <f t="shared" si="77"/>
        <v>124.09999999999991</v>
      </c>
      <c r="N210" s="20">
        <f t="shared" si="57"/>
        <v>196.89999999999998</v>
      </c>
      <c r="O210" s="20">
        <f t="shared" si="65"/>
        <v>327.69999999999993</v>
      </c>
      <c r="P210" s="20">
        <f t="shared" si="61"/>
        <v>534.9</v>
      </c>
      <c r="Q210" s="1">
        <v>27881</v>
      </c>
      <c r="R210" s="19">
        <v>56.5</v>
      </c>
      <c r="S210" s="20">
        <f t="shared" si="70"/>
        <v>0.39999999999999858</v>
      </c>
      <c r="T210" s="20">
        <f t="shared" si="74"/>
        <v>0.89999999999999858</v>
      </c>
      <c r="U210" s="20">
        <f t="shared" si="78"/>
        <v>3.2999999999999972</v>
      </c>
      <c r="V210" s="20">
        <f t="shared" si="58"/>
        <v>7.8999999999999986</v>
      </c>
      <c r="W210" s="20">
        <f t="shared" si="66"/>
        <v>14.899999999999999</v>
      </c>
      <c r="X210" s="20">
        <f t="shared" si="62"/>
        <v>22</v>
      </c>
      <c r="Y210" s="1">
        <v>27881</v>
      </c>
      <c r="Z210">
        <v>56.4</v>
      </c>
      <c r="AA210" s="20">
        <f t="shared" si="71"/>
        <v>0.29999999999999716</v>
      </c>
      <c r="AB210" s="20">
        <f t="shared" si="75"/>
        <v>0.60000000000000142</v>
      </c>
      <c r="AC210" s="20">
        <f t="shared" si="79"/>
        <v>3.2999999999999972</v>
      </c>
      <c r="AD210" s="20">
        <f t="shared" si="59"/>
        <v>7.7999999999999972</v>
      </c>
      <c r="AE210" s="20">
        <f t="shared" si="67"/>
        <v>14.799999999999997</v>
      </c>
      <c r="AF210" s="20">
        <f t="shared" si="63"/>
        <v>21.9</v>
      </c>
    </row>
    <row r="211" spans="1:32" x14ac:dyDescent="0.3">
      <c r="A211" s="1">
        <v>27912</v>
      </c>
      <c r="B211" s="19">
        <v>1077.5999999999999</v>
      </c>
      <c r="C211" s="20">
        <f t="shared" si="68"/>
        <v>5.5</v>
      </c>
      <c r="D211" s="20">
        <f t="shared" si="72"/>
        <v>37.299999999999955</v>
      </c>
      <c r="E211" s="20">
        <f t="shared" si="76"/>
        <v>114.59999999999991</v>
      </c>
      <c r="F211" s="20">
        <f t="shared" si="56"/>
        <v>199.79999999999995</v>
      </c>
      <c r="G211" s="20">
        <f t="shared" si="64"/>
        <v>327.89999999999986</v>
      </c>
      <c r="H211" s="20">
        <f t="shared" si="60"/>
        <v>534.99999999999989</v>
      </c>
      <c r="I211" s="1">
        <v>27912</v>
      </c>
      <c r="J211" s="19">
        <v>1080.8</v>
      </c>
      <c r="K211" s="20">
        <f t="shared" si="69"/>
        <v>10.5</v>
      </c>
      <c r="L211" s="20">
        <f t="shared" si="73"/>
        <v>46.599999999999909</v>
      </c>
      <c r="M211" s="20">
        <f t="shared" si="77"/>
        <v>113.89999999999998</v>
      </c>
      <c r="N211" s="20">
        <f t="shared" si="57"/>
        <v>198.89999999999998</v>
      </c>
      <c r="O211" s="20">
        <f t="shared" si="65"/>
        <v>327.59999999999991</v>
      </c>
      <c r="P211" s="20">
        <f t="shared" si="61"/>
        <v>538.59999999999991</v>
      </c>
      <c r="Q211" s="1">
        <v>27912</v>
      </c>
      <c r="R211" s="19">
        <v>56.8</v>
      </c>
      <c r="S211" s="20">
        <f t="shared" si="70"/>
        <v>0.29999999999999716</v>
      </c>
      <c r="T211" s="20">
        <f t="shared" si="74"/>
        <v>1</v>
      </c>
      <c r="U211" s="20">
        <f t="shared" si="78"/>
        <v>3.1999999999999957</v>
      </c>
      <c r="V211" s="20">
        <f t="shared" si="58"/>
        <v>7.7999999999999972</v>
      </c>
      <c r="W211" s="20">
        <f t="shared" si="66"/>
        <v>15.099999999999994</v>
      </c>
      <c r="X211" s="20">
        <f t="shared" si="62"/>
        <v>22.099999999999994</v>
      </c>
      <c r="Y211" s="1">
        <v>27912</v>
      </c>
      <c r="Z211">
        <v>56.7</v>
      </c>
      <c r="AA211" s="20">
        <f t="shared" si="71"/>
        <v>0.30000000000000426</v>
      </c>
      <c r="AB211" s="20">
        <f t="shared" si="75"/>
        <v>0.80000000000000426</v>
      </c>
      <c r="AC211" s="20">
        <f t="shared" si="79"/>
        <v>3.2000000000000028</v>
      </c>
      <c r="AD211" s="20">
        <f t="shared" si="59"/>
        <v>7.7000000000000028</v>
      </c>
      <c r="AE211" s="20">
        <f t="shared" si="67"/>
        <v>15</v>
      </c>
      <c r="AF211" s="20">
        <f t="shared" si="63"/>
        <v>22</v>
      </c>
    </row>
    <row r="212" spans="1:32" x14ac:dyDescent="0.3">
      <c r="A212" s="1">
        <v>27942</v>
      </c>
      <c r="B212" s="19">
        <v>1086.3</v>
      </c>
      <c r="C212" s="20">
        <f t="shared" si="68"/>
        <v>8.7000000000000455</v>
      </c>
      <c r="D212" s="20">
        <f t="shared" si="72"/>
        <v>36.299999999999955</v>
      </c>
      <c r="E212" s="20">
        <f t="shared" si="76"/>
        <v>111.19999999999993</v>
      </c>
      <c r="F212" s="20">
        <f t="shared" si="56"/>
        <v>204.89999999999998</v>
      </c>
      <c r="G212" s="20">
        <f t="shared" si="64"/>
        <v>326.79999999999995</v>
      </c>
      <c r="H212" s="20">
        <f t="shared" si="60"/>
        <v>540.69999999999993</v>
      </c>
      <c r="I212" s="1">
        <v>27942</v>
      </c>
      <c r="J212" s="19">
        <v>1091.5999999999999</v>
      </c>
      <c r="K212" s="20">
        <f t="shared" si="69"/>
        <v>10.799999999999955</v>
      </c>
      <c r="L212" s="20">
        <f t="shared" si="73"/>
        <v>43.899999999999864</v>
      </c>
      <c r="M212" s="20">
        <f t="shared" si="77"/>
        <v>111.89999999999986</v>
      </c>
      <c r="N212" s="20">
        <f t="shared" si="57"/>
        <v>205.59999999999991</v>
      </c>
      <c r="O212" s="20">
        <f t="shared" si="65"/>
        <v>328.59999999999991</v>
      </c>
      <c r="P212" s="20">
        <f t="shared" si="61"/>
        <v>545.39999999999986</v>
      </c>
      <c r="Q212" s="1">
        <v>27942</v>
      </c>
      <c r="R212" s="19">
        <v>57.1</v>
      </c>
      <c r="S212" s="20">
        <f t="shared" si="70"/>
        <v>0.30000000000000426</v>
      </c>
      <c r="T212" s="20">
        <f t="shared" si="74"/>
        <v>1.2000000000000028</v>
      </c>
      <c r="U212" s="20">
        <f t="shared" si="78"/>
        <v>2.8999999999999986</v>
      </c>
      <c r="V212" s="20">
        <f t="shared" si="58"/>
        <v>7.7000000000000028</v>
      </c>
      <c r="W212" s="20">
        <f t="shared" si="66"/>
        <v>15.200000000000003</v>
      </c>
      <c r="X212" s="20">
        <f t="shared" si="62"/>
        <v>22.200000000000003</v>
      </c>
      <c r="Y212" s="1">
        <v>27942</v>
      </c>
      <c r="Z212">
        <v>57</v>
      </c>
      <c r="AA212" s="20">
        <f t="shared" si="71"/>
        <v>0.29999999999999716</v>
      </c>
      <c r="AB212" s="20">
        <f t="shared" si="75"/>
        <v>1</v>
      </c>
      <c r="AC212" s="20">
        <f t="shared" si="79"/>
        <v>3</v>
      </c>
      <c r="AD212" s="20">
        <f t="shared" si="59"/>
        <v>7.7000000000000028</v>
      </c>
      <c r="AE212" s="20">
        <f t="shared" si="67"/>
        <v>15.200000000000003</v>
      </c>
      <c r="AF212" s="20">
        <f t="shared" si="63"/>
        <v>22.1</v>
      </c>
    </row>
    <row r="213" spans="1:32" x14ac:dyDescent="0.3">
      <c r="A213" s="1">
        <v>27973</v>
      </c>
      <c r="B213" s="19">
        <v>1098.7</v>
      </c>
      <c r="C213" s="20">
        <f t="shared" si="68"/>
        <v>12.400000000000091</v>
      </c>
      <c r="D213" s="20">
        <f t="shared" si="72"/>
        <v>37.900000000000091</v>
      </c>
      <c r="E213" s="20">
        <f t="shared" si="76"/>
        <v>115.60000000000002</v>
      </c>
      <c r="F213" s="20">
        <f t="shared" si="56"/>
        <v>214.60000000000002</v>
      </c>
      <c r="G213" s="20">
        <f t="shared" si="64"/>
        <v>330</v>
      </c>
      <c r="H213" s="20">
        <f t="shared" si="60"/>
        <v>549.30000000000007</v>
      </c>
      <c r="I213" s="1">
        <v>27973</v>
      </c>
      <c r="J213" s="19">
        <v>1097.3</v>
      </c>
      <c r="K213" s="20">
        <f t="shared" si="69"/>
        <v>5.7000000000000455</v>
      </c>
      <c r="L213" s="20">
        <f t="shared" si="73"/>
        <v>30.399999999999864</v>
      </c>
      <c r="M213" s="20">
        <f t="shared" si="77"/>
        <v>114.89999999999998</v>
      </c>
      <c r="N213" s="20">
        <f t="shared" si="57"/>
        <v>214.39999999999998</v>
      </c>
      <c r="O213" s="20">
        <f t="shared" si="65"/>
        <v>330.29999999999995</v>
      </c>
      <c r="P213" s="20">
        <f t="shared" si="61"/>
        <v>549.69999999999993</v>
      </c>
      <c r="Q213" s="1">
        <v>27973</v>
      </c>
      <c r="R213" s="19">
        <v>57.4</v>
      </c>
      <c r="S213" s="20">
        <f t="shared" si="70"/>
        <v>0.29999999999999716</v>
      </c>
      <c r="T213" s="20">
        <f t="shared" si="74"/>
        <v>1.2999999999999972</v>
      </c>
      <c r="U213" s="20">
        <f t="shared" si="78"/>
        <v>3.1000000000000014</v>
      </c>
      <c r="V213" s="20">
        <f t="shared" si="58"/>
        <v>7.3999999999999986</v>
      </c>
      <c r="W213" s="20">
        <f t="shared" si="66"/>
        <v>15.399999999999999</v>
      </c>
      <c r="X213" s="20">
        <f t="shared" si="62"/>
        <v>22.4</v>
      </c>
      <c r="Y213" s="1">
        <v>27973</v>
      </c>
      <c r="Z213">
        <v>57.3</v>
      </c>
      <c r="AA213" s="20">
        <f t="shared" si="71"/>
        <v>0.29999999999999716</v>
      </c>
      <c r="AB213" s="20">
        <f t="shared" si="75"/>
        <v>1.1999999999999957</v>
      </c>
      <c r="AC213" s="20">
        <f t="shared" si="79"/>
        <v>3.0999999999999943</v>
      </c>
      <c r="AD213" s="20">
        <f t="shared" si="59"/>
        <v>7.3999999999999986</v>
      </c>
      <c r="AE213" s="20">
        <f t="shared" si="67"/>
        <v>15.399999999999999</v>
      </c>
      <c r="AF213" s="20">
        <f t="shared" si="63"/>
        <v>22.299999999999997</v>
      </c>
    </row>
    <row r="214" spans="1:32" x14ac:dyDescent="0.3">
      <c r="A214" s="1">
        <v>28004</v>
      </c>
      <c r="B214" s="19">
        <v>1110.8</v>
      </c>
      <c r="C214" s="20">
        <f t="shared" si="68"/>
        <v>12.099999999999909</v>
      </c>
      <c r="D214" s="20">
        <f t="shared" si="72"/>
        <v>38.700000000000045</v>
      </c>
      <c r="E214" s="20">
        <f t="shared" si="76"/>
        <v>119.29999999999995</v>
      </c>
      <c r="F214" s="20">
        <f t="shared" si="56"/>
        <v>222.89999999999998</v>
      </c>
      <c r="G214" s="20">
        <f t="shared" si="64"/>
        <v>332.5</v>
      </c>
      <c r="H214" s="20">
        <f t="shared" si="60"/>
        <v>557.19999999999993</v>
      </c>
      <c r="I214" s="1">
        <v>28004</v>
      </c>
      <c r="J214" s="19">
        <v>1108.4000000000001</v>
      </c>
      <c r="K214" s="20">
        <f t="shared" si="69"/>
        <v>11.100000000000136</v>
      </c>
      <c r="L214" s="20">
        <f t="shared" si="73"/>
        <v>38.100000000000136</v>
      </c>
      <c r="M214" s="20">
        <f t="shared" si="77"/>
        <v>120.00000000000011</v>
      </c>
      <c r="N214" s="20">
        <f t="shared" si="57"/>
        <v>223.70000000000005</v>
      </c>
      <c r="O214" s="20">
        <f t="shared" si="65"/>
        <v>333.20000000000005</v>
      </c>
      <c r="P214" s="20">
        <f t="shared" si="61"/>
        <v>555.30000000000007</v>
      </c>
      <c r="Q214" s="1">
        <v>28004</v>
      </c>
      <c r="R214" s="19">
        <v>57.6</v>
      </c>
      <c r="S214" s="20">
        <f t="shared" si="70"/>
        <v>0.20000000000000284</v>
      </c>
      <c r="T214" s="20">
        <f t="shared" si="74"/>
        <v>1.1000000000000014</v>
      </c>
      <c r="U214" s="20">
        <f t="shared" si="78"/>
        <v>3</v>
      </c>
      <c r="V214" s="20">
        <f t="shared" si="58"/>
        <v>7</v>
      </c>
      <c r="W214" s="20">
        <f t="shared" si="66"/>
        <v>15.5</v>
      </c>
      <c r="X214" s="20">
        <f t="shared" si="62"/>
        <v>22.5</v>
      </c>
      <c r="Y214" s="1">
        <v>28004</v>
      </c>
      <c r="Z214">
        <v>57.6</v>
      </c>
      <c r="AA214" s="20">
        <f t="shared" si="71"/>
        <v>0.30000000000000426</v>
      </c>
      <c r="AB214" s="20">
        <f t="shared" si="75"/>
        <v>1.2000000000000028</v>
      </c>
      <c r="AC214" s="20">
        <f t="shared" si="79"/>
        <v>3</v>
      </c>
      <c r="AD214" s="20">
        <f t="shared" si="59"/>
        <v>7</v>
      </c>
      <c r="AE214" s="20">
        <f t="shared" si="67"/>
        <v>15.5</v>
      </c>
      <c r="AF214" s="20">
        <f t="shared" si="63"/>
        <v>22.5</v>
      </c>
    </row>
    <row r="215" spans="1:32" x14ac:dyDescent="0.3">
      <c r="A215" s="1">
        <v>28034</v>
      </c>
      <c r="B215" s="19">
        <v>1125</v>
      </c>
      <c r="C215" s="20">
        <f t="shared" si="68"/>
        <v>14.200000000000045</v>
      </c>
      <c r="D215" s="20">
        <f t="shared" si="72"/>
        <v>47.400000000000091</v>
      </c>
      <c r="E215" s="20">
        <f t="shared" si="76"/>
        <v>127.20000000000005</v>
      </c>
      <c r="F215" s="20">
        <f t="shared" si="56"/>
        <v>231.70000000000005</v>
      </c>
      <c r="G215" s="20">
        <f t="shared" si="64"/>
        <v>338.1</v>
      </c>
      <c r="H215" s="20">
        <f t="shared" si="60"/>
        <v>567.4</v>
      </c>
      <c r="I215" s="1">
        <v>28034</v>
      </c>
      <c r="J215" s="19">
        <v>1125.0999999999999</v>
      </c>
      <c r="K215" s="20">
        <f t="shared" si="69"/>
        <v>16.699999999999818</v>
      </c>
      <c r="L215" s="20">
        <f t="shared" si="73"/>
        <v>44.299999999999955</v>
      </c>
      <c r="M215" s="20">
        <f t="shared" si="77"/>
        <v>129.49999999999989</v>
      </c>
      <c r="N215" s="20">
        <f t="shared" si="57"/>
        <v>234.69999999999993</v>
      </c>
      <c r="O215" s="20">
        <f t="shared" si="65"/>
        <v>341.49999999999989</v>
      </c>
      <c r="P215" s="20">
        <f t="shared" si="61"/>
        <v>566.59999999999991</v>
      </c>
      <c r="Q215" s="1">
        <v>28034</v>
      </c>
      <c r="R215" s="19">
        <v>57.9</v>
      </c>
      <c r="S215" s="20">
        <f t="shared" si="70"/>
        <v>0.29999999999999716</v>
      </c>
      <c r="T215" s="20">
        <f t="shared" si="74"/>
        <v>1.1000000000000014</v>
      </c>
      <c r="U215" s="20">
        <f t="shared" si="78"/>
        <v>3</v>
      </c>
      <c r="V215" s="20">
        <f t="shared" si="58"/>
        <v>6.7999999999999972</v>
      </c>
      <c r="W215" s="20">
        <f t="shared" si="66"/>
        <v>15.600000000000001</v>
      </c>
      <c r="X215" s="20">
        <f t="shared" si="62"/>
        <v>22.6</v>
      </c>
      <c r="Y215" s="1">
        <v>28034</v>
      </c>
      <c r="Z215">
        <v>57.9</v>
      </c>
      <c r="AA215" s="20">
        <f t="shared" si="71"/>
        <v>0.29999999999999716</v>
      </c>
      <c r="AB215" s="20">
        <f t="shared" si="75"/>
        <v>1.1999999999999957</v>
      </c>
      <c r="AC215" s="20">
        <f t="shared" si="79"/>
        <v>3</v>
      </c>
      <c r="AD215" s="20">
        <f t="shared" si="59"/>
        <v>6.8999999999999986</v>
      </c>
      <c r="AE215" s="20">
        <f t="shared" si="67"/>
        <v>15.699999999999996</v>
      </c>
      <c r="AF215" s="20">
        <f t="shared" si="63"/>
        <v>22.6</v>
      </c>
    </row>
    <row r="216" spans="1:32" x14ac:dyDescent="0.3">
      <c r="A216" s="1">
        <v>28065</v>
      </c>
      <c r="B216" s="19">
        <v>1138.2</v>
      </c>
      <c r="C216" s="20">
        <f t="shared" si="68"/>
        <v>13.200000000000045</v>
      </c>
      <c r="D216" s="20">
        <f t="shared" si="72"/>
        <v>51.900000000000091</v>
      </c>
      <c r="E216" s="20">
        <f t="shared" si="76"/>
        <v>131.30000000000007</v>
      </c>
      <c r="F216" s="20">
        <f t="shared" si="56"/>
        <v>239.60000000000002</v>
      </c>
      <c r="G216" s="20">
        <f t="shared" si="64"/>
        <v>344.30000000000007</v>
      </c>
      <c r="H216" s="20">
        <f t="shared" si="60"/>
        <v>575.80000000000007</v>
      </c>
      <c r="I216" s="1">
        <v>28065</v>
      </c>
      <c r="J216" s="19">
        <v>1135</v>
      </c>
      <c r="K216" s="20">
        <f t="shared" si="69"/>
        <v>9.9000000000000909</v>
      </c>
      <c r="L216" s="20">
        <f t="shared" si="73"/>
        <v>43.400000000000091</v>
      </c>
      <c r="M216" s="20">
        <f t="shared" si="77"/>
        <v>130.20000000000005</v>
      </c>
      <c r="N216" s="20">
        <f t="shared" si="57"/>
        <v>239.60000000000002</v>
      </c>
      <c r="O216" s="20">
        <f t="shared" si="65"/>
        <v>344.79999999999995</v>
      </c>
      <c r="P216" s="20">
        <f t="shared" si="61"/>
        <v>572.5</v>
      </c>
      <c r="Q216" s="1">
        <v>28065</v>
      </c>
      <c r="R216" s="19">
        <v>58</v>
      </c>
      <c r="S216" s="20">
        <f t="shared" si="70"/>
        <v>0.10000000000000142</v>
      </c>
      <c r="T216" s="20">
        <f t="shared" si="74"/>
        <v>0.89999999999999858</v>
      </c>
      <c r="U216" s="20">
        <f t="shared" si="78"/>
        <v>2.7000000000000028</v>
      </c>
      <c r="V216" s="20">
        <f t="shared" si="58"/>
        <v>6.5</v>
      </c>
      <c r="W216" s="20">
        <f t="shared" si="66"/>
        <v>15.600000000000001</v>
      </c>
      <c r="X216" s="20">
        <f t="shared" si="62"/>
        <v>22.6</v>
      </c>
      <c r="Y216" s="1">
        <v>28065</v>
      </c>
      <c r="Z216">
        <v>58.1</v>
      </c>
      <c r="AA216" s="20">
        <f t="shared" si="71"/>
        <v>0.20000000000000284</v>
      </c>
      <c r="AB216" s="20">
        <f t="shared" si="75"/>
        <v>1.1000000000000014</v>
      </c>
      <c r="AC216" s="20">
        <f t="shared" si="79"/>
        <v>2.8000000000000043</v>
      </c>
      <c r="AD216" s="20">
        <f t="shared" si="59"/>
        <v>6.6000000000000014</v>
      </c>
      <c r="AE216" s="20">
        <f t="shared" si="67"/>
        <v>15.700000000000003</v>
      </c>
      <c r="AF216" s="20">
        <f t="shared" si="63"/>
        <v>22.700000000000003</v>
      </c>
    </row>
    <row r="217" spans="1:32" x14ac:dyDescent="0.3">
      <c r="A217" s="1">
        <v>28095</v>
      </c>
      <c r="B217" s="19">
        <v>1152</v>
      </c>
      <c r="C217" s="20">
        <f t="shared" si="68"/>
        <v>13.799999999999955</v>
      </c>
      <c r="D217" s="20">
        <f t="shared" si="72"/>
        <v>53.299999999999955</v>
      </c>
      <c r="E217" s="20">
        <f t="shared" si="76"/>
        <v>135.79999999999995</v>
      </c>
      <c r="F217" s="20">
        <f t="shared" si="56"/>
        <v>249.89999999999998</v>
      </c>
      <c r="G217" s="20">
        <f t="shared" si="64"/>
        <v>349.70000000000005</v>
      </c>
      <c r="H217" s="20">
        <f t="shared" si="60"/>
        <v>585.20000000000005</v>
      </c>
      <c r="I217" s="1">
        <v>28095</v>
      </c>
      <c r="J217" s="19">
        <v>1153.5</v>
      </c>
      <c r="K217" s="20">
        <f t="shared" si="69"/>
        <v>18.5</v>
      </c>
      <c r="L217" s="20">
        <f t="shared" si="73"/>
        <v>56.200000000000045</v>
      </c>
      <c r="M217" s="20">
        <f t="shared" si="77"/>
        <v>135.70000000000005</v>
      </c>
      <c r="N217" s="20">
        <f t="shared" si="57"/>
        <v>250</v>
      </c>
      <c r="O217" s="20">
        <f t="shared" si="65"/>
        <v>350.4</v>
      </c>
      <c r="P217" s="20">
        <f t="shared" si="61"/>
        <v>583.79999999999995</v>
      </c>
      <c r="Q217" s="1">
        <v>28095</v>
      </c>
      <c r="R217" s="19">
        <v>58.2</v>
      </c>
      <c r="S217" s="20">
        <f t="shared" si="70"/>
        <v>0.20000000000000284</v>
      </c>
      <c r="T217" s="20">
        <f t="shared" si="74"/>
        <v>0.80000000000000426</v>
      </c>
      <c r="U217" s="20">
        <f t="shared" si="78"/>
        <v>2.7000000000000028</v>
      </c>
      <c r="V217" s="20">
        <f t="shared" si="58"/>
        <v>6.3000000000000043</v>
      </c>
      <c r="W217" s="20">
        <f t="shared" si="66"/>
        <v>15.700000000000003</v>
      </c>
      <c r="X217" s="20">
        <f t="shared" si="62"/>
        <v>22.700000000000003</v>
      </c>
      <c r="Y217" s="1">
        <v>28095</v>
      </c>
      <c r="Z217">
        <v>58.4</v>
      </c>
      <c r="AA217" s="20">
        <f t="shared" si="71"/>
        <v>0.29999999999999716</v>
      </c>
      <c r="AB217" s="20">
        <f t="shared" si="75"/>
        <v>1.1000000000000014</v>
      </c>
      <c r="AC217" s="20">
        <f t="shared" si="79"/>
        <v>2.7999999999999972</v>
      </c>
      <c r="AD217" s="20">
        <f t="shared" si="59"/>
        <v>6.5</v>
      </c>
      <c r="AE217" s="20">
        <f t="shared" si="67"/>
        <v>15.899999999999999</v>
      </c>
      <c r="AF217" s="20">
        <f t="shared" si="63"/>
        <v>22.799999999999997</v>
      </c>
    </row>
    <row r="218" spans="1:32" x14ac:dyDescent="0.3">
      <c r="A218" s="1">
        <v>28126</v>
      </c>
      <c r="B218" s="19">
        <v>1165.2</v>
      </c>
      <c r="C218" s="20">
        <f t="shared" si="68"/>
        <v>13.200000000000045</v>
      </c>
      <c r="D218" s="20">
        <f t="shared" si="72"/>
        <v>54.400000000000091</v>
      </c>
      <c r="E218" s="20">
        <f t="shared" si="76"/>
        <v>138.60000000000014</v>
      </c>
      <c r="F218" s="20">
        <f t="shared" si="56"/>
        <v>258.90000000000009</v>
      </c>
      <c r="G218" s="20">
        <f t="shared" si="64"/>
        <v>354.90000000000009</v>
      </c>
      <c r="H218" s="20">
        <f t="shared" si="60"/>
        <v>595.90000000000009</v>
      </c>
      <c r="I218" s="1">
        <v>28126</v>
      </c>
      <c r="J218" s="19">
        <v>1167.5</v>
      </c>
      <c r="K218" s="20">
        <f t="shared" si="69"/>
        <v>14</v>
      </c>
      <c r="L218" s="20">
        <f t="shared" si="73"/>
        <v>59.099999999999909</v>
      </c>
      <c r="M218" s="20">
        <f t="shared" si="77"/>
        <v>139.20000000000005</v>
      </c>
      <c r="N218" s="20">
        <f t="shared" si="57"/>
        <v>259.5</v>
      </c>
      <c r="O218" s="20">
        <f t="shared" si="65"/>
        <v>355.20000000000005</v>
      </c>
      <c r="P218" s="20">
        <f t="shared" si="61"/>
        <v>594</v>
      </c>
      <c r="Q218" s="1">
        <v>28126</v>
      </c>
      <c r="R218" s="19">
        <v>58.5</v>
      </c>
      <c r="S218" s="20">
        <f t="shared" si="70"/>
        <v>0.29999999999999716</v>
      </c>
      <c r="T218" s="20">
        <f t="shared" si="74"/>
        <v>0.89999999999999858</v>
      </c>
      <c r="U218" s="20">
        <f t="shared" si="78"/>
        <v>2.8999999999999986</v>
      </c>
      <c r="V218" s="20">
        <f t="shared" si="58"/>
        <v>6.3999999999999986</v>
      </c>
      <c r="W218" s="20">
        <f t="shared" si="66"/>
        <v>15.899999999999999</v>
      </c>
      <c r="X218" s="20">
        <f t="shared" si="62"/>
        <v>22.9</v>
      </c>
      <c r="Y218" s="1">
        <v>28126</v>
      </c>
      <c r="Z218">
        <v>58.7</v>
      </c>
      <c r="AA218" s="20">
        <f t="shared" si="71"/>
        <v>0.30000000000000426</v>
      </c>
      <c r="AB218" s="20">
        <f t="shared" si="75"/>
        <v>1.1000000000000014</v>
      </c>
      <c r="AC218" s="20">
        <f t="shared" si="79"/>
        <v>2.9000000000000057</v>
      </c>
      <c r="AD218" s="20">
        <f t="shared" si="59"/>
        <v>6.4000000000000057</v>
      </c>
      <c r="AE218" s="20">
        <f t="shared" si="67"/>
        <v>16</v>
      </c>
      <c r="AF218" s="20">
        <f t="shared" si="63"/>
        <v>23</v>
      </c>
    </row>
    <row r="219" spans="1:32" x14ac:dyDescent="0.3">
      <c r="A219" s="1">
        <v>28157</v>
      </c>
      <c r="B219" s="19">
        <v>1177.5999999999999</v>
      </c>
      <c r="C219" s="20">
        <f t="shared" si="68"/>
        <v>12.399999999999864</v>
      </c>
      <c r="D219" s="20">
        <f t="shared" si="72"/>
        <v>52.599999999999909</v>
      </c>
      <c r="E219" s="20">
        <f t="shared" si="76"/>
        <v>137.29999999999995</v>
      </c>
      <c r="F219" s="20">
        <f t="shared" ref="F219:F282" si="80">(B219-B195)</f>
        <v>263.49999999999989</v>
      </c>
      <c r="G219" s="20">
        <f t="shared" si="64"/>
        <v>363.49999999999989</v>
      </c>
      <c r="H219" s="20">
        <f t="shared" si="60"/>
        <v>605.69999999999993</v>
      </c>
      <c r="I219" s="1">
        <v>28157</v>
      </c>
      <c r="J219" s="19">
        <v>1169.9000000000001</v>
      </c>
      <c r="K219" s="20">
        <f t="shared" si="69"/>
        <v>2.4000000000000909</v>
      </c>
      <c r="L219" s="20">
        <f t="shared" si="73"/>
        <v>44.800000000000182</v>
      </c>
      <c r="M219" s="20">
        <f t="shared" si="77"/>
        <v>135.70000000000005</v>
      </c>
      <c r="N219" s="20">
        <f t="shared" ref="N219:N282" si="81">(J219-J195)</f>
        <v>261.20000000000005</v>
      </c>
      <c r="O219" s="20">
        <f t="shared" si="65"/>
        <v>359.80000000000007</v>
      </c>
      <c r="P219" s="20">
        <f t="shared" si="61"/>
        <v>600.80000000000007</v>
      </c>
      <c r="Q219" s="1">
        <v>28157</v>
      </c>
      <c r="R219" s="19">
        <v>59.1</v>
      </c>
      <c r="S219" s="20">
        <f t="shared" si="70"/>
        <v>0.60000000000000142</v>
      </c>
      <c r="T219" s="20">
        <f t="shared" si="74"/>
        <v>1.2000000000000028</v>
      </c>
      <c r="U219" s="20">
        <f t="shared" si="78"/>
        <v>3.3000000000000043</v>
      </c>
      <c r="V219" s="20">
        <f t="shared" ref="V219:V282" si="82">(R219-R195)</f>
        <v>6.6000000000000014</v>
      </c>
      <c r="W219" s="20">
        <f t="shared" si="66"/>
        <v>16.200000000000003</v>
      </c>
      <c r="X219" s="20">
        <f t="shared" si="62"/>
        <v>23.300000000000004</v>
      </c>
      <c r="Y219" s="1">
        <v>28157</v>
      </c>
      <c r="Z219">
        <v>59.3</v>
      </c>
      <c r="AA219" s="20">
        <f t="shared" si="71"/>
        <v>0.59999999999999432</v>
      </c>
      <c r="AB219" s="20">
        <f t="shared" si="75"/>
        <v>1.3999999999999986</v>
      </c>
      <c r="AC219" s="20">
        <f t="shared" si="79"/>
        <v>3.3999999999999986</v>
      </c>
      <c r="AD219" s="20">
        <f t="shared" ref="AD219:AD282" si="83">(Z219-Z195)</f>
        <v>6.6999999999999957</v>
      </c>
      <c r="AE219" s="20">
        <f t="shared" si="67"/>
        <v>16.299999999999997</v>
      </c>
      <c r="AF219" s="20">
        <f t="shared" si="63"/>
        <v>23.5</v>
      </c>
    </row>
    <row r="220" spans="1:32" x14ac:dyDescent="0.3">
      <c r="A220" s="1">
        <v>28185</v>
      </c>
      <c r="B220" s="19">
        <v>1188.5</v>
      </c>
      <c r="C220" s="20">
        <f t="shared" si="68"/>
        <v>10.900000000000091</v>
      </c>
      <c r="D220" s="20">
        <f t="shared" si="72"/>
        <v>50.299999999999955</v>
      </c>
      <c r="E220" s="20">
        <f t="shared" si="76"/>
        <v>138.5</v>
      </c>
      <c r="F220" s="20">
        <f t="shared" si="80"/>
        <v>263.5</v>
      </c>
      <c r="G220" s="20">
        <f t="shared" si="64"/>
        <v>373.20000000000005</v>
      </c>
      <c r="H220" s="20">
        <f t="shared" si="60"/>
        <v>614.1</v>
      </c>
      <c r="I220" s="1">
        <v>28185</v>
      </c>
      <c r="J220" s="19">
        <v>1185.3</v>
      </c>
      <c r="K220" s="20">
        <f t="shared" si="69"/>
        <v>15.399999999999864</v>
      </c>
      <c r="L220" s="20">
        <f t="shared" si="73"/>
        <v>50.299999999999955</v>
      </c>
      <c r="M220" s="20">
        <f t="shared" si="77"/>
        <v>137.59999999999991</v>
      </c>
      <c r="N220" s="20">
        <f t="shared" si="81"/>
        <v>260.89999999999998</v>
      </c>
      <c r="O220" s="20">
        <f t="shared" si="65"/>
        <v>369.69999999999993</v>
      </c>
      <c r="P220" s="20">
        <f t="shared" si="61"/>
        <v>612.5</v>
      </c>
      <c r="Q220" s="1">
        <v>28185</v>
      </c>
      <c r="R220" s="19">
        <v>59.5</v>
      </c>
      <c r="S220" s="20">
        <f t="shared" si="70"/>
        <v>0.39999999999999858</v>
      </c>
      <c r="T220" s="20">
        <f t="shared" si="74"/>
        <v>1.5</v>
      </c>
      <c r="U220" s="20">
        <f t="shared" si="78"/>
        <v>3.6000000000000014</v>
      </c>
      <c r="V220" s="20">
        <f t="shared" si="82"/>
        <v>6.7999999999999972</v>
      </c>
      <c r="W220" s="20">
        <f t="shared" si="66"/>
        <v>16.200000000000003</v>
      </c>
      <c r="X220" s="20">
        <f t="shared" si="62"/>
        <v>23.4</v>
      </c>
      <c r="Y220" s="1">
        <v>28185</v>
      </c>
      <c r="Z220">
        <v>59.6</v>
      </c>
      <c r="AA220" s="20">
        <f t="shared" si="71"/>
        <v>0.30000000000000426</v>
      </c>
      <c r="AB220" s="20">
        <f t="shared" si="75"/>
        <v>1.5</v>
      </c>
      <c r="AC220" s="20">
        <f t="shared" si="79"/>
        <v>3.6000000000000014</v>
      </c>
      <c r="AD220" s="20">
        <f t="shared" si="83"/>
        <v>6.8000000000000043</v>
      </c>
      <c r="AE220" s="20">
        <f t="shared" si="67"/>
        <v>16.200000000000003</v>
      </c>
      <c r="AF220" s="20">
        <f t="shared" si="63"/>
        <v>23.5</v>
      </c>
    </row>
    <row r="221" spans="1:32" x14ac:dyDescent="0.3">
      <c r="A221" s="1">
        <v>28216</v>
      </c>
      <c r="B221" s="19">
        <v>1199.5999999999999</v>
      </c>
      <c r="C221" s="20">
        <f t="shared" si="68"/>
        <v>11.099999999999909</v>
      </c>
      <c r="D221" s="20">
        <f t="shared" si="72"/>
        <v>47.599999999999909</v>
      </c>
      <c r="E221" s="20">
        <f t="shared" si="76"/>
        <v>138.79999999999995</v>
      </c>
      <c r="F221" s="20">
        <f t="shared" si="80"/>
        <v>264.49999999999989</v>
      </c>
      <c r="G221" s="20">
        <f t="shared" si="64"/>
        <v>379.89999999999986</v>
      </c>
      <c r="H221" s="20">
        <f t="shared" si="60"/>
        <v>623.89999999999986</v>
      </c>
      <c r="I221" s="1">
        <v>28216</v>
      </c>
      <c r="J221" s="19">
        <v>1206.5999999999999</v>
      </c>
      <c r="K221" s="20">
        <f t="shared" si="69"/>
        <v>21.299999999999955</v>
      </c>
      <c r="L221" s="20">
        <f t="shared" si="73"/>
        <v>53.099999999999909</v>
      </c>
      <c r="M221" s="20">
        <f t="shared" si="77"/>
        <v>139.69999999999982</v>
      </c>
      <c r="N221" s="20">
        <f t="shared" si="81"/>
        <v>265.49999999999989</v>
      </c>
      <c r="O221" s="20">
        <f t="shared" si="65"/>
        <v>381.19999999999993</v>
      </c>
      <c r="P221" s="20">
        <f t="shared" si="61"/>
        <v>629.19999999999993</v>
      </c>
      <c r="Q221" s="1">
        <v>28216</v>
      </c>
      <c r="R221" s="19">
        <v>60</v>
      </c>
      <c r="S221" s="20">
        <f t="shared" si="70"/>
        <v>0.5</v>
      </c>
      <c r="T221" s="20">
        <f t="shared" si="74"/>
        <v>1.7999999999999972</v>
      </c>
      <c r="U221" s="20">
        <f t="shared" si="78"/>
        <v>3.8999999999999986</v>
      </c>
      <c r="V221" s="20">
        <f t="shared" si="82"/>
        <v>7.1000000000000014</v>
      </c>
      <c r="W221" s="20">
        <f t="shared" si="66"/>
        <v>16.399999999999999</v>
      </c>
      <c r="X221" s="20">
        <f t="shared" si="62"/>
        <v>23.700000000000003</v>
      </c>
      <c r="Y221" s="1">
        <v>28216</v>
      </c>
      <c r="Z221">
        <v>60</v>
      </c>
      <c r="AA221" s="20">
        <f t="shared" si="71"/>
        <v>0.39999999999999858</v>
      </c>
      <c r="AB221" s="20">
        <f t="shared" si="75"/>
        <v>1.6000000000000014</v>
      </c>
      <c r="AC221" s="20">
        <f t="shared" si="79"/>
        <v>3.8999999999999986</v>
      </c>
      <c r="AD221" s="20">
        <f t="shared" si="83"/>
        <v>7</v>
      </c>
      <c r="AE221" s="20">
        <f t="shared" si="67"/>
        <v>16.299999999999997</v>
      </c>
      <c r="AF221" s="20">
        <f t="shared" si="63"/>
        <v>23.700000000000003</v>
      </c>
    </row>
    <row r="222" spans="1:32" x14ac:dyDescent="0.3">
      <c r="A222" s="1">
        <v>28246</v>
      </c>
      <c r="B222" s="19">
        <v>1209</v>
      </c>
      <c r="C222" s="20">
        <f t="shared" si="68"/>
        <v>9.4000000000000909</v>
      </c>
      <c r="D222" s="20">
        <f t="shared" si="72"/>
        <v>43.799999999999955</v>
      </c>
      <c r="E222" s="20">
        <f t="shared" si="76"/>
        <v>136.90000000000009</v>
      </c>
      <c r="F222" s="20">
        <f t="shared" si="80"/>
        <v>261.10000000000002</v>
      </c>
      <c r="G222" s="20">
        <f t="shared" si="64"/>
        <v>382.20000000000005</v>
      </c>
      <c r="H222" s="20">
        <f t="shared" si="60"/>
        <v>632.5</v>
      </c>
      <c r="I222" s="1">
        <v>28246</v>
      </c>
      <c r="J222" s="19">
        <v>1205.5</v>
      </c>
      <c r="K222" s="20">
        <f t="shared" si="69"/>
        <v>-1.0999999999999091</v>
      </c>
      <c r="L222" s="20">
        <f t="shared" si="73"/>
        <v>38</v>
      </c>
      <c r="M222" s="20">
        <f t="shared" si="77"/>
        <v>135.20000000000005</v>
      </c>
      <c r="N222" s="20">
        <f t="shared" si="81"/>
        <v>259.29999999999995</v>
      </c>
      <c r="O222" s="20">
        <f t="shared" si="65"/>
        <v>379.70000000000005</v>
      </c>
      <c r="P222" s="20">
        <f t="shared" si="61"/>
        <v>632</v>
      </c>
      <c r="Q222" s="1">
        <v>28246</v>
      </c>
      <c r="R222" s="19">
        <v>60.3</v>
      </c>
      <c r="S222" s="20">
        <f t="shared" si="70"/>
        <v>0.29999999999999716</v>
      </c>
      <c r="T222" s="20">
        <f t="shared" si="74"/>
        <v>1.7999999999999972</v>
      </c>
      <c r="U222" s="20">
        <f t="shared" si="78"/>
        <v>3.7999999999999972</v>
      </c>
      <c r="V222" s="20">
        <f t="shared" si="82"/>
        <v>7.0999999999999943</v>
      </c>
      <c r="W222" s="20">
        <f t="shared" si="66"/>
        <v>16.399999999999999</v>
      </c>
      <c r="X222" s="20">
        <f t="shared" si="62"/>
        <v>23.9</v>
      </c>
      <c r="Y222" s="1">
        <v>28246</v>
      </c>
      <c r="Z222">
        <v>60.2</v>
      </c>
      <c r="AA222" s="20">
        <f t="shared" si="71"/>
        <v>0.20000000000000284</v>
      </c>
      <c r="AB222" s="20">
        <f t="shared" si="75"/>
        <v>1.5</v>
      </c>
      <c r="AC222" s="20">
        <f t="shared" si="79"/>
        <v>3.8000000000000043</v>
      </c>
      <c r="AD222" s="20">
        <f t="shared" si="83"/>
        <v>7.1000000000000014</v>
      </c>
      <c r="AE222" s="20">
        <f t="shared" si="67"/>
        <v>16.300000000000004</v>
      </c>
      <c r="AF222" s="20">
        <f t="shared" si="63"/>
        <v>23.800000000000004</v>
      </c>
    </row>
    <row r="223" spans="1:32" x14ac:dyDescent="0.3">
      <c r="A223" s="1">
        <v>28277</v>
      </c>
      <c r="B223" s="19">
        <v>1217.8</v>
      </c>
      <c r="C223" s="20">
        <f t="shared" si="68"/>
        <v>8.7999999999999545</v>
      </c>
      <c r="D223" s="20">
        <f t="shared" si="72"/>
        <v>40.200000000000045</v>
      </c>
      <c r="E223" s="20">
        <f t="shared" si="76"/>
        <v>140.20000000000005</v>
      </c>
      <c r="F223" s="20">
        <f t="shared" si="80"/>
        <v>254.79999999999995</v>
      </c>
      <c r="G223" s="20">
        <f t="shared" si="64"/>
        <v>384.5</v>
      </c>
      <c r="H223" s="20">
        <f t="shared" si="60"/>
        <v>639.29999999999995</v>
      </c>
      <c r="I223" s="1">
        <v>28277</v>
      </c>
      <c r="J223" s="19">
        <v>1219.8</v>
      </c>
      <c r="K223" s="20">
        <f t="shared" si="69"/>
        <v>14.299999999999955</v>
      </c>
      <c r="L223" s="20">
        <f t="shared" si="73"/>
        <v>49.899999999999864</v>
      </c>
      <c r="M223" s="20">
        <f t="shared" si="77"/>
        <v>139</v>
      </c>
      <c r="N223" s="20">
        <f t="shared" si="81"/>
        <v>252.89999999999998</v>
      </c>
      <c r="O223" s="20">
        <f t="shared" si="65"/>
        <v>382.59999999999991</v>
      </c>
      <c r="P223" s="20">
        <f t="shared" si="61"/>
        <v>641.09999999999991</v>
      </c>
      <c r="Q223" s="1">
        <v>28277</v>
      </c>
      <c r="R223" s="19">
        <v>60.7</v>
      </c>
      <c r="S223" s="20">
        <f t="shared" si="70"/>
        <v>0.40000000000000568</v>
      </c>
      <c r="T223" s="20">
        <f t="shared" si="74"/>
        <v>1.6000000000000014</v>
      </c>
      <c r="U223" s="20">
        <f t="shared" si="78"/>
        <v>3.9000000000000057</v>
      </c>
      <c r="V223" s="20">
        <f t="shared" si="82"/>
        <v>7.1000000000000014</v>
      </c>
      <c r="W223" s="20">
        <f t="shared" si="66"/>
        <v>16.5</v>
      </c>
      <c r="X223" s="20">
        <f t="shared" si="62"/>
        <v>24.1</v>
      </c>
      <c r="Y223" s="1">
        <v>28277</v>
      </c>
      <c r="Z223">
        <v>60.5</v>
      </c>
      <c r="AA223" s="20">
        <f t="shared" si="71"/>
        <v>0.29999999999999716</v>
      </c>
      <c r="AB223" s="20">
        <f t="shared" si="75"/>
        <v>1.2000000000000028</v>
      </c>
      <c r="AC223" s="20">
        <f t="shared" si="79"/>
        <v>3.7999999999999972</v>
      </c>
      <c r="AD223" s="20">
        <f t="shared" si="83"/>
        <v>7</v>
      </c>
      <c r="AE223" s="20">
        <f t="shared" si="67"/>
        <v>16.299999999999997</v>
      </c>
      <c r="AF223" s="20">
        <f t="shared" si="63"/>
        <v>23.9</v>
      </c>
    </row>
    <row r="224" spans="1:32" x14ac:dyDescent="0.3">
      <c r="A224" s="1">
        <v>28307</v>
      </c>
      <c r="B224" s="19">
        <v>1226.7</v>
      </c>
      <c r="C224" s="20">
        <f t="shared" si="68"/>
        <v>8.9000000000000909</v>
      </c>
      <c r="D224" s="20">
        <f t="shared" si="72"/>
        <v>38.200000000000045</v>
      </c>
      <c r="E224" s="20">
        <f t="shared" si="76"/>
        <v>140.40000000000009</v>
      </c>
      <c r="F224" s="20">
        <f t="shared" si="80"/>
        <v>251.60000000000002</v>
      </c>
      <c r="G224" s="20">
        <f t="shared" si="64"/>
        <v>390.20000000000005</v>
      </c>
      <c r="H224" s="20">
        <f t="shared" si="60"/>
        <v>647.20000000000005</v>
      </c>
      <c r="I224" s="1">
        <v>28307</v>
      </c>
      <c r="J224" s="19">
        <v>1232.9000000000001</v>
      </c>
      <c r="K224" s="20">
        <f t="shared" si="69"/>
        <v>13.100000000000136</v>
      </c>
      <c r="L224" s="20">
        <f t="shared" si="73"/>
        <v>47.600000000000136</v>
      </c>
      <c r="M224" s="20">
        <f t="shared" si="77"/>
        <v>141.30000000000018</v>
      </c>
      <c r="N224" s="20">
        <f t="shared" si="81"/>
        <v>253.20000000000005</v>
      </c>
      <c r="O224" s="20">
        <f t="shared" si="65"/>
        <v>392.20000000000005</v>
      </c>
      <c r="P224" s="20">
        <f t="shared" si="61"/>
        <v>652.30000000000007</v>
      </c>
      <c r="Q224" s="1">
        <v>28307</v>
      </c>
      <c r="R224" s="19">
        <v>61</v>
      </c>
      <c r="S224" s="20">
        <f t="shared" si="70"/>
        <v>0.29999999999999716</v>
      </c>
      <c r="T224" s="20">
        <f t="shared" si="74"/>
        <v>1.5</v>
      </c>
      <c r="U224" s="20">
        <f t="shared" si="78"/>
        <v>3.8999999999999986</v>
      </c>
      <c r="V224" s="20">
        <f t="shared" si="82"/>
        <v>6.7999999999999972</v>
      </c>
      <c r="W224" s="20">
        <f t="shared" si="66"/>
        <v>16.700000000000003</v>
      </c>
      <c r="X224" s="20">
        <f t="shared" si="62"/>
        <v>24.200000000000003</v>
      </c>
      <c r="Y224" s="1">
        <v>28307</v>
      </c>
      <c r="Z224">
        <v>60.8</v>
      </c>
      <c r="AA224" s="20">
        <f t="shared" si="71"/>
        <v>0.29999999999999716</v>
      </c>
      <c r="AB224" s="20">
        <f t="shared" si="75"/>
        <v>1.1999999999999957</v>
      </c>
      <c r="AC224" s="20">
        <f t="shared" si="79"/>
        <v>3.7999999999999972</v>
      </c>
      <c r="AD224" s="20">
        <f t="shared" si="83"/>
        <v>6.7999999999999972</v>
      </c>
      <c r="AE224" s="20">
        <f t="shared" si="67"/>
        <v>16.599999999999994</v>
      </c>
      <c r="AF224" s="20">
        <f t="shared" si="63"/>
        <v>24</v>
      </c>
    </row>
    <row r="225" spans="1:32" x14ac:dyDescent="0.3">
      <c r="A225" s="1">
        <v>28338</v>
      </c>
      <c r="B225" s="19">
        <v>1237</v>
      </c>
      <c r="C225" s="20">
        <f t="shared" si="68"/>
        <v>10.299999999999955</v>
      </c>
      <c r="D225" s="20">
        <f t="shared" si="72"/>
        <v>37.400000000000091</v>
      </c>
      <c r="E225" s="20">
        <f t="shared" si="76"/>
        <v>138.29999999999995</v>
      </c>
      <c r="F225" s="20">
        <f t="shared" si="80"/>
        <v>253.89999999999998</v>
      </c>
      <c r="G225" s="20">
        <f t="shared" si="64"/>
        <v>398.20000000000005</v>
      </c>
      <c r="H225" s="20">
        <f t="shared" si="60"/>
        <v>656.9</v>
      </c>
      <c r="I225" s="1">
        <v>28338</v>
      </c>
      <c r="J225" s="19">
        <v>1235.3</v>
      </c>
      <c r="K225" s="20">
        <f t="shared" si="69"/>
        <v>2.3999999999998636</v>
      </c>
      <c r="L225" s="20">
        <f t="shared" si="73"/>
        <v>28.700000000000045</v>
      </c>
      <c r="M225" s="20">
        <f t="shared" si="77"/>
        <v>138</v>
      </c>
      <c r="N225" s="20">
        <f t="shared" si="81"/>
        <v>252.89999999999998</v>
      </c>
      <c r="O225" s="20">
        <f t="shared" si="65"/>
        <v>397.9</v>
      </c>
      <c r="P225" s="20">
        <f t="shared" si="61"/>
        <v>656.9</v>
      </c>
      <c r="Q225" s="1">
        <v>28338</v>
      </c>
      <c r="R225" s="19">
        <v>61.2</v>
      </c>
      <c r="S225" s="20">
        <f t="shared" si="70"/>
        <v>0.20000000000000284</v>
      </c>
      <c r="T225" s="20">
        <f t="shared" si="74"/>
        <v>1.2000000000000028</v>
      </c>
      <c r="U225" s="20">
        <f t="shared" si="78"/>
        <v>3.8000000000000043</v>
      </c>
      <c r="V225" s="20">
        <f t="shared" si="82"/>
        <v>6.9000000000000057</v>
      </c>
      <c r="W225" s="20">
        <f t="shared" si="66"/>
        <v>16.100000000000001</v>
      </c>
      <c r="X225" s="20">
        <f t="shared" si="62"/>
        <v>24.200000000000003</v>
      </c>
      <c r="Y225" s="1">
        <v>28338</v>
      </c>
      <c r="Z225">
        <v>61.1</v>
      </c>
      <c r="AA225" s="20">
        <f t="shared" si="71"/>
        <v>0.30000000000000426</v>
      </c>
      <c r="AB225" s="20">
        <f t="shared" si="75"/>
        <v>1.1000000000000014</v>
      </c>
      <c r="AC225" s="20">
        <f t="shared" si="79"/>
        <v>3.8000000000000043</v>
      </c>
      <c r="AD225" s="20">
        <f t="shared" si="83"/>
        <v>6.8999999999999986</v>
      </c>
      <c r="AE225" s="20">
        <f t="shared" si="67"/>
        <v>16.100000000000001</v>
      </c>
      <c r="AF225" s="20">
        <f t="shared" si="63"/>
        <v>24.200000000000003</v>
      </c>
    </row>
    <row r="226" spans="1:32" x14ac:dyDescent="0.3">
      <c r="A226" s="1">
        <v>28369</v>
      </c>
      <c r="B226" s="19">
        <v>1246.2</v>
      </c>
      <c r="C226" s="20">
        <f t="shared" si="68"/>
        <v>9.2000000000000455</v>
      </c>
      <c r="D226" s="20">
        <f t="shared" si="72"/>
        <v>37.200000000000045</v>
      </c>
      <c r="E226" s="20">
        <f t="shared" si="76"/>
        <v>135.40000000000009</v>
      </c>
      <c r="F226" s="20">
        <f t="shared" si="80"/>
        <v>254.70000000000005</v>
      </c>
      <c r="G226" s="20">
        <f t="shared" si="64"/>
        <v>406.90000000000009</v>
      </c>
      <c r="H226" s="20">
        <f t="shared" si="60"/>
        <v>664.1</v>
      </c>
      <c r="I226" s="1">
        <v>28369</v>
      </c>
      <c r="J226" s="19">
        <v>1244.7</v>
      </c>
      <c r="K226" s="20">
        <f t="shared" si="69"/>
        <v>9.4000000000000909</v>
      </c>
      <c r="L226" s="20">
        <f t="shared" si="73"/>
        <v>39.200000000000045</v>
      </c>
      <c r="M226" s="20">
        <f t="shared" si="77"/>
        <v>136.29999999999995</v>
      </c>
      <c r="N226" s="20">
        <f t="shared" si="81"/>
        <v>256.30000000000007</v>
      </c>
      <c r="O226" s="20">
        <f t="shared" si="65"/>
        <v>408.70000000000005</v>
      </c>
      <c r="P226" s="20">
        <f t="shared" si="61"/>
        <v>663.40000000000009</v>
      </c>
      <c r="Q226" s="1">
        <v>28369</v>
      </c>
      <c r="R226" s="19">
        <v>61.4</v>
      </c>
      <c r="S226" s="20">
        <f t="shared" si="70"/>
        <v>0.19999999999999574</v>
      </c>
      <c r="T226" s="20">
        <f t="shared" si="74"/>
        <v>1.1000000000000014</v>
      </c>
      <c r="U226" s="20">
        <f t="shared" si="78"/>
        <v>3.7999999999999972</v>
      </c>
      <c r="V226" s="20">
        <f t="shared" si="82"/>
        <v>6.7999999999999972</v>
      </c>
      <c r="W226" s="20">
        <f t="shared" si="66"/>
        <v>16.199999999999996</v>
      </c>
      <c r="X226" s="20">
        <f t="shared" si="62"/>
        <v>24.299999999999997</v>
      </c>
      <c r="Y226" s="1">
        <v>28369</v>
      </c>
      <c r="Z226">
        <v>61.3</v>
      </c>
      <c r="AA226" s="20">
        <f t="shared" si="71"/>
        <v>0.19999999999999574</v>
      </c>
      <c r="AB226" s="20">
        <f t="shared" si="75"/>
        <v>1.0999999999999943</v>
      </c>
      <c r="AC226" s="20">
        <f t="shared" si="79"/>
        <v>3.6999999999999957</v>
      </c>
      <c r="AD226" s="20">
        <f t="shared" si="83"/>
        <v>6.6999999999999957</v>
      </c>
      <c r="AE226" s="20">
        <f t="shared" si="67"/>
        <v>16.099999999999994</v>
      </c>
      <c r="AF226" s="20">
        <f t="shared" si="63"/>
        <v>24.199999999999996</v>
      </c>
    </row>
    <row r="227" spans="1:32" x14ac:dyDescent="0.3">
      <c r="A227" s="1">
        <v>28399</v>
      </c>
      <c r="B227" s="19">
        <v>1254</v>
      </c>
      <c r="C227" s="20">
        <f t="shared" si="68"/>
        <v>7.7999999999999545</v>
      </c>
      <c r="D227" s="20">
        <f t="shared" si="72"/>
        <v>36.200000000000045</v>
      </c>
      <c r="E227" s="20">
        <f t="shared" si="76"/>
        <v>129</v>
      </c>
      <c r="F227" s="20">
        <f t="shared" si="80"/>
        <v>256.20000000000005</v>
      </c>
      <c r="G227" s="20">
        <f t="shared" si="64"/>
        <v>411.4</v>
      </c>
      <c r="H227" s="20">
        <f t="shared" ref="H227:H290" si="84">(B227-B131)</f>
        <v>670.6</v>
      </c>
      <c r="I227" s="1">
        <v>28399</v>
      </c>
      <c r="J227" s="19">
        <v>1255.9000000000001</v>
      </c>
      <c r="K227" s="20">
        <f t="shared" si="69"/>
        <v>11.200000000000045</v>
      </c>
      <c r="L227" s="20">
        <f t="shared" si="73"/>
        <v>36.100000000000136</v>
      </c>
      <c r="M227" s="20">
        <f t="shared" si="77"/>
        <v>130.80000000000018</v>
      </c>
      <c r="N227" s="20">
        <f t="shared" si="81"/>
        <v>260.30000000000007</v>
      </c>
      <c r="O227" s="20">
        <f t="shared" si="65"/>
        <v>416.60000000000014</v>
      </c>
      <c r="P227" s="20">
        <f t="shared" ref="P227:P290" si="85">(J227-J131)</f>
        <v>672.2</v>
      </c>
      <c r="Q227" s="1">
        <v>28399</v>
      </c>
      <c r="R227" s="19">
        <v>61.6</v>
      </c>
      <c r="S227" s="20">
        <f t="shared" si="70"/>
        <v>0.20000000000000284</v>
      </c>
      <c r="T227" s="20">
        <f t="shared" si="74"/>
        <v>0.89999999999999858</v>
      </c>
      <c r="U227" s="20">
        <f t="shared" si="78"/>
        <v>3.7000000000000028</v>
      </c>
      <c r="V227" s="20">
        <f t="shared" si="82"/>
        <v>6.7000000000000028</v>
      </c>
      <c r="W227" s="20">
        <f t="shared" si="66"/>
        <v>16</v>
      </c>
      <c r="X227" s="20">
        <f t="shared" ref="X227:X290" si="86">(R227-R131)</f>
        <v>24.300000000000004</v>
      </c>
      <c r="Y227" s="1">
        <v>28399</v>
      </c>
      <c r="Z227">
        <v>61.6</v>
      </c>
      <c r="AA227" s="20">
        <f t="shared" si="71"/>
        <v>0.30000000000000426</v>
      </c>
      <c r="AB227" s="20">
        <f t="shared" si="75"/>
        <v>1.1000000000000014</v>
      </c>
      <c r="AC227" s="20">
        <f t="shared" si="79"/>
        <v>3.7000000000000028</v>
      </c>
      <c r="AD227" s="20">
        <f t="shared" si="83"/>
        <v>6.7000000000000028</v>
      </c>
      <c r="AE227" s="20">
        <f t="shared" si="67"/>
        <v>16</v>
      </c>
      <c r="AF227" s="20">
        <f t="shared" ref="AF227:AF290" si="87">(Z227-Z131)</f>
        <v>24.300000000000004</v>
      </c>
    </row>
    <row r="228" spans="1:32" x14ac:dyDescent="0.3">
      <c r="A228" s="1">
        <v>28430</v>
      </c>
      <c r="B228" s="19">
        <v>1262.4000000000001</v>
      </c>
      <c r="C228" s="20">
        <f t="shared" si="68"/>
        <v>8.4000000000000909</v>
      </c>
      <c r="D228" s="20">
        <f t="shared" si="72"/>
        <v>35.700000000000045</v>
      </c>
      <c r="E228" s="20">
        <f t="shared" si="76"/>
        <v>124.20000000000005</v>
      </c>
      <c r="F228" s="20">
        <f t="shared" si="80"/>
        <v>255.50000000000011</v>
      </c>
      <c r="G228" s="20">
        <f t="shared" si="64"/>
        <v>413.50000000000011</v>
      </c>
      <c r="H228" s="20">
        <f t="shared" si="84"/>
        <v>677.00000000000011</v>
      </c>
      <c r="I228" s="1">
        <v>28430</v>
      </c>
      <c r="J228" s="19">
        <v>1260.2</v>
      </c>
      <c r="K228" s="20">
        <f t="shared" si="69"/>
        <v>4.2999999999999545</v>
      </c>
      <c r="L228" s="20">
        <f t="shared" si="73"/>
        <v>27.299999999999955</v>
      </c>
      <c r="M228" s="20">
        <f t="shared" si="77"/>
        <v>125.20000000000005</v>
      </c>
      <c r="N228" s="20">
        <f t="shared" si="81"/>
        <v>255.40000000000009</v>
      </c>
      <c r="O228" s="20">
        <f t="shared" si="65"/>
        <v>414.90000000000009</v>
      </c>
      <c r="P228" s="20">
        <f t="shared" si="85"/>
        <v>675.40000000000009</v>
      </c>
      <c r="Q228" s="1">
        <v>28430</v>
      </c>
      <c r="R228" s="19">
        <v>61.9</v>
      </c>
      <c r="S228" s="20">
        <f t="shared" si="70"/>
        <v>0.29999999999999716</v>
      </c>
      <c r="T228" s="20">
        <f t="shared" si="74"/>
        <v>0.89999999999999858</v>
      </c>
      <c r="U228" s="20">
        <f t="shared" si="78"/>
        <v>3.8999999999999986</v>
      </c>
      <c r="V228" s="20">
        <f t="shared" si="82"/>
        <v>6.6000000000000014</v>
      </c>
      <c r="W228" s="20">
        <f t="shared" si="66"/>
        <v>16</v>
      </c>
      <c r="X228" s="20">
        <f t="shared" si="86"/>
        <v>24.4</v>
      </c>
      <c r="Y228" s="1">
        <v>28430</v>
      </c>
      <c r="Z228">
        <v>62</v>
      </c>
      <c r="AA228" s="20">
        <f t="shared" si="71"/>
        <v>0.39999999999999858</v>
      </c>
      <c r="AB228" s="20">
        <f t="shared" si="75"/>
        <v>1.2000000000000028</v>
      </c>
      <c r="AC228" s="20">
        <f t="shared" si="79"/>
        <v>3.8999999999999986</v>
      </c>
      <c r="AD228" s="20">
        <f t="shared" si="83"/>
        <v>6.7000000000000028</v>
      </c>
      <c r="AE228" s="20">
        <f t="shared" si="67"/>
        <v>16.100000000000001</v>
      </c>
      <c r="AF228" s="20">
        <f t="shared" si="87"/>
        <v>24.5</v>
      </c>
    </row>
    <row r="229" spans="1:32" x14ac:dyDescent="0.3">
      <c r="A229" s="1">
        <v>28460</v>
      </c>
      <c r="B229" s="19">
        <v>1270.3</v>
      </c>
      <c r="C229" s="20">
        <f t="shared" si="68"/>
        <v>7.8999999999998636</v>
      </c>
      <c r="D229" s="20">
        <f t="shared" si="72"/>
        <v>33.299999999999955</v>
      </c>
      <c r="E229" s="20">
        <f t="shared" si="76"/>
        <v>118.29999999999995</v>
      </c>
      <c r="F229" s="20">
        <f t="shared" si="80"/>
        <v>254.09999999999991</v>
      </c>
      <c r="G229" s="20">
        <f t="shared" si="64"/>
        <v>414.79999999999995</v>
      </c>
      <c r="H229" s="20">
        <f t="shared" si="84"/>
        <v>682.4</v>
      </c>
      <c r="I229" s="1">
        <v>28460</v>
      </c>
      <c r="J229" s="19">
        <v>1273</v>
      </c>
      <c r="K229" s="20">
        <f t="shared" si="69"/>
        <v>12.799999999999955</v>
      </c>
      <c r="L229" s="20">
        <f t="shared" si="73"/>
        <v>37.700000000000045</v>
      </c>
      <c r="M229" s="20">
        <f t="shared" si="77"/>
        <v>119.5</v>
      </c>
      <c r="N229" s="20">
        <f t="shared" si="81"/>
        <v>255.20000000000005</v>
      </c>
      <c r="O229" s="20">
        <f t="shared" si="65"/>
        <v>416.5</v>
      </c>
      <c r="P229" s="20">
        <f t="shared" si="85"/>
        <v>682.9</v>
      </c>
      <c r="Q229" s="1">
        <v>28460</v>
      </c>
      <c r="R229" s="19">
        <v>62.1</v>
      </c>
      <c r="S229" s="20">
        <f t="shared" si="70"/>
        <v>0.20000000000000284</v>
      </c>
      <c r="T229" s="20">
        <f t="shared" si="74"/>
        <v>0.89999999999999858</v>
      </c>
      <c r="U229" s="20">
        <f t="shared" si="78"/>
        <v>3.8999999999999986</v>
      </c>
      <c r="V229" s="20">
        <f t="shared" si="82"/>
        <v>6.6000000000000014</v>
      </c>
      <c r="W229" s="20">
        <f t="shared" si="66"/>
        <v>15.899999999999999</v>
      </c>
      <c r="X229" s="20">
        <f t="shared" si="86"/>
        <v>24.4</v>
      </c>
      <c r="Y229" s="1">
        <v>28460</v>
      </c>
      <c r="Z229">
        <v>62.3</v>
      </c>
      <c r="AA229" s="20">
        <f t="shared" si="71"/>
        <v>0.29999999999999716</v>
      </c>
      <c r="AB229" s="20">
        <f t="shared" si="75"/>
        <v>1.1999999999999957</v>
      </c>
      <c r="AC229" s="20">
        <f t="shared" si="79"/>
        <v>3.8999999999999986</v>
      </c>
      <c r="AD229" s="20">
        <f t="shared" si="83"/>
        <v>6.6999999999999957</v>
      </c>
      <c r="AE229" s="20">
        <f t="shared" si="67"/>
        <v>16</v>
      </c>
      <c r="AF229" s="20">
        <f t="shared" si="87"/>
        <v>24.599999999999994</v>
      </c>
    </row>
    <row r="230" spans="1:32" x14ac:dyDescent="0.3">
      <c r="A230" s="1">
        <v>28491</v>
      </c>
      <c r="B230" s="19">
        <v>1279.7</v>
      </c>
      <c r="C230" s="20">
        <f t="shared" si="68"/>
        <v>9.4000000000000909</v>
      </c>
      <c r="D230" s="20">
        <f t="shared" si="72"/>
        <v>33.5</v>
      </c>
      <c r="E230" s="20">
        <f t="shared" si="76"/>
        <v>114.5</v>
      </c>
      <c r="F230" s="20">
        <f t="shared" si="80"/>
        <v>253.10000000000014</v>
      </c>
      <c r="G230" s="20">
        <f t="shared" si="64"/>
        <v>420</v>
      </c>
      <c r="H230" s="20">
        <f t="shared" si="84"/>
        <v>690.1</v>
      </c>
      <c r="I230" s="1">
        <v>28491</v>
      </c>
      <c r="J230" s="19">
        <v>1282.3</v>
      </c>
      <c r="K230" s="20">
        <f t="shared" si="69"/>
        <v>9.2999999999999545</v>
      </c>
      <c r="L230" s="20">
        <f t="shared" si="73"/>
        <v>37.599999999999909</v>
      </c>
      <c r="M230" s="20">
        <f t="shared" si="77"/>
        <v>114.79999999999995</v>
      </c>
      <c r="N230" s="20">
        <f t="shared" si="81"/>
        <v>254</v>
      </c>
      <c r="O230" s="20">
        <f t="shared" si="65"/>
        <v>420.79999999999995</v>
      </c>
      <c r="P230" s="20">
        <f t="shared" si="85"/>
        <v>690.3</v>
      </c>
      <c r="Q230" s="1">
        <v>28491</v>
      </c>
      <c r="R230" s="19">
        <v>62.5</v>
      </c>
      <c r="S230" s="20">
        <f t="shared" si="70"/>
        <v>0.39999999999999858</v>
      </c>
      <c r="T230" s="20">
        <f t="shared" si="74"/>
        <v>1.1000000000000014</v>
      </c>
      <c r="U230" s="20">
        <f t="shared" si="78"/>
        <v>4</v>
      </c>
      <c r="V230" s="20">
        <f t="shared" si="82"/>
        <v>6.8999999999999986</v>
      </c>
      <c r="W230" s="20">
        <f t="shared" si="66"/>
        <v>15.899999999999999</v>
      </c>
      <c r="X230" s="20">
        <f t="shared" si="86"/>
        <v>24.700000000000003</v>
      </c>
      <c r="Y230" s="1">
        <v>28491</v>
      </c>
      <c r="Z230">
        <v>62.7</v>
      </c>
      <c r="AA230" s="20">
        <f t="shared" si="71"/>
        <v>0.40000000000000568</v>
      </c>
      <c r="AB230" s="20">
        <f t="shared" si="75"/>
        <v>1.4000000000000057</v>
      </c>
      <c r="AC230" s="20">
        <f t="shared" si="79"/>
        <v>4</v>
      </c>
      <c r="AD230" s="20">
        <f t="shared" si="83"/>
        <v>6.9000000000000057</v>
      </c>
      <c r="AE230" s="20">
        <f t="shared" si="67"/>
        <v>15.900000000000006</v>
      </c>
      <c r="AF230" s="20">
        <f t="shared" si="87"/>
        <v>24.800000000000004</v>
      </c>
    </row>
    <row r="231" spans="1:32" x14ac:dyDescent="0.3">
      <c r="A231" s="1">
        <v>28522</v>
      </c>
      <c r="B231" s="19">
        <v>1285.5</v>
      </c>
      <c r="C231" s="20">
        <f t="shared" si="68"/>
        <v>5.7999999999999545</v>
      </c>
      <c r="D231" s="20">
        <f t="shared" si="72"/>
        <v>31.5</v>
      </c>
      <c r="E231" s="20">
        <f t="shared" si="76"/>
        <v>107.90000000000009</v>
      </c>
      <c r="F231" s="20">
        <f t="shared" si="80"/>
        <v>245.20000000000005</v>
      </c>
      <c r="G231" s="20">
        <f t="shared" si="64"/>
        <v>421.29999999999995</v>
      </c>
      <c r="H231" s="20">
        <f t="shared" si="84"/>
        <v>699.2</v>
      </c>
      <c r="I231" s="1">
        <v>28522</v>
      </c>
      <c r="J231" s="19">
        <v>1276.8</v>
      </c>
      <c r="K231" s="20">
        <f t="shared" si="69"/>
        <v>-5.5</v>
      </c>
      <c r="L231" s="20">
        <f t="shared" si="73"/>
        <v>20.899999999999864</v>
      </c>
      <c r="M231" s="20">
        <f t="shared" si="77"/>
        <v>106.89999999999986</v>
      </c>
      <c r="N231" s="20">
        <f t="shared" si="81"/>
        <v>242.59999999999991</v>
      </c>
      <c r="O231" s="20">
        <f t="shared" si="65"/>
        <v>417</v>
      </c>
      <c r="P231" s="20">
        <f t="shared" si="85"/>
        <v>693.4</v>
      </c>
      <c r="Q231" s="1">
        <v>28522</v>
      </c>
      <c r="R231" s="19">
        <v>62.9</v>
      </c>
      <c r="S231" s="20">
        <f t="shared" si="70"/>
        <v>0.39999999999999858</v>
      </c>
      <c r="T231" s="20">
        <f t="shared" si="74"/>
        <v>1.2999999999999972</v>
      </c>
      <c r="U231" s="20">
        <f t="shared" si="78"/>
        <v>3.7999999999999972</v>
      </c>
      <c r="V231" s="20">
        <f t="shared" si="82"/>
        <v>7.1000000000000014</v>
      </c>
      <c r="W231" s="20">
        <f t="shared" si="66"/>
        <v>15.699999999999996</v>
      </c>
      <c r="X231" s="20">
        <f t="shared" si="86"/>
        <v>24.9</v>
      </c>
      <c r="Y231" s="1">
        <v>28522</v>
      </c>
      <c r="Z231">
        <v>63</v>
      </c>
      <c r="AA231" s="20">
        <f t="shared" si="71"/>
        <v>0.29999999999999716</v>
      </c>
      <c r="AB231" s="20">
        <f t="shared" si="75"/>
        <v>1.3999999999999986</v>
      </c>
      <c r="AC231" s="20">
        <f t="shared" si="79"/>
        <v>3.7000000000000028</v>
      </c>
      <c r="AD231" s="20">
        <f t="shared" si="83"/>
        <v>7.1000000000000014</v>
      </c>
      <c r="AE231" s="20">
        <f t="shared" si="67"/>
        <v>15.700000000000003</v>
      </c>
      <c r="AF231" s="20">
        <f t="shared" si="87"/>
        <v>24.9</v>
      </c>
    </row>
    <row r="232" spans="1:32" x14ac:dyDescent="0.3">
      <c r="A232" s="1">
        <v>28550</v>
      </c>
      <c r="B232" s="19">
        <v>1292.2</v>
      </c>
      <c r="C232" s="20">
        <f t="shared" si="68"/>
        <v>6.7000000000000455</v>
      </c>
      <c r="D232" s="20">
        <f t="shared" si="72"/>
        <v>29.799999999999955</v>
      </c>
      <c r="E232" s="20">
        <f t="shared" si="76"/>
        <v>103.70000000000005</v>
      </c>
      <c r="F232" s="20">
        <f t="shared" si="80"/>
        <v>242.20000000000005</v>
      </c>
      <c r="G232" s="20">
        <f t="shared" si="64"/>
        <v>422.1</v>
      </c>
      <c r="H232" s="20">
        <f t="shared" si="84"/>
        <v>704.90000000000009</v>
      </c>
      <c r="I232" s="1">
        <v>28550</v>
      </c>
      <c r="J232" s="19">
        <v>1288.2</v>
      </c>
      <c r="K232" s="20">
        <f t="shared" si="69"/>
        <v>11.400000000000091</v>
      </c>
      <c r="L232" s="20">
        <f t="shared" si="73"/>
        <v>28</v>
      </c>
      <c r="M232" s="20">
        <f t="shared" si="77"/>
        <v>102.90000000000009</v>
      </c>
      <c r="N232" s="20">
        <f t="shared" si="81"/>
        <v>240.5</v>
      </c>
      <c r="O232" s="20">
        <f t="shared" si="65"/>
        <v>418.30000000000007</v>
      </c>
      <c r="P232" s="20">
        <f t="shared" si="85"/>
        <v>700.90000000000009</v>
      </c>
      <c r="Q232" s="1">
        <v>28550</v>
      </c>
      <c r="R232" s="19">
        <v>63.4</v>
      </c>
      <c r="S232" s="20">
        <f t="shared" si="70"/>
        <v>0.5</v>
      </c>
      <c r="T232" s="20">
        <f t="shared" si="74"/>
        <v>1.5</v>
      </c>
      <c r="U232" s="20">
        <f t="shared" si="78"/>
        <v>3.8999999999999986</v>
      </c>
      <c r="V232" s="20">
        <f t="shared" si="82"/>
        <v>7.5</v>
      </c>
      <c r="W232" s="20">
        <f t="shared" si="66"/>
        <v>15.600000000000001</v>
      </c>
      <c r="X232" s="20">
        <f t="shared" si="86"/>
        <v>25.199999999999996</v>
      </c>
      <c r="Y232" s="1">
        <v>28550</v>
      </c>
      <c r="Z232">
        <v>63.4</v>
      </c>
      <c r="AA232" s="20">
        <f t="shared" si="71"/>
        <v>0.39999999999999858</v>
      </c>
      <c r="AB232" s="20">
        <f t="shared" si="75"/>
        <v>1.3999999999999986</v>
      </c>
      <c r="AC232" s="20">
        <f t="shared" si="79"/>
        <v>3.7999999999999972</v>
      </c>
      <c r="AD232" s="20">
        <f t="shared" si="83"/>
        <v>7.3999999999999986</v>
      </c>
      <c r="AE232" s="20">
        <f t="shared" si="67"/>
        <v>15.600000000000001</v>
      </c>
      <c r="AF232" s="20">
        <f t="shared" si="87"/>
        <v>25.1</v>
      </c>
    </row>
    <row r="233" spans="1:32" x14ac:dyDescent="0.3">
      <c r="A233" s="1">
        <v>28581</v>
      </c>
      <c r="B233" s="19">
        <v>1300.4000000000001</v>
      </c>
      <c r="C233" s="20">
        <f t="shared" si="68"/>
        <v>8.2000000000000455</v>
      </c>
      <c r="D233" s="20">
        <f t="shared" si="72"/>
        <v>30.100000000000136</v>
      </c>
      <c r="E233" s="20">
        <f t="shared" si="76"/>
        <v>100.80000000000018</v>
      </c>
      <c r="F233" s="20">
        <f t="shared" si="80"/>
        <v>239.60000000000014</v>
      </c>
      <c r="G233" s="20">
        <f t="shared" si="64"/>
        <v>427.50000000000011</v>
      </c>
      <c r="H233" s="20">
        <f t="shared" si="84"/>
        <v>712.00000000000011</v>
      </c>
      <c r="I233" s="1">
        <v>28581</v>
      </c>
      <c r="J233" s="19">
        <v>1307.4000000000001</v>
      </c>
      <c r="K233" s="20">
        <f t="shared" si="69"/>
        <v>19.200000000000045</v>
      </c>
      <c r="L233" s="20">
        <f t="shared" si="73"/>
        <v>34.400000000000091</v>
      </c>
      <c r="M233" s="20">
        <f t="shared" si="77"/>
        <v>100.80000000000018</v>
      </c>
      <c r="N233" s="20">
        <f t="shared" si="81"/>
        <v>240.5</v>
      </c>
      <c r="O233" s="20">
        <f t="shared" si="65"/>
        <v>428.80000000000007</v>
      </c>
      <c r="P233" s="20">
        <f t="shared" si="85"/>
        <v>714.50000000000011</v>
      </c>
      <c r="Q233" s="1">
        <v>28581</v>
      </c>
      <c r="R233" s="19">
        <v>63.9</v>
      </c>
      <c r="S233" s="20">
        <f t="shared" si="70"/>
        <v>0.5</v>
      </c>
      <c r="T233" s="20">
        <f t="shared" si="74"/>
        <v>1.7999999999999972</v>
      </c>
      <c r="U233" s="20">
        <f t="shared" si="78"/>
        <v>3.8999999999999986</v>
      </c>
      <c r="V233" s="20">
        <f t="shared" si="82"/>
        <v>7.7999999999999972</v>
      </c>
      <c r="W233" s="20">
        <f t="shared" si="66"/>
        <v>15.899999999999999</v>
      </c>
      <c r="X233" s="20">
        <f t="shared" si="86"/>
        <v>25.4</v>
      </c>
      <c r="Y233" s="1">
        <v>28581</v>
      </c>
      <c r="Z233">
        <v>63.9</v>
      </c>
      <c r="AA233" s="20">
        <f t="shared" si="71"/>
        <v>0.5</v>
      </c>
      <c r="AB233" s="20">
        <f t="shared" si="75"/>
        <v>1.6000000000000014</v>
      </c>
      <c r="AC233" s="20">
        <f t="shared" si="79"/>
        <v>3.8999999999999986</v>
      </c>
      <c r="AD233" s="20">
        <f t="shared" si="83"/>
        <v>7.7999999999999972</v>
      </c>
      <c r="AE233" s="20">
        <f t="shared" si="67"/>
        <v>15.799999999999997</v>
      </c>
      <c r="AF233" s="20">
        <f t="shared" si="87"/>
        <v>25.4</v>
      </c>
    </row>
    <row r="234" spans="1:32" x14ac:dyDescent="0.3">
      <c r="A234" s="1">
        <v>28611</v>
      </c>
      <c r="B234" s="19">
        <v>1310.5</v>
      </c>
      <c r="C234" s="20">
        <f t="shared" si="68"/>
        <v>10.099999999999909</v>
      </c>
      <c r="D234" s="20">
        <f t="shared" si="72"/>
        <v>30.799999999999955</v>
      </c>
      <c r="E234" s="20">
        <f t="shared" si="76"/>
        <v>101.5</v>
      </c>
      <c r="F234" s="20">
        <f t="shared" si="80"/>
        <v>238.40000000000009</v>
      </c>
      <c r="G234" s="20">
        <f t="shared" si="64"/>
        <v>435.9</v>
      </c>
      <c r="H234" s="20">
        <f t="shared" si="84"/>
        <v>719</v>
      </c>
      <c r="I234" s="1">
        <v>28611</v>
      </c>
      <c r="J234" s="19">
        <v>1304.8</v>
      </c>
      <c r="K234" s="20">
        <f t="shared" si="69"/>
        <v>-2.6000000000001364</v>
      </c>
      <c r="L234" s="20">
        <f t="shared" si="73"/>
        <v>22.5</v>
      </c>
      <c r="M234" s="20">
        <f t="shared" si="77"/>
        <v>99.299999999999955</v>
      </c>
      <c r="N234" s="20">
        <f t="shared" si="81"/>
        <v>234.5</v>
      </c>
      <c r="O234" s="20">
        <f t="shared" si="65"/>
        <v>431.4</v>
      </c>
      <c r="P234" s="20">
        <f t="shared" si="85"/>
        <v>714</v>
      </c>
      <c r="Q234" s="1">
        <v>28611</v>
      </c>
      <c r="R234" s="19">
        <v>64.5</v>
      </c>
      <c r="S234" s="20">
        <f t="shared" si="70"/>
        <v>0.60000000000000142</v>
      </c>
      <c r="T234" s="20">
        <f t="shared" si="74"/>
        <v>2</v>
      </c>
      <c r="U234" s="20">
        <f t="shared" si="78"/>
        <v>4.2000000000000028</v>
      </c>
      <c r="V234" s="20">
        <f t="shared" si="82"/>
        <v>8</v>
      </c>
      <c r="W234" s="20">
        <f t="shared" si="66"/>
        <v>15.899999999999999</v>
      </c>
      <c r="X234" s="20">
        <f t="shared" si="86"/>
        <v>25.9</v>
      </c>
      <c r="Y234" s="1">
        <v>28611</v>
      </c>
      <c r="Z234">
        <v>64.5</v>
      </c>
      <c r="AA234" s="20">
        <f t="shared" si="71"/>
        <v>0.60000000000000142</v>
      </c>
      <c r="AB234" s="20">
        <f t="shared" si="75"/>
        <v>1.7999999999999972</v>
      </c>
      <c r="AC234" s="20">
        <f t="shared" si="79"/>
        <v>4.2999999999999972</v>
      </c>
      <c r="AD234" s="20">
        <f t="shared" si="83"/>
        <v>8.1000000000000014</v>
      </c>
      <c r="AE234" s="20">
        <f t="shared" si="67"/>
        <v>15.899999999999999</v>
      </c>
      <c r="AF234" s="20">
        <f t="shared" si="87"/>
        <v>25.9</v>
      </c>
    </row>
    <row r="235" spans="1:32" x14ac:dyDescent="0.3">
      <c r="A235" s="1">
        <v>28642</v>
      </c>
      <c r="B235" s="19">
        <v>1318.5</v>
      </c>
      <c r="C235" s="20">
        <f t="shared" si="68"/>
        <v>8</v>
      </c>
      <c r="D235" s="20">
        <f t="shared" si="72"/>
        <v>33</v>
      </c>
      <c r="E235" s="20">
        <f t="shared" si="76"/>
        <v>100.70000000000005</v>
      </c>
      <c r="F235" s="20">
        <f t="shared" si="80"/>
        <v>240.90000000000009</v>
      </c>
      <c r="G235" s="20">
        <f t="shared" si="64"/>
        <v>440.70000000000005</v>
      </c>
      <c r="H235" s="20">
        <f t="shared" si="84"/>
        <v>723.3</v>
      </c>
      <c r="I235" s="1">
        <v>28642</v>
      </c>
      <c r="J235" s="19">
        <v>1319</v>
      </c>
      <c r="K235" s="20">
        <f t="shared" si="69"/>
        <v>14.200000000000045</v>
      </c>
      <c r="L235" s="20">
        <f t="shared" si="73"/>
        <v>42.200000000000045</v>
      </c>
      <c r="M235" s="20">
        <f t="shared" si="77"/>
        <v>99.200000000000045</v>
      </c>
      <c r="N235" s="20">
        <f t="shared" si="81"/>
        <v>238.20000000000005</v>
      </c>
      <c r="O235" s="20">
        <f t="shared" si="65"/>
        <v>437.1</v>
      </c>
      <c r="P235" s="20">
        <f t="shared" si="85"/>
        <v>721.5</v>
      </c>
      <c r="Q235" s="1">
        <v>28642</v>
      </c>
      <c r="R235" s="19">
        <v>65.2</v>
      </c>
      <c r="S235" s="20">
        <f t="shared" si="70"/>
        <v>0.70000000000000284</v>
      </c>
      <c r="T235" s="20">
        <f t="shared" si="74"/>
        <v>2.3000000000000043</v>
      </c>
      <c r="U235" s="20">
        <f t="shared" si="78"/>
        <v>4.5</v>
      </c>
      <c r="V235" s="20">
        <f t="shared" si="82"/>
        <v>8.4000000000000057</v>
      </c>
      <c r="W235" s="20">
        <f t="shared" si="66"/>
        <v>16.200000000000003</v>
      </c>
      <c r="X235" s="20">
        <f t="shared" si="86"/>
        <v>26.400000000000006</v>
      </c>
      <c r="Y235" s="1">
        <v>28642</v>
      </c>
      <c r="Z235">
        <v>65</v>
      </c>
      <c r="AA235" s="20">
        <f t="shared" si="71"/>
        <v>0.5</v>
      </c>
      <c r="AB235" s="20">
        <f t="shared" si="75"/>
        <v>2</v>
      </c>
      <c r="AC235" s="20">
        <f t="shared" si="79"/>
        <v>4.5</v>
      </c>
      <c r="AD235" s="20">
        <f t="shared" si="83"/>
        <v>8.2999999999999972</v>
      </c>
      <c r="AE235" s="20">
        <f t="shared" si="67"/>
        <v>16</v>
      </c>
      <c r="AF235" s="20">
        <f t="shared" si="87"/>
        <v>26.200000000000003</v>
      </c>
    </row>
    <row r="236" spans="1:32" x14ac:dyDescent="0.3">
      <c r="A236" s="1">
        <v>28672</v>
      </c>
      <c r="B236" s="19">
        <v>1324.1</v>
      </c>
      <c r="C236" s="20">
        <f t="shared" si="68"/>
        <v>5.5999999999999091</v>
      </c>
      <c r="D236" s="20">
        <f t="shared" si="72"/>
        <v>31.899999999999864</v>
      </c>
      <c r="E236" s="20">
        <f t="shared" si="76"/>
        <v>97.399999999999864</v>
      </c>
      <c r="F236" s="20">
        <f t="shared" si="80"/>
        <v>237.79999999999995</v>
      </c>
      <c r="G236" s="20">
        <f t="shared" si="64"/>
        <v>442.69999999999993</v>
      </c>
      <c r="H236" s="20">
        <f t="shared" si="84"/>
        <v>724.99999999999989</v>
      </c>
      <c r="I236" s="1">
        <v>28672</v>
      </c>
      <c r="J236" s="19">
        <v>1330.1</v>
      </c>
      <c r="K236" s="20">
        <f t="shared" si="69"/>
        <v>11.099999999999909</v>
      </c>
      <c r="L236" s="20">
        <f t="shared" si="73"/>
        <v>41.899999999999864</v>
      </c>
      <c r="M236" s="20">
        <f t="shared" si="77"/>
        <v>97.199999999999818</v>
      </c>
      <c r="N236" s="20">
        <f t="shared" si="81"/>
        <v>238.5</v>
      </c>
      <c r="O236" s="20">
        <f t="shared" si="65"/>
        <v>444.09999999999991</v>
      </c>
      <c r="P236" s="20">
        <f t="shared" si="85"/>
        <v>728.89999999999986</v>
      </c>
      <c r="Q236" s="1">
        <v>28672</v>
      </c>
      <c r="R236" s="19">
        <v>65.7</v>
      </c>
      <c r="S236" s="20">
        <f t="shared" si="70"/>
        <v>0.5</v>
      </c>
      <c r="T236" s="20">
        <f t="shared" si="74"/>
        <v>2.3000000000000043</v>
      </c>
      <c r="U236" s="20">
        <f t="shared" si="78"/>
        <v>4.7000000000000028</v>
      </c>
      <c r="V236" s="20">
        <f t="shared" si="82"/>
        <v>8.6000000000000014</v>
      </c>
      <c r="W236" s="20">
        <f t="shared" si="66"/>
        <v>16.300000000000004</v>
      </c>
      <c r="X236" s="20">
        <f t="shared" si="86"/>
        <v>26.700000000000003</v>
      </c>
      <c r="Y236" s="1">
        <v>28672</v>
      </c>
      <c r="Z236">
        <v>65.5</v>
      </c>
      <c r="AA236" s="20">
        <f t="shared" si="71"/>
        <v>0.5</v>
      </c>
      <c r="AB236" s="20">
        <f t="shared" si="75"/>
        <v>2.1000000000000014</v>
      </c>
      <c r="AC236" s="20">
        <f t="shared" si="79"/>
        <v>4.7000000000000028</v>
      </c>
      <c r="AD236" s="20">
        <f t="shared" si="83"/>
        <v>8.5</v>
      </c>
      <c r="AE236" s="20">
        <f t="shared" si="67"/>
        <v>16.200000000000003</v>
      </c>
      <c r="AF236" s="20">
        <f t="shared" si="87"/>
        <v>26.6</v>
      </c>
    </row>
    <row r="237" spans="1:32" x14ac:dyDescent="0.3">
      <c r="A237" s="1">
        <v>28703</v>
      </c>
      <c r="B237" s="19">
        <v>1333.5</v>
      </c>
      <c r="C237" s="20">
        <f t="shared" si="68"/>
        <v>9.4000000000000909</v>
      </c>
      <c r="D237" s="20">
        <f t="shared" si="72"/>
        <v>33.099999999999909</v>
      </c>
      <c r="E237" s="20">
        <f t="shared" si="76"/>
        <v>96.5</v>
      </c>
      <c r="F237" s="20">
        <f t="shared" si="80"/>
        <v>234.79999999999995</v>
      </c>
      <c r="G237" s="20">
        <f t="shared" si="64"/>
        <v>449.4</v>
      </c>
      <c r="H237" s="20">
        <f t="shared" si="84"/>
        <v>728.6</v>
      </c>
      <c r="I237" s="1">
        <v>28703</v>
      </c>
      <c r="J237" s="19">
        <v>1331.4</v>
      </c>
      <c r="K237" s="20">
        <f t="shared" si="69"/>
        <v>1.3000000000001819</v>
      </c>
      <c r="L237" s="20">
        <f t="shared" si="73"/>
        <v>24</v>
      </c>
      <c r="M237" s="20">
        <f t="shared" si="77"/>
        <v>96.100000000000136</v>
      </c>
      <c r="N237" s="20">
        <f t="shared" si="81"/>
        <v>234.10000000000014</v>
      </c>
      <c r="O237" s="20">
        <f t="shared" si="65"/>
        <v>448.50000000000011</v>
      </c>
      <c r="P237" s="20">
        <f t="shared" si="85"/>
        <v>728.40000000000009</v>
      </c>
      <c r="Q237" s="1">
        <v>28703</v>
      </c>
      <c r="R237" s="19">
        <v>66</v>
      </c>
      <c r="S237" s="20">
        <f t="shared" si="70"/>
        <v>0.29999999999999716</v>
      </c>
      <c r="T237" s="20">
        <f t="shared" si="74"/>
        <v>2.1000000000000014</v>
      </c>
      <c r="U237" s="20">
        <f t="shared" si="78"/>
        <v>4.7999999999999972</v>
      </c>
      <c r="V237" s="20">
        <f t="shared" si="82"/>
        <v>8.6000000000000014</v>
      </c>
      <c r="W237" s="20">
        <f t="shared" si="66"/>
        <v>16</v>
      </c>
      <c r="X237" s="20">
        <f t="shared" si="86"/>
        <v>27</v>
      </c>
      <c r="Y237" s="1">
        <v>28703</v>
      </c>
      <c r="Z237">
        <v>65.900000000000006</v>
      </c>
      <c r="AA237" s="20">
        <f t="shared" si="71"/>
        <v>0.40000000000000568</v>
      </c>
      <c r="AB237" s="20">
        <f t="shared" si="75"/>
        <v>2.0000000000000071</v>
      </c>
      <c r="AC237" s="20">
        <f t="shared" si="79"/>
        <v>4.8000000000000043</v>
      </c>
      <c r="AD237" s="20">
        <f t="shared" si="83"/>
        <v>8.6000000000000085</v>
      </c>
      <c r="AE237" s="20">
        <f t="shared" si="67"/>
        <v>16.000000000000007</v>
      </c>
      <c r="AF237" s="20">
        <f t="shared" si="87"/>
        <v>26.900000000000006</v>
      </c>
    </row>
    <row r="238" spans="1:32" x14ac:dyDescent="0.3">
      <c r="A238" s="1">
        <v>28734</v>
      </c>
      <c r="B238" s="19">
        <v>1345</v>
      </c>
      <c r="C238" s="20">
        <f t="shared" si="68"/>
        <v>11.5</v>
      </c>
      <c r="D238" s="20">
        <f t="shared" si="72"/>
        <v>34.5</v>
      </c>
      <c r="E238" s="20">
        <f t="shared" si="76"/>
        <v>98.799999999999955</v>
      </c>
      <c r="F238" s="20">
        <f t="shared" si="80"/>
        <v>234.20000000000005</v>
      </c>
      <c r="G238" s="20">
        <f t="shared" si="64"/>
        <v>457.1</v>
      </c>
      <c r="H238" s="20">
        <f t="shared" si="84"/>
        <v>733.8</v>
      </c>
      <c r="I238" s="1">
        <v>28734</v>
      </c>
      <c r="J238" s="19">
        <v>1344.7</v>
      </c>
      <c r="K238" s="20">
        <f t="shared" si="69"/>
        <v>13.299999999999955</v>
      </c>
      <c r="L238" s="20">
        <f t="shared" si="73"/>
        <v>39.900000000000091</v>
      </c>
      <c r="M238" s="20">
        <f t="shared" si="77"/>
        <v>100</v>
      </c>
      <c r="N238" s="20">
        <f t="shared" si="81"/>
        <v>236.29999999999995</v>
      </c>
      <c r="O238" s="20">
        <f t="shared" si="65"/>
        <v>460</v>
      </c>
      <c r="P238" s="20">
        <f t="shared" si="85"/>
        <v>736</v>
      </c>
      <c r="Q238" s="1">
        <v>28734</v>
      </c>
      <c r="R238" s="19">
        <v>66.5</v>
      </c>
      <c r="S238" s="20">
        <f t="shared" si="70"/>
        <v>0.5</v>
      </c>
      <c r="T238" s="20">
        <f t="shared" si="74"/>
        <v>2</v>
      </c>
      <c r="U238" s="20">
        <f t="shared" si="78"/>
        <v>5.1000000000000014</v>
      </c>
      <c r="V238" s="20">
        <f t="shared" si="82"/>
        <v>8.8999999999999986</v>
      </c>
      <c r="W238" s="20">
        <f t="shared" si="66"/>
        <v>15.899999999999999</v>
      </c>
      <c r="X238" s="20">
        <f t="shared" si="86"/>
        <v>27.299999999999997</v>
      </c>
      <c r="Y238" s="1">
        <v>28734</v>
      </c>
      <c r="Z238">
        <v>66.5</v>
      </c>
      <c r="AA238" s="20">
        <f t="shared" si="71"/>
        <v>0.59999999999999432</v>
      </c>
      <c r="AB238" s="20">
        <f t="shared" si="75"/>
        <v>2</v>
      </c>
      <c r="AC238" s="20">
        <f t="shared" si="79"/>
        <v>5.2000000000000028</v>
      </c>
      <c r="AD238" s="20">
        <f t="shared" si="83"/>
        <v>8.8999999999999986</v>
      </c>
      <c r="AE238" s="20">
        <f t="shared" si="67"/>
        <v>15.899999999999999</v>
      </c>
      <c r="AF238" s="20">
        <f t="shared" si="87"/>
        <v>27.299999999999997</v>
      </c>
    </row>
    <row r="239" spans="1:32" x14ac:dyDescent="0.3">
      <c r="A239" s="1">
        <v>28764</v>
      </c>
      <c r="B239" s="19">
        <v>1352.3</v>
      </c>
      <c r="C239" s="20">
        <f t="shared" si="68"/>
        <v>7.2999999999999545</v>
      </c>
      <c r="D239" s="20">
        <f t="shared" si="72"/>
        <v>33.799999999999955</v>
      </c>
      <c r="E239" s="20">
        <f t="shared" si="76"/>
        <v>98.299999999999955</v>
      </c>
      <c r="F239" s="20">
        <f t="shared" si="80"/>
        <v>227.29999999999995</v>
      </c>
      <c r="G239" s="20">
        <f t="shared" si="64"/>
        <v>459</v>
      </c>
      <c r="H239" s="20">
        <f t="shared" si="84"/>
        <v>735.9</v>
      </c>
      <c r="I239" s="1">
        <v>28764</v>
      </c>
      <c r="J239" s="19">
        <v>1355.3</v>
      </c>
      <c r="K239" s="20">
        <f t="shared" si="69"/>
        <v>10.599999999999909</v>
      </c>
      <c r="L239" s="20">
        <f t="shared" si="73"/>
        <v>36.299999999999955</v>
      </c>
      <c r="M239" s="20">
        <f t="shared" si="77"/>
        <v>99.399999999999864</v>
      </c>
      <c r="N239" s="20">
        <f t="shared" si="81"/>
        <v>230.20000000000005</v>
      </c>
      <c r="O239" s="20">
        <f t="shared" si="65"/>
        <v>464.9</v>
      </c>
      <c r="P239" s="20">
        <f t="shared" si="85"/>
        <v>741.3</v>
      </c>
      <c r="Q239" s="1">
        <v>28764</v>
      </c>
      <c r="R239" s="19">
        <v>67.099999999999994</v>
      </c>
      <c r="S239" s="20">
        <f t="shared" si="70"/>
        <v>0.59999999999999432</v>
      </c>
      <c r="T239" s="20">
        <f t="shared" si="74"/>
        <v>1.8999999999999915</v>
      </c>
      <c r="U239" s="20">
        <f t="shared" si="78"/>
        <v>5.4999999999999929</v>
      </c>
      <c r="V239" s="20">
        <f t="shared" si="82"/>
        <v>9.1999999999999957</v>
      </c>
      <c r="W239" s="20">
        <f t="shared" si="66"/>
        <v>15.999999999999993</v>
      </c>
      <c r="X239" s="20">
        <f t="shared" si="86"/>
        <v>27.699999999999996</v>
      </c>
      <c r="Y239" s="1">
        <v>28764</v>
      </c>
      <c r="Z239">
        <v>67.099999999999994</v>
      </c>
      <c r="AA239" s="20">
        <f t="shared" si="71"/>
        <v>0.59999999999999432</v>
      </c>
      <c r="AB239" s="20">
        <f t="shared" si="75"/>
        <v>2.0999999999999943</v>
      </c>
      <c r="AC239" s="20">
        <f t="shared" si="79"/>
        <v>5.4999999999999929</v>
      </c>
      <c r="AD239" s="20">
        <f t="shared" si="83"/>
        <v>9.1999999999999957</v>
      </c>
      <c r="AE239" s="20">
        <f t="shared" si="67"/>
        <v>16.099999999999994</v>
      </c>
      <c r="AF239" s="20">
        <f t="shared" si="87"/>
        <v>27.699999999999996</v>
      </c>
    </row>
    <row r="240" spans="1:32" x14ac:dyDescent="0.3">
      <c r="A240" s="1">
        <v>28795</v>
      </c>
      <c r="B240" s="19">
        <v>1359.1</v>
      </c>
      <c r="C240" s="20">
        <f t="shared" si="68"/>
        <v>6.7999999999999545</v>
      </c>
      <c r="D240" s="20">
        <f t="shared" si="72"/>
        <v>35</v>
      </c>
      <c r="E240" s="20">
        <f t="shared" si="76"/>
        <v>96.699999999999818</v>
      </c>
      <c r="F240" s="20">
        <f t="shared" si="80"/>
        <v>220.89999999999986</v>
      </c>
      <c r="G240" s="20">
        <f t="shared" si="64"/>
        <v>460.49999999999989</v>
      </c>
      <c r="H240" s="20">
        <f t="shared" si="84"/>
        <v>737.99999999999989</v>
      </c>
      <c r="I240" s="1">
        <v>28795</v>
      </c>
      <c r="J240" s="19">
        <v>1358.1</v>
      </c>
      <c r="K240" s="20">
        <f t="shared" si="69"/>
        <v>2.7999999999999545</v>
      </c>
      <c r="L240" s="20">
        <f t="shared" si="73"/>
        <v>28</v>
      </c>
      <c r="M240" s="20">
        <f t="shared" si="77"/>
        <v>97.899999999999864</v>
      </c>
      <c r="N240" s="20">
        <f t="shared" si="81"/>
        <v>223.09999999999991</v>
      </c>
      <c r="O240" s="20">
        <f t="shared" si="65"/>
        <v>462.69999999999993</v>
      </c>
      <c r="P240" s="20">
        <f t="shared" si="85"/>
        <v>739.89999999999986</v>
      </c>
      <c r="Q240" s="1">
        <v>28795</v>
      </c>
      <c r="R240" s="19">
        <v>67.400000000000006</v>
      </c>
      <c r="S240" s="20">
        <f t="shared" si="70"/>
        <v>0.30000000000001137</v>
      </c>
      <c r="T240" s="20">
        <f t="shared" si="74"/>
        <v>1.7000000000000028</v>
      </c>
      <c r="U240" s="20">
        <f t="shared" si="78"/>
        <v>5.5000000000000071</v>
      </c>
      <c r="V240" s="20">
        <f t="shared" si="82"/>
        <v>9.4000000000000057</v>
      </c>
      <c r="W240" s="20">
        <f t="shared" si="66"/>
        <v>15.900000000000006</v>
      </c>
      <c r="X240" s="20">
        <f t="shared" si="86"/>
        <v>27.800000000000004</v>
      </c>
      <c r="Y240" s="1">
        <v>28795</v>
      </c>
      <c r="Z240">
        <v>67.5</v>
      </c>
      <c r="AA240" s="20">
        <f t="shared" si="71"/>
        <v>0.40000000000000568</v>
      </c>
      <c r="AB240" s="20">
        <f t="shared" si="75"/>
        <v>2</v>
      </c>
      <c r="AC240" s="20">
        <f t="shared" si="79"/>
        <v>5.5</v>
      </c>
      <c r="AD240" s="20">
        <f t="shared" si="83"/>
        <v>9.3999999999999986</v>
      </c>
      <c r="AE240" s="20">
        <f t="shared" si="67"/>
        <v>16</v>
      </c>
      <c r="AF240" s="20">
        <f t="shared" si="87"/>
        <v>27.9</v>
      </c>
    </row>
    <row r="241" spans="1:32" ht="15" thickBot="1" x14ac:dyDescent="0.35">
      <c r="A241" s="1">
        <v>28825</v>
      </c>
      <c r="B241" s="19">
        <v>1366</v>
      </c>
      <c r="C241" s="20">
        <f t="shared" si="68"/>
        <v>6.9000000000000909</v>
      </c>
      <c r="D241" s="20">
        <f t="shared" si="72"/>
        <v>32.5</v>
      </c>
      <c r="E241" s="20">
        <f t="shared" si="76"/>
        <v>95.700000000000045</v>
      </c>
      <c r="F241" s="20">
        <f t="shared" si="80"/>
        <v>214</v>
      </c>
      <c r="G241" s="20">
        <f t="shared" si="64"/>
        <v>463.9</v>
      </c>
      <c r="H241" s="20">
        <f t="shared" si="84"/>
        <v>739.5</v>
      </c>
      <c r="I241" s="1">
        <v>28825</v>
      </c>
      <c r="J241" s="19">
        <v>1370.8</v>
      </c>
      <c r="K241" s="20">
        <f t="shared" si="69"/>
        <v>12.700000000000045</v>
      </c>
      <c r="L241" s="20">
        <f t="shared" si="73"/>
        <v>39.399999999999864</v>
      </c>
      <c r="M241" s="20">
        <f t="shared" si="77"/>
        <v>97.799999999999955</v>
      </c>
      <c r="N241" s="20">
        <f t="shared" si="81"/>
        <v>217.29999999999995</v>
      </c>
      <c r="O241" s="20">
        <f t="shared" si="65"/>
        <v>467.29999999999995</v>
      </c>
      <c r="P241" s="20">
        <f t="shared" si="85"/>
        <v>743</v>
      </c>
      <c r="Q241" s="1">
        <v>28825</v>
      </c>
      <c r="R241" s="19">
        <v>67.7</v>
      </c>
      <c r="S241" s="20">
        <f t="shared" si="70"/>
        <v>0.29999999999999716</v>
      </c>
      <c r="T241" s="20">
        <f t="shared" si="74"/>
        <v>1.7000000000000028</v>
      </c>
      <c r="U241" s="20">
        <f t="shared" si="78"/>
        <v>5.6000000000000014</v>
      </c>
      <c r="V241" s="20">
        <f t="shared" si="82"/>
        <v>9.5</v>
      </c>
      <c r="W241" s="20">
        <f t="shared" si="66"/>
        <v>15.800000000000004</v>
      </c>
      <c r="X241" s="20">
        <f t="shared" si="86"/>
        <v>27.900000000000006</v>
      </c>
      <c r="Y241" s="1">
        <v>28825</v>
      </c>
      <c r="Z241">
        <v>67.900000000000006</v>
      </c>
      <c r="AA241" s="20">
        <f t="shared" si="71"/>
        <v>0.40000000000000568</v>
      </c>
      <c r="AB241" s="20">
        <f t="shared" si="75"/>
        <v>2</v>
      </c>
      <c r="AC241" s="20">
        <f t="shared" si="79"/>
        <v>5.6000000000000085</v>
      </c>
      <c r="AD241" s="20">
        <f t="shared" si="83"/>
        <v>9.5000000000000071</v>
      </c>
      <c r="AE241" s="20">
        <f t="shared" si="67"/>
        <v>16.000000000000007</v>
      </c>
      <c r="AF241" s="20">
        <f t="shared" si="87"/>
        <v>28.100000000000009</v>
      </c>
    </row>
    <row r="242" spans="1:32" x14ac:dyDescent="0.3">
      <c r="A242" s="3">
        <v>28856</v>
      </c>
      <c r="B242" s="19">
        <v>1371.6</v>
      </c>
      <c r="C242" s="20">
        <f t="shared" si="68"/>
        <v>5.5999999999999091</v>
      </c>
      <c r="D242" s="20">
        <f t="shared" si="72"/>
        <v>26.599999999999909</v>
      </c>
      <c r="E242" s="20">
        <f t="shared" si="76"/>
        <v>91.899999999999864</v>
      </c>
      <c r="F242" s="20">
        <f t="shared" si="80"/>
        <v>206.39999999999986</v>
      </c>
      <c r="G242" s="20">
        <f t="shared" si="64"/>
        <v>465.29999999999995</v>
      </c>
      <c r="H242" s="20">
        <f t="shared" si="84"/>
        <v>738.69999999999993</v>
      </c>
      <c r="I242" s="4">
        <v>28856</v>
      </c>
      <c r="J242" s="19">
        <v>1375.2</v>
      </c>
      <c r="K242" s="20">
        <f t="shared" si="69"/>
        <v>4.4000000000000909</v>
      </c>
      <c r="L242" s="20">
        <f t="shared" si="73"/>
        <v>30.5</v>
      </c>
      <c r="M242" s="20">
        <f t="shared" si="77"/>
        <v>92.900000000000091</v>
      </c>
      <c r="N242" s="20">
        <f t="shared" si="81"/>
        <v>207.70000000000005</v>
      </c>
      <c r="O242" s="20">
        <f t="shared" si="65"/>
        <v>467.20000000000005</v>
      </c>
      <c r="P242" s="20">
        <f t="shared" si="85"/>
        <v>739.7</v>
      </c>
      <c r="Q242" s="1">
        <v>28856</v>
      </c>
      <c r="R242" s="19">
        <v>68.3</v>
      </c>
      <c r="S242" s="20">
        <f t="shared" si="70"/>
        <v>0.59999999999999432</v>
      </c>
      <c r="T242" s="20">
        <f t="shared" si="74"/>
        <v>1.7999999999999972</v>
      </c>
      <c r="U242" s="20">
        <f t="shared" si="78"/>
        <v>5.7999999999999972</v>
      </c>
      <c r="V242" s="20">
        <f t="shared" si="82"/>
        <v>9.7999999999999972</v>
      </c>
      <c r="W242" s="20">
        <f t="shared" si="66"/>
        <v>16.199999999999996</v>
      </c>
      <c r="X242" s="20">
        <f t="shared" si="86"/>
        <v>28.5</v>
      </c>
      <c r="Y242" s="1">
        <v>28856</v>
      </c>
      <c r="Z242">
        <v>68.5</v>
      </c>
      <c r="AA242" s="20">
        <f t="shared" si="71"/>
        <v>0.59999999999999432</v>
      </c>
      <c r="AB242" s="20">
        <f t="shared" si="75"/>
        <v>2</v>
      </c>
      <c r="AC242" s="20">
        <f t="shared" si="79"/>
        <v>5.7999999999999972</v>
      </c>
      <c r="AD242" s="20">
        <f t="shared" si="83"/>
        <v>9.7999999999999972</v>
      </c>
      <c r="AE242" s="20">
        <f t="shared" si="67"/>
        <v>16.200000000000003</v>
      </c>
      <c r="AF242" s="20">
        <f t="shared" si="87"/>
        <v>28.6</v>
      </c>
    </row>
    <row r="243" spans="1:32" x14ac:dyDescent="0.3">
      <c r="A243" s="5">
        <v>28887</v>
      </c>
      <c r="B243" s="19">
        <v>1377.8</v>
      </c>
      <c r="C243" s="20">
        <f t="shared" si="68"/>
        <v>6.2000000000000455</v>
      </c>
      <c r="D243" s="20">
        <f t="shared" si="72"/>
        <v>25.5</v>
      </c>
      <c r="E243" s="20">
        <f t="shared" si="76"/>
        <v>92.299999999999955</v>
      </c>
      <c r="F243" s="20">
        <f t="shared" si="80"/>
        <v>200.20000000000005</v>
      </c>
      <c r="G243" s="20">
        <f t="shared" ref="G243:G306" si="88">(B243-B195)</f>
        <v>463.69999999999993</v>
      </c>
      <c r="H243" s="20">
        <f t="shared" si="84"/>
        <v>736.8</v>
      </c>
      <c r="I243" s="1">
        <v>28887</v>
      </c>
      <c r="J243" s="19">
        <v>1369.3</v>
      </c>
      <c r="K243" s="20">
        <f t="shared" si="69"/>
        <v>-5.9000000000000909</v>
      </c>
      <c r="L243" s="20">
        <f t="shared" si="73"/>
        <v>14</v>
      </c>
      <c r="M243" s="20">
        <f t="shared" si="77"/>
        <v>92.5</v>
      </c>
      <c r="N243" s="20">
        <f t="shared" si="81"/>
        <v>199.39999999999986</v>
      </c>
      <c r="O243" s="20">
        <f t="shared" ref="O243:O306" si="89">(J243-J195)</f>
        <v>460.59999999999991</v>
      </c>
      <c r="P243" s="20">
        <f t="shared" si="85"/>
        <v>731.3</v>
      </c>
      <c r="Q243" s="1">
        <v>28887</v>
      </c>
      <c r="R243" s="19">
        <v>69.099999999999994</v>
      </c>
      <c r="S243" s="20">
        <f t="shared" si="70"/>
        <v>0.79999999999999716</v>
      </c>
      <c r="T243" s="20">
        <f t="shared" si="74"/>
        <v>2</v>
      </c>
      <c r="U243" s="20">
        <f t="shared" si="78"/>
        <v>6.1999999999999957</v>
      </c>
      <c r="V243" s="20">
        <f t="shared" si="82"/>
        <v>9.9999999999999929</v>
      </c>
      <c r="W243" s="20">
        <f t="shared" ref="W243:W306" si="90">(R243-R195)</f>
        <v>16.599999999999994</v>
      </c>
      <c r="X243" s="20">
        <f t="shared" si="86"/>
        <v>29.199999999999996</v>
      </c>
      <c r="Y243" s="1">
        <v>28887</v>
      </c>
      <c r="Z243">
        <v>69.2</v>
      </c>
      <c r="AA243" s="20">
        <f t="shared" si="71"/>
        <v>0.70000000000000284</v>
      </c>
      <c r="AB243" s="20">
        <f t="shared" si="75"/>
        <v>2.1000000000000085</v>
      </c>
      <c r="AC243" s="20">
        <f t="shared" si="79"/>
        <v>6.2000000000000028</v>
      </c>
      <c r="AD243" s="20">
        <f t="shared" si="83"/>
        <v>9.9000000000000057</v>
      </c>
      <c r="AE243" s="20">
        <f t="shared" ref="AE243:AE306" si="91">(Z243-Z195)</f>
        <v>16.600000000000001</v>
      </c>
      <c r="AF243" s="20">
        <f t="shared" si="87"/>
        <v>29.300000000000004</v>
      </c>
    </row>
    <row r="244" spans="1:32" x14ac:dyDescent="0.3">
      <c r="A244" s="5">
        <v>28915</v>
      </c>
      <c r="B244" s="19">
        <v>1387.8</v>
      </c>
      <c r="C244" s="20">
        <f t="shared" si="68"/>
        <v>10</v>
      </c>
      <c r="D244" s="20">
        <f t="shared" si="72"/>
        <v>28.700000000000045</v>
      </c>
      <c r="E244" s="20">
        <f t="shared" si="76"/>
        <v>95.599999999999909</v>
      </c>
      <c r="F244" s="20">
        <f t="shared" si="80"/>
        <v>199.29999999999995</v>
      </c>
      <c r="G244" s="20">
        <f t="shared" si="88"/>
        <v>462.79999999999995</v>
      </c>
      <c r="H244" s="20">
        <f t="shared" si="84"/>
        <v>737.9</v>
      </c>
      <c r="I244" s="1">
        <v>28915</v>
      </c>
      <c r="J244" s="19">
        <v>1384</v>
      </c>
      <c r="K244" s="20">
        <f t="shared" si="69"/>
        <v>14.700000000000045</v>
      </c>
      <c r="L244" s="20">
        <f t="shared" si="73"/>
        <v>25.900000000000091</v>
      </c>
      <c r="M244" s="20">
        <f t="shared" si="77"/>
        <v>95.799999999999955</v>
      </c>
      <c r="N244" s="20">
        <f t="shared" si="81"/>
        <v>198.70000000000005</v>
      </c>
      <c r="O244" s="20">
        <f t="shared" si="89"/>
        <v>459.6</v>
      </c>
      <c r="P244" s="20">
        <f t="shared" si="85"/>
        <v>734</v>
      </c>
      <c r="Q244" s="1">
        <v>28915</v>
      </c>
      <c r="R244" s="19">
        <v>69.8</v>
      </c>
      <c r="S244" s="20">
        <f t="shared" si="70"/>
        <v>0.70000000000000284</v>
      </c>
      <c r="T244" s="20">
        <f t="shared" si="74"/>
        <v>2.3999999999999915</v>
      </c>
      <c r="U244" s="20">
        <f t="shared" si="78"/>
        <v>6.3999999999999986</v>
      </c>
      <c r="V244" s="20">
        <f t="shared" si="82"/>
        <v>10.299999999999997</v>
      </c>
      <c r="W244" s="20">
        <f t="shared" si="90"/>
        <v>17.099999999999994</v>
      </c>
      <c r="X244" s="20">
        <f t="shared" si="86"/>
        <v>29.799999999999997</v>
      </c>
      <c r="Y244" s="1">
        <v>28915</v>
      </c>
      <c r="Z244">
        <v>69.900000000000006</v>
      </c>
      <c r="AA244" s="20">
        <f t="shared" si="71"/>
        <v>0.70000000000000284</v>
      </c>
      <c r="AB244" s="20">
        <f t="shared" si="75"/>
        <v>2.4000000000000057</v>
      </c>
      <c r="AC244" s="20">
        <f t="shared" si="79"/>
        <v>6.5000000000000071</v>
      </c>
      <c r="AD244" s="20">
        <f t="shared" si="83"/>
        <v>10.300000000000004</v>
      </c>
      <c r="AE244" s="20">
        <f t="shared" si="91"/>
        <v>17.100000000000009</v>
      </c>
      <c r="AF244" s="20">
        <f t="shared" si="87"/>
        <v>29.900000000000006</v>
      </c>
    </row>
    <row r="245" spans="1:32" x14ac:dyDescent="0.3">
      <c r="A245" s="5">
        <v>28946</v>
      </c>
      <c r="B245" s="19">
        <v>1402.1</v>
      </c>
      <c r="C245" s="20">
        <f t="shared" si="68"/>
        <v>14.299999999999955</v>
      </c>
      <c r="D245" s="20">
        <f t="shared" si="72"/>
        <v>36.099999999999909</v>
      </c>
      <c r="E245" s="20">
        <f t="shared" si="76"/>
        <v>101.69999999999982</v>
      </c>
      <c r="F245" s="20">
        <f t="shared" si="80"/>
        <v>202.5</v>
      </c>
      <c r="G245" s="20">
        <f t="shared" si="88"/>
        <v>466.99999999999989</v>
      </c>
      <c r="H245" s="20">
        <f t="shared" si="84"/>
        <v>743.69999999999993</v>
      </c>
      <c r="I245" s="1">
        <v>28946</v>
      </c>
      <c r="J245" s="19">
        <v>1408.4</v>
      </c>
      <c r="K245" s="20">
        <f t="shared" si="69"/>
        <v>24.400000000000091</v>
      </c>
      <c r="L245" s="20">
        <f t="shared" si="73"/>
        <v>37.600000000000136</v>
      </c>
      <c r="M245" s="20">
        <f t="shared" si="77"/>
        <v>101</v>
      </c>
      <c r="N245" s="20">
        <f t="shared" si="81"/>
        <v>201.80000000000018</v>
      </c>
      <c r="O245" s="20">
        <f t="shared" si="89"/>
        <v>467.30000000000007</v>
      </c>
      <c r="P245" s="20">
        <f t="shared" si="85"/>
        <v>744.90000000000009</v>
      </c>
      <c r="Q245" s="1">
        <v>28946</v>
      </c>
      <c r="R245" s="19">
        <v>70.599999999999994</v>
      </c>
      <c r="S245" s="20">
        <f t="shared" si="70"/>
        <v>0.79999999999999716</v>
      </c>
      <c r="T245" s="20">
        <f t="shared" si="74"/>
        <v>2.8999999999999915</v>
      </c>
      <c r="U245" s="20">
        <f t="shared" si="78"/>
        <v>6.6999999999999957</v>
      </c>
      <c r="V245" s="20">
        <f t="shared" si="82"/>
        <v>10.599999999999994</v>
      </c>
      <c r="W245" s="20">
        <f t="shared" si="90"/>
        <v>17.699999999999996</v>
      </c>
      <c r="X245" s="20">
        <f t="shared" si="86"/>
        <v>30.499999999999993</v>
      </c>
      <c r="Y245" s="1">
        <v>28946</v>
      </c>
      <c r="Z245">
        <v>70.599999999999994</v>
      </c>
      <c r="AA245" s="20">
        <f t="shared" si="71"/>
        <v>0.69999999999998863</v>
      </c>
      <c r="AB245" s="20">
        <f t="shared" si="75"/>
        <v>2.6999999999999886</v>
      </c>
      <c r="AC245" s="20">
        <f t="shared" si="79"/>
        <v>6.6999999999999957</v>
      </c>
      <c r="AD245" s="20">
        <f t="shared" si="83"/>
        <v>10.599999999999994</v>
      </c>
      <c r="AE245" s="20">
        <f t="shared" si="91"/>
        <v>17.599999999999994</v>
      </c>
      <c r="AF245" s="20">
        <f t="shared" si="87"/>
        <v>30.499999999999993</v>
      </c>
    </row>
    <row r="246" spans="1:32" x14ac:dyDescent="0.3">
      <c r="A246" s="5">
        <v>28976</v>
      </c>
      <c r="B246" s="19">
        <v>1410.2</v>
      </c>
      <c r="C246" s="20">
        <f t="shared" si="68"/>
        <v>8.1000000000001364</v>
      </c>
      <c r="D246" s="20">
        <f t="shared" si="72"/>
        <v>38.600000000000136</v>
      </c>
      <c r="E246" s="20">
        <f t="shared" si="76"/>
        <v>99.700000000000045</v>
      </c>
      <c r="F246" s="20">
        <f t="shared" si="80"/>
        <v>201.20000000000005</v>
      </c>
      <c r="G246" s="20">
        <f t="shared" si="88"/>
        <v>462.30000000000007</v>
      </c>
      <c r="H246" s="20">
        <f t="shared" si="84"/>
        <v>743.5</v>
      </c>
      <c r="I246" s="1">
        <v>28976</v>
      </c>
      <c r="J246" s="19">
        <v>1402.7</v>
      </c>
      <c r="K246" s="20">
        <f t="shared" si="69"/>
        <v>-5.7000000000000455</v>
      </c>
      <c r="L246" s="20">
        <f t="shared" si="73"/>
        <v>27.5</v>
      </c>
      <c r="M246" s="20">
        <f t="shared" si="77"/>
        <v>97.900000000000091</v>
      </c>
      <c r="N246" s="20">
        <f t="shared" si="81"/>
        <v>197.20000000000005</v>
      </c>
      <c r="O246" s="20">
        <f t="shared" si="89"/>
        <v>456.5</v>
      </c>
      <c r="P246" s="20">
        <f t="shared" si="85"/>
        <v>736.6</v>
      </c>
      <c r="Q246" s="1">
        <v>28976</v>
      </c>
      <c r="R246" s="19">
        <v>71.5</v>
      </c>
      <c r="S246" s="20">
        <f t="shared" si="70"/>
        <v>0.90000000000000568</v>
      </c>
      <c r="T246" s="20">
        <f t="shared" si="74"/>
        <v>3.2000000000000028</v>
      </c>
      <c r="U246" s="20">
        <f t="shared" si="78"/>
        <v>7</v>
      </c>
      <c r="V246" s="20">
        <f t="shared" si="82"/>
        <v>11.200000000000003</v>
      </c>
      <c r="W246" s="20">
        <f t="shared" si="90"/>
        <v>18.299999999999997</v>
      </c>
      <c r="X246" s="20">
        <f t="shared" si="86"/>
        <v>31.200000000000003</v>
      </c>
      <c r="Y246" s="1">
        <v>28976</v>
      </c>
      <c r="Z246">
        <v>71.400000000000006</v>
      </c>
      <c r="AA246" s="20">
        <f t="shared" si="71"/>
        <v>0.80000000000001137</v>
      </c>
      <c r="AB246" s="20">
        <f t="shared" si="75"/>
        <v>2.9000000000000057</v>
      </c>
      <c r="AC246" s="20">
        <f t="shared" si="79"/>
        <v>6.9000000000000057</v>
      </c>
      <c r="AD246" s="20">
        <f t="shared" si="83"/>
        <v>11.200000000000003</v>
      </c>
      <c r="AE246" s="20">
        <f t="shared" si="91"/>
        <v>18.300000000000004</v>
      </c>
      <c r="AF246" s="20">
        <f t="shared" si="87"/>
        <v>31.100000000000009</v>
      </c>
    </row>
    <row r="247" spans="1:32" x14ac:dyDescent="0.3">
      <c r="A247" s="5">
        <v>29007</v>
      </c>
      <c r="B247" s="19">
        <v>1423</v>
      </c>
      <c r="C247" s="20">
        <f t="shared" si="68"/>
        <v>12.799999999999955</v>
      </c>
      <c r="D247" s="20">
        <f t="shared" si="72"/>
        <v>45.200000000000045</v>
      </c>
      <c r="E247" s="20">
        <f t="shared" si="76"/>
        <v>104.5</v>
      </c>
      <c r="F247" s="20">
        <f t="shared" si="80"/>
        <v>205.20000000000005</v>
      </c>
      <c r="G247" s="20">
        <f t="shared" si="88"/>
        <v>460</v>
      </c>
      <c r="H247" s="20">
        <f t="shared" si="84"/>
        <v>750</v>
      </c>
      <c r="I247" s="1">
        <v>29007</v>
      </c>
      <c r="J247" s="19">
        <v>1422.5</v>
      </c>
      <c r="K247" s="20">
        <f t="shared" si="69"/>
        <v>19.799999999999955</v>
      </c>
      <c r="L247" s="20">
        <f t="shared" si="73"/>
        <v>53.200000000000045</v>
      </c>
      <c r="M247" s="20">
        <f t="shared" si="77"/>
        <v>103.5</v>
      </c>
      <c r="N247" s="20">
        <f t="shared" si="81"/>
        <v>202.70000000000005</v>
      </c>
      <c r="O247" s="20">
        <f t="shared" si="89"/>
        <v>455.6</v>
      </c>
      <c r="P247" s="20">
        <f t="shared" si="85"/>
        <v>746.6</v>
      </c>
      <c r="Q247" s="1">
        <v>29007</v>
      </c>
      <c r="R247" s="19">
        <v>72.3</v>
      </c>
      <c r="S247" s="20">
        <f t="shared" si="70"/>
        <v>0.79999999999999716</v>
      </c>
      <c r="T247" s="20">
        <f t="shared" si="74"/>
        <v>3.2000000000000028</v>
      </c>
      <c r="U247" s="20">
        <f t="shared" si="78"/>
        <v>7.0999999999999943</v>
      </c>
      <c r="V247" s="20">
        <f t="shared" si="82"/>
        <v>11.599999999999994</v>
      </c>
      <c r="W247" s="20">
        <f t="shared" si="90"/>
        <v>18.699999999999996</v>
      </c>
      <c r="X247" s="20">
        <f t="shared" si="86"/>
        <v>31.699999999999996</v>
      </c>
      <c r="Y247" s="1">
        <v>29007</v>
      </c>
      <c r="Z247">
        <v>72.2</v>
      </c>
      <c r="AA247" s="20">
        <f t="shared" si="71"/>
        <v>0.79999999999999716</v>
      </c>
      <c r="AB247" s="20">
        <f t="shared" si="75"/>
        <v>3</v>
      </c>
      <c r="AC247" s="20">
        <f t="shared" si="79"/>
        <v>7.2000000000000028</v>
      </c>
      <c r="AD247" s="20">
        <f t="shared" si="83"/>
        <v>11.700000000000003</v>
      </c>
      <c r="AE247" s="20">
        <f t="shared" si="91"/>
        <v>18.700000000000003</v>
      </c>
      <c r="AF247" s="20">
        <f t="shared" si="87"/>
        <v>31.700000000000003</v>
      </c>
    </row>
    <row r="248" spans="1:32" x14ac:dyDescent="0.3">
      <c r="A248" s="5">
        <v>29037</v>
      </c>
      <c r="B248" s="19">
        <v>1434.8</v>
      </c>
      <c r="C248" s="20">
        <f t="shared" si="68"/>
        <v>11.799999999999955</v>
      </c>
      <c r="D248" s="20">
        <f t="shared" si="72"/>
        <v>47</v>
      </c>
      <c r="E248" s="20">
        <f t="shared" si="76"/>
        <v>110.70000000000005</v>
      </c>
      <c r="F248" s="20">
        <f t="shared" si="80"/>
        <v>208.09999999999991</v>
      </c>
      <c r="G248" s="20">
        <f t="shared" si="88"/>
        <v>459.69999999999993</v>
      </c>
      <c r="H248" s="20">
        <f t="shared" si="84"/>
        <v>755.19999999999993</v>
      </c>
      <c r="I248" s="1">
        <v>29037</v>
      </c>
      <c r="J248" s="19">
        <v>1439.3</v>
      </c>
      <c r="K248" s="20">
        <f t="shared" si="69"/>
        <v>16.799999999999955</v>
      </c>
      <c r="L248" s="20">
        <f t="shared" si="73"/>
        <v>55.299999999999955</v>
      </c>
      <c r="M248" s="20">
        <f t="shared" si="77"/>
        <v>109.20000000000005</v>
      </c>
      <c r="N248" s="20">
        <f t="shared" si="81"/>
        <v>206.39999999999986</v>
      </c>
      <c r="O248" s="20">
        <f t="shared" si="89"/>
        <v>459.59999999999991</v>
      </c>
      <c r="P248" s="20">
        <f t="shared" si="85"/>
        <v>757</v>
      </c>
      <c r="Q248" s="1">
        <v>29037</v>
      </c>
      <c r="R248" s="19">
        <v>73.099999999999994</v>
      </c>
      <c r="S248" s="20">
        <f t="shared" si="70"/>
        <v>0.79999999999999716</v>
      </c>
      <c r="T248" s="20">
        <f t="shared" si="74"/>
        <v>3.2999999999999972</v>
      </c>
      <c r="U248" s="20">
        <f t="shared" si="78"/>
        <v>7.3999999999999915</v>
      </c>
      <c r="V248" s="20">
        <f t="shared" si="82"/>
        <v>12.099999999999994</v>
      </c>
      <c r="W248" s="20">
        <f t="shared" si="90"/>
        <v>18.899999999999991</v>
      </c>
      <c r="X248" s="20">
        <f t="shared" si="86"/>
        <v>32.399999999999991</v>
      </c>
      <c r="Y248" s="1">
        <v>29037</v>
      </c>
      <c r="Z248">
        <v>73</v>
      </c>
      <c r="AA248" s="20">
        <f t="shared" si="71"/>
        <v>0.79999999999999716</v>
      </c>
      <c r="AB248" s="20">
        <f t="shared" si="75"/>
        <v>3.0999999999999943</v>
      </c>
      <c r="AC248" s="20">
        <f t="shared" si="79"/>
        <v>7.5</v>
      </c>
      <c r="AD248" s="20">
        <f t="shared" si="83"/>
        <v>12.200000000000003</v>
      </c>
      <c r="AE248" s="20">
        <f t="shared" si="91"/>
        <v>19</v>
      </c>
      <c r="AF248" s="20">
        <f t="shared" si="87"/>
        <v>32.4</v>
      </c>
    </row>
    <row r="249" spans="1:32" x14ac:dyDescent="0.3">
      <c r="A249" s="5">
        <v>29068</v>
      </c>
      <c r="B249" s="19">
        <v>1446.6</v>
      </c>
      <c r="C249" s="20">
        <f t="shared" si="68"/>
        <v>11.799999999999955</v>
      </c>
      <c r="D249" s="20">
        <f t="shared" si="72"/>
        <v>44.5</v>
      </c>
      <c r="E249" s="20">
        <f t="shared" si="76"/>
        <v>113.09999999999991</v>
      </c>
      <c r="F249" s="20">
        <f t="shared" si="80"/>
        <v>209.59999999999991</v>
      </c>
      <c r="G249" s="20">
        <f t="shared" si="88"/>
        <v>463.49999999999989</v>
      </c>
      <c r="H249" s="20">
        <f t="shared" si="84"/>
        <v>761.09999999999991</v>
      </c>
      <c r="I249" s="1">
        <v>29068</v>
      </c>
      <c r="J249" s="19">
        <v>1444.3</v>
      </c>
      <c r="K249" s="20">
        <f t="shared" si="69"/>
        <v>5</v>
      </c>
      <c r="L249" s="20">
        <f t="shared" si="73"/>
        <v>35.899999999999864</v>
      </c>
      <c r="M249" s="20">
        <f t="shared" si="77"/>
        <v>112.89999999999986</v>
      </c>
      <c r="N249" s="20">
        <f t="shared" si="81"/>
        <v>209</v>
      </c>
      <c r="O249" s="20">
        <f t="shared" si="89"/>
        <v>461.9</v>
      </c>
      <c r="P249" s="20">
        <f t="shared" si="85"/>
        <v>760.59999999999991</v>
      </c>
      <c r="Q249" s="1">
        <v>29068</v>
      </c>
      <c r="R249" s="19">
        <v>73.8</v>
      </c>
      <c r="S249" s="20">
        <f t="shared" si="70"/>
        <v>0.70000000000000284</v>
      </c>
      <c r="T249" s="20">
        <f t="shared" si="74"/>
        <v>3.2000000000000028</v>
      </c>
      <c r="U249" s="20">
        <f t="shared" si="78"/>
        <v>7.7999999999999972</v>
      </c>
      <c r="V249" s="20">
        <f t="shared" si="82"/>
        <v>12.599999999999994</v>
      </c>
      <c r="W249" s="20">
        <f t="shared" si="90"/>
        <v>19.5</v>
      </c>
      <c r="X249" s="20">
        <f t="shared" si="86"/>
        <v>33</v>
      </c>
      <c r="Y249" s="1">
        <v>29068</v>
      </c>
      <c r="Z249">
        <v>73.7</v>
      </c>
      <c r="AA249" s="20">
        <f t="shared" si="71"/>
        <v>0.70000000000000284</v>
      </c>
      <c r="AB249" s="20">
        <f t="shared" si="75"/>
        <v>3.1000000000000085</v>
      </c>
      <c r="AC249" s="20">
        <f t="shared" si="79"/>
        <v>7.7999999999999972</v>
      </c>
      <c r="AD249" s="20">
        <f t="shared" si="83"/>
        <v>12.600000000000001</v>
      </c>
      <c r="AE249" s="20">
        <f t="shared" si="91"/>
        <v>19.5</v>
      </c>
      <c r="AF249" s="20">
        <f t="shared" si="87"/>
        <v>33</v>
      </c>
    </row>
    <row r="250" spans="1:32" x14ac:dyDescent="0.3">
      <c r="A250" s="5">
        <v>29099</v>
      </c>
      <c r="B250" s="19">
        <v>1454.1</v>
      </c>
      <c r="C250" s="20">
        <f t="shared" si="68"/>
        <v>7.5</v>
      </c>
      <c r="D250" s="20">
        <f t="shared" si="72"/>
        <v>43.899999999999864</v>
      </c>
      <c r="E250" s="20">
        <f t="shared" si="76"/>
        <v>109.09999999999991</v>
      </c>
      <c r="F250" s="20">
        <f t="shared" si="80"/>
        <v>207.89999999999986</v>
      </c>
      <c r="G250" s="20">
        <f t="shared" si="88"/>
        <v>462.59999999999991</v>
      </c>
      <c r="H250" s="20">
        <f t="shared" si="84"/>
        <v>761.59999999999991</v>
      </c>
      <c r="I250" s="1">
        <v>29099</v>
      </c>
      <c r="J250" s="19">
        <v>1454.5</v>
      </c>
      <c r="K250" s="20">
        <f t="shared" si="69"/>
        <v>10.200000000000045</v>
      </c>
      <c r="L250" s="20">
        <f t="shared" si="73"/>
        <v>51.799999999999955</v>
      </c>
      <c r="M250" s="20">
        <f t="shared" si="77"/>
        <v>109.79999999999995</v>
      </c>
      <c r="N250" s="20">
        <f t="shared" si="81"/>
        <v>209.79999999999995</v>
      </c>
      <c r="O250" s="20">
        <f t="shared" si="89"/>
        <v>466.1</v>
      </c>
      <c r="P250" s="20">
        <f t="shared" si="85"/>
        <v>764.8</v>
      </c>
      <c r="Q250" s="1">
        <v>29099</v>
      </c>
      <c r="R250" s="19">
        <v>74.599999999999994</v>
      </c>
      <c r="S250" s="20">
        <f t="shared" si="70"/>
        <v>0.79999999999999716</v>
      </c>
      <c r="T250" s="20">
        <f t="shared" si="74"/>
        <v>3.0999999999999943</v>
      </c>
      <c r="U250" s="20">
        <f t="shared" si="78"/>
        <v>8.0999999999999943</v>
      </c>
      <c r="V250" s="20">
        <f t="shared" si="82"/>
        <v>13.199999999999996</v>
      </c>
      <c r="W250" s="20">
        <f t="shared" si="90"/>
        <v>19.999999999999993</v>
      </c>
      <c r="X250" s="20">
        <f t="shared" si="86"/>
        <v>33.799999999999997</v>
      </c>
      <c r="Y250" s="1">
        <v>29099</v>
      </c>
      <c r="Z250">
        <v>74.400000000000006</v>
      </c>
      <c r="AA250" s="20">
        <f t="shared" si="71"/>
        <v>0.70000000000000284</v>
      </c>
      <c r="AB250" s="20">
        <f t="shared" si="75"/>
        <v>3</v>
      </c>
      <c r="AC250" s="20">
        <f t="shared" si="79"/>
        <v>7.9000000000000057</v>
      </c>
      <c r="AD250" s="20">
        <f t="shared" si="83"/>
        <v>13.100000000000009</v>
      </c>
      <c r="AE250" s="20">
        <f t="shared" si="91"/>
        <v>19.800000000000004</v>
      </c>
      <c r="AF250" s="20">
        <f t="shared" si="87"/>
        <v>33.600000000000009</v>
      </c>
    </row>
    <row r="251" spans="1:32" x14ac:dyDescent="0.3">
      <c r="A251" s="5">
        <v>29129</v>
      </c>
      <c r="B251" s="19">
        <v>1460.4</v>
      </c>
      <c r="C251" s="20">
        <f t="shared" si="68"/>
        <v>6.3000000000001819</v>
      </c>
      <c r="D251" s="20">
        <f t="shared" si="72"/>
        <v>37.400000000000091</v>
      </c>
      <c r="E251" s="20">
        <f t="shared" si="76"/>
        <v>108.10000000000014</v>
      </c>
      <c r="F251" s="20">
        <f t="shared" si="80"/>
        <v>206.40000000000009</v>
      </c>
      <c r="G251" s="20">
        <f t="shared" si="88"/>
        <v>462.60000000000014</v>
      </c>
      <c r="H251" s="20">
        <f t="shared" si="84"/>
        <v>762.00000000000011</v>
      </c>
      <c r="I251" s="1">
        <v>29129</v>
      </c>
      <c r="J251" s="19">
        <v>1463.6</v>
      </c>
      <c r="K251" s="20">
        <f t="shared" si="69"/>
        <v>9.0999999999999091</v>
      </c>
      <c r="L251" s="20">
        <f t="shared" si="73"/>
        <v>41.099999999999909</v>
      </c>
      <c r="M251" s="20">
        <f t="shared" si="77"/>
        <v>108.29999999999995</v>
      </c>
      <c r="N251" s="20">
        <f t="shared" si="81"/>
        <v>207.69999999999982</v>
      </c>
      <c r="O251" s="20">
        <f t="shared" si="89"/>
        <v>467.99999999999989</v>
      </c>
      <c r="P251" s="20">
        <f t="shared" si="85"/>
        <v>767.99999999999989</v>
      </c>
      <c r="Q251" s="1">
        <v>29129</v>
      </c>
      <c r="R251" s="19">
        <v>75.2</v>
      </c>
      <c r="S251" s="20">
        <f t="shared" si="70"/>
        <v>0.60000000000000853</v>
      </c>
      <c r="T251" s="20">
        <f t="shared" si="74"/>
        <v>2.9000000000000057</v>
      </c>
      <c r="U251" s="20">
        <f t="shared" si="78"/>
        <v>8.1000000000000085</v>
      </c>
      <c r="V251" s="20">
        <f t="shared" si="82"/>
        <v>13.600000000000001</v>
      </c>
      <c r="W251" s="20">
        <f t="shared" si="90"/>
        <v>20.300000000000004</v>
      </c>
      <c r="X251" s="20">
        <f t="shared" si="86"/>
        <v>34.300000000000004</v>
      </c>
      <c r="Y251" s="1">
        <v>29129</v>
      </c>
      <c r="Z251">
        <v>75.2</v>
      </c>
      <c r="AA251" s="20">
        <f t="shared" si="71"/>
        <v>0.79999999999999716</v>
      </c>
      <c r="AB251" s="20">
        <f t="shared" si="75"/>
        <v>3</v>
      </c>
      <c r="AC251" s="20">
        <f t="shared" si="79"/>
        <v>8.1000000000000085</v>
      </c>
      <c r="AD251" s="20">
        <f t="shared" si="83"/>
        <v>13.600000000000001</v>
      </c>
      <c r="AE251" s="20">
        <f t="shared" si="91"/>
        <v>20.300000000000004</v>
      </c>
      <c r="AF251" s="20">
        <f t="shared" si="87"/>
        <v>34.300000000000004</v>
      </c>
    </row>
    <row r="252" spans="1:32" x14ac:dyDescent="0.3">
      <c r="A252" s="5">
        <v>29160</v>
      </c>
      <c r="B252" s="19">
        <v>1465.9</v>
      </c>
      <c r="C252" s="20">
        <f t="shared" si="68"/>
        <v>5.5</v>
      </c>
      <c r="D252" s="20">
        <f t="shared" si="72"/>
        <v>31.100000000000136</v>
      </c>
      <c r="E252" s="20">
        <f t="shared" si="76"/>
        <v>106.80000000000018</v>
      </c>
      <c r="F252" s="20">
        <f t="shared" si="80"/>
        <v>203.5</v>
      </c>
      <c r="G252" s="20">
        <f t="shared" si="88"/>
        <v>459.00000000000011</v>
      </c>
      <c r="H252" s="20">
        <f t="shared" si="84"/>
        <v>761.30000000000007</v>
      </c>
      <c r="I252" s="1">
        <v>29160</v>
      </c>
      <c r="J252" s="19">
        <v>1466.4</v>
      </c>
      <c r="K252" s="20">
        <f t="shared" si="69"/>
        <v>2.8000000000001819</v>
      </c>
      <c r="L252" s="20">
        <f t="shared" si="73"/>
        <v>27.100000000000136</v>
      </c>
      <c r="M252" s="20">
        <f t="shared" si="77"/>
        <v>108.30000000000018</v>
      </c>
      <c r="N252" s="20">
        <f t="shared" si="81"/>
        <v>206.20000000000005</v>
      </c>
      <c r="O252" s="20">
        <f t="shared" si="89"/>
        <v>461.60000000000014</v>
      </c>
      <c r="P252" s="20">
        <f t="shared" si="85"/>
        <v>765.2</v>
      </c>
      <c r="Q252" s="1">
        <v>29160</v>
      </c>
      <c r="R252" s="19">
        <v>75.900000000000006</v>
      </c>
      <c r="S252" s="20">
        <f t="shared" si="70"/>
        <v>0.70000000000000284</v>
      </c>
      <c r="T252" s="20">
        <f t="shared" si="74"/>
        <v>2.8000000000000114</v>
      </c>
      <c r="U252" s="20">
        <f t="shared" si="78"/>
        <v>8.5</v>
      </c>
      <c r="V252" s="20">
        <f t="shared" si="82"/>
        <v>14.000000000000007</v>
      </c>
      <c r="W252" s="20">
        <f t="shared" si="90"/>
        <v>20.600000000000009</v>
      </c>
      <c r="X252" s="20">
        <f t="shared" si="86"/>
        <v>35.000000000000007</v>
      </c>
      <c r="Y252" s="1">
        <v>29160</v>
      </c>
      <c r="Z252">
        <v>76</v>
      </c>
      <c r="AA252" s="20">
        <f t="shared" si="71"/>
        <v>0.79999999999999716</v>
      </c>
      <c r="AB252" s="20">
        <f t="shared" si="75"/>
        <v>3</v>
      </c>
      <c r="AC252" s="20">
        <f t="shared" si="79"/>
        <v>8.5</v>
      </c>
      <c r="AD252" s="20">
        <f t="shared" si="83"/>
        <v>14</v>
      </c>
      <c r="AE252" s="20">
        <f t="shared" si="91"/>
        <v>20.700000000000003</v>
      </c>
      <c r="AF252" s="20">
        <f t="shared" si="87"/>
        <v>35</v>
      </c>
    </row>
    <row r="253" spans="1:32" x14ac:dyDescent="0.3">
      <c r="A253" s="5">
        <v>29190</v>
      </c>
      <c r="B253" s="19">
        <v>1473.7</v>
      </c>
      <c r="C253" s="20">
        <f t="shared" si="68"/>
        <v>7.7999999999999545</v>
      </c>
      <c r="D253" s="20">
        <f t="shared" si="72"/>
        <v>27.100000000000136</v>
      </c>
      <c r="E253" s="20">
        <f t="shared" si="76"/>
        <v>107.70000000000005</v>
      </c>
      <c r="F253" s="20">
        <f t="shared" si="80"/>
        <v>203.40000000000009</v>
      </c>
      <c r="G253" s="20">
        <f t="shared" si="88"/>
        <v>457.5</v>
      </c>
      <c r="H253" s="20">
        <f t="shared" si="84"/>
        <v>763.40000000000009</v>
      </c>
      <c r="I253" s="1">
        <v>29190</v>
      </c>
      <c r="J253" s="19">
        <v>1479</v>
      </c>
      <c r="K253" s="20">
        <f t="shared" si="69"/>
        <v>12.599999999999909</v>
      </c>
      <c r="L253" s="20">
        <f t="shared" si="73"/>
        <v>34.700000000000045</v>
      </c>
      <c r="M253" s="20">
        <f t="shared" si="77"/>
        <v>108.20000000000005</v>
      </c>
      <c r="N253" s="20">
        <f t="shared" si="81"/>
        <v>206</v>
      </c>
      <c r="O253" s="20">
        <f t="shared" si="89"/>
        <v>461.20000000000005</v>
      </c>
      <c r="P253" s="20">
        <f t="shared" si="85"/>
        <v>767.8</v>
      </c>
      <c r="Q253" s="1">
        <v>29190</v>
      </c>
      <c r="R253" s="19">
        <v>76.7</v>
      </c>
      <c r="S253" s="20">
        <f t="shared" si="70"/>
        <v>0.79999999999999716</v>
      </c>
      <c r="T253" s="20">
        <f t="shared" si="74"/>
        <v>2.9000000000000057</v>
      </c>
      <c r="U253" s="20">
        <f t="shared" si="78"/>
        <v>9</v>
      </c>
      <c r="V253" s="20">
        <f t="shared" si="82"/>
        <v>14.600000000000001</v>
      </c>
      <c r="W253" s="20">
        <f t="shared" si="90"/>
        <v>21.200000000000003</v>
      </c>
      <c r="X253" s="20">
        <f t="shared" si="86"/>
        <v>35.6</v>
      </c>
      <c r="Y253" s="1">
        <v>29190</v>
      </c>
      <c r="Z253">
        <v>76.900000000000006</v>
      </c>
      <c r="AA253" s="20">
        <f t="shared" si="71"/>
        <v>0.90000000000000568</v>
      </c>
      <c r="AB253" s="20">
        <f t="shared" si="75"/>
        <v>3.2000000000000028</v>
      </c>
      <c r="AC253" s="20">
        <f t="shared" si="79"/>
        <v>9</v>
      </c>
      <c r="AD253" s="20">
        <f t="shared" si="83"/>
        <v>14.600000000000009</v>
      </c>
      <c r="AE253" s="20">
        <f t="shared" si="91"/>
        <v>21.300000000000004</v>
      </c>
      <c r="AF253" s="20">
        <f t="shared" si="87"/>
        <v>35.800000000000004</v>
      </c>
    </row>
    <row r="254" spans="1:32" x14ac:dyDescent="0.3">
      <c r="A254" s="5">
        <v>29221</v>
      </c>
      <c r="B254" s="19">
        <v>1482.7</v>
      </c>
      <c r="C254" s="20">
        <f t="shared" si="68"/>
        <v>9</v>
      </c>
      <c r="D254" s="20">
        <f t="shared" si="72"/>
        <v>28.600000000000136</v>
      </c>
      <c r="E254" s="20">
        <f t="shared" si="76"/>
        <v>111.10000000000014</v>
      </c>
      <c r="F254" s="20">
        <f t="shared" si="80"/>
        <v>203</v>
      </c>
      <c r="G254" s="20">
        <f t="shared" si="88"/>
        <v>456.10000000000014</v>
      </c>
      <c r="H254" s="20">
        <f t="shared" si="84"/>
        <v>765</v>
      </c>
      <c r="I254" s="1">
        <v>29221</v>
      </c>
      <c r="J254" s="19">
        <v>1486.2</v>
      </c>
      <c r="K254" s="20">
        <f t="shared" si="69"/>
        <v>7.2000000000000455</v>
      </c>
      <c r="L254" s="20">
        <f t="shared" si="73"/>
        <v>31.700000000000045</v>
      </c>
      <c r="M254" s="20">
        <f t="shared" si="77"/>
        <v>111</v>
      </c>
      <c r="N254" s="20">
        <f t="shared" si="81"/>
        <v>203.90000000000009</v>
      </c>
      <c r="O254" s="20">
        <f t="shared" si="89"/>
        <v>457.90000000000009</v>
      </c>
      <c r="P254" s="20">
        <f t="shared" si="85"/>
        <v>766.2</v>
      </c>
      <c r="Q254" s="1">
        <v>29221</v>
      </c>
      <c r="R254" s="19">
        <v>77.8</v>
      </c>
      <c r="S254" s="20">
        <f t="shared" si="70"/>
        <v>1.0999999999999943</v>
      </c>
      <c r="T254" s="20">
        <f t="shared" si="74"/>
        <v>3.2000000000000028</v>
      </c>
      <c r="U254" s="20">
        <f t="shared" si="78"/>
        <v>9.5</v>
      </c>
      <c r="V254" s="20">
        <f t="shared" si="82"/>
        <v>15.299999999999997</v>
      </c>
      <c r="W254" s="20">
        <f t="shared" si="90"/>
        <v>22.199999999999996</v>
      </c>
      <c r="X254" s="20">
        <f t="shared" si="86"/>
        <v>36.699999999999996</v>
      </c>
      <c r="Y254" s="1">
        <v>29221</v>
      </c>
      <c r="Z254">
        <v>78</v>
      </c>
      <c r="AA254" s="20">
        <f t="shared" si="71"/>
        <v>1.0999999999999943</v>
      </c>
      <c r="AB254" s="20">
        <f t="shared" si="75"/>
        <v>3.5999999999999943</v>
      </c>
      <c r="AC254" s="20">
        <f t="shared" si="79"/>
        <v>9.5</v>
      </c>
      <c r="AD254" s="20">
        <f t="shared" si="83"/>
        <v>15.299999999999997</v>
      </c>
      <c r="AE254" s="20">
        <f t="shared" si="91"/>
        <v>22.200000000000003</v>
      </c>
      <c r="AF254" s="20">
        <f t="shared" si="87"/>
        <v>36.799999999999997</v>
      </c>
    </row>
    <row r="255" spans="1:32" x14ac:dyDescent="0.3">
      <c r="A255" s="5">
        <v>29252</v>
      </c>
      <c r="B255" s="19">
        <v>1494.6</v>
      </c>
      <c r="C255" s="20">
        <f t="shared" si="68"/>
        <v>11.899999999999864</v>
      </c>
      <c r="D255" s="20">
        <f t="shared" si="72"/>
        <v>34.199999999999818</v>
      </c>
      <c r="E255" s="20">
        <f t="shared" si="76"/>
        <v>116.79999999999995</v>
      </c>
      <c r="F255" s="20">
        <f t="shared" si="80"/>
        <v>209.09999999999991</v>
      </c>
      <c r="G255" s="20">
        <f t="shared" si="88"/>
        <v>454.29999999999995</v>
      </c>
      <c r="H255" s="20">
        <f t="shared" si="84"/>
        <v>768.89999999999986</v>
      </c>
      <c r="I255" s="1">
        <v>29252</v>
      </c>
      <c r="J255" s="19">
        <v>1486.3</v>
      </c>
      <c r="K255" s="20">
        <f t="shared" si="69"/>
        <v>9.9999999999909051E-2</v>
      </c>
      <c r="L255" s="20">
        <f t="shared" si="73"/>
        <v>22.700000000000045</v>
      </c>
      <c r="M255" s="20">
        <f t="shared" si="77"/>
        <v>117</v>
      </c>
      <c r="N255" s="20">
        <f t="shared" si="81"/>
        <v>209.5</v>
      </c>
      <c r="O255" s="20">
        <f t="shared" si="89"/>
        <v>452.09999999999991</v>
      </c>
      <c r="P255" s="20">
        <f t="shared" si="85"/>
        <v>764.09999999999991</v>
      </c>
      <c r="Q255" s="1">
        <v>29252</v>
      </c>
      <c r="R255" s="19">
        <v>78.900000000000006</v>
      </c>
      <c r="S255" s="20">
        <f t="shared" si="70"/>
        <v>1.1000000000000085</v>
      </c>
      <c r="T255" s="20">
        <f t="shared" si="74"/>
        <v>3.7000000000000028</v>
      </c>
      <c r="U255" s="20">
        <f t="shared" si="78"/>
        <v>9.8000000000000114</v>
      </c>
      <c r="V255" s="20">
        <f t="shared" si="82"/>
        <v>16.000000000000007</v>
      </c>
      <c r="W255" s="20">
        <f t="shared" si="90"/>
        <v>23.100000000000009</v>
      </c>
      <c r="X255" s="20">
        <f t="shared" si="86"/>
        <v>37.600000000000009</v>
      </c>
      <c r="Y255" s="1">
        <v>29252</v>
      </c>
      <c r="Z255">
        <v>79</v>
      </c>
      <c r="AA255" s="20">
        <f t="shared" si="71"/>
        <v>1</v>
      </c>
      <c r="AB255" s="20">
        <f t="shared" si="75"/>
        <v>3.7999999999999972</v>
      </c>
      <c r="AC255" s="20">
        <f t="shared" si="79"/>
        <v>9.7999999999999972</v>
      </c>
      <c r="AD255" s="20">
        <f t="shared" si="83"/>
        <v>16</v>
      </c>
      <c r="AE255" s="20">
        <f t="shared" si="91"/>
        <v>23.1</v>
      </c>
      <c r="AF255" s="20">
        <f t="shared" si="87"/>
        <v>37.6</v>
      </c>
    </row>
    <row r="256" spans="1:32" x14ac:dyDescent="0.3">
      <c r="A256" s="5">
        <v>29281</v>
      </c>
      <c r="B256" s="19">
        <v>1499.8</v>
      </c>
      <c r="C256" s="20">
        <f t="shared" si="68"/>
        <v>5.2000000000000455</v>
      </c>
      <c r="D256" s="20">
        <f t="shared" si="72"/>
        <v>33.899999999999864</v>
      </c>
      <c r="E256" s="20">
        <f t="shared" si="76"/>
        <v>112</v>
      </c>
      <c r="F256" s="20">
        <f t="shared" si="80"/>
        <v>207.59999999999991</v>
      </c>
      <c r="G256" s="20">
        <f t="shared" si="88"/>
        <v>449.79999999999995</v>
      </c>
      <c r="H256" s="20">
        <f t="shared" si="84"/>
        <v>766.3</v>
      </c>
      <c r="I256" s="1">
        <v>29281</v>
      </c>
      <c r="J256" s="19">
        <v>1497.2</v>
      </c>
      <c r="K256" s="20">
        <f t="shared" si="69"/>
        <v>10.900000000000091</v>
      </c>
      <c r="L256" s="20">
        <f t="shared" si="73"/>
        <v>30.799999999999955</v>
      </c>
      <c r="M256" s="20">
        <f t="shared" si="77"/>
        <v>113.20000000000005</v>
      </c>
      <c r="N256" s="20">
        <f t="shared" si="81"/>
        <v>209</v>
      </c>
      <c r="O256" s="20">
        <f t="shared" si="89"/>
        <v>449.5</v>
      </c>
      <c r="P256" s="20">
        <f t="shared" si="85"/>
        <v>763.5</v>
      </c>
      <c r="Q256" s="1">
        <v>29281</v>
      </c>
      <c r="R256" s="19">
        <v>80.099999999999994</v>
      </c>
      <c r="S256" s="20">
        <f t="shared" si="70"/>
        <v>1.1999999999999886</v>
      </c>
      <c r="T256" s="20">
        <f t="shared" si="74"/>
        <v>4.1999999999999886</v>
      </c>
      <c r="U256" s="20">
        <f t="shared" si="78"/>
        <v>10.299999999999997</v>
      </c>
      <c r="V256" s="20">
        <f t="shared" si="82"/>
        <v>16.699999999999996</v>
      </c>
      <c r="W256" s="20">
        <f t="shared" si="90"/>
        <v>24.199999999999996</v>
      </c>
      <c r="X256" s="20">
        <f t="shared" si="86"/>
        <v>38.699999999999996</v>
      </c>
      <c r="Y256" s="1">
        <v>29281</v>
      </c>
      <c r="Z256">
        <v>80.099999999999994</v>
      </c>
      <c r="AA256" s="20">
        <f t="shared" si="71"/>
        <v>1.0999999999999943</v>
      </c>
      <c r="AB256" s="20">
        <f t="shared" si="75"/>
        <v>4.0999999999999943</v>
      </c>
      <c r="AC256" s="20">
        <f t="shared" si="79"/>
        <v>10.199999999999989</v>
      </c>
      <c r="AD256" s="20">
        <f t="shared" si="83"/>
        <v>16.699999999999996</v>
      </c>
      <c r="AE256" s="20">
        <f t="shared" si="91"/>
        <v>24.099999999999994</v>
      </c>
      <c r="AF256" s="20">
        <f t="shared" si="87"/>
        <v>38.699999999999996</v>
      </c>
    </row>
    <row r="257" spans="1:32" x14ac:dyDescent="0.3">
      <c r="A257" s="5">
        <v>29312</v>
      </c>
      <c r="B257" s="19">
        <v>1502.2</v>
      </c>
      <c r="C257" s="20">
        <f t="shared" si="68"/>
        <v>2.4000000000000909</v>
      </c>
      <c r="D257" s="20">
        <f t="shared" si="72"/>
        <v>28.5</v>
      </c>
      <c r="E257" s="20">
        <f t="shared" si="76"/>
        <v>100.10000000000014</v>
      </c>
      <c r="F257" s="20">
        <f t="shared" si="80"/>
        <v>201.79999999999995</v>
      </c>
      <c r="G257" s="20">
        <f t="shared" si="88"/>
        <v>441.40000000000009</v>
      </c>
      <c r="H257" s="20">
        <f t="shared" si="84"/>
        <v>763.80000000000007</v>
      </c>
      <c r="I257" s="1">
        <v>29312</v>
      </c>
      <c r="J257" s="19">
        <v>1507.7</v>
      </c>
      <c r="K257" s="20">
        <f t="shared" si="69"/>
        <v>10.5</v>
      </c>
      <c r="L257" s="20">
        <f t="shared" si="73"/>
        <v>28.700000000000045</v>
      </c>
      <c r="M257" s="20">
        <f t="shared" si="77"/>
        <v>99.299999999999955</v>
      </c>
      <c r="N257" s="20">
        <f t="shared" si="81"/>
        <v>200.29999999999995</v>
      </c>
      <c r="O257" s="20">
        <f t="shared" si="89"/>
        <v>440.79999999999995</v>
      </c>
      <c r="P257" s="20">
        <f t="shared" si="85"/>
        <v>763.90000000000009</v>
      </c>
      <c r="Q257" s="1">
        <v>29312</v>
      </c>
      <c r="R257" s="19">
        <v>81</v>
      </c>
      <c r="S257" s="20">
        <f t="shared" si="70"/>
        <v>0.90000000000000568</v>
      </c>
      <c r="T257" s="20">
        <f t="shared" si="74"/>
        <v>4.2999999999999972</v>
      </c>
      <c r="U257" s="20">
        <f t="shared" si="78"/>
        <v>10.400000000000006</v>
      </c>
      <c r="V257" s="20">
        <f t="shared" si="82"/>
        <v>17.100000000000001</v>
      </c>
      <c r="W257" s="20">
        <f t="shared" si="90"/>
        <v>24.9</v>
      </c>
      <c r="X257" s="20">
        <f t="shared" si="86"/>
        <v>39.5</v>
      </c>
      <c r="Y257" s="1">
        <v>29312</v>
      </c>
      <c r="Z257">
        <v>80.900000000000006</v>
      </c>
      <c r="AA257" s="20">
        <f t="shared" si="71"/>
        <v>0.80000000000001137</v>
      </c>
      <c r="AB257" s="20">
        <f t="shared" si="75"/>
        <v>4</v>
      </c>
      <c r="AC257" s="20">
        <f t="shared" si="79"/>
        <v>10.300000000000011</v>
      </c>
      <c r="AD257" s="20">
        <f t="shared" si="83"/>
        <v>17.000000000000007</v>
      </c>
      <c r="AE257" s="20">
        <f t="shared" si="91"/>
        <v>24.800000000000004</v>
      </c>
      <c r="AF257" s="20">
        <f t="shared" si="87"/>
        <v>39.400000000000006</v>
      </c>
    </row>
    <row r="258" spans="1:32" x14ac:dyDescent="0.3">
      <c r="A258" s="5">
        <v>29342</v>
      </c>
      <c r="B258" s="19">
        <v>1512.3</v>
      </c>
      <c r="C258" s="20">
        <f t="shared" si="68"/>
        <v>10.099999999999909</v>
      </c>
      <c r="D258" s="20">
        <f t="shared" si="72"/>
        <v>29.599999999999909</v>
      </c>
      <c r="E258" s="20">
        <f t="shared" si="76"/>
        <v>102.09999999999991</v>
      </c>
      <c r="F258" s="20">
        <f t="shared" si="80"/>
        <v>201.79999999999995</v>
      </c>
      <c r="G258" s="20">
        <f t="shared" si="88"/>
        <v>440.20000000000005</v>
      </c>
      <c r="H258" s="20">
        <f t="shared" si="84"/>
        <v>769</v>
      </c>
      <c r="I258" s="1">
        <v>29342</v>
      </c>
      <c r="J258" s="19">
        <v>1504.2</v>
      </c>
      <c r="K258" s="20">
        <f t="shared" si="69"/>
        <v>-3.5</v>
      </c>
      <c r="L258" s="20">
        <f t="shared" si="73"/>
        <v>18</v>
      </c>
      <c r="M258" s="20">
        <f t="shared" si="77"/>
        <v>101.5</v>
      </c>
      <c r="N258" s="20">
        <f t="shared" si="81"/>
        <v>199.40000000000009</v>
      </c>
      <c r="O258" s="20">
        <f t="shared" si="89"/>
        <v>433.90000000000009</v>
      </c>
      <c r="P258" s="20">
        <f t="shared" si="85"/>
        <v>761.6</v>
      </c>
      <c r="Q258" s="1">
        <v>29342</v>
      </c>
      <c r="R258" s="19">
        <v>81.8</v>
      </c>
      <c r="S258" s="20">
        <f t="shared" si="70"/>
        <v>0.79999999999999716</v>
      </c>
      <c r="T258" s="20">
        <f t="shared" si="74"/>
        <v>4</v>
      </c>
      <c r="U258" s="20">
        <f t="shared" si="78"/>
        <v>10.299999999999997</v>
      </c>
      <c r="V258" s="20">
        <f t="shared" si="82"/>
        <v>17.299999999999997</v>
      </c>
      <c r="W258" s="20">
        <f t="shared" si="90"/>
        <v>25.299999999999997</v>
      </c>
      <c r="X258" s="20">
        <f t="shared" si="86"/>
        <v>40.199999999999996</v>
      </c>
      <c r="Y258" s="1">
        <v>29342</v>
      </c>
      <c r="Z258">
        <v>81.7</v>
      </c>
      <c r="AA258" s="20">
        <f t="shared" si="71"/>
        <v>0.79999999999999716</v>
      </c>
      <c r="AB258" s="20">
        <f t="shared" si="75"/>
        <v>3.7000000000000028</v>
      </c>
      <c r="AC258" s="20">
        <f t="shared" si="79"/>
        <v>10.299999999999997</v>
      </c>
      <c r="AD258" s="20">
        <f t="shared" si="83"/>
        <v>17.200000000000003</v>
      </c>
      <c r="AE258" s="20">
        <f t="shared" si="91"/>
        <v>25.300000000000004</v>
      </c>
      <c r="AF258" s="20">
        <f t="shared" si="87"/>
        <v>40.1</v>
      </c>
    </row>
    <row r="259" spans="1:32" x14ac:dyDescent="0.3">
      <c r="A259" s="5">
        <v>29373</v>
      </c>
      <c r="B259" s="19">
        <v>1529.2</v>
      </c>
      <c r="C259" s="20">
        <f t="shared" si="68"/>
        <v>16.900000000000091</v>
      </c>
      <c r="D259" s="20">
        <f t="shared" si="72"/>
        <v>34.600000000000136</v>
      </c>
      <c r="E259" s="20">
        <f t="shared" si="76"/>
        <v>106.20000000000005</v>
      </c>
      <c r="F259" s="20">
        <f t="shared" si="80"/>
        <v>210.70000000000005</v>
      </c>
      <c r="G259" s="20">
        <f t="shared" si="88"/>
        <v>451.60000000000014</v>
      </c>
      <c r="H259" s="20">
        <f t="shared" si="84"/>
        <v>779.5</v>
      </c>
      <c r="I259" s="1">
        <v>29373</v>
      </c>
      <c r="J259" s="19">
        <v>1527.4</v>
      </c>
      <c r="K259" s="20">
        <f t="shared" si="69"/>
        <v>23.200000000000045</v>
      </c>
      <c r="L259" s="20">
        <f t="shared" si="73"/>
        <v>41.100000000000136</v>
      </c>
      <c r="M259" s="20">
        <f t="shared" si="77"/>
        <v>104.90000000000009</v>
      </c>
      <c r="N259" s="20">
        <f t="shared" si="81"/>
        <v>208.40000000000009</v>
      </c>
      <c r="O259" s="20">
        <f t="shared" si="89"/>
        <v>446.60000000000014</v>
      </c>
      <c r="P259" s="20">
        <f t="shared" si="85"/>
        <v>774.2</v>
      </c>
      <c r="Q259" s="1">
        <v>29373</v>
      </c>
      <c r="R259" s="19">
        <v>82.7</v>
      </c>
      <c r="S259" s="20">
        <f t="shared" si="70"/>
        <v>0.90000000000000568</v>
      </c>
      <c r="T259" s="20">
        <f t="shared" si="74"/>
        <v>3.7999999999999972</v>
      </c>
      <c r="U259" s="20">
        <f t="shared" si="78"/>
        <v>10.400000000000006</v>
      </c>
      <c r="V259" s="20">
        <f t="shared" si="82"/>
        <v>17.5</v>
      </c>
      <c r="W259" s="20">
        <f t="shared" si="90"/>
        <v>25.900000000000006</v>
      </c>
      <c r="X259" s="20">
        <f t="shared" si="86"/>
        <v>41</v>
      </c>
      <c r="Y259" s="1">
        <v>29373</v>
      </c>
      <c r="Z259">
        <v>82.5</v>
      </c>
      <c r="AA259" s="20">
        <f t="shared" si="71"/>
        <v>0.79999999999999716</v>
      </c>
      <c r="AB259" s="20">
        <f t="shared" si="75"/>
        <v>3.5</v>
      </c>
      <c r="AC259" s="20">
        <f t="shared" si="79"/>
        <v>10.299999999999997</v>
      </c>
      <c r="AD259" s="20">
        <f t="shared" si="83"/>
        <v>17.5</v>
      </c>
      <c r="AE259" s="20">
        <f t="shared" si="91"/>
        <v>25.799999999999997</v>
      </c>
      <c r="AF259" s="20">
        <f t="shared" si="87"/>
        <v>40.799999999999997</v>
      </c>
    </row>
    <row r="260" spans="1:32" x14ac:dyDescent="0.3">
      <c r="A260" s="5">
        <v>29403</v>
      </c>
      <c r="B260" s="19">
        <v>1545.5</v>
      </c>
      <c r="C260" s="20">
        <f t="shared" ref="C260:C323" si="92">(B260-B259)</f>
        <v>16.299999999999955</v>
      </c>
      <c r="D260" s="20">
        <f t="shared" si="72"/>
        <v>45.700000000000045</v>
      </c>
      <c r="E260" s="20">
        <f t="shared" si="76"/>
        <v>110.70000000000005</v>
      </c>
      <c r="F260" s="20">
        <f t="shared" si="80"/>
        <v>221.40000000000009</v>
      </c>
      <c r="G260" s="20">
        <f t="shared" si="88"/>
        <v>459.20000000000005</v>
      </c>
      <c r="H260" s="20">
        <f t="shared" si="84"/>
        <v>786</v>
      </c>
      <c r="I260" s="1">
        <v>29403</v>
      </c>
      <c r="J260" s="19">
        <v>1549.1</v>
      </c>
      <c r="K260" s="20">
        <f t="shared" ref="K260:K323" si="93">(J260-J259)</f>
        <v>21.699999999999818</v>
      </c>
      <c r="L260" s="20">
        <f t="shared" si="73"/>
        <v>51.899999999999864</v>
      </c>
      <c r="M260" s="20">
        <f t="shared" si="77"/>
        <v>109.79999999999995</v>
      </c>
      <c r="N260" s="20">
        <f t="shared" si="81"/>
        <v>219</v>
      </c>
      <c r="O260" s="20">
        <f t="shared" si="89"/>
        <v>457.5</v>
      </c>
      <c r="P260" s="20">
        <f t="shared" si="85"/>
        <v>786.09999999999991</v>
      </c>
      <c r="Q260" s="1">
        <v>29403</v>
      </c>
      <c r="R260" s="19">
        <v>82.7</v>
      </c>
      <c r="S260" s="20">
        <f t="shared" ref="S260:S323" si="94">(R260-R259)</f>
        <v>0</v>
      </c>
      <c r="T260" s="20">
        <f t="shared" si="74"/>
        <v>2.6000000000000085</v>
      </c>
      <c r="U260" s="20">
        <f t="shared" si="78"/>
        <v>9.6000000000000085</v>
      </c>
      <c r="V260" s="20">
        <f t="shared" si="82"/>
        <v>17</v>
      </c>
      <c r="W260" s="20">
        <f t="shared" si="90"/>
        <v>25.6</v>
      </c>
      <c r="X260" s="20">
        <f t="shared" si="86"/>
        <v>40.800000000000004</v>
      </c>
      <c r="Y260" s="1">
        <v>29403</v>
      </c>
      <c r="Z260">
        <v>82.6</v>
      </c>
      <c r="AA260" s="20">
        <f t="shared" ref="AA260:AA323" si="95">(Z260-Z259)</f>
        <v>9.9999999999994316E-2</v>
      </c>
      <c r="AB260" s="20">
        <f t="shared" si="75"/>
        <v>2.5</v>
      </c>
      <c r="AC260" s="20">
        <f t="shared" si="79"/>
        <v>9.5999999999999943</v>
      </c>
      <c r="AD260" s="20">
        <f t="shared" si="83"/>
        <v>17.099999999999994</v>
      </c>
      <c r="AE260" s="20">
        <f t="shared" si="91"/>
        <v>25.599999999999994</v>
      </c>
      <c r="AF260" s="20">
        <f t="shared" si="87"/>
        <v>40.799999999999997</v>
      </c>
    </row>
    <row r="261" spans="1:32" x14ac:dyDescent="0.3">
      <c r="A261" s="5">
        <v>29434</v>
      </c>
      <c r="B261" s="19">
        <v>1561.5</v>
      </c>
      <c r="C261" s="20">
        <f t="shared" si="92"/>
        <v>16</v>
      </c>
      <c r="D261" s="20">
        <f t="shared" si="72"/>
        <v>59.299999999999955</v>
      </c>
      <c r="E261" s="20">
        <f t="shared" si="76"/>
        <v>114.90000000000009</v>
      </c>
      <c r="F261" s="20">
        <f t="shared" si="80"/>
        <v>228</v>
      </c>
      <c r="G261" s="20">
        <f t="shared" si="88"/>
        <v>462.79999999999995</v>
      </c>
      <c r="H261" s="20">
        <f t="shared" si="84"/>
        <v>792.8</v>
      </c>
      <c r="I261" s="1">
        <v>29434</v>
      </c>
      <c r="J261" s="19">
        <v>1560.7</v>
      </c>
      <c r="K261" s="20">
        <f t="shared" si="93"/>
        <v>11.600000000000136</v>
      </c>
      <c r="L261" s="20">
        <f t="shared" si="73"/>
        <v>53</v>
      </c>
      <c r="M261" s="20">
        <f t="shared" si="77"/>
        <v>116.40000000000009</v>
      </c>
      <c r="N261" s="20">
        <f t="shared" si="81"/>
        <v>229.29999999999995</v>
      </c>
      <c r="O261" s="20">
        <f t="shared" si="89"/>
        <v>463.40000000000009</v>
      </c>
      <c r="P261" s="20">
        <f t="shared" si="85"/>
        <v>793.7</v>
      </c>
      <c r="Q261" s="1">
        <v>29434</v>
      </c>
      <c r="R261" s="19">
        <v>83.3</v>
      </c>
      <c r="S261" s="20">
        <f t="shared" si="94"/>
        <v>0.59999999999999432</v>
      </c>
      <c r="T261" s="20">
        <f t="shared" si="74"/>
        <v>2.2999999999999972</v>
      </c>
      <c r="U261" s="20">
        <f t="shared" si="78"/>
        <v>9.5</v>
      </c>
      <c r="V261" s="20">
        <f t="shared" si="82"/>
        <v>17.299999999999997</v>
      </c>
      <c r="W261" s="20">
        <f t="shared" si="90"/>
        <v>25.9</v>
      </c>
      <c r="X261" s="20">
        <f t="shared" si="86"/>
        <v>41.3</v>
      </c>
      <c r="Y261" s="1">
        <v>29434</v>
      </c>
      <c r="Z261">
        <v>83.2</v>
      </c>
      <c r="AA261" s="20">
        <f t="shared" si="95"/>
        <v>0.60000000000000853</v>
      </c>
      <c r="AB261" s="20">
        <f t="shared" si="75"/>
        <v>2.2999999999999972</v>
      </c>
      <c r="AC261" s="20">
        <f t="shared" si="79"/>
        <v>9.5</v>
      </c>
      <c r="AD261" s="20">
        <f t="shared" si="83"/>
        <v>17.299999999999997</v>
      </c>
      <c r="AE261" s="20">
        <f t="shared" si="91"/>
        <v>25.900000000000006</v>
      </c>
      <c r="AF261" s="20">
        <f t="shared" si="87"/>
        <v>41.300000000000004</v>
      </c>
    </row>
    <row r="262" spans="1:32" x14ac:dyDescent="0.3">
      <c r="A262" s="5">
        <v>29465</v>
      </c>
      <c r="B262" s="19">
        <v>1574</v>
      </c>
      <c r="C262" s="20">
        <f t="shared" si="92"/>
        <v>12.5</v>
      </c>
      <c r="D262" s="20">
        <f t="shared" si="72"/>
        <v>61.700000000000045</v>
      </c>
      <c r="E262" s="20">
        <f t="shared" si="76"/>
        <v>119.90000000000009</v>
      </c>
      <c r="F262" s="20">
        <f t="shared" si="80"/>
        <v>229</v>
      </c>
      <c r="G262" s="20">
        <f t="shared" si="88"/>
        <v>463.20000000000005</v>
      </c>
      <c r="H262" s="20">
        <f t="shared" si="84"/>
        <v>795.7</v>
      </c>
      <c r="I262" s="1">
        <v>29465</v>
      </c>
      <c r="J262" s="19">
        <v>1573.1</v>
      </c>
      <c r="K262" s="20">
        <f t="shared" si="93"/>
        <v>12.399999999999864</v>
      </c>
      <c r="L262" s="20">
        <f t="shared" si="73"/>
        <v>68.899999999999864</v>
      </c>
      <c r="M262" s="20">
        <f t="shared" si="77"/>
        <v>118.59999999999991</v>
      </c>
      <c r="N262" s="20">
        <f t="shared" si="81"/>
        <v>228.39999999999986</v>
      </c>
      <c r="O262" s="20">
        <f t="shared" si="89"/>
        <v>464.69999999999982</v>
      </c>
      <c r="P262" s="20">
        <f t="shared" si="85"/>
        <v>797.89999999999986</v>
      </c>
      <c r="Q262" s="1">
        <v>29465</v>
      </c>
      <c r="R262" s="19">
        <v>84</v>
      </c>
      <c r="S262" s="20">
        <f t="shared" si="94"/>
        <v>0.70000000000000284</v>
      </c>
      <c r="T262" s="20">
        <f t="shared" si="74"/>
        <v>2.2000000000000028</v>
      </c>
      <c r="U262" s="20">
        <f t="shared" si="78"/>
        <v>9.4000000000000057</v>
      </c>
      <c r="V262" s="20">
        <f t="shared" si="82"/>
        <v>17.5</v>
      </c>
      <c r="W262" s="20">
        <f t="shared" si="90"/>
        <v>26.4</v>
      </c>
      <c r="X262" s="20">
        <f t="shared" si="86"/>
        <v>41.9</v>
      </c>
      <c r="Y262" s="1">
        <v>29465</v>
      </c>
      <c r="Z262">
        <v>83.9</v>
      </c>
      <c r="AA262" s="20">
        <f t="shared" si="95"/>
        <v>0.70000000000000284</v>
      </c>
      <c r="AB262" s="20">
        <f t="shared" si="75"/>
        <v>2.2000000000000028</v>
      </c>
      <c r="AC262" s="20">
        <f t="shared" si="79"/>
        <v>9.5</v>
      </c>
      <c r="AD262" s="20">
        <f t="shared" si="83"/>
        <v>17.400000000000006</v>
      </c>
      <c r="AE262" s="20">
        <f t="shared" si="91"/>
        <v>26.300000000000004</v>
      </c>
      <c r="AF262" s="20">
        <f t="shared" si="87"/>
        <v>41.800000000000004</v>
      </c>
    </row>
    <row r="263" spans="1:32" x14ac:dyDescent="0.3">
      <c r="A263" s="5">
        <v>29495</v>
      </c>
      <c r="B263" s="19">
        <v>1584.8</v>
      </c>
      <c r="C263" s="20">
        <f t="shared" si="92"/>
        <v>10.799999999999955</v>
      </c>
      <c r="D263" s="20">
        <f t="shared" ref="D263:D326" si="96">(B263-B259)</f>
        <v>55.599999999999909</v>
      </c>
      <c r="E263" s="20">
        <f t="shared" si="76"/>
        <v>124.39999999999986</v>
      </c>
      <c r="F263" s="20">
        <f t="shared" si="80"/>
        <v>232.5</v>
      </c>
      <c r="G263" s="20">
        <f t="shared" si="88"/>
        <v>459.79999999999995</v>
      </c>
      <c r="H263" s="20">
        <f t="shared" si="84"/>
        <v>797.9</v>
      </c>
      <c r="I263" s="1">
        <v>29495</v>
      </c>
      <c r="J263" s="19">
        <v>1588.5</v>
      </c>
      <c r="K263" s="20">
        <f t="shared" si="93"/>
        <v>15.400000000000091</v>
      </c>
      <c r="L263" s="20">
        <f t="shared" ref="L263:L326" si="97">(J263-J259)</f>
        <v>61.099999999999909</v>
      </c>
      <c r="M263" s="20">
        <f t="shared" si="77"/>
        <v>124.90000000000009</v>
      </c>
      <c r="N263" s="20">
        <f t="shared" si="81"/>
        <v>233.20000000000005</v>
      </c>
      <c r="O263" s="20">
        <f t="shared" si="89"/>
        <v>463.40000000000009</v>
      </c>
      <c r="P263" s="20">
        <f t="shared" si="85"/>
        <v>804.9</v>
      </c>
      <c r="Q263" s="1">
        <v>29495</v>
      </c>
      <c r="R263" s="19">
        <v>84.8</v>
      </c>
      <c r="S263" s="20">
        <f t="shared" si="94"/>
        <v>0.79999999999999716</v>
      </c>
      <c r="T263" s="20">
        <f t="shared" ref="T263:T326" si="98">(R263-R259)</f>
        <v>2.0999999999999943</v>
      </c>
      <c r="U263" s="20">
        <f t="shared" si="78"/>
        <v>9.5999999999999943</v>
      </c>
      <c r="V263" s="20">
        <f t="shared" si="82"/>
        <v>17.700000000000003</v>
      </c>
      <c r="W263" s="20">
        <f t="shared" si="90"/>
        <v>26.9</v>
      </c>
      <c r="X263" s="20">
        <f t="shared" si="86"/>
        <v>42.5</v>
      </c>
      <c r="Y263" s="1">
        <v>29495</v>
      </c>
      <c r="Z263">
        <v>84.7</v>
      </c>
      <c r="AA263" s="20">
        <f t="shared" si="95"/>
        <v>0.79999999999999716</v>
      </c>
      <c r="AB263" s="20">
        <f t="shared" ref="AB263:AB326" si="99">(Z263-Z259)</f>
        <v>2.2000000000000028</v>
      </c>
      <c r="AC263" s="20">
        <f t="shared" si="79"/>
        <v>9.5</v>
      </c>
      <c r="AD263" s="20">
        <f t="shared" si="83"/>
        <v>17.600000000000009</v>
      </c>
      <c r="AE263" s="20">
        <f t="shared" si="91"/>
        <v>26.800000000000004</v>
      </c>
      <c r="AF263" s="20">
        <f t="shared" si="87"/>
        <v>42.5</v>
      </c>
    </row>
    <row r="264" spans="1:32" x14ac:dyDescent="0.3">
      <c r="A264" s="5">
        <v>29526</v>
      </c>
      <c r="B264" s="19">
        <v>1595.8</v>
      </c>
      <c r="C264" s="20">
        <f t="shared" si="92"/>
        <v>11</v>
      </c>
      <c r="D264" s="20">
        <f t="shared" si="96"/>
        <v>50.299999999999955</v>
      </c>
      <c r="E264" s="20">
        <f t="shared" si="76"/>
        <v>129.89999999999986</v>
      </c>
      <c r="F264" s="20">
        <f t="shared" si="80"/>
        <v>236.70000000000005</v>
      </c>
      <c r="G264" s="20">
        <f t="shared" si="88"/>
        <v>457.59999999999991</v>
      </c>
      <c r="H264" s="20">
        <f t="shared" si="84"/>
        <v>801.9</v>
      </c>
      <c r="I264" s="1">
        <v>29526</v>
      </c>
      <c r="J264" s="19">
        <v>1599</v>
      </c>
      <c r="K264" s="20">
        <f t="shared" si="93"/>
        <v>10.5</v>
      </c>
      <c r="L264" s="20">
        <f t="shared" si="97"/>
        <v>49.900000000000091</v>
      </c>
      <c r="M264" s="20">
        <f t="shared" si="77"/>
        <v>132.59999999999991</v>
      </c>
      <c r="N264" s="20">
        <f t="shared" si="81"/>
        <v>240.90000000000009</v>
      </c>
      <c r="O264" s="20">
        <f t="shared" si="89"/>
        <v>464</v>
      </c>
      <c r="P264" s="20">
        <f t="shared" si="85"/>
        <v>808.8</v>
      </c>
      <c r="Q264" s="1">
        <v>29526</v>
      </c>
      <c r="R264" s="19">
        <v>85.5</v>
      </c>
      <c r="S264" s="20">
        <f t="shared" si="94"/>
        <v>0.70000000000000284</v>
      </c>
      <c r="T264" s="20">
        <f t="shared" si="98"/>
        <v>2.7999999999999972</v>
      </c>
      <c r="U264" s="20">
        <f t="shared" si="78"/>
        <v>9.5999999999999943</v>
      </c>
      <c r="V264" s="20">
        <f t="shared" si="82"/>
        <v>18.099999999999994</v>
      </c>
      <c r="W264" s="20">
        <f t="shared" si="90"/>
        <v>27.5</v>
      </c>
      <c r="X264" s="20">
        <f t="shared" si="86"/>
        <v>43.1</v>
      </c>
      <c r="Y264" s="1">
        <v>29526</v>
      </c>
      <c r="Z264">
        <v>85.6</v>
      </c>
      <c r="AA264" s="20">
        <f t="shared" si="95"/>
        <v>0.89999999999999147</v>
      </c>
      <c r="AB264" s="20">
        <f t="shared" si="99"/>
        <v>3</v>
      </c>
      <c r="AC264" s="20">
        <f t="shared" si="79"/>
        <v>9.5999999999999943</v>
      </c>
      <c r="AD264" s="20">
        <f t="shared" si="83"/>
        <v>18.099999999999994</v>
      </c>
      <c r="AE264" s="20">
        <f t="shared" si="91"/>
        <v>27.499999999999993</v>
      </c>
      <c r="AF264" s="20">
        <f t="shared" si="87"/>
        <v>43.199999999999996</v>
      </c>
    </row>
    <row r="265" spans="1:32" x14ac:dyDescent="0.3">
      <c r="A265" s="5">
        <v>29556</v>
      </c>
      <c r="B265" s="19">
        <v>1599.8</v>
      </c>
      <c r="C265" s="20">
        <f t="shared" si="92"/>
        <v>4</v>
      </c>
      <c r="D265" s="20">
        <f t="shared" si="96"/>
        <v>38.299999999999955</v>
      </c>
      <c r="E265" s="20">
        <f t="shared" si="76"/>
        <v>126.09999999999991</v>
      </c>
      <c r="F265" s="20">
        <f t="shared" si="80"/>
        <v>233.79999999999995</v>
      </c>
      <c r="G265" s="20">
        <f t="shared" si="88"/>
        <v>447.79999999999995</v>
      </c>
      <c r="H265" s="20">
        <f t="shared" si="84"/>
        <v>797.5</v>
      </c>
      <c r="I265" s="1">
        <v>29556</v>
      </c>
      <c r="J265" s="19">
        <v>1604.8</v>
      </c>
      <c r="K265" s="20">
        <f t="shared" si="93"/>
        <v>5.7999999999999545</v>
      </c>
      <c r="L265" s="20">
        <f t="shared" si="97"/>
        <v>44.099999999999909</v>
      </c>
      <c r="M265" s="20">
        <f t="shared" si="77"/>
        <v>125.79999999999995</v>
      </c>
      <c r="N265" s="20">
        <f t="shared" si="81"/>
        <v>234</v>
      </c>
      <c r="O265" s="20">
        <f t="shared" si="89"/>
        <v>451.29999999999995</v>
      </c>
      <c r="P265" s="20">
        <f t="shared" si="85"/>
        <v>801.69999999999993</v>
      </c>
      <c r="Q265" s="1">
        <v>29556</v>
      </c>
      <c r="R265" s="19">
        <v>86.3</v>
      </c>
      <c r="S265" s="20">
        <f t="shared" si="94"/>
        <v>0.79999999999999716</v>
      </c>
      <c r="T265" s="20">
        <f t="shared" si="98"/>
        <v>3</v>
      </c>
      <c r="U265" s="20">
        <f t="shared" si="78"/>
        <v>9.5999999999999943</v>
      </c>
      <c r="V265" s="20">
        <f t="shared" si="82"/>
        <v>18.599999999999994</v>
      </c>
      <c r="W265" s="20">
        <f t="shared" si="90"/>
        <v>28.099999999999994</v>
      </c>
      <c r="X265" s="20">
        <f t="shared" si="86"/>
        <v>43.8</v>
      </c>
      <c r="Y265" s="1">
        <v>29556</v>
      </c>
      <c r="Z265">
        <v>86.4</v>
      </c>
      <c r="AA265" s="20">
        <f t="shared" si="95"/>
        <v>0.80000000000001137</v>
      </c>
      <c r="AB265" s="20">
        <f t="shared" si="99"/>
        <v>3.2000000000000028</v>
      </c>
      <c r="AC265" s="20">
        <f t="shared" si="79"/>
        <v>9.5</v>
      </c>
      <c r="AD265" s="20">
        <f t="shared" si="83"/>
        <v>18.5</v>
      </c>
      <c r="AE265" s="20">
        <f t="shared" si="91"/>
        <v>28.000000000000007</v>
      </c>
      <c r="AF265" s="20">
        <f t="shared" si="87"/>
        <v>43.900000000000006</v>
      </c>
    </row>
    <row r="266" spans="1:32" x14ac:dyDescent="0.3">
      <c r="A266" s="5">
        <v>29587</v>
      </c>
      <c r="B266" s="19">
        <v>1606.9</v>
      </c>
      <c r="C266" s="20">
        <f t="shared" si="92"/>
        <v>7.1000000000001364</v>
      </c>
      <c r="D266" s="20">
        <f t="shared" si="96"/>
        <v>32.900000000000091</v>
      </c>
      <c r="E266" s="20">
        <f t="shared" si="76"/>
        <v>124.20000000000005</v>
      </c>
      <c r="F266" s="20">
        <f t="shared" si="80"/>
        <v>235.30000000000018</v>
      </c>
      <c r="G266" s="20">
        <f t="shared" si="88"/>
        <v>441.70000000000005</v>
      </c>
      <c r="H266" s="20">
        <f t="shared" si="84"/>
        <v>796.60000000000014</v>
      </c>
      <c r="I266" s="1">
        <v>29587</v>
      </c>
      <c r="J266" s="19">
        <v>1610.6</v>
      </c>
      <c r="K266" s="20">
        <f t="shared" si="93"/>
        <v>5.7999999999999545</v>
      </c>
      <c r="L266" s="20">
        <f t="shared" si="97"/>
        <v>37.5</v>
      </c>
      <c r="M266" s="20">
        <f t="shared" si="77"/>
        <v>124.39999999999986</v>
      </c>
      <c r="N266" s="20">
        <f t="shared" si="81"/>
        <v>235.39999999999986</v>
      </c>
      <c r="O266" s="20">
        <f t="shared" si="89"/>
        <v>443.09999999999991</v>
      </c>
      <c r="P266" s="20">
        <f t="shared" si="85"/>
        <v>798.3</v>
      </c>
      <c r="Q266" s="1">
        <v>29587</v>
      </c>
      <c r="R266" s="19">
        <v>87</v>
      </c>
      <c r="S266" s="20">
        <f t="shared" si="94"/>
        <v>0.70000000000000284</v>
      </c>
      <c r="T266" s="20">
        <f t="shared" si="98"/>
        <v>3</v>
      </c>
      <c r="U266" s="20">
        <f t="shared" si="78"/>
        <v>9.2000000000000028</v>
      </c>
      <c r="V266" s="20">
        <f t="shared" si="82"/>
        <v>18.700000000000003</v>
      </c>
      <c r="W266" s="20">
        <f t="shared" si="90"/>
        <v>28.5</v>
      </c>
      <c r="X266" s="20">
        <f t="shared" si="86"/>
        <v>44.4</v>
      </c>
      <c r="Y266" s="1">
        <v>29587</v>
      </c>
      <c r="Z266">
        <v>87.2</v>
      </c>
      <c r="AA266" s="20">
        <f t="shared" si="95"/>
        <v>0.79999999999999716</v>
      </c>
      <c r="AB266" s="20">
        <f t="shared" si="99"/>
        <v>3.2999999999999972</v>
      </c>
      <c r="AC266" s="20">
        <f t="shared" si="79"/>
        <v>9.2000000000000028</v>
      </c>
      <c r="AD266" s="20">
        <f t="shared" si="83"/>
        <v>18.700000000000003</v>
      </c>
      <c r="AE266" s="20">
        <f t="shared" si="91"/>
        <v>28.5</v>
      </c>
      <c r="AF266" s="20">
        <f t="shared" si="87"/>
        <v>44.5</v>
      </c>
    </row>
    <row r="267" spans="1:32" x14ac:dyDescent="0.3">
      <c r="A267" s="5">
        <v>29618</v>
      </c>
      <c r="B267" s="19">
        <v>1618.7</v>
      </c>
      <c r="C267" s="20">
        <f t="shared" si="92"/>
        <v>11.799999999999955</v>
      </c>
      <c r="D267" s="20">
        <f t="shared" si="96"/>
        <v>33.900000000000091</v>
      </c>
      <c r="E267" s="20">
        <f t="shared" si="76"/>
        <v>124.10000000000014</v>
      </c>
      <c r="F267" s="20">
        <f t="shared" si="80"/>
        <v>240.90000000000009</v>
      </c>
      <c r="G267" s="20">
        <f t="shared" si="88"/>
        <v>441.10000000000014</v>
      </c>
      <c r="H267" s="20">
        <f t="shared" si="84"/>
        <v>804.6</v>
      </c>
      <c r="I267" s="1">
        <v>29618</v>
      </c>
      <c r="J267" s="19">
        <v>1610.5</v>
      </c>
      <c r="K267" s="20">
        <f t="shared" si="93"/>
        <v>-9.9999999999909051E-2</v>
      </c>
      <c r="L267" s="20">
        <f t="shared" si="97"/>
        <v>22</v>
      </c>
      <c r="M267" s="20">
        <f t="shared" si="77"/>
        <v>124.20000000000005</v>
      </c>
      <c r="N267" s="20">
        <f t="shared" si="81"/>
        <v>241.20000000000005</v>
      </c>
      <c r="O267" s="20">
        <f t="shared" si="89"/>
        <v>440.59999999999991</v>
      </c>
      <c r="P267" s="20">
        <f t="shared" si="85"/>
        <v>800.4</v>
      </c>
      <c r="Q267" s="1">
        <v>29618</v>
      </c>
      <c r="R267" s="19">
        <v>87.9</v>
      </c>
      <c r="S267" s="20">
        <f t="shared" si="94"/>
        <v>0.90000000000000568</v>
      </c>
      <c r="T267" s="20">
        <f t="shared" si="98"/>
        <v>3.1000000000000085</v>
      </c>
      <c r="U267" s="20">
        <f t="shared" si="78"/>
        <v>9</v>
      </c>
      <c r="V267" s="20">
        <f t="shared" si="82"/>
        <v>18.800000000000011</v>
      </c>
      <c r="W267" s="20">
        <f t="shared" si="90"/>
        <v>28.800000000000004</v>
      </c>
      <c r="X267" s="20">
        <f t="shared" si="86"/>
        <v>45.000000000000007</v>
      </c>
      <c r="Y267" s="1">
        <v>29618</v>
      </c>
      <c r="Z267">
        <v>88</v>
      </c>
      <c r="AA267" s="20">
        <f t="shared" si="95"/>
        <v>0.79999999999999716</v>
      </c>
      <c r="AB267" s="20">
        <f t="shared" si="99"/>
        <v>3.2999999999999972</v>
      </c>
      <c r="AC267" s="20">
        <f t="shared" si="79"/>
        <v>9</v>
      </c>
      <c r="AD267" s="20">
        <f t="shared" si="83"/>
        <v>18.799999999999997</v>
      </c>
      <c r="AE267" s="20">
        <f t="shared" si="91"/>
        <v>28.700000000000003</v>
      </c>
      <c r="AF267" s="20">
        <f t="shared" si="87"/>
        <v>45</v>
      </c>
    </row>
    <row r="268" spans="1:32" x14ac:dyDescent="0.3">
      <c r="A268" s="5">
        <v>29646</v>
      </c>
      <c r="B268" s="19">
        <v>1636.6</v>
      </c>
      <c r="C268" s="20">
        <f t="shared" si="92"/>
        <v>17.899999999999864</v>
      </c>
      <c r="D268" s="20">
        <f t="shared" si="96"/>
        <v>40.799999999999955</v>
      </c>
      <c r="E268" s="20">
        <f t="shared" si="76"/>
        <v>136.79999999999995</v>
      </c>
      <c r="F268" s="20">
        <f t="shared" si="80"/>
        <v>248.79999999999995</v>
      </c>
      <c r="G268" s="20">
        <f t="shared" si="88"/>
        <v>448.09999999999991</v>
      </c>
      <c r="H268" s="20">
        <f t="shared" si="84"/>
        <v>821.3</v>
      </c>
      <c r="I268" s="1">
        <v>29646</v>
      </c>
      <c r="J268" s="19">
        <v>1633.2</v>
      </c>
      <c r="K268" s="20">
        <f t="shared" si="93"/>
        <v>22.700000000000045</v>
      </c>
      <c r="L268" s="20">
        <f t="shared" si="97"/>
        <v>34.200000000000045</v>
      </c>
      <c r="M268" s="20">
        <f t="shared" si="77"/>
        <v>136</v>
      </c>
      <c r="N268" s="20">
        <f t="shared" si="81"/>
        <v>249.20000000000005</v>
      </c>
      <c r="O268" s="20">
        <f t="shared" si="89"/>
        <v>447.90000000000009</v>
      </c>
      <c r="P268" s="20">
        <f t="shared" si="85"/>
        <v>817.6</v>
      </c>
      <c r="Q268" s="1">
        <v>29646</v>
      </c>
      <c r="R268" s="19">
        <v>88.5</v>
      </c>
      <c r="S268" s="20">
        <f t="shared" si="94"/>
        <v>0.59999999999999432</v>
      </c>
      <c r="T268" s="20">
        <f t="shared" si="98"/>
        <v>3</v>
      </c>
      <c r="U268" s="20">
        <f t="shared" si="78"/>
        <v>8.4000000000000057</v>
      </c>
      <c r="V268" s="20">
        <f t="shared" si="82"/>
        <v>18.700000000000003</v>
      </c>
      <c r="W268" s="20">
        <f t="shared" si="90"/>
        <v>29</v>
      </c>
      <c r="X268" s="20">
        <f t="shared" si="86"/>
        <v>45.2</v>
      </c>
      <c r="Y268" s="1">
        <v>29646</v>
      </c>
      <c r="Z268">
        <v>88.6</v>
      </c>
      <c r="AA268" s="20">
        <f t="shared" si="95"/>
        <v>0.59999999999999432</v>
      </c>
      <c r="AB268" s="20">
        <f t="shared" si="99"/>
        <v>3</v>
      </c>
      <c r="AC268" s="20">
        <f t="shared" si="79"/>
        <v>8.5</v>
      </c>
      <c r="AD268" s="20">
        <f t="shared" si="83"/>
        <v>18.699999999999989</v>
      </c>
      <c r="AE268" s="20">
        <f t="shared" si="91"/>
        <v>28.999999999999993</v>
      </c>
      <c r="AF268" s="20">
        <f t="shared" si="87"/>
        <v>45.199999999999996</v>
      </c>
    </row>
    <row r="269" spans="1:32" x14ac:dyDescent="0.3">
      <c r="A269" s="5">
        <v>29677</v>
      </c>
      <c r="B269" s="19">
        <v>1659.2</v>
      </c>
      <c r="C269" s="20">
        <f t="shared" si="92"/>
        <v>22.600000000000136</v>
      </c>
      <c r="D269" s="20">
        <f t="shared" si="96"/>
        <v>59.400000000000091</v>
      </c>
      <c r="E269" s="20">
        <f t="shared" si="76"/>
        <v>157</v>
      </c>
      <c r="F269" s="20">
        <f t="shared" si="80"/>
        <v>257.10000000000014</v>
      </c>
      <c r="G269" s="20">
        <f t="shared" si="88"/>
        <v>459.60000000000014</v>
      </c>
      <c r="H269" s="20">
        <f t="shared" si="84"/>
        <v>839.5</v>
      </c>
      <c r="I269" s="1">
        <v>29677</v>
      </c>
      <c r="J269" s="19">
        <v>1664.5</v>
      </c>
      <c r="K269" s="20">
        <f t="shared" si="93"/>
        <v>31.299999999999955</v>
      </c>
      <c r="L269" s="20">
        <f t="shared" si="97"/>
        <v>59.700000000000045</v>
      </c>
      <c r="M269" s="20">
        <f t="shared" si="77"/>
        <v>156.79999999999995</v>
      </c>
      <c r="N269" s="20">
        <f t="shared" si="81"/>
        <v>256.09999999999991</v>
      </c>
      <c r="O269" s="20">
        <f t="shared" si="89"/>
        <v>457.90000000000009</v>
      </c>
      <c r="P269" s="20">
        <f t="shared" si="85"/>
        <v>839.1</v>
      </c>
      <c r="Q269" s="1">
        <v>29677</v>
      </c>
      <c r="R269" s="19">
        <v>89.1</v>
      </c>
      <c r="S269" s="20">
        <f t="shared" si="94"/>
        <v>0.59999999999999432</v>
      </c>
      <c r="T269" s="20">
        <f t="shared" si="98"/>
        <v>2.7999999999999972</v>
      </c>
      <c r="U269" s="20">
        <f t="shared" si="78"/>
        <v>8.0999999999999943</v>
      </c>
      <c r="V269" s="20">
        <f t="shared" si="82"/>
        <v>18.5</v>
      </c>
      <c r="W269" s="20">
        <f t="shared" si="90"/>
        <v>29.099999999999994</v>
      </c>
      <c r="X269" s="20">
        <f t="shared" si="86"/>
        <v>45.499999999999993</v>
      </c>
      <c r="Y269" s="1">
        <v>29677</v>
      </c>
      <c r="Z269">
        <v>89.1</v>
      </c>
      <c r="AA269" s="20">
        <f t="shared" si="95"/>
        <v>0.5</v>
      </c>
      <c r="AB269" s="20">
        <f t="shared" si="99"/>
        <v>2.6999999999999886</v>
      </c>
      <c r="AC269" s="20">
        <f t="shared" si="79"/>
        <v>8.1999999999999886</v>
      </c>
      <c r="AD269" s="20">
        <f t="shared" si="83"/>
        <v>18.5</v>
      </c>
      <c r="AE269" s="20">
        <f t="shared" si="91"/>
        <v>29.099999999999994</v>
      </c>
      <c r="AF269" s="20">
        <f t="shared" si="87"/>
        <v>45.399999999999991</v>
      </c>
    </row>
    <row r="270" spans="1:32" x14ac:dyDescent="0.3">
      <c r="A270" s="5">
        <v>29707</v>
      </c>
      <c r="B270" s="19">
        <v>1664.2</v>
      </c>
      <c r="C270" s="20">
        <f t="shared" si="92"/>
        <v>5</v>
      </c>
      <c r="D270" s="20">
        <f t="shared" si="96"/>
        <v>57.299999999999955</v>
      </c>
      <c r="E270" s="20">
        <f t="shared" si="76"/>
        <v>151.90000000000009</v>
      </c>
      <c r="F270" s="20">
        <f t="shared" si="80"/>
        <v>254</v>
      </c>
      <c r="G270" s="20">
        <f t="shared" si="88"/>
        <v>455.20000000000005</v>
      </c>
      <c r="H270" s="20">
        <f t="shared" si="84"/>
        <v>837.40000000000009</v>
      </c>
      <c r="I270" s="1">
        <v>29707</v>
      </c>
      <c r="J270" s="19">
        <v>1655.4</v>
      </c>
      <c r="K270" s="20">
        <f t="shared" si="93"/>
        <v>-9.0999999999999091</v>
      </c>
      <c r="L270" s="20">
        <f t="shared" si="97"/>
        <v>44.800000000000182</v>
      </c>
      <c r="M270" s="20">
        <f t="shared" si="77"/>
        <v>151.20000000000005</v>
      </c>
      <c r="N270" s="20">
        <f t="shared" si="81"/>
        <v>252.70000000000005</v>
      </c>
      <c r="O270" s="20">
        <f t="shared" si="89"/>
        <v>449.90000000000009</v>
      </c>
      <c r="P270" s="20">
        <f t="shared" si="85"/>
        <v>829.60000000000014</v>
      </c>
      <c r="Q270" s="1">
        <v>29707</v>
      </c>
      <c r="R270" s="19">
        <v>89.8</v>
      </c>
      <c r="S270" s="20">
        <f t="shared" si="94"/>
        <v>0.70000000000000284</v>
      </c>
      <c r="T270" s="20">
        <f t="shared" si="98"/>
        <v>2.7999999999999972</v>
      </c>
      <c r="U270" s="20">
        <f t="shared" si="78"/>
        <v>8</v>
      </c>
      <c r="V270" s="20">
        <f t="shared" si="82"/>
        <v>18.299999999999997</v>
      </c>
      <c r="W270" s="20">
        <f t="shared" si="90"/>
        <v>29.5</v>
      </c>
      <c r="X270" s="20">
        <f t="shared" si="86"/>
        <v>45.9</v>
      </c>
      <c r="Y270" s="1">
        <v>29707</v>
      </c>
      <c r="Z270">
        <v>89.7</v>
      </c>
      <c r="AA270" s="20">
        <f t="shared" si="95"/>
        <v>0.60000000000000853</v>
      </c>
      <c r="AB270" s="20">
        <f t="shared" si="99"/>
        <v>2.5</v>
      </c>
      <c r="AC270" s="20">
        <f t="shared" si="79"/>
        <v>8</v>
      </c>
      <c r="AD270" s="20">
        <f t="shared" si="83"/>
        <v>18.299999999999997</v>
      </c>
      <c r="AE270" s="20">
        <f t="shared" si="91"/>
        <v>29.5</v>
      </c>
      <c r="AF270" s="20">
        <f t="shared" si="87"/>
        <v>45.800000000000004</v>
      </c>
    </row>
    <row r="271" spans="1:32" x14ac:dyDescent="0.3">
      <c r="A271" s="5">
        <v>29738</v>
      </c>
      <c r="B271" s="19">
        <v>1670.3</v>
      </c>
      <c r="C271" s="20">
        <f t="shared" si="92"/>
        <v>6.0999999999999091</v>
      </c>
      <c r="D271" s="20">
        <f t="shared" si="96"/>
        <v>51.599999999999909</v>
      </c>
      <c r="E271" s="20">
        <f t="shared" ref="E271:E334" si="100">(B271-B259)</f>
        <v>141.09999999999991</v>
      </c>
      <c r="F271" s="20">
        <f t="shared" si="80"/>
        <v>247.29999999999995</v>
      </c>
      <c r="G271" s="20">
        <f t="shared" si="88"/>
        <v>452.5</v>
      </c>
      <c r="H271" s="20">
        <f t="shared" si="84"/>
        <v>837</v>
      </c>
      <c r="I271" s="1">
        <v>29738</v>
      </c>
      <c r="J271" s="19">
        <v>1667.1</v>
      </c>
      <c r="K271" s="20">
        <f t="shared" si="93"/>
        <v>11.699999999999818</v>
      </c>
      <c r="L271" s="20">
        <f t="shared" si="97"/>
        <v>56.599999999999909</v>
      </c>
      <c r="M271" s="20">
        <f t="shared" ref="M271:M334" si="101">(J271-J259)</f>
        <v>139.69999999999982</v>
      </c>
      <c r="N271" s="20">
        <f t="shared" si="81"/>
        <v>244.59999999999991</v>
      </c>
      <c r="O271" s="20">
        <f t="shared" si="89"/>
        <v>447.29999999999995</v>
      </c>
      <c r="P271" s="20">
        <f t="shared" si="85"/>
        <v>829.89999999999986</v>
      </c>
      <c r="Q271" s="1">
        <v>29738</v>
      </c>
      <c r="R271" s="19">
        <v>90.6</v>
      </c>
      <c r="S271" s="20">
        <f t="shared" si="94"/>
        <v>0.79999999999999716</v>
      </c>
      <c r="T271" s="20">
        <f t="shared" si="98"/>
        <v>2.6999999999999886</v>
      </c>
      <c r="U271" s="20">
        <f t="shared" ref="U271:U334" si="102">(R271-R259)</f>
        <v>7.8999999999999915</v>
      </c>
      <c r="V271" s="20">
        <f t="shared" si="82"/>
        <v>18.299999999999997</v>
      </c>
      <c r="W271" s="20">
        <f t="shared" si="90"/>
        <v>29.899999999999991</v>
      </c>
      <c r="X271" s="20">
        <f t="shared" si="86"/>
        <v>46.399999999999991</v>
      </c>
      <c r="Y271" s="1">
        <v>29738</v>
      </c>
      <c r="Z271">
        <v>90.5</v>
      </c>
      <c r="AA271" s="20">
        <f t="shared" si="95"/>
        <v>0.79999999999999716</v>
      </c>
      <c r="AB271" s="20">
        <f t="shared" si="99"/>
        <v>2.5</v>
      </c>
      <c r="AC271" s="20">
        <f t="shared" ref="AC271:AC334" si="103">(Z271-Z259)</f>
        <v>8</v>
      </c>
      <c r="AD271" s="20">
        <f t="shared" si="83"/>
        <v>18.299999999999997</v>
      </c>
      <c r="AE271" s="20">
        <f t="shared" si="91"/>
        <v>30</v>
      </c>
      <c r="AF271" s="20">
        <f t="shared" si="87"/>
        <v>46.3</v>
      </c>
    </row>
    <row r="272" spans="1:32" x14ac:dyDescent="0.3">
      <c r="A272" s="5">
        <v>29768</v>
      </c>
      <c r="B272" s="19">
        <v>1681.9</v>
      </c>
      <c r="C272" s="20">
        <f t="shared" si="92"/>
        <v>11.600000000000136</v>
      </c>
      <c r="D272" s="20">
        <f t="shared" si="96"/>
        <v>45.300000000000182</v>
      </c>
      <c r="E272" s="20">
        <f t="shared" si="100"/>
        <v>136.40000000000009</v>
      </c>
      <c r="F272" s="20">
        <f t="shared" si="80"/>
        <v>247.10000000000014</v>
      </c>
      <c r="G272" s="20">
        <f t="shared" si="88"/>
        <v>455.20000000000005</v>
      </c>
      <c r="H272" s="20">
        <f t="shared" si="84"/>
        <v>845.40000000000009</v>
      </c>
      <c r="I272" s="1">
        <v>29768</v>
      </c>
      <c r="J272" s="19">
        <v>1685.1</v>
      </c>
      <c r="K272" s="20">
        <f t="shared" si="93"/>
        <v>18</v>
      </c>
      <c r="L272" s="20">
        <f t="shared" si="97"/>
        <v>51.899999999999864</v>
      </c>
      <c r="M272" s="20">
        <f t="shared" si="101"/>
        <v>136</v>
      </c>
      <c r="N272" s="20">
        <f t="shared" si="81"/>
        <v>245.79999999999995</v>
      </c>
      <c r="O272" s="20">
        <f t="shared" si="89"/>
        <v>452.19999999999982</v>
      </c>
      <c r="P272" s="20">
        <f t="shared" si="85"/>
        <v>844.39999999999986</v>
      </c>
      <c r="Q272" s="1">
        <v>29768</v>
      </c>
      <c r="R272" s="19">
        <v>91.6</v>
      </c>
      <c r="S272" s="20">
        <f t="shared" si="94"/>
        <v>1</v>
      </c>
      <c r="T272" s="20">
        <f t="shared" si="98"/>
        <v>3.0999999999999943</v>
      </c>
      <c r="U272" s="20">
        <f t="shared" si="102"/>
        <v>8.8999999999999915</v>
      </c>
      <c r="V272" s="20">
        <f t="shared" si="82"/>
        <v>18.5</v>
      </c>
      <c r="W272" s="20">
        <f t="shared" si="90"/>
        <v>30.599999999999994</v>
      </c>
      <c r="X272" s="20">
        <f t="shared" si="86"/>
        <v>47.3</v>
      </c>
      <c r="Y272" s="1">
        <v>29768</v>
      </c>
      <c r="Z272">
        <v>91.5</v>
      </c>
      <c r="AA272" s="20">
        <f t="shared" si="95"/>
        <v>1</v>
      </c>
      <c r="AB272" s="20">
        <f t="shared" si="99"/>
        <v>2.9000000000000057</v>
      </c>
      <c r="AC272" s="20">
        <f t="shared" si="103"/>
        <v>8.9000000000000057</v>
      </c>
      <c r="AD272" s="20">
        <f t="shared" si="83"/>
        <v>18.5</v>
      </c>
      <c r="AE272" s="20">
        <f t="shared" si="91"/>
        <v>30.700000000000003</v>
      </c>
      <c r="AF272" s="20">
        <f t="shared" si="87"/>
        <v>47.3</v>
      </c>
    </row>
    <row r="273" spans="1:32" x14ac:dyDescent="0.3">
      <c r="A273" s="5">
        <v>29799</v>
      </c>
      <c r="B273" s="19">
        <v>1694.3</v>
      </c>
      <c r="C273" s="20">
        <f t="shared" si="92"/>
        <v>12.399999999999864</v>
      </c>
      <c r="D273" s="20">
        <f t="shared" si="96"/>
        <v>35.099999999999909</v>
      </c>
      <c r="E273" s="20">
        <f t="shared" si="100"/>
        <v>132.79999999999995</v>
      </c>
      <c r="F273" s="20">
        <f t="shared" si="80"/>
        <v>247.70000000000005</v>
      </c>
      <c r="G273" s="20">
        <f t="shared" si="88"/>
        <v>457.29999999999995</v>
      </c>
      <c r="H273" s="20">
        <f t="shared" si="84"/>
        <v>855.5</v>
      </c>
      <c r="I273" s="1">
        <v>29799</v>
      </c>
      <c r="J273" s="19">
        <v>1694.6</v>
      </c>
      <c r="K273" s="20">
        <f t="shared" si="93"/>
        <v>9.5</v>
      </c>
      <c r="L273" s="20">
        <f t="shared" si="97"/>
        <v>30.099999999999909</v>
      </c>
      <c r="M273" s="20">
        <f t="shared" si="101"/>
        <v>133.89999999999986</v>
      </c>
      <c r="N273" s="20">
        <f t="shared" si="81"/>
        <v>250.29999999999995</v>
      </c>
      <c r="O273" s="20">
        <f t="shared" si="89"/>
        <v>459.29999999999995</v>
      </c>
      <c r="P273" s="20">
        <f t="shared" si="85"/>
        <v>857.19999999999993</v>
      </c>
      <c r="Q273" s="1">
        <v>29799</v>
      </c>
      <c r="R273" s="19">
        <v>92.3</v>
      </c>
      <c r="S273" s="20">
        <f t="shared" si="94"/>
        <v>0.70000000000000284</v>
      </c>
      <c r="T273" s="20">
        <f t="shared" si="98"/>
        <v>3.2000000000000028</v>
      </c>
      <c r="U273" s="20">
        <f t="shared" si="102"/>
        <v>9</v>
      </c>
      <c r="V273" s="20">
        <f t="shared" si="82"/>
        <v>18.5</v>
      </c>
      <c r="W273" s="20">
        <f t="shared" si="90"/>
        <v>31.099999999999994</v>
      </c>
      <c r="X273" s="20">
        <f t="shared" si="86"/>
        <v>47.199999999999996</v>
      </c>
      <c r="Y273" s="1">
        <v>29799</v>
      </c>
      <c r="Z273">
        <v>92.2</v>
      </c>
      <c r="AA273" s="20">
        <f t="shared" si="95"/>
        <v>0.70000000000000284</v>
      </c>
      <c r="AB273" s="20">
        <f t="shared" si="99"/>
        <v>3.1000000000000085</v>
      </c>
      <c r="AC273" s="20">
        <f t="shared" si="103"/>
        <v>9</v>
      </c>
      <c r="AD273" s="20">
        <f t="shared" si="83"/>
        <v>18.5</v>
      </c>
      <c r="AE273" s="20">
        <f t="shared" si="91"/>
        <v>31.1</v>
      </c>
      <c r="AF273" s="20">
        <f t="shared" si="87"/>
        <v>47.2</v>
      </c>
    </row>
    <row r="274" spans="1:32" x14ac:dyDescent="0.3">
      <c r="A274" s="5">
        <v>29830</v>
      </c>
      <c r="B274" s="19">
        <v>1706</v>
      </c>
      <c r="C274" s="20">
        <f t="shared" si="92"/>
        <v>11.700000000000045</v>
      </c>
      <c r="D274" s="20">
        <f t="shared" si="96"/>
        <v>41.799999999999955</v>
      </c>
      <c r="E274" s="20">
        <f t="shared" si="100"/>
        <v>132</v>
      </c>
      <c r="F274" s="20">
        <f t="shared" si="80"/>
        <v>251.90000000000009</v>
      </c>
      <c r="G274" s="20">
        <f t="shared" si="88"/>
        <v>459.79999999999995</v>
      </c>
      <c r="H274" s="20">
        <f t="shared" si="84"/>
        <v>866.7</v>
      </c>
      <c r="I274" s="1">
        <v>29830</v>
      </c>
      <c r="J274" s="19">
        <v>1706.4</v>
      </c>
      <c r="K274" s="20">
        <f t="shared" si="93"/>
        <v>11.800000000000182</v>
      </c>
      <c r="L274" s="20">
        <f t="shared" si="97"/>
        <v>51</v>
      </c>
      <c r="M274" s="20">
        <f t="shared" si="101"/>
        <v>133.30000000000018</v>
      </c>
      <c r="N274" s="20">
        <f t="shared" si="81"/>
        <v>251.90000000000009</v>
      </c>
      <c r="O274" s="20">
        <f t="shared" si="89"/>
        <v>461.70000000000005</v>
      </c>
      <c r="P274" s="20">
        <f t="shared" si="85"/>
        <v>870.40000000000009</v>
      </c>
      <c r="Q274" s="1">
        <v>29830</v>
      </c>
      <c r="R274" s="19">
        <v>93.2</v>
      </c>
      <c r="S274" s="20">
        <f t="shared" si="94"/>
        <v>0.90000000000000568</v>
      </c>
      <c r="T274" s="20">
        <f t="shared" si="98"/>
        <v>3.4000000000000057</v>
      </c>
      <c r="U274" s="20">
        <f t="shared" si="102"/>
        <v>9.2000000000000028</v>
      </c>
      <c r="V274" s="20">
        <f t="shared" si="82"/>
        <v>18.600000000000009</v>
      </c>
      <c r="W274" s="20">
        <f t="shared" si="90"/>
        <v>31.800000000000004</v>
      </c>
      <c r="X274" s="20">
        <f t="shared" si="86"/>
        <v>48</v>
      </c>
      <c r="Y274" s="1">
        <v>29830</v>
      </c>
      <c r="Z274">
        <v>93.1</v>
      </c>
      <c r="AA274" s="20">
        <f t="shared" si="95"/>
        <v>0.89999999999999147</v>
      </c>
      <c r="AB274" s="20">
        <f t="shared" si="99"/>
        <v>3.3999999999999915</v>
      </c>
      <c r="AC274" s="20">
        <f t="shared" si="103"/>
        <v>9.1999999999999886</v>
      </c>
      <c r="AD274" s="20">
        <f t="shared" si="83"/>
        <v>18.699999999999989</v>
      </c>
      <c r="AE274" s="20">
        <f t="shared" si="91"/>
        <v>31.799999999999997</v>
      </c>
      <c r="AF274" s="20">
        <f t="shared" si="87"/>
        <v>47.899999999999991</v>
      </c>
    </row>
    <row r="275" spans="1:32" x14ac:dyDescent="0.3">
      <c r="A275" s="5">
        <v>29860</v>
      </c>
      <c r="B275" s="19">
        <v>1721.8</v>
      </c>
      <c r="C275" s="20">
        <f t="shared" si="92"/>
        <v>15.799999999999955</v>
      </c>
      <c r="D275" s="20">
        <f t="shared" si="96"/>
        <v>51.5</v>
      </c>
      <c r="E275" s="20">
        <f t="shared" si="100"/>
        <v>137</v>
      </c>
      <c r="F275" s="20">
        <f t="shared" si="80"/>
        <v>261.39999999999986</v>
      </c>
      <c r="G275" s="20">
        <f t="shared" si="88"/>
        <v>467.79999999999995</v>
      </c>
      <c r="H275" s="20">
        <f t="shared" si="84"/>
        <v>879.19999999999993</v>
      </c>
      <c r="I275" s="1">
        <v>29860</v>
      </c>
      <c r="J275" s="19">
        <v>1726.4</v>
      </c>
      <c r="K275" s="20">
        <f t="shared" si="93"/>
        <v>20</v>
      </c>
      <c r="L275" s="20">
        <f t="shared" si="97"/>
        <v>59.300000000000182</v>
      </c>
      <c r="M275" s="20">
        <f t="shared" si="101"/>
        <v>137.90000000000009</v>
      </c>
      <c r="N275" s="20">
        <f t="shared" si="81"/>
        <v>262.80000000000018</v>
      </c>
      <c r="O275" s="20">
        <f t="shared" si="89"/>
        <v>470.5</v>
      </c>
      <c r="P275" s="20">
        <f t="shared" si="85"/>
        <v>887.10000000000014</v>
      </c>
      <c r="Q275" s="1">
        <v>29860</v>
      </c>
      <c r="R275" s="19">
        <v>93.4</v>
      </c>
      <c r="S275" s="20">
        <f t="shared" si="94"/>
        <v>0.20000000000000284</v>
      </c>
      <c r="T275" s="20">
        <f t="shared" si="98"/>
        <v>2.8000000000000114</v>
      </c>
      <c r="U275" s="20">
        <f t="shared" si="102"/>
        <v>8.6000000000000085</v>
      </c>
      <c r="V275" s="20">
        <f t="shared" si="82"/>
        <v>18.200000000000003</v>
      </c>
      <c r="W275" s="20">
        <f t="shared" si="90"/>
        <v>31.800000000000004</v>
      </c>
      <c r="X275" s="20">
        <f t="shared" si="86"/>
        <v>47.800000000000004</v>
      </c>
      <c r="Y275" s="1">
        <v>29860</v>
      </c>
      <c r="Z275">
        <v>93.4</v>
      </c>
      <c r="AA275" s="20">
        <f t="shared" si="95"/>
        <v>0.30000000000001137</v>
      </c>
      <c r="AB275" s="20">
        <f t="shared" si="99"/>
        <v>2.9000000000000057</v>
      </c>
      <c r="AC275" s="20">
        <f t="shared" si="103"/>
        <v>8.7000000000000028</v>
      </c>
      <c r="AD275" s="20">
        <f t="shared" si="83"/>
        <v>18.200000000000003</v>
      </c>
      <c r="AE275" s="20">
        <f t="shared" si="91"/>
        <v>31.800000000000004</v>
      </c>
      <c r="AF275" s="20">
        <f t="shared" si="87"/>
        <v>47.800000000000004</v>
      </c>
    </row>
    <row r="276" spans="1:32" x14ac:dyDescent="0.3">
      <c r="A276" s="5">
        <v>29891</v>
      </c>
      <c r="B276" s="19">
        <v>1736.1</v>
      </c>
      <c r="C276" s="20">
        <f t="shared" si="92"/>
        <v>14.299999999999955</v>
      </c>
      <c r="D276" s="20">
        <f t="shared" si="96"/>
        <v>54.199999999999818</v>
      </c>
      <c r="E276" s="20">
        <f t="shared" si="100"/>
        <v>140.29999999999995</v>
      </c>
      <c r="F276" s="20">
        <f t="shared" si="80"/>
        <v>270.19999999999982</v>
      </c>
      <c r="G276" s="20">
        <f t="shared" si="88"/>
        <v>473.69999999999982</v>
      </c>
      <c r="H276" s="20">
        <f t="shared" si="84"/>
        <v>887.19999999999993</v>
      </c>
      <c r="I276" s="1">
        <v>29891</v>
      </c>
      <c r="J276" s="19">
        <v>1741</v>
      </c>
      <c r="K276" s="20">
        <f t="shared" si="93"/>
        <v>14.599999999999909</v>
      </c>
      <c r="L276" s="20">
        <f t="shared" si="97"/>
        <v>55.900000000000091</v>
      </c>
      <c r="M276" s="20">
        <f t="shared" si="101"/>
        <v>142</v>
      </c>
      <c r="N276" s="20">
        <f t="shared" si="81"/>
        <v>274.59999999999991</v>
      </c>
      <c r="O276" s="20">
        <f t="shared" si="89"/>
        <v>480.79999999999995</v>
      </c>
      <c r="P276" s="20">
        <f t="shared" si="85"/>
        <v>895.7</v>
      </c>
      <c r="Q276" s="1">
        <v>29891</v>
      </c>
      <c r="R276" s="19">
        <v>93.7</v>
      </c>
      <c r="S276" s="20">
        <f t="shared" si="94"/>
        <v>0.29999999999999716</v>
      </c>
      <c r="T276" s="20">
        <f t="shared" si="98"/>
        <v>2.1000000000000085</v>
      </c>
      <c r="U276" s="20">
        <f t="shared" si="102"/>
        <v>8.2000000000000028</v>
      </c>
      <c r="V276" s="20">
        <f t="shared" si="82"/>
        <v>17.799999999999997</v>
      </c>
      <c r="W276" s="20">
        <f t="shared" si="90"/>
        <v>31.800000000000004</v>
      </c>
      <c r="X276" s="20">
        <f t="shared" si="86"/>
        <v>47.800000000000004</v>
      </c>
      <c r="Y276" s="1">
        <v>29891</v>
      </c>
      <c r="Z276">
        <v>93.8</v>
      </c>
      <c r="AA276" s="20">
        <f t="shared" si="95"/>
        <v>0.39999999999999147</v>
      </c>
      <c r="AB276" s="20">
        <f t="shared" si="99"/>
        <v>2.2999999999999972</v>
      </c>
      <c r="AC276" s="20">
        <f t="shared" si="103"/>
        <v>8.2000000000000028</v>
      </c>
      <c r="AD276" s="20">
        <f t="shared" si="83"/>
        <v>17.799999999999997</v>
      </c>
      <c r="AE276" s="20">
        <f t="shared" si="91"/>
        <v>31.799999999999997</v>
      </c>
      <c r="AF276" s="20">
        <f t="shared" si="87"/>
        <v>47.9</v>
      </c>
    </row>
    <row r="277" spans="1:32" x14ac:dyDescent="0.3">
      <c r="A277" s="5">
        <v>29921</v>
      </c>
      <c r="B277" s="19">
        <v>1755.5</v>
      </c>
      <c r="C277" s="20">
        <f t="shared" si="92"/>
        <v>19.400000000000091</v>
      </c>
      <c r="D277" s="20">
        <f t="shared" si="96"/>
        <v>61.200000000000045</v>
      </c>
      <c r="E277" s="20">
        <f t="shared" si="100"/>
        <v>155.70000000000005</v>
      </c>
      <c r="F277" s="20">
        <f t="shared" si="80"/>
        <v>281.79999999999995</v>
      </c>
      <c r="G277" s="20">
        <f t="shared" si="88"/>
        <v>485.20000000000005</v>
      </c>
      <c r="H277" s="20">
        <f t="shared" si="84"/>
        <v>900</v>
      </c>
      <c r="I277" s="1">
        <v>29921</v>
      </c>
      <c r="J277" s="19">
        <v>1760.3</v>
      </c>
      <c r="K277" s="20">
        <f t="shared" si="93"/>
        <v>19.299999999999955</v>
      </c>
      <c r="L277" s="20">
        <f t="shared" si="97"/>
        <v>65.700000000000045</v>
      </c>
      <c r="M277" s="20">
        <f t="shared" si="101"/>
        <v>155.5</v>
      </c>
      <c r="N277" s="20">
        <f t="shared" si="81"/>
        <v>281.29999999999995</v>
      </c>
      <c r="O277" s="20">
        <f t="shared" si="89"/>
        <v>487.29999999999995</v>
      </c>
      <c r="P277" s="20">
        <f t="shared" si="85"/>
        <v>903.8</v>
      </c>
      <c r="Q277" s="1">
        <v>29921</v>
      </c>
      <c r="R277" s="19">
        <v>94</v>
      </c>
      <c r="S277" s="20">
        <f t="shared" si="94"/>
        <v>0.29999999999999716</v>
      </c>
      <c r="T277" s="20">
        <f t="shared" si="98"/>
        <v>1.7000000000000028</v>
      </c>
      <c r="U277" s="20">
        <f t="shared" si="102"/>
        <v>7.7000000000000028</v>
      </c>
      <c r="V277" s="20">
        <f t="shared" si="82"/>
        <v>17.299999999999997</v>
      </c>
      <c r="W277" s="20">
        <f t="shared" si="90"/>
        <v>31.9</v>
      </c>
      <c r="X277" s="20">
        <f t="shared" si="86"/>
        <v>47.8</v>
      </c>
      <c r="Y277" s="1">
        <v>29921</v>
      </c>
      <c r="Z277">
        <v>94.1</v>
      </c>
      <c r="AA277" s="20">
        <f t="shared" si="95"/>
        <v>0.29999999999999716</v>
      </c>
      <c r="AB277" s="20">
        <f t="shared" si="99"/>
        <v>1.8999999999999915</v>
      </c>
      <c r="AC277" s="20">
        <f t="shared" si="103"/>
        <v>7.6999999999999886</v>
      </c>
      <c r="AD277" s="20">
        <f t="shared" si="83"/>
        <v>17.199999999999989</v>
      </c>
      <c r="AE277" s="20">
        <f t="shared" si="91"/>
        <v>31.799999999999997</v>
      </c>
      <c r="AF277" s="20">
        <f t="shared" si="87"/>
        <v>47.8</v>
      </c>
    </row>
    <row r="278" spans="1:32" x14ac:dyDescent="0.3">
      <c r="A278" s="5">
        <v>29952</v>
      </c>
      <c r="B278" s="19">
        <v>1770.4</v>
      </c>
      <c r="C278" s="20">
        <f t="shared" si="92"/>
        <v>14.900000000000091</v>
      </c>
      <c r="D278" s="20">
        <f t="shared" si="96"/>
        <v>64.400000000000091</v>
      </c>
      <c r="E278" s="20">
        <f t="shared" si="100"/>
        <v>163.5</v>
      </c>
      <c r="F278" s="20">
        <f t="shared" si="80"/>
        <v>287.70000000000005</v>
      </c>
      <c r="G278" s="20">
        <f t="shared" si="88"/>
        <v>490.70000000000005</v>
      </c>
      <c r="H278" s="20">
        <f t="shared" si="84"/>
        <v>910.7</v>
      </c>
      <c r="I278" s="1">
        <v>29952</v>
      </c>
      <c r="J278" s="19">
        <v>1772.8</v>
      </c>
      <c r="K278" s="20">
        <f t="shared" si="93"/>
        <v>12.5</v>
      </c>
      <c r="L278" s="20">
        <f t="shared" si="97"/>
        <v>66.399999999999864</v>
      </c>
      <c r="M278" s="20">
        <f t="shared" si="101"/>
        <v>162.20000000000005</v>
      </c>
      <c r="N278" s="20">
        <f t="shared" si="81"/>
        <v>286.59999999999991</v>
      </c>
      <c r="O278" s="20">
        <f t="shared" si="89"/>
        <v>490.5</v>
      </c>
      <c r="P278" s="20">
        <f t="shared" si="85"/>
        <v>911.3</v>
      </c>
      <c r="Q278" s="1">
        <v>29952</v>
      </c>
      <c r="R278" s="19">
        <v>94.3</v>
      </c>
      <c r="S278" s="20">
        <f t="shared" si="94"/>
        <v>0.29999999999999716</v>
      </c>
      <c r="T278" s="20">
        <f t="shared" si="98"/>
        <v>1.0999999999999943</v>
      </c>
      <c r="U278" s="20">
        <f t="shared" si="102"/>
        <v>7.2999999999999972</v>
      </c>
      <c r="V278" s="20">
        <f t="shared" si="82"/>
        <v>16.5</v>
      </c>
      <c r="W278" s="20">
        <f t="shared" si="90"/>
        <v>31.799999999999997</v>
      </c>
      <c r="X278" s="20">
        <f t="shared" si="86"/>
        <v>47.699999999999996</v>
      </c>
      <c r="Y278" s="1">
        <v>29952</v>
      </c>
      <c r="Z278">
        <v>94.4</v>
      </c>
      <c r="AA278" s="20">
        <f t="shared" si="95"/>
        <v>0.30000000000001137</v>
      </c>
      <c r="AB278" s="20">
        <f t="shared" si="99"/>
        <v>1.3000000000000114</v>
      </c>
      <c r="AC278" s="20">
        <f t="shared" si="103"/>
        <v>7.2000000000000028</v>
      </c>
      <c r="AD278" s="20">
        <f t="shared" si="83"/>
        <v>16.400000000000006</v>
      </c>
      <c r="AE278" s="20">
        <f t="shared" si="91"/>
        <v>31.700000000000003</v>
      </c>
      <c r="AF278" s="20">
        <f t="shared" si="87"/>
        <v>47.600000000000009</v>
      </c>
    </row>
    <row r="279" spans="1:32" x14ac:dyDescent="0.3">
      <c r="A279" s="5">
        <v>29983</v>
      </c>
      <c r="B279" s="19">
        <v>1774.5</v>
      </c>
      <c r="C279" s="20">
        <f t="shared" si="92"/>
        <v>4.0999999999999091</v>
      </c>
      <c r="D279" s="20">
        <f t="shared" si="96"/>
        <v>52.700000000000045</v>
      </c>
      <c r="E279" s="20">
        <f t="shared" si="100"/>
        <v>155.79999999999995</v>
      </c>
      <c r="F279" s="20">
        <f t="shared" si="80"/>
        <v>279.90000000000009</v>
      </c>
      <c r="G279" s="20">
        <f t="shared" si="88"/>
        <v>489</v>
      </c>
      <c r="H279" s="20">
        <f t="shared" si="84"/>
        <v>910.3</v>
      </c>
      <c r="I279" s="1">
        <v>29983</v>
      </c>
      <c r="J279" s="19">
        <v>1765.3</v>
      </c>
      <c r="K279" s="20">
        <f t="shared" si="93"/>
        <v>-7.5</v>
      </c>
      <c r="L279" s="20">
        <f t="shared" si="97"/>
        <v>38.899999999999864</v>
      </c>
      <c r="M279" s="20">
        <f t="shared" si="101"/>
        <v>154.79999999999995</v>
      </c>
      <c r="N279" s="20">
        <f t="shared" si="81"/>
        <v>279</v>
      </c>
      <c r="O279" s="20">
        <f t="shared" si="89"/>
        <v>488.5</v>
      </c>
      <c r="P279" s="20">
        <f t="shared" si="85"/>
        <v>905.5</v>
      </c>
      <c r="Q279" s="1">
        <v>29983</v>
      </c>
      <c r="R279" s="19">
        <v>94.6</v>
      </c>
      <c r="S279" s="20">
        <f t="shared" si="94"/>
        <v>0.29999999999999716</v>
      </c>
      <c r="T279" s="20">
        <f t="shared" si="98"/>
        <v>1.1999999999999886</v>
      </c>
      <c r="U279" s="20">
        <f t="shared" si="102"/>
        <v>6.6999999999999886</v>
      </c>
      <c r="V279" s="20">
        <f t="shared" si="82"/>
        <v>15.699999999999989</v>
      </c>
      <c r="W279" s="20">
        <f t="shared" si="90"/>
        <v>31.699999999999996</v>
      </c>
      <c r="X279" s="20">
        <f t="shared" si="86"/>
        <v>47.399999999999991</v>
      </c>
      <c r="Y279" s="1">
        <v>29983</v>
      </c>
      <c r="Z279">
        <v>94.7</v>
      </c>
      <c r="AA279" s="20">
        <f t="shared" si="95"/>
        <v>0.29999999999999716</v>
      </c>
      <c r="AB279" s="20">
        <f t="shared" si="99"/>
        <v>1.2999999999999972</v>
      </c>
      <c r="AC279" s="20">
        <f t="shared" si="103"/>
        <v>6.7000000000000028</v>
      </c>
      <c r="AD279" s="20">
        <f t="shared" si="83"/>
        <v>15.700000000000003</v>
      </c>
      <c r="AE279" s="20">
        <f t="shared" si="91"/>
        <v>31.700000000000003</v>
      </c>
      <c r="AF279" s="20">
        <f t="shared" si="87"/>
        <v>47.400000000000006</v>
      </c>
    </row>
    <row r="280" spans="1:32" x14ac:dyDescent="0.3">
      <c r="A280" s="5">
        <v>30011</v>
      </c>
      <c r="B280" s="19">
        <v>1786.5</v>
      </c>
      <c r="C280" s="20">
        <f t="shared" si="92"/>
        <v>12</v>
      </c>
      <c r="D280" s="20">
        <f t="shared" si="96"/>
        <v>50.400000000000091</v>
      </c>
      <c r="E280" s="20">
        <f t="shared" si="100"/>
        <v>149.90000000000009</v>
      </c>
      <c r="F280" s="20">
        <f t="shared" si="80"/>
        <v>286.70000000000005</v>
      </c>
      <c r="G280" s="20">
        <f t="shared" si="88"/>
        <v>494.29999999999995</v>
      </c>
      <c r="H280" s="20">
        <f t="shared" si="84"/>
        <v>916.4</v>
      </c>
      <c r="I280" s="1">
        <v>30011</v>
      </c>
      <c r="J280" s="19">
        <v>1781.7</v>
      </c>
      <c r="K280" s="20">
        <f t="shared" si="93"/>
        <v>16.400000000000091</v>
      </c>
      <c r="L280" s="20">
        <f t="shared" si="97"/>
        <v>40.700000000000045</v>
      </c>
      <c r="M280" s="20">
        <f t="shared" si="101"/>
        <v>148.5</v>
      </c>
      <c r="N280" s="20">
        <f t="shared" si="81"/>
        <v>284.5</v>
      </c>
      <c r="O280" s="20">
        <f t="shared" si="89"/>
        <v>493.5</v>
      </c>
      <c r="P280" s="20">
        <f t="shared" si="85"/>
        <v>911.80000000000007</v>
      </c>
      <c r="Q280" s="1">
        <v>30011</v>
      </c>
      <c r="R280" s="19">
        <v>94.5</v>
      </c>
      <c r="S280" s="20">
        <f t="shared" si="94"/>
        <v>-9.9999999999994316E-2</v>
      </c>
      <c r="T280" s="20">
        <f t="shared" si="98"/>
        <v>0.79999999999999716</v>
      </c>
      <c r="U280" s="20">
        <f t="shared" si="102"/>
        <v>6</v>
      </c>
      <c r="V280" s="20">
        <f t="shared" si="82"/>
        <v>14.400000000000006</v>
      </c>
      <c r="W280" s="20">
        <f t="shared" si="90"/>
        <v>31.1</v>
      </c>
      <c r="X280" s="20">
        <f t="shared" si="86"/>
        <v>46.7</v>
      </c>
      <c r="Y280" s="1">
        <v>30011</v>
      </c>
      <c r="Z280">
        <v>94.7</v>
      </c>
      <c r="AA280" s="20">
        <f t="shared" si="95"/>
        <v>0</v>
      </c>
      <c r="AB280" s="20">
        <f t="shared" si="99"/>
        <v>0.90000000000000568</v>
      </c>
      <c r="AC280" s="20">
        <f t="shared" si="103"/>
        <v>6.1000000000000085</v>
      </c>
      <c r="AD280" s="20">
        <f t="shared" si="83"/>
        <v>14.600000000000009</v>
      </c>
      <c r="AE280" s="20">
        <f t="shared" si="91"/>
        <v>31.300000000000004</v>
      </c>
      <c r="AF280" s="20">
        <f t="shared" si="87"/>
        <v>46.900000000000006</v>
      </c>
    </row>
    <row r="281" spans="1:32" x14ac:dyDescent="0.3">
      <c r="A281" s="5">
        <v>30042</v>
      </c>
      <c r="B281" s="19">
        <v>1803.9</v>
      </c>
      <c r="C281" s="20">
        <f t="shared" si="92"/>
        <v>17.400000000000091</v>
      </c>
      <c r="D281" s="20">
        <f t="shared" si="96"/>
        <v>48.400000000000091</v>
      </c>
      <c r="E281" s="20">
        <f t="shared" si="100"/>
        <v>144.70000000000005</v>
      </c>
      <c r="F281" s="20">
        <f t="shared" si="80"/>
        <v>301.70000000000005</v>
      </c>
      <c r="G281" s="20">
        <f t="shared" si="88"/>
        <v>503.5</v>
      </c>
      <c r="H281" s="20">
        <f t="shared" si="84"/>
        <v>931.00000000000011</v>
      </c>
      <c r="I281" s="1">
        <v>30042</v>
      </c>
      <c r="J281" s="19">
        <v>1807.9</v>
      </c>
      <c r="K281" s="20">
        <f t="shared" si="93"/>
        <v>26.200000000000045</v>
      </c>
      <c r="L281" s="20">
        <f t="shared" si="97"/>
        <v>47.600000000000136</v>
      </c>
      <c r="M281" s="20">
        <f t="shared" si="101"/>
        <v>143.40000000000009</v>
      </c>
      <c r="N281" s="20">
        <f t="shared" si="81"/>
        <v>300.20000000000005</v>
      </c>
      <c r="O281" s="20">
        <f t="shared" si="89"/>
        <v>500.5</v>
      </c>
      <c r="P281" s="20">
        <f t="shared" si="85"/>
        <v>929.30000000000007</v>
      </c>
      <c r="Q281" s="1">
        <v>30042</v>
      </c>
      <c r="R281" s="19">
        <v>94.9</v>
      </c>
      <c r="S281" s="20">
        <f t="shared" si="94"/>
        <v>0.40000000000000568</v>
      </c>
      <c r="T281" s="20">
        <f t="shared" si="98"/>
        <v>0.90000000000000568</v>
      </c>
      <c r="U281" s="20">
        <f t="shared" si="102"/>
        <v>5.8000000000000114</v>
      </c>
      <c r="V281" s="20">
        <f t="shared" si="82"/>
        <v>13.900000000000006</v>
      </c>
      <c r="W281" s="20">
        <f t="shared" si="90"/>
        <v>31.000000000000007</v>
      </c>
      <c r="X281" s="20">
        <f t="shared" si="86"/>
        <v>46.900000000000006</v>
      </c>
      <c r="Y281" s="1">
        <v>30042</v>
      </c>
      <c r="Z281">
        <v>95</v>
      </c>
      <c r="AA281" s="20">
        <f t="shared" si="95"/>
        <v>0.29999999999999716</v>
      </c>
      <c r="AB281" s="20">
        <f t="shared" si="99"/>
        <v>0.90000000000000568</v>
      </c>
      <c r="AC281" s="20">
        <f t="shared" si="103"/>
        <v>5.9000000000000057</v>
      </c>
      <c r="AD281" s="20">
        <f t="shared" si="83"/>
        <v>14.099999999999994</v>
      </c>
      <c r="AE281" s="20">
        <f t="shared" si="91"/>
        <v>31.1</v>
      </c>
      <c r="AF281" s="20">
        <f t="shared" si="87"/>
        <v>46.9</v>
      </c>
    </row>
    <row r="282" spans="1:32" x14ac:dyDescent="0.3">
      <c r="A282" s="5">
        <v>30072</v>
      </c>
      <c r="B282" s="19">
        <v>1815.4</v>
      </c>
      <c r="C282" s="20">
        <f t="shared" si="92"/>
        <v>11.5</v>
      </c>
      <c r="D282" s="20">
        <f t="shared" si="96"/>
        <v>45</v>
      </c>
      <c r="E282" s="20">
        <f t="shared" si="100"/>
        <v>151.20000000000005</v>
      </c>
      <c r="F282" s="20">
        <f t="shared" si="80"/>
        <v>303.10000000000014</v>
      </c>
      <c r="G282" s="20">
        <f t="shared" si="88"/>
        <v>504.90000000000009</v>
      </c>
      <c r="H282" s="20">
        <f t="shared" si="84"/>
        <v>940.80000000000007</v>
      </c>
      <c r="I282" s="1">
        <v>30072</v>
      </c>
      <c r="J282" s="19">
        <v>1804.9</v>
      </c>
      <c r="K282" s="20">
        <f t="shared" si="93"/>
        <v>-3</v>
      </c>
      <c r="L282" s="20">
        <f t="shared" si="97"/>
        <v>32.100000000000136</v>
      </c>
      <c r="M282" s="20">
        <f t="shared" si="101"/>
        <v>149.5</v>
      </c>
      <c r="N282" s="20">
        <f t="shared" si="81"/>
        <v>300.70000000000005</v>
      </c>
      <c r="O282" s="20">
        <f t="shared" si="89"/>
        <v>500.10000000000014</v>
      </c>
      <c r="P282" s="20">
        <f t="shared" si="85"/>
        <v>931.50000000000011</v>
      </c>
      <c r="Q282" s="1">
        <v>30072</v>
      </c>
      <c r="R282" s="19">
        <v>95.8</v>
      </c>
      <c r="S282" s="20">
        <f t="shared" si="94"/>
        <v>0.89999999999999147</v>
      </c>
      <c r="T282" s="20">
        <f t="shared" si="98"/>
        <v>1.5</v>
      </c>
      <c r="U282" s="20">
        <f t="shared" si="102"/>
        <v>6</v>
      </c>
      <c r="V282" s="20">
        <f t="shared" si="82"/>
        <v>14</v>
      </c>
      <c r="W282" s="20">
        <f t="shared" si="90"/>
        <v>31.299999999999997</v>
      </c>
      <c r="X282" s="20">
        <f t="shared" si="86"/>
        <v>47.199999999999996</v>
      </c>
      <c r="Y282" s="1">
        <v>30072</v>
      </c>
      <c r="Z282">
        <v>95.9</v>
      </c>
      <c r="AA282" s="20">
        <f t="shared" si="95"/>
        <v>0.90000000000000568</v>
      </c>
      <c r="AB282" s="20">
        <f t="shared" si="99"/>
        <v>1.5</v>
      </c>
      <c r="AC282" s="20">
        <f t="shared" si="103"/>
        <v>6.2000000000000028</v>
      </c>
      <c r="AD282" s="20">
        <f t="shared" si="83"/>
        <v>14.200000000000003</v>
      </c>
      <c r="AE282" s="20">
        <f t="shared" si="91"/>
        <v>31.400000000000006</v>
      </c>
      <c r="AF282" s="20">
        <f t="shared" si="87"/>
        <v>47.300000000000004</v>
      </c>
    </row>
    <row r="283" spans="1:32" x14ac:dyDescent="0.3">
      <c r="A283" s="5">
        <v>30103</v>
      </c>
      <c r="B283" s="19">
        <v>1826</v>
      </c>
      <c r="C283" s="20">
        <f t="shared" si="92"/>
        <v>10.599999999999909</v>
      </c>
      <c r="D283" s="20">
        <f t="shared" si="96"/>
        <v>51.5</v>
      </c>
      <c r="E283" s="20">
        <f t="shared" si="100"/>
        <v>155.70000000000005</v>
      </c>
      <c r="F283" s="20">
        <f t="shared" ref="F283:F346" si="104">(B283-B259)</f>
        <v>296.79999999999995</v>
      </c>
      <c r="G283" s="20">
        <f t="shared" si="88"/>
        <v>507.5</v>
      </c>
      <c r="H283" s="20">
        <f t="shared" si="84"/>
        <v>948.2</v>
      </c>
      <c r="I283" s="1">
        <v>30103</v>
      </c>
      <c r="J283" s="19">
        <v>1822.7</v>
      </c>
      <c r="K283" s="20">
        <f t="shared" si="93"/>
        <v>17.799999999999955</v>
      </c>
      <c r="L283" s="20">
        <f t="shared" si="97"/>
        <v>57.400000000000091</v>
      </c>
      <c r="M283" s="20">
        <f t="shared" si="101"/>
        <v>155.60000000000014</v>
      </c>
      <c r="N283" s="20">
        <f t="shared" ref="N283:N346" si="105">(J283-J259)</f>
        <v>295.29999999999995</v>
      </c>
      <c r="O283" s="20">
        <f t="shared" si="89"/>
        <v>503.70000000000005</v>
      </c>
      <c r="P283" s="20">
        <f t="shared" si="85"/>
        <v>940.80000000000007</v>
      </c>
      <c r="Q283" s="1">
        <v>30103</v>
      </c>
      <c r="R283" s="19">
        <v>97</v>
      </c>
      <c r="S283" s="20">
        <f t="shared" si="94"/>
        <v>1.2000000000000028</v>
      </c>
      <c r="T283" s="20">
        <f t="shared" si="98"/>
        <v>2.4000000000000057</v>
      </c>
      <c r="U283" s="20">
        <f t="shared" si="102"/>
        <v>6.4000000000000057</v>
      </c>
      <c r="V283" s="20">
        <f t="shared" ref="V283:V346" si="106">(R283-R259)</f>
        <v>14.299999999999997</v>
      </c>
      <c r="W283" s="20">
        <f t="shared" si="90"/>
        <v>31.799999999999997</v>
      </c>
      <c r="X283" s="20">
        <f t="shared" si="86"/>
        <v>48</v>
      </c>
      <c r="Y283" s="1">
        <v>30103</v>
      </c>
      <c r="Z283">
        <v>97</v>
      </c>
      <c r="AA283" s="20">
        <f t="shared" si="95"/>
        <v>1.0999999999999943</v>
      </c>
      <c r="AB283" s="20">
        <f t="shared" si="99"/>
        <v>2.2999999999999972</v>
      </c>
      <c r="AC283" s="20">
        <f t="shared" si="103"/>
        <v>6.5</v>
      </c>
      <c r="AD283" s="20">
        <f t="shared" ref="AD283:AD346" si="107">(Z283-Z259)</f>
        <v>14.5</v>
      </c>
      <c r="AE283" s="20">
        <f t="shared" si="91"/>
        <v>32</v>
      </c>
      <c r="AF283" s="20">
        <f t="shared" si="87"/>
        <v>48</v>
      </c>
    </row>
    <row r="284" spans="1:32" x14ac:dyDescent="0.3">
      <c r="A284" s="5">
        <v>30133</v>
      </c>
      <c r="B284" s="19">
        <v>1831.5</v>
      </c>
      <c r="C284" s="20">
        <f t="shared" si="92"/>
        <v>5.5</v>
      </c>
      <c r="D284" s="20">
        <f t="shared" si="96"/>
        <v>45</v>
      </c>
      <c r="E284" s="20">
        <f t="shared" si="100"/>
        <v>149.59999999999991</v>
      </c>
      <c r="F284" s="20">
        <f t="shared" si="104"/>
        <v>286</v>
      </c>
      <c r="G284" s="20">
        <f t="shared" si="88"/>
        <v>507.40000000000009</v>
      </c>
      <c r="H284" s="20">
        <f t="shared" si="84"/>
        <v>950.1</v>
      </c>
      <c r="I284" s="1">
        <v>30133</v>
      </c>
      <c r="J284" s="19">
        <v>1835</v>
      </c>
      <c r="K284" s="20">
        <f t="shared" si="93"/>
        <v>12.299999999999955</v>
      </c>
      <c r="L284" s="20">
        <f t="shared" si="97"/>
        <v>53.299999999999955</v>
      </c>
      <c r="M284" s="20">
        <f t="shared" si="101"/>
        <v>149.90000000000009</v>
      </c>
      <c r="N284" s="20">
        <f t="shared" si="105"/>
        <v>285.90000000000009</v>
      </c>
      <c r="O284" s="20">
        <f t="shared" si="89"/>
        <v>504.90000000000009</v>
      </c>
      <c r="P284" s="20">
        <f t="shared" si="85"/>
        <v>949</v>
      </c>
      <c r="Q284" s="1">
        <v>30133</v>
      </c>
      <c r="R284" s="19">
        <v>97.5</v>
      </c>
      <c r="S284" s="20">
        <f t="shared" si="94"/>
        <v>0.5</v>
      </c>
      <c r="T284" s="20">
        <f t="shared" si="98"/>
        <v>3</v>
      </c>
      <c r="U284" s="20">
        <f t="shared" si="102"/>
        <v>5.9000000000000057</v>
      </c>
      <c r="V284" s="20">
        <f t="shared" si="106"/>
        <v>14.799999999999997</v>
      </c>
      <c r="W284" s="20">
        <f t="shared" si="90"/>
        <v>31.799999999999997</v>
      </c>
      <c r="X284" s="20">
        <f t="shared" si="86"/>
        <v>48.1</v>
      </c>
      <c r="Y284" s="1">
        <v>30133</v>
      </c>
      <c r="Z284">
        <v>97.5</v>
      </c>
      <c r="AA284" s="20">
        <f t="shared" si="95"/>
        <v>0.5</v>
      </c>
      <c r="AB284" s="20">
        <f t="shared" si="99"/>
        <v>2.7999999999999972</v>
      </c>
      <c r="AC284" s="20">
        <f t="shared" si="103"/>
        <v>6</v>
      </c>
      <c r="AD284" s="20">
        <f t="shared" si="107"/>
        <v>14.900000000000006</v>
      </c>
      <c r="AE284" s="20">
        <f t="shared" si="91"/>
        <v>32</v>
      </c>
      <c r="AF284" s="20">
        <f t="shared" si="87"/>
        <v>48.2</v>
      </c>
    </row>
    <row r="285" spans="1:32" x14ac:dyDescent="0.3">
      <c r="A285" s="5">
        <v>30164</v>
      </c>
      <c r="B285" s="19">
        <v>1845.2</v>
      </c>
      <c r="C285" s="20">
        <f t="shared" si="92"/>
        <v>13.700000000000045</v>
      </c>
      <c r="D285" s="20">
        <f t="shared" si="96"/>
        <v>41.299999999999955</v>
      </c>
      <c r="E285" s="20">
        <f t="shared" si="100"/>
        <v>150.90000000000009</v>
      </c>
      <c r="F285" s="20">
        <f t="shared" si="104"/>
        <v>283.70000000000005</v>
      </c>
      <c r="G285" s="20">
        <f t="shared" si="88"/>
        <v>511.70000000000005</v>
      </c>
      <c r="H285" s="20">
        <f t="shared" si="84"/>
        <v>961.1</v>
      </c>
      <c r="I285" s="1">
        <v>30164</v>
      </c>
      <c r="J285" s="19">
        <v>1845.9</v>
      </c>
      <c r="K285" s="20">
        <f t="shared" si="93"/>
        <v>10.900000000000091</v>
      </c>
      <c r="L285" s="20">
        <f t="shared" si="97"/>
        <v>38</v>
      </c>
      <c r="M285" s="20">
        <f t="shared" si="101"/>
        <v>151.30000000000018</v>
      </c>
      <c r="N285" s="20">
        <f t="shared" si="105"/>
        <v>285.20000000000005</v>
      </c>
      <c r="O285" s="20">
        <f t="shared" si="89"/>
        <v>514.5</v>
      </c>
      <c r="P285" s="20">
        <f t="shared" si="85"/>
        <v>963.00000000000011</v>
      </c>
      <c r="Q285" s="1">
        <v>30164</v>
      </c>
      <c r="R285" s="19">
        <v>97.7</v>
      </c>
      <c r="S285" s="20">
        <f t="shared" si="94"/>
        <v>0.20000000000000284</v>
      </c>
      <c r="T285" s="20">
        <f t="shared" si="98"/>
        <v>2.7999999999999972</v>
      </c>
      <c r="U285" s="20">
        <f t="shared" si="102"/>
        <v>5.4000000000000057</v>
      </c>
      <c r="V285" s="20">
        <f t="shared" si="106"/>
        <v>14.400000000000006</v>
      </c>
      <c r="W285" s="20">
        <f t="shared" si="90"/>
        <v>31.700000000000003</v>
      </c>
      <c r="X285" s="20">
        <f t="shared" si="86"/>
        <v>47.7</v>
      </c>
      <c r="Y285" s="1">
        <v>30164</v>
      </c>
      <c r="Z285">
        <v>97.7</v>
      </c>
      <c r="AA285" s="20">
        <f t="shared" si="95"/>
        <v>0.20000000000000284</v>
      </c>
      <c r="AB285" s="20">
        <f t="shared" si="99"/>
        <v>2.7000000000000028</v>
      </c>
      <c r="AC285" s="20">
        <f t="shared" si="103"/>
        <v>5.5</v>
      </c>
      <c r="AD285" s="20">
        <f t="shared" si="107"/>
        <v>14.5</v>
      </c>
      <c r="AE285" s="20">
        <f t="shared" si="91"/>
        <v>31.799999999999997</v>
      </c>
      <c r="AF285" s="20">
        <f t="shared" si="87"/>
        <v>47.800000000000004</v>
      </c>
    </row>
    <row r="286" spans="1:32" x14ac:dyDescent="0.3">
      <c r="A286" s="5">
        <v>30195</v>
      </c>
      <c r="B286" s="19">
        <v>1858.4</v>
      </c>
      <c r="C286" s="20">
        <f t="shared" si="92"/>
        <v>13.200000000000045</v>
      </c>
      <c r="D286" s="20">
        <f t="shared" si="96"/>
        <v>43</v>
      </c>
      <c r="E286" s="20">
        <f t="shared" si="100"/>
        <v>152.40000000000009</v>
      </c>
      <c r="F286" s="20">
        <f t="shared" si="104"/>
        <v>284.40000000000009</v>
      </c>
      <c r="G286" s="20">
        <f t="shared" si="88"/>
        <v>513.40000000000009</v>
      </c>
      <c r="H286" s="20">
        <f t="shared" si="84"/>
        <v>970.50000000000011</v>
      </c>
      <c r="I286" s="1">
        <v>30195</v>
      </c>
      <c r="J286" s="19">
        <v>1859</v>
      </c>
      <c r="K286" s="20">
        <f t="shared" si="93"/>
        <v>13.099999999999909</v>
      </c>
      <c r="L286" s="20">
        <f t="shared" si="97"/>
        <v>54.099999999999909</v>
      </c>
      <c r="M286" s="20">
        <f t="shared" si="101"/>
        <v>152.59999999999991</v>
      </c>
      <c r="N286" s="20">
        <f t="shared" si="105"/>
        <v>285.90000000000009</v>
      </c>
      <c r="O286" s="20">
        <f t="shared" si="89"/>
        <v>514.29999999999995</v>
      </c>
      <c r="P286" s="20">
        <f t="shared" si="85"/>
        <v>974.3</v>
      </c>
      <c r="Q286" s="1">
        <v>30195</v>
      </c>
      <c r="R286" s="19">
        <v>97.9</v>
      </c>
      <c r="S286" s="20">
        <f t="shared" si="94"/>
        <v>0.20000000000000284</v>
      </c>
      <c r="T286" s="20">
        <f t="shared" si="98"/>
        <v>2.1000000000000085</v>
      </c>
      <c r="U286" s="20">
        <f t="shared" si="102"/>
        <v>4.7000000000000028</v>
      </c>
      <c r="V286" s="20">
        <f t="shared" si="106"/>
        <v>13.900000000000006</v>
      </c>
      <c r="W286" s="20">
        <f t="shared" si="90"/>
        <v>31.400000000000006</v>
      </c>
      <c r="X286" s="20">
        <f t="shared" si="86"/>
        <v>47.300000000000004</v>
      </c>
      <c r="Y286" s="1">
        <v>30195</v>
      </c>
      <c r="Z286">
        <v>97.7</v>
      </c>
      <c r="AA286" s="20">
        <f t="shared" si="95"/>
        <v>0</v>
      </c>
      <c r="AB286" s="20">
        <f t="shared" si="99"/>
        <v>1.7999999999999972</v>
      </c>
      <c r="AC286" s="20">
        <f t="shared" si="103"/>
        <v>4.6000000000000085</v>
      </c>
      <c r="AD286" s="20">
        <f t="shared" si="107"/>
        <v>13.799999999999997</v>
      </c>
      <c r="AE286" s="20">
        <f t="shared" si="91"/>
        <v>31.200000000000003</v>
      </c>
      <c r="AF286" s="20">
        <f t="shared" si="87"/>
        <v>47.1</v>
      </c>
    </row>
    <row r="287" spans="1:32" x14ac:dyDescent="0.3">
      <c r="A287" s="5">
        <v>30225</v>
      </c>
      <c r="B287" s="19">
        <v>1869.7</v>
      </c>
      <c r="C287" s="20">
        <f t="shared" si="92"/>
        <v>11.299999999999955</v>
      </c>
      <c r="D287" s="20">
        <f t="shared" si="96"/>
        <v>43.700000000000045</v>
      </c>
      <c r="E287" s="20">
        <f t="shared" si="100"/>
        <v>147.90000000000009</v>
      </c>
      <c r="F287" s="20">
        <f t="shared" si="104"/>
        <v>284.90000000000009</v>
      </c>
      <c r="G287" s="20">
        <f t="shared" si="88"/>
        <v>517.40000000000009</v>
      </c>
      <c r="H287" s="20">
        <f t="shared" si="84"/>
        <v>976.40000000000009</v>
      </c>
      <c r="I287" s="1">
        <v>30225</v>
      </c>
      <c r="J287" s="19">
        <v>1875.6</v>
      </c>
      <c r="K287" s="20">
        <f t="shared" si="93"/>
        <v>16.599999999999909</v>
      </c>
      <c r="L287" s="20">
        <f t="shared" si="97"/>
        <v>52.899999999999864</v>
      </c>
      <c r="M287" s="20">
        <f t="shared" si="101"/>
        <v>149.19999999999982</v>
      </c>
      <c r="N287" s="20">
        <f t="shared" si="105"/>
        <v>287.09999999999991</v>
      </c>
      <c r="O287" s="20">
        <f t="shared" si="89"/>
        <v>520.29999999999995</v>
      </c>
      <c r="P287" s="20">
        <f t="shared" si="85"/>
        <v>985.19999999999993</v>
      </c>
      <c r="Q287" s="1">
        <v>30225</v>
      </c>
      <c r="R287" s="19">
        <v>98.2</v>
      </c>
      <c r="S287" s="20">
        <f t="shared" si="94"/>
        <v>0.29999999999999716</v>
      </c>
      <c r="T287" s="20">
        <f t="shared" si="98"/>
        <v>1.2000000000000028</v>
      </c>
      <c r="U287" s="20">
        <f t="shared" si="102"/>
        <v>4.7999999999999972</v>
      </c>
      <c r="V287" s="20">
        <f t="shared" si="106"/>
        <v>13.400000000000006</v>
      </c>
      <c r="W287" s="20">
        <f t="shared" si="90"/>
        <v>31.100000000000009</v>
      </c>
      <c r="X287" s="20">
        <f t="shared" si="86"/>
        <v>47.1</v>
      </c>
      <c r="Y287" s="1">
        <v>30225</v>
      </c>
      <c r="Z287">
        <v>98.1</v>
      </c>
      <c r="AA287" s="20">
        <f t="shared" si="95"/>
        <v>0.39999999999999147</v>
      </c>
      <c r="AB287" s="20">
        <f t="shared" si="99"/>
        <v>1.0999999999999943</v>
      </c>
      <c r="AC287" s="20">
        <f t="shared" si="103"/>
        <v>4.6999999999999886</v>
      </c>
      <c r="AD287" s="20">
        <f t="shared" si="107"/>
        <v>13.399999999999991</v>
      </c>
      <c r="AE287" s="20">
        <f t="shared" si="91"/>
        <v>31</v>
      </c>
      <c r="AF287" s="20">
        <f t="shared" si="87"/>
        <v>47.099999999999994</v>
      </c>
    </row>
    <row r="288" spans="1:32" x14ac:dyDescent="0.3">
      <c r="A288" s="5">
        <v>30256</v>
      </c>
      <c r="B288" s="19">
        <v>1883.7</v>
      </c>
      <c r="C288" s="20">
        <f t="shared" si="92"/>
        <v>14</v>
      </c>
      <c r="D288" s="20">
        <f t="shared" si="96"/>
        <v>52.200000000000045</v>
      </c>
      <c r="E288" s="20">
        <f t="shared" si="100"/>
        <v>147.60000000000014</v>
      </c>
      <c r="F288" s="20">
        <f t="shared" si="104"/>
        <v>287.90000000000009</v>
      </c>
      <c r="G288" s="20">
        <f t="shared" si="88"/>
        <v>524.60000000000014</v>
      </c>
      <c r="H288" s="20">
        <f t="shared" si="84"/>
        <v>985.1</v>
      </c>
      <c r="I288" s="1">
        <v>30256</v>
      </c>
      <c r="J288" s="19">
        <v>1890.1</v>
      </c>
      <c r="K288" s="20">
        <f t="shared" si="93"/>
        <v>14.5</v>
      </c>
      <c r="L288" s="20">
        <f t="shared" si="97"/>
        <v>55.099999999999909</v>
      </c>
      <c r="M288" s="20">
        <f t="shared" si="101"/>
        <v>149.09999999999991</v>
      </c>
      <c r="N288" s="20">
        <f t="shared" si="105"/>
        <v>291.09999999999991</v>
      </c>
      <c r="O288" s="20">
        <f t="shared" si="89"/>
        <v>532</v>
      </c>
      <c r="P288" s="20">
        <f t="shared" si="85"/>
        <v>994.69999999999993</v>
      </c>
      <c r="Q288" s="1">
        <v>30256</v>
      </c>
      <c r="R288" s="19">
        <v>98</v>
      </c>
      <c r="S288" s="20">
        <f t="shared" si="94"/>
        <v>-0.20000000000000284</v>
      </c>
      <c r="T288" s="20">
        <f t="shared" si="98"/>
        <v>0.5</v>
      </c>
      <c r="U288" s="20">
        <f t="shared" si="102"/>
        <v>4.2999999999999972</v>
      </c>
      <c r="V288" s="20">
        <f t="shared" si="106"/>
        <v>12.5</v>
      </c>
      <c r="W288" s="20">
        <f t="shared" si="90"/>
        <v>30.599999999999994</v>
      </c>
      <c r="X288" s="20">
        <f t="shared" si="86"/>
        <v>46.5</v>
      </c>
      <c r="Y288" s="1">
        <v>30256</v>
      </c>
      <c r="Z288">
        <v>98</v>
      </c>
      <c r="AA288" s="20">
        <f t="shared" si="95"/>
        <v>-9.9999999999994316E-2</v>
      </c>
      <c r="AB288" s="20">
        <f t="shared" si="99"/>
        <v>0.5</v>
      </c>
      <c r="AC288" s="20">
        <f t="shared" si="103"/>
        <v>4.2000000000000028</v>
      </c>
      <c r="AD288" s="20">
        <f t="shared" si="107"/>
        <v>12.400000000000006</v>
      </c>
      <c r="AE288" s="20">
        <f t="shared" si="91"/>
        <v>30.5</v>
      </c>
      <c r="AF288" s="20">
        <f t="shared" si="87"/>
        <v>46.5</v>
      </c>
    </row>
    <row r="289" spans="1:32" ht="15" thickBot="1" x14ac:dyDescent="0.35">
      <c r="A289" s="8">
        <v>30286</v>
      </c>
      <c r="B289" s="19">
        <v>1905.9</v>
      </c>
      <c r="C289" s="20">
        <f t="shared" si="92"/>
        <v>22.200000000000045</v>
      </c>
      <c r="D289" s="20">
        <f t="shared" si="96"/>
        <v>60.700000000000045</v>
      </c>
      <c r="E289" s="20">
        <f t="shared" si="100"/>
        <v>150.40000000000009</v>
      </c>
      <c r="F289" s="20">
        <f t="shared" si="104"/>
        <v>306.10000000000014</v>
      </c>
      <c r="G289" s="20">
        <f t="shared" si="88"/>
        <v>539.90000000000009</v>
      </c>
      <c r="H289" s="20">
        <f t="shared" si="84"/>
        <v>1003.8000000000001</v>
      </c>
      <c r="I289" s="10">
        <v>30286</v>
      </c>
      <c r="J289" s="19">
        <v>1913.8</v>
      </c>
      <c r="K289" s="20">
        <f t="shared" si="93"/>
        <v>23.700000000000045</v>
      </c>
      <c r="L289" s="20">
        <f t="shared" si="97"/>
        <v>67.899999999999864</v>
      </c>
      <c r="M289" s="20">
        <f t="shared" si="101"/>
        <v>153.5</v>
      </c>
      <c r="N289" s="20">
        <f t="shared" si="105"/>
        <v>309</v>
      </c>
      <c r="O289" s="20">
        <f t="shared" si="89"/>
        <v>543</v>
      </c>
      <c r="P289" s="20">
        <f t="shared" si="85"/>
        <v>1010.3</v>
      </c>
      <c r="Q289" s="1">
        <v>30286</v>
      </c>
      <c r="R289" s="19">
        <v>97.6</v>
      </c>
      <c r="S289" s="20">
        <f t="shared" si="94"/>
        <v>-0.40000000000000568</v>
      </c>
      <c r="T289" s="20">
        <f t="shared" si="98"/>
        <v>-0.10000000000000853</v>
      </c>
      <c r="U289" s="20">
        <f t="shared" si="102"/>
        <v>3.5999999999999943</v>
      </c>
      <c r="V289" s="20">
        <f t="shared" si="106"/>
        <v>11.299999999999997</v>
      </c>
      <c r="W289" s="20">
        <f t="shared" si="90"/>
        <v>29.899999999999991</v>
      </c>
      <c r="X289" s="20">
        <f t="shared" si="86"/>
        <v>45.699999999999996</v>
      </c>
      <c r="Y289" s="1">
        <v>30286</v>
      </c>
      <c r="Z289">
        <v>97.7</v>
      </c>
      <c r="AA289" s="20">
        <f t="shared" si="95"/>
        <v>-0.29999999999999716</v>
      </c>
      <c r="AB289" s="20">
        <f t="shared" si="99"/>
        <v>0</v>
      </c>
      <c r="AC289" s="20">
        <f t="shared" si="103"/>
        <v>3.6000000000000085</v>
      </c>
      <c r="AD289" s="20">
        <f t="shared" si="107"/>
        <v>11.299999999999997</v>
      </c>
      <c r="AE289" s="20">
        <f t="shared" si="91"/>
        <v>29.799999999999997</v>
      </c>
      <c r="AF289" s="20">
        <f t="shared" si="87"/>
        <v>45.800000000000004</v>
      </c>
    </row>
    <row r="290" spans="1:32" x14ac:dyDescent="0.3">
      <c r="A290" s="1">
        <v>30317</v>
      </c>
      <c r="B290" s="19">
        <v>1959.4</v>
      </c>
      <c r="C290" s="20">
        <f t="shared" si="92"/>
        <v>53.5</v>
      </c>
      <c r="D290" s="20">
        <f t="shared" si="96"/>
        <v>101</v>
      </c>
      <c r="E290" s="20">
        <f t="shared" si="100"/>
        <v>189</v>
      </c>
      <c r="F290" s="20">
        <f t="shared" si="104"/>
        <v>352.5</v>
      </c>
      <c r="G290" s="20">
        <f t="shared" si="88"/>
        <v>587.80000000000018</v>
      </c>
      <c r="H290" s="20">
        <f t="shared" si="84"/>
        <v>1053.1000000000001</v>
      </c>
      <c r="I290" s="1">
        <v>30317</v>
      </c>
      <c r="J290" s="19">
        <v>1963.9</v>
      </c>
      <c r="K290" s="20">
        <f t="shared" si="93"/>
        <v>50.100000000000136</v>
      </c>
      <c r="L290" s="20">
        <f t="shared" si="97"/>
        <v>104.90000000000009</v>
      </c>
      <c r="M290" s="20">
        <f t="shared" si="101"/>
        <v>191.10000000000014</v>
      </c>
      <c r="N290" s="20">
        <f t="shared" si="105"/>
        <v>353.30000000000018</v>
      </c>
      <c r="O290" s="20">
        <f t="shared" si="89"/>
        <v>588.70000000000005</v>
      </c>
      <c r="P290" s="20">
        <f t="shared" si="85"/>
        <v>1055.9000000000001</v>
      </c>
      <c r="Q290" s="1">
        <v>30317</v>
      </c>
      <c r="R290" s="19">
        <v>97.8</v>
      </c>
      <c r="S290" s="20">
        <f t="shared" si="94"/>
        <v>0.20000000000000284</v>
      </c>
      <c r="T290" s="20">
        <f t="shared" si="98"/>
        <v>-0.10000000000000853</v>
      </c>
      <c r="U290" s="20">
        <f t="shared" si="102"/>
        <v>3.5</v>
      </c>
      <c r="V290" s="20">
        <f t="shared" si="106"/>
        <v>10.799999999999997</v>
      </c>
      <c r="W290" s="20">
        <f t="shared" si="90"/>
        <v>29.5</v>
      </c>
      <c r="X290" s="20">
        <f t="shared" si="86"/>
        <v>45.699999999999996</v>
      </c>
      <c r="Y290" s="1">
        <v>30317</v>
      </c>
      <c r="Z290">
        <v>97.9</v>
      </c>
      <c r="AA290" s="20">
        <f t="shared" si="95"/>
        <v>0.20000000000000284</v>
      </c>
      <c r="AB290" s="20">
        <f t="shared" si="99"/>
        <v>0.20000000000000284</v>
      </c>
      <c r="AC290" s="20">
        <f t="shared" si="103"/>
        <v>3.5</v>
      </c>
      <c r="AD290" s="20">
        <f t="shared" si="107"/>
        <v>10.700000000000003</v>
      </c>
      <c r="AE290" s="20">
        <f t="shared" si="91"/>
        <v>29.400000000000006</v>
      </c>
      <c r="AF290" s="20">
        <f t="shared" si="87"/>
        <v>45.600000000000009</v>
      </c>
    </row>
    <row r="291" spans="1:32" x14ac:dyDescent="0.3">
      <c r="A291" s="1">
        <v>30348</v>
      </c>
      <c r="B291" s="19">
        <v>1996.8</v>
      </c>
      <c r="C291" s="20">
        <f t="shared" si="92"/>
        <v>37.399999999999864</v>
      </c>
      <c r="D291" s="20">
        <f t="shared" si="96"/>
        <v>127.09999999999991</v>
      </c>
      <c r="E291" s="20">
        <f t="shared" si="100"/>
        <v>222.29999999999995</v>
      </c>
      <c r="F291" s="20">
        <f t="shared" si="104"/>
        <v>378.09999999999991</v>
      </c>
      <c r="G291" s="20">
        <f t="shared" si="88"/>
        <v>619</v>
      </c>
      <c r="H291" s="20">
        <f t="shared" ref="H291:H354" si="108">(B291-B195)</f>
        <v>1082.6999999999998</v>
      </c>
      <c r="I291" s="1">
        <v>30348</v>
      </c>
      <c r="J291" s="19">
        <v>1985.8</v>
      </c>
      <c r="K291" s="20">
        <f t="shared" si="93"/>
        <v>21.899999999999864</v>
      </c>
      <c r="L291" s="20">
        <f t="shared" si="97"/>
        <v>110.20000000000005</v>
      </c>
      <c r="M291" s="20">
        <f t="shared" si="101"/>
        <v>220.5</v>
      </c>
      <c r="N291" s="20">
        <f t="shared" si="105"/>
        <v>375.29999999999995</v>
      </c>
      <c r="O291" s="20">
        <f t="shared" si="89"/>
        <v>616.5</v>
      </c>
      <c r="P291" s="20">
        <f t="shared" ref="P291:P354" si="109">(J291-J195)</f>
        <v>1077.0999999999999</v>
      </c>
      <c r="Q291" s="1">
        <v>30348</v>
      </c>
      <c r="R291" s="19">
        <v>97.9</v>
      </c>
      <c r="S291" s="20">
        <f t="shared" si="94"/>
        <v>0.10000000000000853</v>
      </c>
      <c r="T291" s="20">
        <f t="shared" si="98"/>
        <v>-0.29999999999999716</v>
      </c>
      <c r="U291" s="20">
        <f t="shared" si="102"/>
        <v>3.3000000000000114</v>
      </c>
      <c r="V291" s="20">
        <f t="shared" si="106"/>
        <v>10</v>
      </c>
      <c r="W291" s="20">
        <f t="shared" si="90"/>
        <v>28.800000000000011</v>
      </c>
      <c r="X291" s="20">
        <f t="shared" ref="X291:X354" si="110">(R291-R195)</f>
        <v>45.400000000000006</v>
      </c>
      <c r="Y291" s="1">
        <v>30348</v>
      </c>
      <c r="Z291">
        <v>98</v>
      </c>
      <c r="AA291" s="20">
        <f t="shared" si="95"/>
        <v>9.9999999999994316E-2</v>
      </c>
      <c r="AB291" s="20">
        <f t="shared" si="99"/>
        <v>-9.9999999999994316E-2</v>
      </c>
      <c r="AC291" s="20">
        <f t="shared" si="103"/>
        <v>3.2999999999999972</v>
      </c>
      <c r="AD291" s="20">
        <f t="shared" si="107"/>
        <v>10</v>
      </c>
      <c r="AE291" s="20">
        <f t="shared" si="91"/>
        <v>28.799999999999997</v>
      </c>
      <c r="AF291" s="20">
        <f t="shared" ref="AF291:AF354" si="111">(Z291-Z195)</f>
        <v>45.4</v>
      </c>
    </row>
    <row r="292" spans="1:32" x14ac:dyDescent="0.3">
      <c r="A292" s="1">
        <v>30376</v>
      </c>
      <c r="B292" s="19">
        <v>2015.2</v>
      </c>
      <c r="C292" s="20">
        <f t="shared" si="92"/>
        <v>18.400000000000091</v>
      </c>
      <c r="D292" s="20">
        <f t="shared" si="96"/>
        <v>131.5</v>
      </c>
      <c r="E292" s="20">
        <f t="shared" si="100"/>
        <v>228.70000000000005</v>
      </c>
      <c r="F292" s="20">
        <f t="shared" si="104"/>
        <v>378.60000000000014</v>
      </c>
      <c r="G292" s="20">
        <f t="shared" si="88"/>
        <v>627.40000000000009</v>
      </c>
      <c r="H292" s="20">
        <f t="shared" si="108"/>
        <v>1090.2</v>
      </c>
      <c r="I292" s="1">
        <v>30376</v>
      </c>
      <c r="J292" s="19">
        <v>2009.6</v>
      </c>
      <c r="K292" s="20">
        <f t="shared" si="93"/>
        <v>23.799999999999955</v>
      </c>
      <c r="L292" s="20">
        <f t="shared" si="97"/>
        <v>119.5</v>
      </c>
      <c r="M292" s="20">
        <f t="shared" si="101"/>
        <v>227.89999999999986</v>
      </c>
      <c r="N292" s="20">
        <f t="shared" si="105"/>
        <v>376.39999999999986</v>
      </c>
      <c r="O292" s="20">
        <f t="shared" si="89"/>
        <v>625.59999999999991</v>
      </c>
      <c r="P292" s="20">
        <f t="shared" si="109"/>
        <v>1085.1999999999998</v>
      </c>
      <c r="Q292" s="1">
        <v>30376</v>
      </c>
      <c r="R292" s="19">
        <v>97.9</v>
      </c>
      <c r="S292" s="20">
        <f t="shared" si="94"/>
        <v>0</v>
      </c>
      <c r="T292" s="20">
        <f t="shared" si="98"/>
        <v>-9.9999999999994316E-2</v>
      </c>
      <c r="U292" s="20">
        <f t="shared" si="102"/>
        <v>3.4000000000000057</v>
      </c>
      <c r="V292" s="20">
        <f t="shared" si="106"/>
        <v>9.4000000000000057</v>
      </c>
      <c r="W292" s="20">
        <f t="shared" si="90"/>
        <v>28.100000000000009</v>
      </c>
      <c r="X292" s="20">
        <f t="shared" si="110"/>
        <v>45.2</v>
      </c>
      <c r="Y292" s="1">
        <v>30376</v>
      </c>
      <c r="Z292">
        <v>98.1</v>
      </c>
      <c r="AA292" s="20">
        <f t="shared" si="95"/>
        <v>9.9999999999994316E-2</v>
      </c>
      <c r="AB292" s="20">
        <f t="shared" si="99"/>
        <v>9.9999999999994316E-2</v>
      </c>
      <c r="AC292" s="20">
        <f t="shared" si="103"/>
        <v>3.3999999999999915</v>
      </c>
      <c r="AD292" s="20">
        <f t="shared" si="107"/>
        <v>9.5</v>
      </c>
      <c r="AE292" s="20">
        <f t="shared" si="91"/>
        <v>28.199999999999989</v>
      </c>
      <c r="AF292" s="20">
        <f t="shared" si="111"/>
        <v>45.3</v>
      </c>
    </row>
    <row r="293" spans="1:32" x14ac:dyDescent="0.3">
      <c r="A293" s="1">
        <v>30407</v>
      </c>
      <c r="B293" s="19">
        <v>2028.6</v>
      </c>
      <c r="C293" s="20">
        <f t="shared" si="92"/>
        <v>13.399999999999864</v>
      </c>
      <c r="D293" s="20">
        <f t="shared" si="96"/>
        <v>122.69999999999982</v>
      </c>
      <c r="E293" s="20">
        <f t="shared" si="100"/>
        <v>224.69999999999982</v>
      </c>
      <c r="F293" s="20">
        <f t="shared" si="104"/>
        <v>369.39999999999986</v>
      </c>
      <c r="G293" s="20">
        <f t="shared" si="88"/>
        <v>626.5</v>
      </c>
      <c r="H293" s="20">
        <f t="shared" si="108"/>
        <v>1093.5</v>
      </c>
      <c r="I293" s="1">
        <v>30407</v>
      </c>
      <c r="J293" s="19">
        <v>2033.7</v>
      </c>
      <c r="K293" s="20">
        <f t="shared" si="93"/>
        <v>24.100000000000136</v>
      </c>
      <c r="L293" s="20">
        <f t="shared" si="97"/>
        <v>119.90000000000009</v>
      </c>
      <c r="M293" s="20">
        <f t="shared" si="101"/>
        <v>225.79999999999995</v>
      </c>
      <c r="N293" s="20">
        <f t="shared" si="105"/>
        <v>369.20000000000005</v>
      </c>
      <c r="O293" s="20">
        <f t="shared" si="89"/>
        <v>625.29999999999995</v>
      </c>
      <c r="P293" s="20">
        <f t="shared" si="109"/>
        <v>1092.5999999999999</v>
      </c>
      <c r="Q293" s="1">
        <v>30407</v>
      </c>
      <c r="R293" s="19">
        <v>98.6</v>
      </c>
      <c r="S293" s="20">
        <f t="shared" si="94"/>
        <v>0.69999999999998863</v>
      </c>
      <c r="T293" s="20">
        <f t="shared" si="98"/>
        <v>1</v>
      </c>
      <c r="U293" s="20">
        <f t="shared" si="102"/>
        <v>3.6999999999999886</v>
      </c>
      <c r="V293" s="20">
        <f t="shared" si="106"/>
        <v>9.5</v>
      </c>
      <c r="W293" s="20">
        <f t="shared" si="90"/>
        <v>28</v>
      </c>
      <c r="X293" s="20">
        <f t="shared" si="110"/>
        <v>45.699999999999996</v>
      </c>
      <c r="Y293" s="1">
        <v>30407</v>
      </c>
      <c r="Z293">
        <v>98.8</v>
      </c>
      <c r="AA293" s="20">
        <f t="shared" si="95"/>
        <v>0.70000000000000284</v>
      </c>
      <c r="AB293" s="20">
        <f t="shared" si="99"/>
        <v>1.0999999999999943</v>
      </c>
      <c r="AC293" s="20">
        <f t="shared" si="103"/>
        <v>3.7999999999999972</v>
      </c>
      <c r="AD293" s="20">
        <f t="shared" si="107"/>
        <v>9.7000000000000028</v>
      </c>
      <c r="AE293" s="20">
        <f t="shared" si="91"/>
        <v>28.200000000000003</v>
      </c>
      <c r="AF293" s="20">
        <f t="shared" si="111"/>
        <v>45.8</v>
      </c>
    </row>
    <row r="294" spans="1:32" x14ac:dyDescent="0.3">
      <c r="A294" s="1">
        <v>30437</v>
      </c>
      <c r="B294" s="19">
        <v>2043.1</v>
      </c>
      <c r="C294" s="20">
        <f t="shared" si="92"/>
        <v>14.5</v>
      </c>
      <c r="D294" s="20">
        <f t="shared" si="96"/>
        <v>83.699999999999818</v>
      </c>
      <c r="E294" s="20">
        <f t="shared" si="100"/>
        <v>227.69999999999982</v>
      </c>
      <c r="F294" s="20">
        <f t="shared" si="104"/>
        <v>378.89999999999986</v>
      </c>
      <c r="G294" s="20">
        <f t="shared" si="88"/>
        <v>632.89999999999986</v>
      </c>
      <c r="H294" s="20">
        <f t="shared" si="108"/>
        <v>1095.1999999999998</v>
      </c>
      <c r="I294" s="1">
        <v>30437</v>
      </c>
      <c r="J294" s="19">
        <v>2031.7</v>
      </c>
      <c r="K294" s="20">
        <f t="shared" si="93"/>
        <v>-2</v>
      </c>
      <c r="L294" s="20">
        <f t="shared" si="97"/>
        <v>67.799999999999955</v>
      </c>
      <c r="M294" s="20">
        <f t="shared" si="101"/>
        <v>226.79999999999995</v>
      </c>
      <c r="N294" s="20">
        <f t="shared" si="105"/>
        <v>376.29999999999995</v>
      </c>
      <c r="O294" s="20">
        <f t="shared" si="89"/>
        <v>629</v>
      </c>
      <c r="P294" s="20">
        <f t="shared" si="109"/>
        <v>1085.5</v>
      </c>
      <c r="Q294" s="1">
        <v>30437</v>
      </c>
      <c r="R294" s="19">
        <v>99.2</v>
      </c>
      <c r="S294" s="20">
        <f t="shared" si="94"/>
        <v>0.60000000000000853</v>
      </c>
      <c r="T294" s="20">
        <f t="shared" si="98"/>
        <v>1.4000000000000057</v>
      </c>
      <c r="U294" s="20">
        <f t="shared" si="102"/>
        <v>3.4000000000000057</v>
      </c>
      <c r="V294" s="20">
        <f t="shared" si="106"/>
        <v>9.4000000000000057</v>
      </c>
      <c r="W294" s="20">
        <f t="shared" si="90"/>
        <v>27.700000000000003</v>
      </c>
      <c r="X294" s="20">
        <f t="shared" si="110"/>
        <v>46</v>
      </c>
      <c r="Y294" s="1">
        <v>30437</v>
      </c>
      <c r="Z294">
        <v>99.2</v>
      </c>
      <c r="AA294" s="20">
        <f t="shared" si="95"/>
        <v>0.40000000000000568</v>
      </c>
      <c r="AB294" s="20">
        <f t="shared" si="99"/>
        <v>1.2999999999999972</v>
      </c>
      <c r="AC294" s="20">
        <f t="shared" si="103"/>
        <v>3.2999999999999972</v>
      </c>
      <c r="AD294" s="20">
        <f t="shared" si="107"/>
        <v>9.5</v>
      </c>
      <c r="AE294" s="20">
        <f t="shared" si="91"/>
        <v>27.799999999999997</v>
      </c>
      <c r="AF294" s="20">
        <f t="shared" si="111"/>
        <v>46.1</v>
      </c>
    </row>
    <row r="295" spans="1:32" x14ac:dyDescent="0.3">
      <c r="A295" s="1">
        <v>30468</v>
      </c>
      <c r="B295" s="19">
        <v>2053.5</v>
      </c>
      <c r="C295" s="20">
        <f t="shared" si="92"/>
        <v>10.400000000000091</v>
      </c>
      <c r="D295" s="20">
        <f t="shared" si="96"/>
        <v>56.700000000000045</v>
      </c>
      <c r="E295" s="20">
        <f t="shared" si="100"/>
        <v>227.5</v>
      </c>
      <c r="F295" s="20">
        <f t="shared" si="104"/>
        <v>383.20000000000005</v>
      </c>
      <c r="G295" s="20">
        <f t="shared" si="88"/>
        <v>630.5</v>
      </c>
      <c r="H295" s="20">
        <f t="shared" si="108"/>
        <v>1090.5</v>
      </c>
      <c r="I295" s="1">
        <v>30468</v>
      </c>
      <c r="J295" s="19">
        <v>2051.8000000000002</v>
      </c>
      <c r="K295" s="20">
        <f t="shared" si="93"/>
        <v>20.100000000000136</v>
      </c>
      <c r="L295" s="20">
        <f t="shared" si="97"/>
        <v>66.000000000000227</v>
      </c>
      <c r="M295" s="20">
        <f t="shared" si="101"/>
        <v>229.10000000000014</v>
      </c>
      <c r="N295" s="20">
        <f t="shared" si="105"/>
        <v>384.70000000000027</v>
      </c>
      <c r="O295" s="20">
        <f t="shared" si="89"/>
        <v>629.30000000000018</v>
      </c>
      <c r="P295" s="20">
        <f t="shared" si="109"/>
        <v>1084.9000000000001</v>
      </c>
      <c r="Q295" s="1">
        <v>30468</v>
      </c>
      <c r="R295" s="19">
        <v>99.5</v>
      </c>
      <c r="S295" s="20">
        <f t="shared" si="94"/>
        <v>0.29999999999999716</v>
      </c>
      <c r="T295" s="20">
        <f t="shared" si="98"/>
        <v>1.5999999999999943</v>
      </c>
      <c r="U295" s="20">
        <f t="shared" si="102"/>
        <v>2.5</v>
      </c>
      <c r="V295" s="20">
        <f t="shared" si="106"/>
        <v>8.9000000000000057</v>
      </c>
      <c r="W295" s="20">
        <f t="shared" si="90"/>
        <v>27.200000000000003</v>
      </c>
      <c r="X295" s="20">
        <f t="shared" si="110"/>
        <v>45.9</v>
      </c>
      <c r="Y295" s="1">
        <v>30468</v>
      </c>
      <c r="Z295">
        <v>99.4</v>
      </c>
      <c r="AA295" s="20">
        <f t="shared" si="95"/>
        <v>0.20000000000000284</v>
      </c>
      <c r="AB295" s="20">
        <f t="shared" si="99"/>
        <v>1.4000000000000057</v>
      </c>
      <c r="AC295" s="20">
        <f t="shared" si="103"/>
        <v>2.4000000000000057</v>
      </c>
      <c r="AD295" s="20">
        <f t="shared" si="107"/>
        <v>8.9000000000000057</v>
      </c>
      <c r="AE295" s="20">
        <f t="shared" si="91"/>
        <v>27.200000000000003</v>
      </c>
      <c r="AF295" s="20">
        <f t="shared" si="111"/>
        <v>45.900000000000006</v>
      </c>
    </row>
    <row r="296" spans="1:32" x14ac:dyDescent="0.3">
      <c r="A296" s="1">
        <v>30498</v>
      </c>
      <c r="B296" s="19">
        <v>2064.8000000000002</v>
      </c>
      <c r="C296" s="20">
        <f t="shared" si="92"/>
        <v>11.300000000000182</v>
      </c>
      <c r="D296" s="20">
        <f t="shared" si="96"/>
        <v>49.600000000000136</v>
      </c>
      <c r="E296" s="20">
        <f t="shared" si="100"/>
        <v>233.30000000000018</v>
      </c>
      <c r="F296" s="20">
        <f t="shared" si="104"/>
        <v>382.90000000000009</v>
      </c>
      <c r="G296" s="20">
        <f t="shared" si="88"/>
        <v>630.00000000000023</v>
      </c>
      <c r="H296" s="20">
        <f t="shared" si="108"/>
        <v>1089.7000000000003</v>
      </c>
      <c r="I296" s="1">
        <v>30498</v>
      </c>
      <c r="J296" s="19">
        <v>2069.6999999999998</v>
      </c>
      <c r="K296" s="20">
        <f t="shared" si="93"/>
        <v>17.899999999999636</v>
      </c>
      <c r="L296" s="20">
        <f t="shared" si="97"/>
        <v>60.099999999999909</v>
      </c>
      <c r="M296" s="20">
        <f t="shared" si="101"/>
        <v>234.69999999999982</v>
      </c>
      <c r="N296" s="20">
        <f t="shared" si="105"/>
        <v>384.59999999999991</v>
      </c>
      <c r="O296" s="20">
        <f t="shared" si="89"/>
        <v>630.39999999999986</v>
      </c>
      <c r="P296" s="20">
        <f t="shared" si="109"/>
        <v>1089.9999999999998</v>
      </c>
      <c r="Q296" s="1">
        <v>30498</v>
      </c>
      <c r="R296" s="19">
        <v>99.9</v>
      </c>
      <c r="S296" s="20">
        <f t="shared" si="94"/>
        <v>0.40000000000000568</v>
      </c>
      <c r="T296" s="20">
        <f t="shared" si="98"/>
        <v>2</v>
      </c>
      <c r="U296" s="20">
        <f t="shared" si="102"/>
        <v>2.4000000000000057</v>
      </c>
      <c r="V296" s="20">
        <f t="shared" si="106"/>
        <v>8.3000000000000114</v>
      </c>
      <c r="W296" s="20">
        <f t="shared" si="90"/>
        <v>26.800000000000011</v>
      </c>
      <c r="X296" s="20">
        <f t="shared" si="110"/>
        <v>45.7</v>
      </c>
      <c r="Y296" s="1">
        <v>30498</v>
      </c>
      <c r="Z296">
        <v>99.8</v>
      </c>
      <c r="AA296" s="20">
        <f t="shared" si="95"/>
        <v>0.39999999999999147</v>
      </c>
      <c r="AB296" s="20">
        <f t="shared" si="99"/>
        <v>1.7000000000000028</v>
      </c>
      <c r="AC296" s="20">
        <f t="shared" si="103"/>
        <v>2.2999999999999972</v>
      </c>
      <c r="AD296" s="20">
        <f t="shared" si="107"/>
        <v>8.2999999999999972</v>
      </c>
      <c r="AE296" s="20">
        <f t="shared" si="91"/>
        <v>26.799999999999997</v>
      </c>
      <c r="AF296" s="20">
        <f t="shared" si="111"/>
        <v>45.8</v>
      </c>
    </row>
    <row r="297" spans="1:32" x14ac:dyDescent="0.3">
      <c r="A297" s="1">
        <v>30529</v>
      </c>
      <c r="B297" s="19">
        <v>2074</v>
      </c>
      <c r="C297" s="20">
        <f t="shared" si="92"/>
        <v>9.1999999999998181</v>
      </c>
      <c r="D297" s="20">
        <f t="shared" si="96"/>
        <v>45.400000000000091</v>
      </c>
      <c r="E297" s="20">
        <f t="shared" si="100"/>
        <v>228.79999999999995</v>
      </c>
      <c r="F297" s="20">
        <f t="shared" si="104"/>
        <v>379.70000000000005</v>
      </c>
      <c r="G297" s="20">
        <f t="shared" si="88"/>
        <v>627.40000000000009</v>
      </c>
      <c r="H297" s="20">
        <f t="shared" si="108"/>
        <v>1090.9000000000001</v>
      </c>
      <c r="I297" s="1">
        <v>30529</v>
      </c>
      <c r="J297" s="19">
        <v>2072.5</v>
      </c>
      <c r="K297" s="20">
        <f t="shared" si="93"/>
        <v>2.8000000000001819</v>
      </c>
      <c r="L297" s="20">
        <f t="shared" si="97"/>
        <v>38.799999999999955</v>
      </c>
      <c r="M297" s="20">
        <f t="shared" si="101"/>
        <v>226.59999999999991</v>
      </c>
      <c r="N297" s="20">
        <f t="shared" si="105"/>
        <v>377.90000000000009</v>
      </c>
      <c r="O297" s="20">
        <f t="shared" si="89"/>
        <v>628.20000000000005</v>
      </c>
      <c r="P297" s="20">
        <f t="shared" si="109"/>
        <v>1090.0999999999999</v>
      </c>
      <c r="Q297" s="1">
        <v>30529</v>
      </c>
      <c r="R297" s="19">
        <v>100.2</v>
      </c>
      <c r="S297" s="20">
        <f t="shared" si="94"/>
        <v>0.29999999999999716</v>
      </c>
      <c r="T297" s="20">
        <f t="shared" si="98"/>
        <v>1.6000000000000085</v>
      </c>
      <c r="U297" s="20">
        <f t="shared" si="102"/>
        <v>2.5</v>
      </c>
      <c r="V297" s="20">
        <f t="shared" si="106"/>
        <v>7.9000000000000057</v>
      </c>
      <c r="W297" s="20">
        <f t="shared" si="90"/>
        <v>26.400000000000006</v>
      </c>
      <c r="X297" s="20">
        <f t="shared" si="110"/>
        <v>45.900000000000006</v>
      </c>
      <c r="Y297" s="1">
        <v>30529</v>
      </c>
      <c r="Z297">
        <v>100.1</v>
      </c>
      <c r="AA297" s="20">
        <f t="shared" si="95"/>
        <v>0.29999999999999716</v>
      </c>
      <c r="AB297" s="20">
        <f t="shared" si="99"/>
        <v>1.2999999999999972</v>
      </c>
      <c r="AC297" s="20">
        <f t="shared" si="103"/>
        <v>2.3999999999999915</v>
      </c>
      <c r="AD297" s="20">
        <f t="shared" si="107"/>
        <v>7.8999999999999915</v>
      </c>
      <c r="AE297" s="20">
        <f t="shared" si="91"/>
        <v>26.399999999999991</v>
      </c>
      <c r="AF297" s="20">
        <f t="shared" si="111"/>
        <v>45.899999999999991</v>
      </c>
    </row>
    <row r="298" spans="1:32" x14ac:dyDescent="0.3">
      <c r="A298" s="1">
        <v>30560</v>
      </c>
      <c r="B298" s="19">
        <v>2083.1999999999998</v>
      </c>
      <c r="C298" s="20">
        <f t="shared" si="92"/>
        <v>9.1999999999998181</v>
      </c>
      <c r="D298" s="20">
        <f t="shared" si="96"/>
        <v>40.099999999999909</v>
      </c>
      <c r="E298" s="20">
        <f t="shared" si="100"/>
        <v>224.79999999999973</v>
      </c>
      <c r="F298" s="20">
        <f t="shared" si="104"/>
        <v>377.19999999999982</v>
      </c>
      <c r="G298" s="20">
        <f t="shared" si="88"/>
        <v>629.09999999999991</v>
      </c>
      <c r="H298" s="20">
        <f t="shared" si="108"/>
        <v>1091.6999999999998</v>
      </c>
      <c r="I298" s="1">
        <v>30560</v>
      </c>
      <c r="J298" s="19">
        <v>2081.1</v>
      </c>
      <c r="K298" s="20">
        <f t="shared" si="93"/>
        <v>8.5999999999999091</v>
      </c>
      <c r="L298" s="20">
        <f t="shared" si="97"/>
        <v>49.399999999999864</v>
      </c>
      <c r="M298" s="20">
        <f t="shared" si="101"/>
        <v>222.09999999999991</v>
      </c>
      <c r="N298" s="20">
        <f t="shared" si="105"/>
        <v>374.69999999999982</v>
      </c>
      <c r="O298" s="20">
        <f t="shared" si="89"/>
        <v>626.59999999999991</v>
      </c>
      <c r="P298" s="20">
        <f t="shared" si="109"/>
        <v>1092.6999999999998</v>
      </c>
      <c r="Q298" s="1">
        <v>30560</v>
      </c>
      <c r="R298" s="19">
        <v>100.7</v>
      </c>
      <c r="S298" s="20">
        <f t="shared" si="94"/>
        <v>0.5</v>
      </c>
      <c r="T298" s="20">
        <f t="shared" si="98"/>
        <v>1.5</v>
      </c>
      <c r="U298" s="20">
        <f t="shared" si="102"/>
        <v>2.7999999999999972</v>
      </c>
      <c r="V298" s="20">
        <f t="shared" si="106"/>
        <v>7.5</v>
      </c>
      <c r="W298" s="20">
        <f t="shared" si="90"/>
        <v>26.100000000000009</v>
      </c>
      <c r="X298" s="20">
        <f t="shared" si="110"/>
        <v>46.1</v>
      </c>
      <c r="Y298" s="1">
        <v>30560</v>
      </c>
      <c r="Z298">
        <v>100.4</v>
      </c>
      <c r="AA298" s="20">
        <f t="shared" si="95"/>
        <v>0.30000000000001137</v>
      </c>
      <c r="AB298" s="20">
        <f t="shared" si="99"/>
        <v>1.2000000000000028</v>
      </c>
      <c r="AC298" s="20">
        <f t="shared" si="103"/>
        <v>2.7000000000000028</v>
      </c>
      <c r="AD298" s="20">
        <f t="shared" si="107"/>
        <v>7.3000000000000114</v>
      </c>
      <c r="AE298" s="20">
        <f t="shared" si="91"/>
        <v>26</v>
      </c>
      <c r="AF298" s="20">
        <f t="shared" si="111"/>
        <v>45.800000000000004</v>
      </c>
    </row>
    <row r="299" spans="1:32" x14ac:dyDescent="0.3">
      <c r="A299" s="1">
        <v>30590</v>
      </c>
      <c r="B299" s="19">
        <v>2099.1999999999998</v>
      </c>
      <c r="C299" s="20">
        <f t="shared" si="92"/>
        <v>16</v>
      </c>
      <c r="D299" s="20">
        <f t="shared" si="96"/>
        <v>45.699999999999818</v>
      </c>
      <c r="E299" s="20">
        <f t="shared" si="100"/>
        <v>229.49999999999977</v>
      </c>
      <c r="F299" s="20">
        <f t="shared" si="104"/>
        <v>377.39999999999986</v>
      </c>
      <c r="G299" s="20">
        <f t="shared" si="88"/>
        <v>638.79999999999973</v>
      </c>
      <c r="H299" s="20">
        <f t="shared" si="108"/>
        <v>1101.3999999999999</v>
      </c>
      <c r="I299" s="1">
        <v>30590</v>
      </c>
      <c r="J299" s="19">
        <v>2102.1</v>
      </c>
      <c r="K299" s="20">
        <f t="shared" si="93"/>
        <v>21</v>
      </c>
      <c r="L299" s="20">
        <f t="shared" si="97"/>
        <v>50.299999999999727</v>
      </c>
      <c r="M299" s="20">
        <f t="shared" si="101"/>
        <v>226.5</v>
      </c>
      <c r="N299" s="20">
        <f t="shared" si="105"/>
        <v>375.69999999999982</v>
      </c>
      <c r="O299" s="20">
        <f t="shared" si="89"/>
        <v>638.5</v>
      </c>
      <c r="P299" s="20">
        <f t="shared" si="109"/>
        <v>1106.5</v>
      </c>
      <c r="Q299" s="1">
        <v>30590</v>
      </c>
      <c r="R299" s="19">
        <v>101</v>
      </c>
      <c r="S299" s="20">
        <f t="shared" si="94"/>
        <v>0.29999999999999716</v>
      </c>
      <c r="T299" s="20">
        <f t="shared" si="98"/>
        <v>1.5</v>
      </c>
      <c r="U299" s="20">
        <f t="shared" si="102"/>
        <v>2.7999999999999972</v>
      </c>
      <c r="V299" s="20">
        <f t="shared" si="106"/>
        <v>7.5999999999999943</v>
      </c>
      <c r="W299" s="20">
        <f t="shared" si="90"/>
        <v>25.799999999999997</v>
      </c>
      <c r="X299" s="20">
        <f t="shared" si="110"/>
        <v>46.1</v>
      </c>
      <c r="Y299" s="1">
        <v>30590</v>
      </c>
      <c r="Z299">
        <v>100.8</v>
      </c>
      <c r="AA299" s="20">
        <f t="shared" si="95"/>
        <v>0.39999999999999147</v>
      </c>
      <c r="AB299" s="20">
        <f t="shared" si="99"/>
        <v>1.3999999999999915</v>
      </c>
      <c r="AC299" s="20">
        <f t="shared" si="103"/>
        <v>2.7000000000000028</v>
      </c>
      <c r="AD299" s="20">
        <f t="shared" si="107"/>
        <v>7.3999999999999915</v>
      </c>
      <c r="AE299" s="20">
        <f t="shared" si="91"/>
        <v>25.599999999999994</v>
      </c>
      <c r="AF299" s="20">
        <f t="shared" si="111"/>
        <v>45.9</v>
      </c>
    </row>
    <row r="300" spans="1:32" x14ac:dyDescent="0.3">
      <c r="A300" s="1">
        <v>30621</v>
      </c>
      <c r="B300" s="19">
        <v>2112.3000000000002</v>
      </c>
      <c r="C300" s="20">
        <f t="shared" si="92"/>
        <v>13.100000000000364</v>
      </c>
      <c r="D300" s="20">
        <f t="shared" si="96"/>
        <v>47.5</v>
      </c>
      <c r="E300" s="20">
        <f t="shared" si="100"/>
        <v>228.60000000000014</v>
      </c>
      <c r="F300" s="20">
        <f t="shared" si="104"/>
        <v>376.20000000000027</v>
      </c>
      <c r="G300" s="20">
        <f t="shared" si="88"/>
        <v>646.40000000000009</v>
      </c>
      <c r="H300" s="20">
        <f t="shared" si="108"/>
        <v>1105.4000000000001</v>
      </c>
      <c r="I300" s="1">
        <v>30621</v>
      </c>
      <c r="J300" s="19">
        <v>2117.6</v>
      </c>
      <c r="K300" s="20">
        <f t="shared" si="93"/>
        <v>15.5</v>
      </c>
      <c r="L300" s="20">
        <f t="shared" si="97"/>
        <v>47.900000000000091</v>
      </c>
      <c r="M300" s="20">
        <f t="shared" si="101"/>
        <v>227.5</v>
      </c>
      <c r="N300" s="20">
        <f t="shared" si="105"/>
        <v>376.59999999999991</v>
      </c>
      <c r="O300" s="20">
        <f t="shared" si="89"/>
        <v>651.19999999999982</v>
      </c>
      <c r="P300" s="20">
        <f t="shared" si="109"/>
        <v>1112.8</v>
      </c>
      <c r="Q300" s="1">
        <v>30621</v>
      </c>
      <c r="R300" s="19">
        <v>101.2</v>
      </c>
      <c r="S300" s="20">
        <f t="shared" si="94"/>
        <v>0.20000000000000284</v>
      </c>
      <c r="T300" s="20">
        <f t="shared" si="98"/>
        <v>1.2999999999999972</v>
      </c>
      <c r="U300" s="20">
        <f t="shared" si="102"/>
        <v>3.2000000000000028</v>
      </c>
      <c r="V300" s="20">
        <f t="shared" si="106"/>
        <v>7.5</v>
      </c>
      <c r="W300" s="20">
        <f t="shared" si="90"/>
        <v>25.299999999999997</v>
      </c>
      <c r="X300" s="20">
        <f t="shared" si="110"/>
        <v>45.900000000000006</v>
      </c>
      <c r="Y300" s="1">
        <v>30621</v>
      </c>
      <c r="Z300">
        <v>101.1</v>
      </c>
      <c r="AA300" s="20">
        <f t="shared" si="95"/>
        <v>0.29999999999999716</v>
      </c>
      <c r="AB300" s="20">
        <f t="shared" si="99"/>
        <v>1.2999999999999972</v>
      </c>
      <c r="AC300" s="20">
        <f t="shared" si="103"/>
        <v>3.0999999999999943</v>
      </c>
      <c r="AD300" s="20">
        <f t="shared" si="107"/>
        <v>7.2999999999999972</v>
      </c>
      <c r="AE300" s="20">
        <f t="shared" si="91"/>
        <v>25.099999999999994</v>
      </c>
      <c r="AF300" s="20">
        <f t="shared" si="111"/>
        <v>45.8</v>
      </c>
    </row>
    <row r="301" spans="1:32" x14ac:dyDescent="0.3">
      <c r="A301" s="1">
        <v>30651</v>
      </c>
      <c r="B301" s="19">
        <v>2123.5</v>
      </c>
      <c r="C301" s="20">
        <f t="shared" si="92"/>
        <v>11.199999999999818</v>
      </c>
      <c r="D301" s="20">
        <f t="shared" si="96"/>
        <v>49.5</v>
      </c>
      <c r="E301" s="20">
        <f t="shared" si="100"/>
        <v>217.59999999999991</v>
      </c>
      <c r="F301" s="20">
        <f t="shared" si="104"/>
        <v>368</v>
      </c>
      <c r="G301" s="20">
        <f t="shared" si="88"/>
        <v>649.79999999999995</v>
      </c>
      <c r="H301" s="20">
        <f t="shared" si="108"/>
        <v>1107.3</v>
      </c>
      <c r="I301" s="1">
        <v>30651</v>
      </c>
      <c r="J301" s="19">
        <v>2134</v>
      </c>
      <c r="K301" s="20">
        <f t="shared" si="93"/>
        <v>16.400000000000091</v>
      </c>
      <c r="L301" s="20">
        <f t="shared" si="97"/>
        <v>61.5</v>
      </c>
      <c r="M301" s="20">
        <f t="shared" si="101"/>
        <v>220.20000000000005</v>
      </c>
      <c r="N301" s="20">
        <f t="shared" si="105"/>
        <v>373.70000000000005</v>
      </c>
      <c r="O301" s="20">
        <f t="shared" si="89"/>
        <v>655</v>
      </c>
      <c r="P301" s="20">
        <f t="shared" si="109"/>
        <v>1116.2</v>
      </c>
      <c r="Q301" s="1">
        <v>30651</v>
      </c>
      <c r="R301" s="19">
        <v>101.3</v>
      </c>
      <c r="S301" s="20">
        <f t="shared" si="94"/>
        <v>9.9999999999994316E-2</v>
      </c>
      <c r="T301" s="20">
        <f t="shared" si="98"/>
        <v>1.0999999999999943</v>
      </c>
      <c r="U301" s="20">
        <f t="shared" si="102"/>
        <v>3.7000000000000028</v>
      </c>
      <c r="V301" s="20">
        <f t="shared" si="106"/>
        <v>7.2999999999999972</v>
      </c>
      <c r="W301" s="20">
        <f t="shared" si="90"/>
        <v>24.599999999999994</v>
      </c>
      <c r="X301" s="20">
        <f t="shared" si="110"/>
        <v>45.8</v>
      </c>
      <c r="Y301" s="1">
        <v>30651</v>
      </c>
      <c r="Z301">
        <v>101.4</v>
      </c>
      <c r="AA301" s="20">
        <f t="shared" si="95"/>
        <v>0.30000000000001137</v>
      </c>
      <c r="AB301" s="20">
        <f t="shared" si="99"/>
        <v>1.3000000000000114</v>
      </c>
      <c r="AC301" s="20">
        <f t="shared" si="103"/>
        <v>3.7000000000000028</v>
      </c>
      <c r="AD301" s="20">
        <f t="shared" si="107"/>
        <v>7.3000000000000114</v>
      </c>
      <c r="AE301" s="20">
        <f t="shared" si="91"/>
        <v>24.5</v>
      </c>
      <c r="AF301" s="20">
        <f t="shared" si="111"/>
        <v>45.800000000000004</v>
      </c>
    </row>
    <row r="302" spans="1:32" x14ac:dyDescent="0.3">
      <c r="A302" s="1">
        <v>30682</v>
      </c>
      <c r="B302" s="19">
        <v>2138.1999999999998</v>
      </c>
      <c r="C302" s="20">
        <f t="shared" si="92"/>
        <v>14.699999999999818</v>
      </c>
      <c r="D302" s="20">
        <f t="shared" si="96"/>
        <v>55</v>
      </c>
      <c r="E302" s="20">
        <f t="shared" si="100"/>
        <v>178.79999999999973</v>
      </c>
      <c r="F302" s="20">
        <f t="shared" si="104"/>
        <v>367.79999999999973</v>
      </c>
      <c r="G302" s="20">
        <f t="shared" si="88"/>
        <v>655.49999999999977</v>
      </c>
      <c r="H302" s="20">
        <f t="shared" si="108"/>
        <v>1111.5999999999999</v>
      </c>
      <c r="I302" s="1">
        <v>30682</v>
      </c>
      <c r="J302" s="19">
        <v>2145</v>
      </c>
      <c r="K302" s="20">
        <f t="shared" si="93"/>
        <v>11</v>
      </c>
      <c r="L302" s="20">
        <f t="shared" si="97"/>
        <v>63.900000000000091</v>
      </c>
      <c r="M302" s="20">
        <f t="shared" si="101"/>
        <v>181.09999999999991</v>
      </c>
      <c r="N302" s="20">
        <f t="shared" si="105"/>
        <v>372.20000000000005</v>
      </c>
      <c r="O302" s="20">
        <f t="shared" si="89"/>
        <v>658.8</v>
      </c>
      <c r="P302" s="20">
        <f t="shared" si="109"/>
        <v>1116.7</v>
      </c>
      <c r="Q302" s="1">
        <v>30682</v>
      </c>
      <c r="R302" s="19">
        <v>101.9</v>
      </c>
      <c r="S302" s="20">
        <f t="shared" si="94"/>
        <v>0.60000000000000853</v>
      </c>
      <c r="T302" s="20">
        <f t="shared" si="98"/>
        <v>1.2000000000000028</v>
      </c>
      <c r="U302" s="20">
        <f t="shared" si="102"/>
        <v>4.1000000000000085</v>
      </c>
      <c r="V302" s="20">
        <f t="shared" si="106"/>
        <v>7.6000000000000085</v>
      </c>
      <c r="W302" s="20">
        <f t="shared" si="90"/>
        <v>24.100000000000009</v>
      </c>
      <c r="X302" s="20">
        <f t="shared" si="110"/>
        <v>46.300000000000004</v>
      </c>
      <c r="Y302" s="1">
        <v>30682</v>
      </c>
      <c r="Z302">
        <v>102.1</v>
      </c>
      <c r="AA302" s="20">
        <f t="shared" si="95"/>
        <v>0.69999999999998863</v>
      </c>
      <c r="AB302" s="20">
        <f t="shared" si="99"/>
        <v>1.6999999999999886</v>
      </c>
      <c r="AC302" s="20">
        <f t="shared" si="103"/>
        <v>4.1999999999999886</v>
      </c>
      <c r="AD302" s="20">
        <f t="shared" si="107"/>
        <v>7.6999999999999886</v>
      </c>
      <c r="AE302" s="20">
        <f t="shared" si="91"/>
        <v>24.099999999999994</v>
      </c>
      <c r="AF302" s="20">
        <f t="shared" si="111"/>
        <v>46.3</v>
      </c>
    </row>
    <row r="303" spans="1:32" x14ac:dyDescent="0.3">
      <c r="A303" s="1">
        <v>30713</v>
      </c>
      <c r="B303" s="19">
        <v>2158.1999999999998</v>
      </c>
      <c r="C303" s="20">
        <f t="shared" si="92"/>
        <v>20</v>
      </c>
      <c r="D303" s="20">
        <f t="shared" si="96"/>
        <v>59</v>
      </c>
      <c r="E303" s="20">
        <f t="shared" si="100"/>
        <v>161.39999999999986</v>
      </c>
      <c r="F303" s="20">
        <f t="shared" si="104"/>
        <v>383.69999999999982</v>
      </c>
      <c r="G303" s="20">
        <f t="shared" si="88"/>
        <v>663.59999999999991</v>
      </c>
      <c r="H303" s="20">
        <f t="shared" si="108"/>
        <v>1117.8999999999999</v>
      </c>
      <c r="I303" s="1">
        <v>30713</v>
      </c>
      <c r="J303" s="19">
        <v>2147.6999999999998</v>
      </c>
      <c r="K303" s="20">
        <f t="shared" si="93"/>
        <v>2.6999999999998181</v>
      </c>
      <c r="L303" s="20">
        <f t="shared" si="97"/>
        <v>45.599999999999909</v>
      </c>
      <c r="M303" s="20">
        <f t="shared" si="101"/>
        <v>161.89999999999986</v>
      </c>
      <c r="N303" s="20">
        <f t="shared" si="105"/>
        <v>382.39999999999986</v>
      </c>
      <c r="O303" s="20">
        <f t="shared" si="89"/>
        <v>661.39999999999986</v>
      </c>
      <c r="P303" s="20">
        <f t="shared" si="109"/>
        <v>1113.4999999999998</v>
      </c>
      <c r="Q303" s="1">
        <v>30713</v>
      </c>
      <c r="R303" s="19">
        <v>102.4</v>
      </c>
      <c r="S303" s="20">
        <f t="shared" si="94"/>
        <v>0.5</v>
      </c>
      <c r="T303" s="20">
        <f t="shared" si="98"/>
        <v>1.4000000000000057</v>
      </c>
      <c r="U303" s="20">
        <f t="shared" si="102"/>
        <v>4.5</v>
      </c>
      <c r="V303" s="20">
        <f t="shared" si="106"/>
        <v>7.8000000000000114</v>
      </c>
      <c r="W303" s="20">
        <f t="shared" si="90"/>
        <v>23.5</v>
      </c>
      <c r="X303" s="20">
        <f t="shared" si="110"/>
        <v>46.600000000000009</v>
      </c>
      <c r="Y303" s="1">
        <v>30713</v>
      </c>
      <c r="Z303">
        <v>102.6</v>
      </c>
      <c r="AA303" s="20">
        <f t="shared" si="95"/>
        <v>0.5</v>
      </c>
      <c r="AB303" s="20">
        <f t="shared" si="99"/>
        <v>1.7999999999999972</v>
      </c>
      <c r="AC303" s="20">
        <f t="shared" si="103"/>
        <v>4.5999999999999943</v>
      </c>
      <c r="AD303" s="20">
        <f t="shared" si="107"/>
        <v>7.8999999999999915</v>
      </c>
      <c r="AE303" s="20">
        <f t="shared" si="91"/>
        <v>23.599999999999994</v>
      </c>
      <c r="AF303" s="20">
        <f t="shared" si="111"/>
        <v>46.699999999999996</v>
      </c>
    </row>
    <row r="304" spans="1:32" x14ac:dyDescent="0.3">
      <c r="A304" s="1">
        <v>30742</v>
      </c>
      <c r="B304" s="19">
        <v>2175.1999999999998</v>
      </c>
      <c r="C304" s="20">
        <f t="shared" si="92"/>
        <v>17</v>
      </c>
      <c r="D304" s="20">
        <f t="shared" si="96"/>
        <v>62.899999999999636</v>
      </c>
      <c r="E304" s="20">
        <f t="shared" si="100"/>
        <v>159.99999999999977</v>
      </c>
      <c r="F304" s="20">
        <f t="shared" si="104"/>
        <v>388.69999999999982</v>
      </c>
      <c r="G304" s="20">
        <f t="shared" si="88"/>
        <v>675.39999999999986</v>
      </c>
      <c r="H304" s="20">
        <f t="shared" si="108"/>
        <v>1125.1999999999998</v>
      </c>
      <c r="I304" s="1">
        <v>30742</v>
      </c>
      <c r="J304" s="19">
        <v>2169</v>
      </c>
      <c r="K304" s="20">
        <f t="shared" si="93"/>
        <v>21.300000000000182</v>
      </c>
      <c r="L304" s="20">
        <f t="shared" si="97"/>
        <v>51.400000000000091</v>
      </c>
      <c r="M304" s="20">
        <f t="shared" si="101"/>
        <v>159.40000000000009</v>
      </c>
      <c r="N304" s="20">
        <f t="shared" si="105"/>
        <v>387.29999999999995</v>
      </c>
      <c r="O304" s="20">
        <f t="shared" si="89"/>
        <v>671.8</v>
      </c>
      <c r="P304" s="20">
        <f t="shared" si="109"/>
        <v>1121.3</v>
      </c>
      <c r="Q304" s="1">
        <v>30742</v>
      </c>
      <c r="R304" s="19">
        <v>102.6</v>
      </c>
      <c r="S304" s="20">
        <f t="shared" si="94"/>
        <v>0.19999999999998863</v>
      </c>
      <c r="T304" s="20">
        <f t="shared" si="98"/>
        <v>1.3999999999999915</v>
      </c>
      <c r="U304" s="20">
        <f t="shared" si="102"/>
        <v>4.6999999999999886</v>
      </c>
      <c r="V304" s="20">
        <f t="shared" si="106"/>
        <v>8.0999999999999943</v>
      </c>
      <c r="W304" s="20">
        <f t="shared" si="90"/>
        <v>22.5</v>
      </c>
      <c r="X304" s="20">
        <f t="shared" si="110"/>
        <v>46.699999999999996</v>
      </c>
      <c r="Y304" s="1">
        <v>30742</v>
      </c>
      <c r="Z304">
        <v>102.9</v>
      </c>
      <c r="AA304" s="20">
        <f t="shared" si="95"/>
        <v>0.30000000000001137</v>
      </c>
      <c r="AB304" s="20">
        <f t="shared" si="99"/>
        <v>1.8000000000000114</v>
      </c>
      <c r="AC304" s="20">
        <f t="shared" si="103"/>
        <v>4.8000000000000114</v>
      </c>
      <c r="AD304" s="20">
        <f t="shared" si="107"/>
        <v>8.2000000000000028</v>
      </c>
      <c r="AE304" s="20">
        <f t="shared" si="91"/>
        <v>22.800000000000011</v>
      </c>
      <c r="AF304" s="20">
        <f t="shared" si="111"/>
        <v>46.900000000000006</v>
      </c>
    </row>
    <row r="305" spans="1:32" x14ac:dyDescent="0.3">
      <c r="A305" s="1">
        <v>30773</v>
      </c>
      <c r="B305" s="19">
        <v>2191.6999999999998</v>
      </c>
      <c r="C305" s="20">
        <f t="shared" si="92"/>
        <v>16.5</v>
      </c>
      <c r="D305" s="20">
        <f t="shared" si="96"/>
        <v>68.199999999999818</v>
      </c>
      <c r="E305" s="20">
        <f t="shared" si="100"/>
        <v>163.09999999999991</v>
      </c>
      <c r="F305" s="20">
        <f t="shared" si="104"/>
        <v>387.79999999999973</v>
      </c>
      <c r="G305" s="20">
        <f t="shared" si="88"/>
        <v>689.49999999999977</v>
      </c>
      <c r="H305" s="20">
        <f t="shared" si="108"/>
        <v>1130.8999999999999</v>
      </c>
      <c r="I305" s="1">
        <v>30773</v>
      </c>
      <c r="J305" s="19">
        <v>2196</v>
      </c>
      <c r="K305" s="20">
        <f t="shared" si="93"/>
        <v>27</v>
      </c>
      <c r="L305" s="20">
        <f t="shared" si="97"/>
        <v>62</v>
      </c>
      <c r="M305" s="20">
        <f t="shared" si="101"/>
        <v>162.29999999999995</v>
      </c>
      <c r="N305" s="20">
        <f t="shared" si="105"/>
        <v>388.09999999999991</v>
      </c>
      <c r="O305" s="20">
        <f t="shared" si="89"/>
        <v>688.3</v>
      </c>
      <c r="P305" s="20">
        <f t="shared" si="109"/>
        <v>1129.0999999999999</v>
      </c>
      <c r="Q305" s="1">
        <v>30773</v>
      </c>
      <c r="R305" s="19">
        <v>103.1</v>
      </c>
      <c r="S305" s="20">
        <f t="shared" si="94"/>
        <v>0.5</v>
      </c>
      <c r="T305" s="20">
        <f t="shared" si="98"/>
        <v>1.7999999999999972</v>
      </c>
      <c r="U305" s="20">
        <f t="shared" si="102"/>
        <v>4.5</v>
      </c>
      <c r="V305" s="20">
        <f t="shared" si="106"/>
        <v>8.1999999999999886</v>
      </c>
      <c r="W305" s="20">
        <f t="shared" si="90"/>
        <v>22.099999999999994</v>
      </c>
      <c r="X305" s="20">
        <f t="shared" si="110"/>
        <v>46.999999999999993</v>
      </c>
      <c r="Y305" s="1">
        <v>30773</v>
      </c>
      <c r="Z305">
        <v>103.3</v>
      </c>
      <c r="AA305" s="20">
        <f t="shared" si="95"/>
        <v>0.39999999999999147</v>
      </c>
      <c r="AB305" s="20">
        <f t="shared" si="99"/>
        <v>1.8999999999999915</v>
      </c>
      <c r="AC305" s="20">
        <f t="shared" si="103"/>
        <v>4.5</v>
      </c>
      <c r="AD305" s="20">
        <f t="shared" si="107"/>
        <v>8.2999999999999972</v>
      </c>
      <c r="AE305" s="20">
        <f t="shared" si="91"/>
        <v>22.399999999999991</v>
      </c>
      <c r="AF305" s="20">
        <f t="shared" si="111"/>
        <v>47.199999999999996</v>
      </c>
    </row>
    <row r="306" spans="1:32" x14ac:dyDescent="0.3">
      <c r="A306" s="1">
        <v>30803</v>
      </c>
      <c r="B306" s="19">
        <v>2204.1</v>
      </c>
      <c r="C306" s="20">
        <f t="shared" si="92"/>
        <v>12.400000000000091</v>
      </c>
      <c r="D306" s="20">
        <f t="shared" si="96"/>
        <v>65.900000000000091</v>
      </c>
      <c r="E306" s="20">
        <f t="shared" si="100"/>
        <v>161</v>
      </c>
      <c r="F306" s="20">
        <f t="shared" si="104"/>
        <v>388.69999999999982</v>
      </c>
      <c r="G306" s="20">
        <f t="shared" si="88"/>
        <v>691.8</v>
      </c>
      <c r="H306" s="20">
        <f t="shared" si="108"/>
        <v>1132</v>
      </c>
      <c r="I306" s="1">
        <v>30803</v>
      </c>
      <c r="J306" s="19">
        <v>2191.4</v>
      </c>
      <c r="K306" s="20">
        <f t="shared" si="93"/>
        <v>-4.5999999999999091</v>
      </c>
      <c r="L306" s="20">
        <f t="shared" si="97"/>
        <v>46.400000000000091</v>
      </c>
      <c r="M306" s="20">
        <f t="shared" si="101"/>
        <v>159.70000000000005</v>
      </c>
      <c r="N306" s="20">
        <f t="shared" si="105"/>
        <v>386.5</v>
      </c>
      <c r="O306" s="20">
        <f t="shared" si="89"/>
        <v>687.2</v>
      </c>
      <c r="P306" s="20">
        <f t="shared" si="109"/>
        <v>1121.1000000000001</v>
      </c>
      <c r="Q306" s="1">
        <v>30803</v>
      </c>
      <c r="R306" s="19">
        <v>103.4</v>
      </c>
      <c r="S306" s="20">
        <f t="shared" si="94"/>
        <v>0.30000000000001137</v>
      </c>
      <c r="T306" s="20">
        <f t="shared" si="98"/>
        <v>1.5</v>
      </c>
      <c r="U306" s="20">
        <f t="shared" si="102"/>
        <v>4.2000000000000028</v>
      </c>
      <c r="V306" s="20">
        <f t="shared" si="106"/>
        <v>7.6000000000000085</v>
      </c>
      <c r="W306" s="20">
        <f t="shared" si="90"/>
        <v>21.600000000000009</v>
      </c>
      <c r="X306" s="20">
        <f t="shared" si="110"/>
        <v>46.900000000000006</v>
      </c>
      <c r="Y306" s="1">
        <v>30803</v>
      </c>
      <c r="Z306">
        <v>103.5</v>
      </c>
      <c r="AA306" s="20">
        <f t="shared" si="95"/>
        <v>0.20000000000000284</v>
      </c>
      <c r="AB306" s="20">
        <f t="shared" si="99"/>
        <v>1.4000000000000057</v>
      </c>
      <c r="AC306" s="20">
        <f t="shared" si="103"/>
        <v>4.2999999999999972</v>
      </c>
      <c r="AD306" s="20">
        <f t="shared" si="107"/>
        <v>7.5999999999999943</v>
      </c>
      <c r="AE306" s="20">
        <f t="shared" si="91"/>
        <v>21.799999999999997</v>
      </c>
      <c r="AF306" s="20">
        <f t="shared" si="111"/>
        <v>47.1</v>
      </c>
    </row>
    <row r="307" spans="1:32" x14ac:dyDescent="0.3">
      <c r="A307" s="1">
        <v>30834</v>
      </c>
      <c r="B307" s="19">
        <v>2215.1</v>
      </c>
      <c r="C307" s="20">
        <f t="shared" si="92"/>
        <v>11</v>
      </c>
      <c r="D307" s="20">
        <f t="shared" si="96"/>
        <v>56.900000000000091</v>
      </c>
      <c r="E307" s="20">
        <f t="shared" si="100"/>
        <v>161.59999999999991</v>
      </c>
      <c r="F307" s="20">
        <f t="shared" si="104"/>
        <v>389.09999999999991</v>
      </c>
      <c r="G307" s="20">
        <f t="shared" ref="G307:G370" si="112">(B307-B259)</f>
        <v>685.89999999999986</v>
      </c>
      <c r="H307" s="20">
        <f t="shared" si="108"/>
        <v>1137.5</v>
      </c>
      <c r="I307" s="1">
        <v>30834</v>
      </c>
      <c r="J307" s="19">
        <v>2214.3000000000002</v>
      </c>
      <c r="K307" s="20">
        <f t="shared" si="93"/>
        <v>22.900000000000091</v>
      </c>
      <c r="L307" s="20">
        <f t="shared" si="97"/>
        <v>66.600000000000364</v>
      </c>
      <c r="M307" s="20">
        <f t="shared" si="101"/>
        <v>162.5</v>
      </c>
      <c r="N307" s="20">
        <f t="shared" si="105"/>
        <v>391.60000000000014</v>
      </c>
      <c r="O307" s="20">
        <f t="shared" ref="O307:O370" si="113">(J307-J259)</f>
        <v>686.90000000000009</v>
      </c>
      <c r="P307" s="20">
        <f t="shared" si="109"/>
        <v>1133.5000000000002</v>
      </c>
      <c r="Q307" s="1">
        <v>30834</v>
      </c>
      <c r="R307" s="19">
        <v>103.7</v>
      </c>
      <c r="S307" s="20">
        <f t="shared" si="94"/>
        <v>0.29999999999999716</v>
      </c>
      <c r="T307" s="20">
        <f t="shared" si="98"/>
        <v>1.2999999999999972</v>
      </c>
      <c r="U307" s="20">
        <f t="shared" si="102"/>
        <v>4.2000000000000028</v>
      </c>
      <c r="V307" s="20">
        <f t="shared" si="106"/>
        <v>6.7000000000000028</v>
      </c>
      <c r="W307" s="20">
        <f t="shared" ref="W307:W370" si="114">(R307-R259)</f>
        <v>21</v>
      </c>
      <c r="X307" s="20">
        <f t="shared" si="110"/>
        <v>46.900000000000006</v>
      </c>
      <c r="Y307" s="1">
        <v>30834</v>
      </c>
      <c r="Z307">
        <v>103.7</v>
      </c>
      <c r="AA307" s="20">
        <f t="shared" si="95"/>
        <v>0.20000000000000284</v>
      </c>
      <c r="AB307" s="20">
        <f t="shared" si="99"/>
        <v>1.1000000000000085</v>
      </c>
      <c r="AC307" s="20">
        <f t="shared" si="103"/>
        <v>4.2999999999999972</v>
      </c>
      <c r="AD307" s="20">
        <f t="shared" si="107"/>
        <v>6.7000000000000028</v>
      </c>
      <c r="AE307" s="20">
        <f t="shared" ref="AE307:AE370" si="115">(Z307-Z259)</f>
        <v>21.200000000000003</v>
      </c>
      <c r="AF307" s="20">
        <f t="shared" si="111"/>
        <v>47</v>
      </c>
    </row>
    <row r="308" spans="1:32" x14ac:dyDescent="0.3">
      <c r="A308" s="1">
        <v>30864</v>
      </c>
      <c r="B308" s="19">
        <v>2223.5</v>
      </c>
      <c r="C308" s="20">
        <f t="shared" si="92"/>
        <v>8.4000000000000909</v>
      </c>
      <c r="D308" s="20">
        <f t="shared" si="96"/>
        <v>48.300000000000182</v>
      </c>
      <c r="E308" s="20">
        <f t="shared" si="100"/>
        <v>158.69999999999982</v>
      </c>
      <c r="F308" s="20">
        <f t="shared" si="104"/>
        <v>392</v>
      </c>
      <c r="G308" s="20">
        <f t="shared" si="112"/>
        <v>678</v>
      </c>
      <c r="H308" s="20">
        <f t="shared" si="108"/>
        <v>1137.2</v>
      </c>
      <c r="I308" s="1">
        <v>30864</v>
      </c>
      <c r="J308" s="19">
        <v>2228</v>
      </c>
      <c r="K308" s="20">
        <f t="shared" si="93"/>
        <v>13.699999999999818</v>
      </c>
      <c r="L308" s="20">
        <f t="shared" si="97"/>
        <v>59</v>
      </c>
      <c r="M308" s="20">
        <f t="shared" si="101"/>
        <v>158.30000000000018</v>
      </c>
      <c r="N308" s="20">
        <f t="shared" si="105"/>
        <v>393</v>
      </c>
      <c r="O308" s="20">
        <f t="shared" si="113"/>
        <v>678.90000000000009</v>
      </c>
      <c r="P308" s="20">
        <f t="shared" si="109"/>
        <v>1136.4000000000001</v>
      </c>
      <c r="Q308" s="1">
        <v>30864</v>
      </c>
      <c r="R308" s="19">
        <v>104.1</v>
      </c>
      <c r="S308" s="20">
        <f t="shared" si="94"/>
        <v>0.39999999999999147</v>
      </c>
      <c r="T308" s="20">
        <f t="shared" si="98"/>
        <v>1.5</v>
      </c>
      <c r="U308" s="20">
        <f t="shared" si="102"/>
        <v>4.1999999999999886</v>
      </c>
      <c r="V308" s="20">
        <f t="shared" si="106"/>
        <v>6.5999999999999943</v>
      </c>
      <c r="W308" s="20">
        <f t="shared" si="114"/>
        <v>21.399999999999991</v>
      </c>
      <c r="X308" s="20">
        <f t="shared" si="110"/>
        <v>46.999999999999993</v>
      </c>
      <c r="Y308" s="1">
        <v>30864</v>
      </c>
      <c r="Z308">
        <v>104.1</v>
      </c>
      <c r="AA308" s="20">
        <f t="shared" si="95"/>
        <v>0.39999999999999147</v>
      </c>
      <c r="AB308" s="20">
        <f t="shared" si="99"/>
        <v>1.1999999999999886</v>
      </c>
      <c r="AC308" s="20">
        <f t="shared" si="103"/>
        <v>4.2999999999999972</v>
      </c>
      <c r="AD308" s="20">
        <f t="shared" si="107"/>
        <v>6.5999999999999943</v>
      </c>
      <c r="AE308" s="20">
        <f t="shared" si="115"/>
        <v>21.5</v>
      </c>
      <c r="AF308" s="20">
        <f t="shared" si="111"/>
        <v>47.099999999999994</v>
      </c>
    </row>
    <row r="309" spans="1:32" x14ac:dyDescent="0.3">
      <c r="A309" s="1">
        <v>30895</v>
      </c>
      <c r="B309" s="19">
        <v>2230.4</v>
      </c>
      <c r="C309" s="20">
        <f t="shared" si="92"/>
        <v>6.9000000000000909</v>
      </c>
      <c r="D309" s="20">
        <f t="shared" si="96"/>
        <v>38.700000000000273</v>
      </c>
      <c r="E309" s="20">
        <f t="shared" si="100"/>
        <v>156.40000000000009</v>
      </c>
      <c r="F309" s="20">
        <f t="shared" si="104"/>
        <v>385.20000000000005</v>
      </c>
      <c r="G309" s="20">
        <f t="shared" si="112"/>
        <v>668.90000000000009</v>
      </c>
      <c r="H309" s="20">
        <f t="shared" si="108"/>
        <v>1131.7</v>
      </c>
      <c r="I309" s="1">
        <v>30895</v>
      </c>
      <c r="J309" s="19">
        <v>2228.9</v>
      </c>
      <c r="K309" s="20">
        <f t="shared" si="93"/>
        <v>0.90000000000009095</v>
      </c>
      <c r="L309" s="20">
        <f t="shared" si="97"/>
        <v>32.900000000000091</v>
      </c>
      <c r="M309" s="20">
        <f t="shared" si="101"/>
        <v>156.40000000000009</v>
      </c>
      <c r="N309" s="20">
        <f t="shared" si="105"/>
        <v>383</v>
      </c>
      <c r="O309" s="20">
        <f t="shared" si="113"/>
        <v>668.2</v>
      </c>
      <c r="P309" s="20">
        <f t="shared" si="109"/>
        <v>1131.6000000000001</v>
      </c>
      <c r="Q309" s="1">
        <v>30895</v>
      </c>
      <c r="R309" s="19">
        <v>104.5</v>
      </c>
      <c r="S309" s="20">
        <f t="shared" si="94"/>
        <v>0.40000000000000568</v>
      </c>
      <c r="T309" s="20">
        <f t="shared" si="98"/>
        <v>1.4000000000000057</v>
      </c>
      <c r="U309" s="20">
        <f t="shared" si="102"/>
        <v>4.2999999999999972</v>
      </c>
      <c r="V309" s="20">
        <f t="shared" si="106"/>
        <v>6.7999999999999972</v>
      </c>
      <c r="W309" s="20">
        <f t="shared" si="114"/>
        <v>21.200000000000003</v>
      </c>
      <c r="X309" s="20">
        <f t="shared" si="110"/>
        <v>47.1</v>
      </c>
      <c r="Y309" s="1">
        <v>30895</v>
      </c>
      <c r="Z309">
        <v>104.4</v>
      </c>
      <c r="AA309" s="20">
        <f t="shared" si="95"/>
        <v>0.30000000000001137</v>
      </c>
      <c r="AB309" s="20">
        <f t="shared" si="99"/>
        <v>1.1000000000000085</v>
      </c>
      <c r="AC309" s="20">
        <f t="shared" si="103"/>
        <v>4.3000000000000114</v>
      </c>
      <c r="AD309" s="20">
        <f t="shared" si="107"/>
        <v>6.7000000000000028</v>
      </c>
      <c r="AE309" s="20">
        <f t="shared" si="115"/>
        <v>21.200000000000003</v>
      </c>
      <c r="AF309" s="20">
        <f t="shared" si="111"/>
        <v>47.100000000000009</v>
      </c>
    </row>
    <row r="310" spans="1:32" x14ac:dyDescent="0.3">
      <c r="A310" s="1">
        <v>30926</v>
      </c>
      <c r="B310" s="19">
        <v>2244.4</v>
      </c>
      <c r="C310" s="20">
        <f t="shared" si="92"/>
        <v>14</v>
      </c>
      <c r="D310" s="20">
        <f t="shared" si="96"/>
        <v>40.300000000000182</v>
      </c>
      <c r="E310" s="20">
        <f t="shared" si="100"/>
        <v>161.20000000000027</v>
      </c>
      <c r="F310" s="20">
        <f t="shared" si="104"/>
        <v>386</v>
      </c>
      <c r="G310" s="20">
        <f t="shared" si="112"/>
        <v>670.40000000000009</v>
      </c>
      <c r="H310" s="20">
        <f t="shared" si="108"/>
        <v>1133.6000000000001</v>
      </c>
      <c r="I310" s="1">
        <v>30926</v>
      </c>
      <c r="J310" s="19">
        <v>2242.8000000000002</v>
      </c>
      <c r="K310" s="20">
        <f t="shared" si="93"/>
        <v>13.900000000000091</v>
      </c>
      <c r="L310" s="20">
        <f t="shared" si="97"/>
        <v>51.400000000000091</v>
      </c>
      <c r="M310" s="20">
        <f t="shared" si="101"/>
        <v>161.70000000000027</v>
      </c>
      <c r="N310" s="20">
        <f t="shared" si="105"/>
        <v>383.80000000000018</v>
      </c>
      <c r="O310" s="20">
        <f t="shared" si="113"/>
        <v>669.70000000000027</v>
      </c>
      <c r="P310" s="20">
        <f t="shared" si="109"/>
        <v>1134.4000000000001</v>
      </c>
      <c r="Q310" s="1">
        <v>30926</v>
      </c>
      <c r="R310" s="19">
        <v>105</v>
      </c>
      <c r="S310" s="20">
        <f t="shared" si="94"/>
        <v>0.5</v>
      </c>
      <c r="T310" s="20">
        <f t="shared" si="98"/>
        <v>1.5999999999999943</v>
      </c>
      <c r="U310" s="20">
        <f t="shared" si="102"/>
        <v>4.2999999999999972</v>
      </c>
      <c r="V310" s="20">
        <f t="shared" si="106"/>
        <v>7.0999999999999943</v>
      </c>
      <c r="W310" s="20">
        <f t="shared" si="114"/>
        <v>21</v>
      </c>
      <c r="X310" s="20">
        <f t="shared" si="110"/>
        <v>47.4</v>
      </c>
      <c r="Y310" s="1">
        <v>30926</v>
      </c>
      <c r="Z310">
        <v>104.7</v>
      </c>
      <c r="AA310" s="20">
        <f t="shared" si="95"/>
        <v>0.29999999999999716</v>
      </c>
      <c r="AB310" s="20">
        <f t="shared" si="99"/>
        <v>1.2000000000000028</v>
      </c>
      <c r="AC310" s="20">
        <f t="shared" si="103"/>
        <v>4.2999999999999972</v>
      </c>
      <c r="AD310" s="20">
        <f t="shared" si="107"/>
        <v>7</v>
      </c>
      <c r="AE310" s="20">
        <f t="shared" si="115"/>
        <v>20.799999999999997</v>
      </c>
      <c r="AF310" s="20">
        <f t="shared" si="111"/>
        <v>47.1</v>
      </c>
    </row>
    <row r="311" spans="1:32" x14ac:dyDescent="0.3">
      <c r="A311" s="1">
        <v>30956</v>
      </c>
      <c r="B311" s="19">
        <v>2258.9</v>
      </c>
      <c r="C311" s="20">
        <f t="shared" si="92"/>
        <v>14.5</v>
      </c>
      <c r="D311" s="20">
        <f t="shared" si="96"/>
        <v>43.800000000000182</v>
      </c>
      <c r="E311" s="20">
        <f t="shared" si="100"/>
        <v>159.70000000000027</v>
      </c>
      <c r="F311" s="20">
        <f t="shared" si="104"/>
        <v>389.20000000000005</v>
      </c>
      <c r="G311" s="20">
        <f t="shared" si="112"/>
        <v>674.10000000000014</v>
      </c>
      <c r="H311" s="20">
        <f t="shared" si="108"/>
        <v>1133.9000000000001</v>
      </c>
      <c r="I311" s="1">
        <v>30956</v>
      </c>
      <c r="J311" s="19">
        <v>2259.6999999999998</v>
      </c>
      <c r="K311" s="20">
        <f t="shared" si="93"/>
        <v>16.899999999999636</v>
      </c>
      <c r="L311" s="20">
        <f t="shared" si="97"/>
        <v>45.399999999999636</v>
      </c>
      <c r="M311" s="20">
        <f t="shared" si="101"/>
        <v>157.59999999999991</v>
      </c>
      <c r="N311" s="20">
        <f t="shared" si="105"/>
        <v>384.09999999999991</v>
      </c>
      <c r="O311" s="20">
        <f t="shared" si="113"/>
        <v>671.19999999999982</v>
      </c>
      <c r="P311" s="20">
        <f t="shared" si="109"/>
        <v>1134.5999999999999</v>
      </c>
      <c r="Q311" s="1">
        <v>30956</v>
      </c>
      <c r="R311" s="19">
        <v>105.3</v>
      </c>
      <c r="S311" s="20">
        <f t="shared" si="94"/>
        <v>0.29999999999999716</v>
      </c>
      <c r="T311" s="20">
        <f t="shared" si="98"/>
        <v>1.5999999999999943</v>
      </c>
      <c r="U311" s="20">
        <f t="shared" si="102"/>
        <v>4.2999999999999972</v>
      </c>
      <c r="V311" s="20">
        <f t="shared" si="106"/>
        <v>7.0999999999999943</v>
      </c>
      <c r="W311" s="20">
        <f t="shared" si="114"/>
        <v>20.5</v>
      </c>
      <c r="X311" s="20">
        <f t="shared" si="110"/>
        <v>47.4</v>
      </c>
      <c r="Y311" s="1">
        <v>30956</v>
      </c>
      <c r="Z311">
        <v>105.1</v>
      </c>
      <c r="AA311" s="20">
        <f t="shared" si="95"/>
        <v>0.39999999999999147</v>
      </c>
      <c r="AB311" s="20">
        <f t="shared" si="99"/>
        <v>1.3999999999999915</v>
      </c>
      <c r="AC311" s="20">
        <f t="shared" si="103"/>
        <v>4.2999999999999972</v>
      </c>
      <c r="AD311" s="20">
        <f t="shared" si="107"/>
        <v>7</v>
      </c>
      <c r="AE311" s="20">
        <f t="shared" si="115"/>
        <v>20.399999999999991</v>
      </c>
      <c r="AF311" s="20">
        <f t="shared" si="111"/>
        <v>47.199999999999996</v>
      </c>
    </row>
    <row r="312" spans="1:32" x14ac:dyDescent="0.3">
      <c r="A312" s="1">
        <v>30987</v>
      </c>
      <c r="B312" s="19">
        <v>2281.4</v>
      </c>
      <c r="C312" s="20">
        <f t="shared" si="92"/>
        <v>22.5</v>
      </c>
      <c r="D312" s="20">
        <f t="shared" si="96"/>
        <v>57.900000000000091</v>
      </c>
      <c r="E312" s="20">
        <f t="shared" si="100"/>
        <v>169.09999999999991</v>
      </c>
      <c r="F312" s="20">
        <f t="shared" si="104"/>
        <v>397.70000000000005</v>
      </c>
      <c r="G312" s="20">
        <f t="shared" si="112"/>
        <v>685.60000000000014</v>
      </c>
      <c r="H312" s="20">
        <f t="shared" si="108"/>
        <v>1143.2</v>
      </c>
      <c r="I312" s="1">
        <v>30987</v>
      </c>
      <c r="J312" s="19">
        <v>2286.3000000000002</v>
      </c>
      <c r="K312" s="20">
        <f t="shared" si="93"/>
        <v>26.600000000000364</v>
      </c>
      <c r="L312" s="20">
        <f t="shared" si="97"/>
        <v>58.300000000000182</v>
      </c>
      <c r="M312" s="20">
        <f t="shared" si="101"/>
        <v>168.70000000000027</v>
      </c>
      <c r="N312" s="20">
        <f t="shared" si="105"/>
        <v>396.20000000000027</v>
      </c>
      <c r="O312" s="20">
        <f t="shared" si="113"/>
        <v>687.30000000000018</v>
      </c>
      <c r="P312" s="20">
        <f t="shared" si="109"/>
        <v>1151.3000000000002</v>
      </c>
      <c r="Q312" s="1">
        <v>30987</v>
      </c>
      <c r="R312" s="19">
        <v>105.3</v>
      </c>
      <c r="S312" s="20">
        <f t="shared" si="94"/>
        <v>0</v>
      </c>
      <c r="T312" s="20">
        <f t="shared" si="98"/>
        <v>1.2000000000000028</v>
      </c>
      <c r="U312" s="20">
        <f t="shared" si="102"/>
        <v>4.0999999999999943</v>
      </c>
      <c r="V312" s="20">
        <f t="shared" si="106"/>
        <v>7.2999999999999972</v>
      </c>
      <c r="W312" s="20">
        <f t="shared" si="114"/>
        <v>19.799999999999997</v>
      </c>
      <c r="X312" s="20">
        <f t="shared" si="110"/>
        <v>47.3</v>
      </c>
      <c r="Y312" s="1">
        <v>30987</v>
      </c>
      <c r="Z312">
        <v>105.3</v>
      </c>
      <c r="AA312" s="20">
        <f t="shared" si="95"/>
        <v>0.20000000000000284</v>
      </c>
      <c r="AB312" s="20">
        <f t="shared" si="99"/>
        <v>1.2000000000000028</v>
      </c>
      <c r="AC312" s="20">
        <f t="shared" si="103"/>
        <v>4.2000000000000028</v>
      </c>
      <c r="AD312" s="20">
        <f t="shared" si="107"/>
        <v>7.2999999999999972</v>
      </c>
      <c r="AE312" s="20">
        <f t="shared" si="115"/>
        <v>19.700000000000003</v>
      </c>
      <c r="AF312" s="20">
        <f t="shared" si="111"/>
        <v>47.199999999999996</v>
      </c>
    </row>
    <row r="313" spans="1:32" x14ac:dyDescent="0.3">
      <c r="A313" s="1">
        <v>31017</v>
      </c>
      <c r="B313" s="19">
        <v>2306.4</v>
      </c>
      <c r="C313" s="20">
        <f t="shared" si="92"/>
        <v>25</v>
      </c>
      <c r="D313" s="20">
        <f t="shared" si="96"/>
        <v>76</v>
      </c>
      <c r="E313" s="20">
        <f t="shared" si="100"/>
        <v>182.90000000000009</v>
      </c>
      <c r="F313" s="20">
        <f t="shared" si="104"/>
        <v>400.5</v>
      </c>
      <c r="G313" s="20">
        <f t="shared" si="112"/>
        <v>706.60000000000014</v>
      </c>
      <c r="H313" s="20">
        <f t="shared" si="108"/>
        <v>1154.4000000000001</v>
      </c>
      <c r="I313" s="1">
        <v>31017</v>
      </c>
      <c r="J313" s="19">
        <v>2318.5</v>
      </c>
      <c r="K313" s="20">
        <f t="shared" si="93"/>
        <v>32.199999999999818</v>
      </c>
      <c r="L313" s="20">
        <f t="shared" si="97"/>
        <v>89.599999999999909</v>
      </c>
      <c r="M313" s="20">
        <f t="shared" si="101"/>
        <v>184.5</v>
      </c>
      <c r="N313" s="20">
        <f t="shared" si="105"/>
        <v>404.70000000000005</v>
      </c>
      <c r="O313" s="20">
        <f t="shared" si="113"/>
        <v>713.7</v>
      </c>
      <c r="P313" s="20">
        <f t="shared" si="109"/>
        <v>1165</v>
      </c>
      <c r="Q313" s="1">
        <v>31017</v>
      </c>
      <c r="R313" s="19">
        <v>105.3</v>
      </c>
      <c r="S313" s="20">
        <f t="shared" si="94"/>
        <v>0</v>
      </c>
      <c r="T313" s="20">
        <f t="shared" si="98"/>
        <v>0.79999999999999716</v>
      </c>
      <c r="U313" s="20">
        <f t="shared" si="102"/>
        <v>4</v>
      </c>
      <c r="V313" s="20">
        <f t="shared" si="106"/>
        <v>7.7000000000000028</v>
      </c>
      <c r="W313" s="20">
        <f t="shared" si="114"/>
        <v>19</v>
      </c>
      <c r="X313" s="20">
        <f t="shared" si="110"/>
        <v>47.099999999999994</v>
      </c>
      <c r="Y313" s="1">
        <v>31017</v>
      </c>
      <c r="Z313">
        <v>105.5</v>
      </c>
      <c r="AA313" s="20">
        <f t="shared" si="95"/>
        <v>0.20000000000000284</v>
      </c>
      <c r="AB313" s="20">
        <f t="shared" si="99"/>
        <v>1.0999999999999943</v>
      </c>
      <c r="AC313" s="20">
        <f t="shared" si="103"/>
        <v>4.0999999999999943</v>
      </c>
      <c r="AD313" s="20">
        <f t="shared" si="107"/>
        <v>7.7999999999999972</v>
      </c>
      <c r="AE313" s="20">
        <f t="shared" si="115"/>
        <v>19.099999999999994</v>
      </c>
      <c r="AF313" s="20">
        <f t="shared" si="111"/>
        <v>47.1</v>
      </c>
    </row>
    <row r="314" spans="1:32" x14ac:dyDescent="0.3">
      <c r="A314" s="1">
        <v>31048</v>
      </c>
      <c r="B314" s="19">
        <v>2332.4</v>
      </c>
      <c r="C314" s="20">
        <f t="shared" si="92"/>
        <v>26</v>
      </c>
      <c r="D314" s="20">
        <f t="shared" si="96"/>
        <v>88</v>
      </c>
      <c r="E314" s="20">
        <f t="shared" si="100"/>
        <v>194.20000000000027</v>
      </c>
      <c r="F314" s="20">
        <f t="shared" si="104"/>
        <v>373</v>
      </c>
      <c r="G314" s="20">
        <f t="shared" si="112"/>
        <v>725.5</v>
      </c>
      <c r="H314" s="20">
        <f t="shared" si="108"/>
        <v>1167.2</v>
      </c>
      <c r="I314" s="1">
        <v>31048</v>
      </c>
      <c r="J314" s="19">
        <v>2339.6</v>
      </c>
      <c r="K314" s="20">
        <f t="shared" si="93"/>
        <v>21.099999999999909</v>
      </c>
      <c r="L314" s="20">
        <f t="shared" si="97"/>
        <v>96.799999999999727</v>
      </c>
      <c r="M314" s="20">
        <f t="shared" si="101"/>
        <v>194.59999999999991</v>
      </c>
      <c r="N314" s="20">
        <f t="shared" si="105"/>
        <v>375.69999999999982</v>
      </c>
      <c r="O314" s="20">
        <f t="shared" si="113"/>
        <v>729</v>
      </c>
      <c r="P314" s="20">
        <f t="shared" si="109"/>
        <v>1172.0999999999999</v>
      </c>
      <c r="Q314" s="1">
        <v>31048</v>
      </c>
      <c r="R314" s="19">
        <v>105.5</v>
      </c>
      <c r="S314" s="20">
        <f t="shared" si="94"/>
        <v>0.20000000000000284</v>
      </c>
      <c r="T314" s="20">
        <f t="shared" si="98"/>
        <v>0.5</v>
      </c>
      <c r="U314" s="20">
        <f t="shared" si="102"/>
        <v>3.5999999999999943</v>
      </c>
      <c r="V314" s="20">
        <f t="shared" si="106"/>
        <v>7.7000000000000028</v>
      </c>
      <c r="W314" s="20">
        <f t="shared" si="114"/>
        <v>18.5</v>
      </c>
      <c r="X314" s="20">
        <f t="shared" si="110"/>
        <v>47</v>
      </c>
      <c r="Y314" s="1">
        <v>31048</v>
      </c>
      <c r="Z314">
        <v>105.7</v>
      </c>
      <c r="AA314" s="20">
        <f t="shared" si="95"/>
        <v>0.20000000000000284</v>
      </c>
      <c r="AB314" s="20">
        <f t="shared" si="99"/>
        <v>1</v>
      </c>
      <c r="AC314" s="20">
        <f t="shared" si="103"/>
        <v>3.6000000000000085</v>
      </c>
      <c r="AD314" s="20">
        <f t="shared" si="107"/>
        <v>7.7999999999999972</v>
      </c>
      <c r="AE314" s="20">
        <f t="shared" si="115"/>
        <v>18.5</v>
      </c>
      <c r="AF314" s="20">
        <f t="shared" si="111"/>
        <v>47</v>
      </c>
    </row>
    <row r="315" spans="1:32" x14ac:dyDescent="0.3">
      <c r="A315" s="1">
        <v>31079</v>
      </c>
      <c r="B315" s="19">
        <v>2354.1</v>
      </c>
      <c r="C315" s="20">
        <f t="shared" si="92"/>
        <v>21.699999999999818</v>
      </c>
      <c r="D315" s="20">
        <f t="shared" si="96"/>
        <v>95.199999999999818</v>
      </c>
      <c r="E315" s="20">
        <f t="shared" si="100"/>
        <v>195.90000000000009</v>
      </c>
      <c r="F315" s="20">
        <f t="shared" si="104"/>
        <v>357.29999999999995</v>
      </c>
      <c r="G315" s="20">
        <f t="shared" si="112"/>
        <v>735.39999999999986</v>
      </c>
      <c r="H315" s="20">
        <f t="shared" si="108"/>
        <v>1176.5</v>
      </c>
      <c r="I315" s="1">
        <v>31079</v>
      </c>
      <c r="J315" s="19">
        <v>2343.4</v>
      </c>
      <c r="K315" s="20">
        <f t="shared" si="93"/>
        <v>3.8000000000001819</v>
      </c>
      <c r="L315" s="20">
        <f t="shared" si="97"/>
        <v>83.700000000000273</v>
      </c>
      <c r="M315" s="20">
        <f t="shared" si="101"/>
        <v>195.70000000000027</v>
      </c>
      <c r="N315" s="20">
        <f t="shared" si="105"/>
        <v>357.60000000000014</v>
      </c>
      <c r="O315" s="20">
        <f t="shared" si="113"/>
        <v>732.90000000000009</v>
      </c>
      <c r="P315" s="20">
        <f t="shared" si="109"/>
        <v>1173.5</v>
      </c>
      <c r="Q315" s="1">
        <v>31079</v>
      </c>
      <c r="R315" s="19">
        <v>106</v>
      </c>
      <c r="S315" s="20">
        <f t="shared" si="94"/>
        <v>0.5</v>
      </c>
      <c r="T315" s="20">
        <f t="shared" si="98"/>
        <v>0.70000000000000284</v>
      </c>
      <c r="U315" s="20">
        <f t="shared" si="102"/>
        <v>3.5999999999999943</v>
      </c>
      <c r="V315" s="20">
        <f t="shared" si="106"/>
        <v>8.0999999999999943</v>
      </c>
      <c r="W315" s="20">
        <f t="shared" si="114"/>
        <v>18.099999999999994</v>
      </c>
      <c r="X315" s="20">
        <f t="shared" si="110"/>
        <v>46.9</v>
      </c>
      <c r="Y315" s="1">
        <v>31079</v>
      </c>
      <c r="Z315">
        <v>106.3</v>
      </c>
      <c r="AA315" s="20">
        <f t="shared" si="95"/>
        <v>0.59999999999999432</v>
      </c>
      <c r="AB315" s="20">
        <f t="shared" si="99"/>
        <v>1.2000000000000028</v>
      </c>
      <c r="AC315" s="20">
        <f t="shared" si="103"/>
        <v>3.7000000000000028</v>
      </c>
      <c r="AD315" s="20">
        <f t="shared" si="107"/>
        <v>8.2999999999999972</v>
      </c>
      <c r="AE315" s="20">
        <f t="shared" si="115"/>
        <v>18.299999999999997</v>
      </c>
      <c r="AF315" s="20">
        <f t="shared" si="111"/>
        <v>47</v>
      </c>
    </row>
    <row r="316" spans="1:32" x14ac:dyDescent="0.3">
      <c r="A316" s="1">
        <v>31107</v>
      </c>
      <c r="B316" s="19">
        <v>2366.1999999999998</v>
      </c>
      <c r="C316" s="20">
        <f t="shared" si="92"/>
        <v>12.099999999999909</v>
      </c>
      <c r="D316" s="20">
        <f t="shared" si="96"/>
        <v>84.799999999999727</v>
      </c>
      <c r="E316" s="20">
        <f t="shared" si="100"/>
        <v>191</v>
      </c>
      <c r="F316" s="20">
        <f t="shared" si="104"/>
        <v>350.99999999999977</v>
      </c>
      <c r="G316" s="20">
        <f t="shared" si="112"/>
        <v>729.59999999999991</v>
      </c>
      <c r="H316" s="20">
        <f t="shared" si="108"/>
        <v>1177.6999999999998</v>
      </c>
      <c r="I316" s="1">
        <v>31107</v>
      </c>
      <c r="J316" s="19">
        <v>2360.4</v>
      </c>
      <c r="K316" s="20">
        <f t="shared" si="93"/>
        <v>17</v>
      </c>
      <c r="L316" s="20">
        <f t="shared" si="97"/>
        <v>74.099999999999909</v>
      </c>
      <c r="M316" s="20">
        <f t="shared" si="101"/>
        <v>191.40000000000009</v>
      </c>
      <c r="N316" s="20">
        <f t="shared" si="105"/>
        <v>350.80000000000018</v>
      </c>
      <c r="O316" s="20">
        <f t="shared" si="113"/>
        <v>727.2</v>
      </c>
      <c r="P316" s="20">
        <f t="shared" si="109"/>
        <v>1175.1000000000001</v>
      </c>
      <c r="Q316" s="1">
        <v>31107</v>
      </c>
      <c r="R316" s="19">
        <v>106.4</v>
      </c>
      <c r="S316" s="20">
        <f t="shared" si="94"/>
        <v>0.40000000000000568</v>
      </c>
      <c r="T316" s="20">
        <f t="shared" si="98"/>
        <v>1.1000000000000085</v>
      </c>
      <c r="U316" s="20">
        <f t="shared" si="102"/>
        <v>3.8000000000000114</v>
      </c>
      <c r="V316" s="20">
        <f t="shared" si="106"/>
        <v>8.5</v>
      </c>
      <c r="W316" s="20">
        <f t="shared" si="114"/>
        <v>17.900000000000006</v>
      </c>
      <c r="X316" s="20">
        <f t="shared" si="110"/>
        <v>46.900000000000006</v>
      </c>
      <c r="Y316" s="1">
        <v>31107</v>
      </c>
      <c r="Z316">
        <v>106.8</v>
      </c>
      <c r="AA316" s="20">
        <f t="shared" si="95"/>
        <v>0.5</v>
      </c>
      <c r="AB316" s="20">
        <f t="shared" si="99"/>
        <v>1.5</v>
      </c>
      <c r="AC316" s="20">
        <f t="shared" si="103"/>
        <v>3.8999999999999915</v>
      </c>
      <c r="AD316" s="20">
        <f t="shared" si="107"/>
        <v>8.7000000000000028</v>
      </c>
      <c r="AE316" s="20">
        <f t="shared" si="115"/>
        <v>18.200000000000003</v>
      </c>
      <c r="AF316" s="20">
        <f t="shared" si="111"/>
        <v>47.199999999999996</v>
      </c>
    </row>
    <row r="317" spans="1:32" x14ac:dyDescent="0.3">
      <c r="A317" s="1">
        <v>31138</v>
      </c>
      <c r="B317" s="19">
        <v>2375.4</v>
      </c>
      <c r="C317" s="20">
        <f t="shared" si="92"/>
        <v>9.2000000000002728</v>
      </c>
      <c r="D317" s="20">
        <f t="shared" si="96"/>
        <v>69</v>
      </c>
      <c r="E317" s="20">
        <f t="shared" si="100"/>
        <v>183.70000000000027</v>
      </c>
      <c r="F317" s="20">
        <f t="shared" si="104"/>
        <v>346.80000000000018</v>
      </c>
      <c r="G317" s="20">
        <f t="shared" si="112"/>
        <v>716.2</v>
      </c>
      <c r="H317" s="20">
        <f t="shared" si="108"/>
        <v>1175.8000000000002</v>
      </c>
      <c r="I317" s="1">
        <v>31138</v>
      </c>
      <c r="J317" s="19">
        <v>2379.6999999999998</v>
      </c>
      <c r="K317" s="20">
        <f t="shared" si="93"/>
        <v>19.299999999999727</v>
      </c>
      <c r="L317" s="20">
        <f t="shared" si="97"/>
        <v>61.199999999999818</v>
      </c>
      <c r="M317" s="20">
        <f t="shared" si="101"/>
        <v>183.69999999999982</v>
      </c>
      <c r="N317" s="20">
        <f t="shared" si="105"/>
        <v>345.99999999999977</v>
      </c>
      <c r="O317" s="20">
        <f t="shared" si="113"/>
        <v>715.19999999999982</v>
      </c>
      <c r="P317" s="20">
        <f t="shared" si="109"/>
        <v>1173.0999999999999</v>
      </c>
      <c r="Q317" s="1">
        <v>31138</v>
      </c>
      <c r="R317" s="19">
        <v>106.9</v>
      </c>
      <c r="S317" s="20">
        <f t="shared" si="94"/>
        <v>0.5</v>
      </c>
      <c r="T317" s="20">
        <f t="shared" si="98"/>
        <v>1.6000000000000085</v>
      </c>
      <c r="U317" s="20">
        <f t="shared" si="102"/>
        <v>3.8000000000000114</v>
      </c>
      <c r="V317" s="20">
        <f t="shared" si="106"/>
        <v>8.3000000000000114</v>
      </c>
      <c r="W317" s="20">
        <f t="shared" si="114"/>
        <v>17.800000000000011</v>
      </c>
      <c r="X317" s="20">
        <f t="shared" si="110"/>
        <v>46.900000000000006</v>
      </c>
      <c r="Y317" s="1">
        <v>31138</v>
      </c>
      <c r="Z317">
        <v>107</v>
      </c>
      <c r="AA317" s="20">
        <f t="shared" si="95"/>
        <v>0.20000000000000284</v>
      </c>
      <c r="AB317" s="20">
        <f t="shared" si="99"/>
        <v>1.5</v>
      </c>
      <c r="AC317" s="20">
        <f t="shared" si="103"/>
        <v>3.7000000000000028</v>
      </c>
      <c r="AD317" s="20">
        <f t="shared" si="107"/>
        <v>8.2000000000000028</v>
      </c>
      <c r="AE317" s="20">
        <f t="shared" si="115"/>
        <v>17.900000000000006</v>
      </c>
      <c r="AF317" s="20">
        <f t="shared" si="111"/>
        <v>47</v>
      </c>
    </row>
    <row r="318" spans="1:32" x14ac:dyDescent="0.3">
      <c r="A318" s="1">
        <v>31168</v>
      </c>
      <c r="B318" s="19">
        <v>2389.5</v>
      </c>
      <c r="C318" s="20">
        <f t="shared" si="92"/>
        <v>14.099999999999909</v>
      </c>
      <c r="D318" s="20">
        <f t="shared" si="96"/>
        <v>57.099999999999909</v>
      </c>
      <c r="E318" s="20">
        <f t="shared" si="100"/>
        <v>185.40000000000009</v>
      </c>
      <c r="F318" s="20">
        <f t="shared" si="104"/>
        <v>346.40000000000009</v>
      </c>
      <c r="G318" s="20">
        <f t="shared" si="112"/>
        <v>725.3</v>
      </c>
      <c r="H318" s="20">
        <f t="shared" si="108"/>
        <v>1180.5</v>
      </c>
      <c r="I318" s="1">
        <v>31168</v>
      </c>
      <c r="J318" s="19">
        <v>2376.4</v>
      </c>
      <c r="K318" s="20">
        <f t="shared" si="93"/>
        <v>-3.2999999999997272</v>
      </c>
      <c r="L318" s="20">
        <f t="shared" si="97"/>
        <v>36.800000000000182</v>
      </c>
      <c r="M318" s="20">
        <f t="shared" si="101"/>
        <v>185</v>
      </c>
      <c r="N318" s="20">
        <f t="shared" si="105"/>
        <v>344.70000000000005</v>
      </c>
      <c r="O318" s="20">
        <f t="shared" si="113"/>
        <v>721</v>
      </c>
      <c r="P318" s="20">
        <f t="shared" si="109"/>
        <v>1170.9000000000001</v>
      </c>
      <c r="Q318" s="1">
        <v>31168</v>
      </c>
      <c r="R318" s="19">
        <v>107.3</v>
      </c>
      <c r="S318" s="20">
        <f t="shared" si="94"/>
        <v>0.39999999999999147</v>
      </c>
      <c r="T318" s="20">
        <f t="shared" si="98"/>
        <v>1.7999999999999972</v>
      </c>
      <c r="U318" s="20">
        <f t="shared" si="102"/>
        <v>3.8999999999999915</v>
      </c>
      <c r="V318" s="20">
        <f t="shared" si="106"/>
        <v>8.0999999999999943</v>
      </c>
      <c r="W318" s="20">
        <f t="shared" si="114"/>
        <v>17.5</v>
      </c>
      <c r="X318" s="20">
        <f t="shared" si="110"/>
        <v>47</v>
      </c>
      <c r="Y318" s="1">
        <v>31168</v>
      </c>
      <c r="Z318">
        <v>107.2</v>
      </c>
      <c r="AA318" s="20">
        <f t="shared" si="95"/>
        <v>0.20000000000000284</v>
      </c>
      <c r="AB318" s="20">
        <f t="shared" si="99"/>
        <v>1.5</v>
      </c>
      <c r="AC318" s="20">
        <f t="shared" si="103"/>
        <v>3.7000000000000028</v>
      </c>
      <c r="AD318" s="20">
        <f t="shared" si="107"/>
        <v>8</v>
      </c>
      <c r="AE318" s="20">
        <f t="shared" si="115"/>
        <v>17.5</v>
      </c>
      <c r="AF318" s="20">
        <f t="shared" si="111"/>
        <v>47</v>
      </c>
    </row>
    <row r="319" spans="1:32" x14ac:dyDescent="0.3">
      <c r="A319" s="1">
        <v>31199</v>
      </c>
      <c r="B319" s="19">
        <v>2412.6</v>
      </c>
      <c r="C319" s="20">
        <f t="shared" si="92"/>
        <v>23.099999999999909</v>
      </c>
      <c r="D319" s="20">
        <f t="shared" si="96"/>
        <v>58.5</v>
      </c>
      <c r="E319" s="20">
        <f t="shared" si="100"/>
        <v>197.5</v>
      </c>
      <c r="F319" s="20">
        <f t="shared" si="104"/>
        <v>359.09999999999991</v>
      </c>
      <c r="G319" s="20">
        <f t="shared" si="112"/>
        <v>742.3</v>
      </c>
      <c r="H319" s="20">
        <f t="shared" si="108"/>
        <v>1194.8</v>
      </c>
      <c r="I319" s="1">
        <v>31199</v>
      </c>
      <c r="J319" s="19">
        <v>2413.4</v>
      </c>
      <c r="K319" s="20">
        <f t="shared" si="93"/>
        <v>37</v>
      </c>
      <c r="L319" s="20">
        <f t="shared" si="97"/>
        <v>70</v>
      </c>
      <c r="M319" s="20">
        <f t="shared" si="101"/>
        <v>199.09999999999991</v>
      </c>
      <c r="N319" s="20">
        <f t="shared" si="105"/>
        <v>361.59999999999991</v>
      </c>
      <c r="O319" s="20">
        <f t="shared" si="113"/>
        <v>746.30000000000018</v>
      </c>
      <c r="P319" s="20">
        <f t="shared" si="109"/>
        <v>1193.6000000000001</v>
      </c>
      <c r="Q319" s="1">
        <v>31199</v>
      </c>
      <c r="R319" s="19">
        <v>107.6</v>
      </c>
      <c r="S319" s="20">
        <f t="shared" si="94"/>
        <v>0.29999999999999716</v>
      </c>
      <c r="T319" s="20">
        <f t="shared" si="98"/>
        <v>1.5999999999999943</v>
      </c>
      <c r="U319" s="20">
        <f t="shared" si="102"/>
        <v>3.8999999999999915</v>
      </c>
      <c r="V319" s="20">
        <f t="shared" si="106"/>
        <v>8.0999999999999943</v>
      </c>
      <c r="W319" s="20">
        <f t="shared" si="114"/>
        <v>17</v>
      </c>
      <c r="X319" s="20">
        <f t="shared" si="110"/>
        <v>46.899999999999991</v>
      </c>
      <c r="Y319" s="1">
        <v>31199</v>
      </c>
      <c r="Z319">
        <v>107.5</v>
      </c>
      <c r="AA319" s="20">
        <f t="shared" si="95"/>
        <v>0.29999999999999716</v>
      </c>
      <c r="AB319" s="20">
        <f t="shared" si="99"/>
        <v>1.2000000000000028</v>
      </c>
      <c r="AC319" s="20">
        <f t="shared" si="103"/>
        <v>3.7999999999999972</v>
      </c>
      <c r="AD319" s="20">
        <f t="shared" si="107"/>
        <v>8.0999999999999943</v>
      </c>
      <c r="AE319" s="20">
        <f t="shared" si="115"/>
        <v>17</v>
      </c>
      <c r="AF319" s="20">
        <f t="shared" si="111"/>
        <v>47</v>
      </c>
    </row>
    <row r="320" spans="1:32" x14ac:dyDescent="0.3">
      <c r="A320" s="1">
        <v>31229</v>
      </c>
      <c r="B320" s="19">
        <v>2429.5</v>
      </c>
      <c r="C320" s="20">
        <f t="shared" si="92"/>
        <v>16.900000000000091</v>
      </c>
      <c r="D320" s="20">
        <f t="shared" si="96"/>
        <v>63.300000000000182</v>
      </c>
      <c r="E320" s="20">
        <f t="shared" si="100"/>
        <v>206</v>
      </c>
      <c r="F320" s="20">
        <f t="shared" si="104"/>
        <v>364.69999999999982</v>
      </c>
      <c r="G320" s="20">
        <f t="shared" si="112"/>
        <v>747.59999999999991</v>
      </c>
      <c r="H320" s="20">
        <f t="shared" si="108"/>
        <v>1202.8</v>
      </c>
      <c r="I320" s="1">
        <v>31229</v>
      </c>
      <c r="J320" s="19">
        <v>2434.8000000000002</v>
      </c>
      <c r="K320" s="20">
        <f t="shared" si="93"/>
        <v>21.400000000000091</v>
      </c>
      <c r="L320" s="20">
        <f t="shared" si="97"/>
        <v>74.400000000000091</v>
      </c>
      <c r="M320" s="20">
        <f t="shared" si="101"/>
        <v>206.80000000000018</v>
      </c>
      <c r="N320" s="20">
        <f t="shared" si="105"/>
        <v>365.10000000000036</v>
      </c>
      <c r="O320" s="20">
        <f t="shared" si="113"/>
        <v>749.70000000000027</v>
      </c>
      <c r="P320" s="20">
        <f t="shared" si="109"/>
        <v>1201.9000000000001</v>
      </c>
      <c r="Q320" s="1">
        <v>31229</v>
      </c>
      <c r="R320" s="19">
        <v>107.8</v>
      </c>
      <c r="S320" s="20">
        <f t="shared" si="94"/>
        <v>0.20000000000000284</v>
      </c>
      <c r="T320" s="20">
        <f t="shared" si="98"/>
        <v>1.3999999999999915</v>
      </c>
      <c r="U320" s="20">
        <f t="shared" si="102"/>
        <v>3.7000000000000028</v>
      </c>
      <c r="V320" s="20">
        <f t="shared" si="106"/>
        <v>7.8999999999999915</v>
      </c>
      <c r="W320" s="20">
        <f t="shared" si="114"/>
        <v>16.200000000000003</v>
      </c>
      <c r="X320" s="20">
        <f t="shared" si="110"/>
        <v>46.8</v>
      </c>
      <c r="Y320" s="1">
        <v>31229</v>
      </c>
      <c r="Z320">
        <v>107.7</v>
      </c>
      <c r="AA320" s="20">
        <f t="shared" si="95"/>
        <v>0.20000000000000284</v>
      </c>
      <c r="AB320" s="20">
        <f t="shared" si="99"/>
        <v>0.90000000000000568</v>
      </c>
      <c r="AC320" s="20">
        <f t="shared" si="103"/>
        <v>3.6000000000000085</v>
      </c>
      <c r="AD320" s="20">
        <f t="shared" si="107"/>
        <v>7.9000000000000057</v>
      </c>
      <c r="AE320" s="20">
        <f t="shared" si="115"/>
        <v>16.200000000000003</v>
      </c>
      <c r="AF320" s="20">
        <f t="shared" si="111"/>
        <v>46.900000000000006</v>
      </c>
    </row>
    <row r="321" spans="1:32" x14ac:dyDescent="0.3">
      <c r="A321" s="1">
        <v>31260</v>
      </c>
      <c r="B321" s="19">
        <v>2444</v>
      </c>
      <c r="C321" s="20">
        <f t="shared" si="92"/>
        <v>14.5</v>
      </c>
      <c r="D321" s="20">
        <f t="shared" si="96"/>
        <v>68.599999999999909</v>
      </c>
      <c r="E321" s="20">
        <f t="shared" si="100"/>
        <v>213.59999999999991</v>
      </c>
      <c r="F321" s="20">
        <f t="shared" si="104"/>
        <v>370</v>
      </c>
      <c r="G321" s="20">
        <f t="shared" si="112"/>
        <v>749.7</v>
      </c>
      <c r="H321" s="20">
        <f t="shared" si="108"/>
        <v>1207</v>
      </c>
      <c r="I321" s="1">
        <v>31260</v>
      </c>
      <c r="J321" s="19">
        <v>2442.5</v>
      </c>
      <c r="K321" s="20">
        <f t="shared" si="93"/>
        <v>7.6999999999998181</v>
      </c>
      <c r="L321" s="20">
        <f t="shared" si="97"/>
        <v>62.800000000000182</v>
      </c>
      <c r="M321" s="20">
        <f t="shared" si="101"/>
        <v>213.59999999999991</v>
      </c>
      <c r="N321" s="20">
        <f t="shared" si="105"/>
        <v>370</v>
      </c>
      <c r="O321" s="20">
        <f t="shared" si="113"/>
        <v>747.90000000000009</v>
      </c>
      <c r="P321" s="20">
        <f t="shared" si="109"/>
        <v>1207.2</v>
      </c>
      <c r="Q321" s="1">
        <v>31260</v>
      </c>
      <c r="R321" s="19">
        <v>108</v>
      </c>
      <c r="S321" s="20">
        <f t="shared" si="94"/>
        <v>0.20000000000000284</v>
      </c>
      <c r="T321" s="20">
        <f t="shared" si="98"/>
        <v>1.0999999999999943</v>
      </c>
      <c r="U321" s="20">
        <f t="shared" si="102"/>
        <v>3.5</v>
      </c>
      <c r="V321" s="20">
        <f t="shared" si="106"/>
        <v>7.7999999999999972</v>
      </c>
      <c r="W321" s="20">
        <f t="shared" si="114"/>
        <v>15.700000000000003</v>
      </c>
      <c r="X321" s="20">
        <f t="shared" si="110"/>
        <v>46.8</v>
      </c>
      <c r="Y321" s="1">
        <v>31260</v>
      </c>
      <c r="Z321">
        <v>107.9</v>
      </c>
      <c r="AA321" s="20">
        <f t="shared" si="95"/>
        <v>0.20000000000000284</v>
      </c>
      <c r="AB321" s="20">
        <f t="shared" si="99"/>
        <v>0.90000000000000568</v>
      </c>
      <c r="AC321" s="20">
        <f t="shared" si="103"/>
        <v>3.5</v>
      </c>
      <c r="AD321" s="20">
        <f t="shared" si="107"/>
        <v>7.8000000000000114</v>
      </c>
      <c r="AE321" s="20">
        <f t="shared" si="115"/>
        <v>15.700000000000003</v>
      </c>
      <c r="AF321" s="20">
        <f t="shared" si="111"/>
        <v>46.800000000000004</v>
      </c>
    </row>
    <row r="322" spans="1:32" x14ac:dyDescent="0.3">
      <c r="A322" s="1">
        <v>31291</v>
      </c>
      <c r="B322" s="19">
        <v>2456.4</v>
      </c>
      <c r="C322" s="20">
        <f t="shared" si="92"/>
        <v>12.400000000000091</v>
      </c>
      <c r="D322" s="20">
        <f t="shared" si="96"/>
        <v>66.900000000000091</v>
      </c>
      <c r="E322" s="20">
        <f t="shared" si="100"/>
        <v>212</v>
      </c>
      <c r="F322" s="20">
        <f t="shared" si="104"/>
        <v>373.20000000000027</v>
      </c>
      <c r="G322" s="20">
        <f t="shared" si="112"/>
        <v>750.40000000000009</v>
      </c>
      <c r="H322" s="20">
        <f t="shared" si="108"/>
        <v>1210.2</v>
      </c>
      <c r="I322" s="1">
        <v>31291</v>
      </c>
      <c r="J322" s="19">
        <v>2452.6999999999998</v>
      </c>
      <c r="K322" s="20">
        <f t="shared" si="93"/>
        <v>10.199999999999818</v>
      </c>
      <c r="L322" s="20">
        <f t="shared" si="97"/>
        <v>76.299999999999727</v>
      </c>
      <c r="M322" s="20">
        <f t="shared" si="101"/>
        <v>209.89999999999964</v>
      </c>
      <c r="N322" s="20">
        <f t="shared" si="105"/>
        <v>371.59999999999991</v>
      </c>
      <c r="O322" s="20">
        <f t="shared" si="113"/>
        <v>746.29999999999973</v>
      </c>
      <c r="P322" s="20">
        <f t="shared" si="109"/>
        <v>1207.9999999999998</v>
      </c>
      <c r="Q322" s="1">
        <v>31291</v>
      </c>
      <c r="R322" s="19">
        <v>108.3</v>
      </c>
      <c r="S322" s="20">
        <f t="shared" si="94"/>
        <v>0.29999999999999716</v>
      </c>
      <c r="T322" s="20">
        <f t="shared" si="98"/>
        <v>1</v>
      </c>
      <c r="U322" s="20">
        <f t="shared" si="102"/>
        <v>3.2999999999999972</v>
      </c>
      <c r="V322" s="20">
        <f t="shared" si="106"/>
        <v>7.5999999999999943</v>
      </c>
      <c r="W322" s="20">
        <f t="shared" si="114"/>
        <v>15.099999999999994</v>
      </c>
      <c r="X322" s="20">
        <f t="shared" si="110"/>
        <v>46.9</v>
      </c>
      <c r="Y322" s="1">
        <v>31291</v>
      </c>
      <c r="Z322">
        <v>108.1</v>
      </c>
      <c r="AA322" s="20">
        <f t="shared" si="95"/>
        <v>0.19999999999998863</v>
      </c>
      <c r="AB322" s="20">
        <f t="shared" si="99"/>
        <v>0.89999999999999147</v>
      </c>
      <c r="AC322" s="20">
        <f t="shared" si="103"/>
        <v>3.3999999999999915</v>
      </c>
      <c r="AD322" s="20">
        <f t="shared" si="107"/>
        <v>7.6999999999999886</v>
      </c>
      <c r="AE322" s="20">
        <f t="shared" si="115"/>
        <v>15</v>
      </c>
      <c r="AF322" s="20">
        <f t="shared" si="111"/>
        <v>46.8</v>
      </c>
    </row>
    <row r="323" spans="1:32" x14ac:dyDescent="0.3">
      <c r="A323" s="1">
        <v>31321</v>
      </c>
      <c r="B323" s="19">
        <v>2468</v>
      </c>
      <c r="C323" s="20">
        <f t="shared" si="92"/>
        <v>11.599999999999909</v>
      </c>
      <c r="D323" s="20">
        <f t="shared" si="96"/>
        <v>55.400000000000091</v>
      </c>
      <c r="E323" s="20">
        <f t="shared" si="100"/>
        <v>209.09999999999991</v>
      </c>
      <c r="F323" s="20">
        <f t="shared" si="104"/>
        <v>368.80000000000018</v>
      </c>
      <c r="G323" s="20">
        <f t="shared" si="112"/>
        <v>746.2</v>
      </c>
      <c r="H323" s="20">
        <f t="shared" si="108"/>
        <v>1214</v>
      </c>
      <c r="I323" s="1">
        <v>31321</v>
      </c>
      <c r="J323" s="19">
        <v>2466.3000000000002</v>
      </c>
      <c r="K323" s="20">
        <f t="shared" si="93"/>
        <v>13.600000000000364</v>
      </c>
      <c r="L323" s="20">
        <f t="shared" si="97"/>
        <v>52.900000000000091</v>
      </c>
      <c r="M323" s="20">
        <f t="shared" si="101"/>
        <v>206.60000000000036</v>
      </c>
      <c r="N323" s="20">
        <f t="shared" si="105"/>
        <v>364.20000000000027</v>
      </c>
      <c r="O323" s="20">
        <f t="shared" si="113"/>
        <v>739.90000000000009</v>
      </c>
      <c r="P323" s="20">
        <f t="shared" si="109"/>
        <v>1210.4000000000001</v>
      </c>
      <c r="Q323" s="1">
        <v>31321</v>
      </c>
      <c r="R323" s="19">
        <v>108.7</v>
      </c>
      <c r="S323" s="20">
        <f t="shared" si="94"/>
        <v>0.40000000000000568</v>
      </c>
      <c r="T323" s="20">
        <f t="shared" si="98"/>
        <v>1.1000000000000085</v>
      </c>
      <c r="U323" s="20">
        <f t="shared" si="102"/>
        <v>3.4000000000000057</v>
      </c>
      <c r="V323" s="20">
        <f t="shared" si="106"/>
        <v>7.7000000000000028</v>
      </c>
      <c r="W323" s="20">
        <f t="shared" si="114"/>
        <v>15.299999999999997</v>
      </c>
      <c r="X323" s="20">
        <f t="shared" si="110"/>
        <v>47.1</v>
      </c>
      <c r="Y323" s="1">
        <v>31321</v>
      </c>
      <c r="Z323">
        <v>108.5</v>
      </c>
      <c r="AA323" s="20">
        <f t="shared" si="95"/>
        <v>0.40000000000000568</v>
      </c>
      <c r="AB323" s="20">
        <f t="shared" si="99"/>
        <v>1</v>
      </c>
      <c r="AC323" s="20">
        <f t="shared" si="103"/>
        <v>3.4000000000000057</v>
      </c>
      <c r="AD323" s="20">
        <f t="shared" si="107"/>
        <v>7.7000000000000028</v>
      </c>
      <c r="AE323" s="20">
        <f t="shared" si="115"/>
        <v>15.099999999999994</v>
      </c>
      <c r="AF323" s="20">
        <f t="shared" si="111"/>
        <v>46.9</v>
      </c>
    </row>
    <row r="324" spans="1:32" x14ac:dyDescent="0.3">
      <c r="A324" s="1">
        <v>31352</v>
      </c>
      <c r="B324" s="19">
        <v>2477.8000000000002</v>
      </c>
      <c r="C324" s="20">
        <f t="shared" ref="C324:C387" si="116">(B324-B323)</f>
        <v>9.8000000000001819</v>
      </c>
      <c r="D324" s="20">
        <f t="shared" si="96"/>
        <v>48.300000000000182</v>
      </c>
      <c r="E324" s="20">
        <f t="shared" si="100"/>
        <v>196.40000000000009</v>
      </c>
      <c r="F324" s="20">
        <f t="shared" si="104"/>
        <v>365.5</v>
      </c>
      <c r="G324" s="20">
        <f t="shared" si="112"/>
        <v>741.70000000000027</v>
      </c>
      <c r="H324" s="20">
        <f t="shared" si="108"/>
        <v>1215.4000000000001</v>
      </c>
      <c r="I324" s="1">
        <v>31352</v>
      </c>
      <c r="J324" s="19">
        <v>2482</v>
      </c>
      <c r="K324" s="20">
        <f t="shared" ref="K324:K387" si="117">(J324-J323)</f>
        <v>15.699999999999818</v>
      </c>
      <c r="L324" s="20">
        <f t="shared" si="97"/>
        <v>47.199999999999818</v>
      </c>
      <c r="M324" s="20">
        <f t="shared" si="101"/>
        <v>195.69999999999982</v>
      </c>
      <c r="N324" s="20">
        <f t="shared" si="105"/>
        <v>364.40000000000009</v>
      </c>
      <c r="O324" s="20">
        <f t="shared" si="113"/>
        <v>741</v>
      </c>
      <c r="P324" s="20">
        <f t="shared" si="109"/>
        <v>1221.8</v>
      </c>
      <c r="Q324" s="1">
        <v>31352</v>
      </c>
      <c r="R324" s="19">
        <v>109</v>
      </c>
      <c r="S324" s="20">
        <f t="shared" ref="S324:S387" si="118">(R324-R323)</f>
        <v>0.29999999999999716</v>
      </c>
      <c r="T324" s="20">
        <f t="shared" si="98"/>
        <v>1.2000000000000028</v>
      </c>
      <c r="U324" s="20">
        <f t="shared" si="102"/>
        <v>3.7000000000000028</v>
      </c>
      <c r="V324" s="20">
        <f t="shared" si="106"/>
        <v>7.7999999999999972</v>
      </c>
      <c r="W324" s="20">
        <f t="shared" si="114"/>
        <v>15.299999999999997</v>
      </c>
      <c r="X324" s="20">
        <f t="shared" si="110"/>
        <v>47.1</v>
      </c>
      <c r="Y324" s="1">
        <v>31352</v>
      </c>
      <c r="Z324">
        <v>109</v>
      </c>
      <c r="AA324" s="20">
        <f t="shared" ref="AA324:AA387" si="119">(Z324-Z323)</f>
        <v>0.5</v>
      </c>
      <c r="AB324" s="20">
        <f t="shared" si="99"/>
        <v>1.2999999999999972</v>
      </c>
      <c r="AC324" s="20">
        <f t="shared" si="103"/>
        <v>3.7000000000000028</v>
      </c>
      <c r="AD324" s="20">
        <f t="shared" si="107"/>
        <v>7.9000000000000057</v>
      </c>
      <c r="AE324" s="20">
        <f t="shared" si="115"/>
        <v>15.200000000000003</v>
      </c>
      <c r="AF324" s="20">
        <f t="shared" si="111"/>
        <v>47</v>
      </c>
    </row>
    <row r="325" spans="1:32" x14ac:dyDescent="0.3">
      <c r="A325" s="1">
        <v>31382</v>
      </c>
      <c r="B325" s="19">
        <v>2492.1</v>
      </c>
      <c r="C325" s="20">
        <f t="shared" si="116"/>
        <v>14.299999999999727</v>
      </c>
      <c r="D325" s="20">
        <f t="shared" si="96"/>
        <v>48.099999999999909</v>
      </c>
      <c r="E325" s="20">
        <f t="shared" si="100"/>
        <v>185.69999999999982</v>
      </c>
      <c r="F325" s="20">
        <f t="shared" si="104"/>
        <v>368.59999999999991</v>
      </c>
      <c r="G325" s="20">
        <f t="shared" si="112"/>
        <v>736.59999999999991</v>
      </c>
      <c r="H325" s="20">
        <f t="shared" si="108"/>
        <v>1221.8</v>
      </c>
      <c r="I325" s="1">
        <v>31382</v>
      </c>
      <c r="J325" s="19">
        <v>2504.1</v>
      </c>
      <c r="K325" s="20">
        <f t="shared" si="117"/>
        <v>22.099999999999909</v>
      </c>
      <c r="L325" s="20">
        <f t="shared" si="97"/>
        <v>61.599999999999909</v>
      </c>
      <c r="M325" s="20">
        <f t="shared" si="101"/>
        <v>185.59999999999991</v>
      </c>
      <c r="N325" s="20">
        <f t="shared" si="105"/>
        <v>370.09999999999991</v>
      </c>
      <c r="O325" s="20">
        <f t="shared" si="113"/>
        <v>743.8</v>
      </c>
      <c r="P325" s="20">
        <f t="shared" si="109"/>
        <v>1231.0999999999999</v>
      </c>
      <c r="Q325" s="1">
        <v>31382</v>
      </c>
      <c r="R325" s="19">
        <v>109.3</v>
      </c>
      <c r="S325" s="20">
        <f t="shared" si="118"/>
        <v>0.29999999999999716</v>
      </c>
      <c r="T325" s="20">
        <f t="shared" si="98"/>
        <v>1.2999999999999972</v>
      </c>
      <c r="U325" s="20">
        <f t="shared" si="102"/>
        <v>4</v>
      </c>
      <c r="V325" s="20">
        <f t="shared" si="106"/>
        <v>8</v>
      </c>
      <c r="W325" s="20">
        <f t="shared" si="114"/>
        <v>15.299999999999997</v>
      </c>
      <c r="X325" s="20">
        <f t="shared" si="110"/>
        <v>47.199999999999996</v>
      </c>
      <c r="Y325" s="1">
        <v>31382</v>
      </c>
      <c r="Z325">
        <v>109.5</v>
      </c>
      <c r="AA325" s="20">
        <f t="shared" si="119"/>
        <v>0.5</v>
      </c>
      <c r="AB325" s="20">
        <f t="shared" si="99"/>
        <v>1.5999999999999943</v>
      </c>
      <c r="AC325" s="20">
        <f t="shared" si="103"/>
        <v>4</v>
      </c>
      <c r="AD325" s="20">
        <f t="shared" si="107"/>
        <v>8.0999999999999943</v>
      </c>
      <c r="AE325" s="20">
        <f t="shared" si="115"/>
        <v>15.400000000000006</v>
      </c>
      <c r="AF325" s="20">
        <f t="shared" si="111"/>
        <v>47.2</v>
      </c>
    </row>
    <row r="326" spans="1:32" x14ac:dyDescent="0.3">
      <c r="A326" s="1">
        <v>31413</v>
      </c>
      <c r="B326" s="19">
        <v>2502.1</v>
      </c>
      <c r="C326" s="20">
        <f t="shared" si="116"/>
        <v>10</v>
      </c>
      <c r="D326" s="20">
        <f t="shared" si="96"/>
        <v>45.699999999999818</v>
      </c>
      <c r="E326" s="20">
        <f t="shared" si="100"/>
        <v>169.69999999999982</v>
      </c>
      <c r="F326" s="20">
        <f t="shared" si="104"/>
        <v>363.90000000000009</v>
      </c>
      <c r="G326" s="20">
        <f t="shared" si="112"/>
        <v>731.69999999999982</v>
      </c>
      <c r="H326" s="20">
        <f t="shared" si="108"/>
        <v>1222.3999999999999</v>
      </c>
      <c r="I326" s="1">
        <v>31413</v>
      </c>
      <c r="J326" s="19">
        <v>2510.8000000000002</v>
      </c>
      <c r="K326" s="20">
        <f t="shared" si="117"/>
        <v>6.7000000000002728</v>
      </c>
      <c r="L326" s="20">
        <f t="shared" si="97"/>
        <v>58.100000000000364</v>
      </c>
      <c r="M326" s="20">
        <f t="shared" si="101"/>
        <v>171.20000000000027</v>
      </c>
      <c r="N326" s="20">
        <f t="shared" si="105"/>
        <v>365.80000000000018</v>
      </c>
      <c r="O326" s="20">
        <f t="shared" si="113"/>
        <v>738.00000000000023</v>
      </c>
      <c r="P326" s="20">
        <f t="shared" si="109"/>
        <v>1228.5000000000002</v>
      </c>
      <c r="Q326" s="1">
        <v>31413</v>
      </c>
      <c r="R326" s="19">
        <v>109.6</v>
      </c>
      <c r="S326" s="20">
        <f t="shared" si="118"/>
        <v>0.29999999999999716</v>
      </c>
      <c r="T326" s="20">
        <f t="shared" si="98"/>
        <v>1.2999999999999972</v>
      </c>
      <c r="U326" s="20">
        <f t="shared" si="102"/>
        <v>4.0999999999999943</v>
      </c>
      <c r="V326" s="20">
        <f t="shared" si="106"/>
        <v>7.6999999999999886</v>
      </c>
      <c r="W326" s="20">
        <f t="shared" si="114"/>
        <v>15.299999999999997</v>
      </c>
      <c r="X326" s="20">
        <f t="shared" si="110"/>
        <v>47.099999999999994</v>
      </c>
      <c r="Y326" s="1">
        <v>31413</v>
      </c>
      <c r="Z326">
        <v>109.9</v>
      </c>
      <c r="AA326" s="20">
        <f t="shared" si="119"/>
        <v>0.40000000000000568</v>
      </c>
      <c r="AB326" s="20">
        <f t="shared" si="99"/>
        <v>1.8000000000000114</v>
      </c>
      <c r="AC326" s="20">
        <f t="shared" si="103"/>
        <v>4.2000000000000028</v>
      </c>
      <c r="AD326" s="20">
        <f t="shared" si="107"/>
        <v>7.8000000000000114</v>
      </c>
      <c r="AE326" s="20">
        <f t="shared" si="115"/>
        <v>15.5</v>
      </c>
      <c r="AF326" s="20">
        <f t="shared" si="111"/>
        <v>47.2</v>
      </c>
    </row>
    <row r="327" spans="1:32" x14ac:dyDescent="0.3">
      <c r="A327" s="1">
        <v>31444</v>
      </c>
      <c r="B327" s="19">
        <v>2512.9</v>
      </c>
      <c r="C327" s="20">
        <f t="shared" si="116"/>
        <v>10.800000000000182</v>
      </c>
      <c r="D327" s="20">
        <f t="shared" ref="D327:D390" si="120">(B327-B323)</f>
        <v>44.900000000000091</v>
      </c>
      <c r="E327" s="20">
        <f t="shared" si="100"/>
        <v>158.80000000000018</v>
      </c>
      <c r="F327" s="20">
        <f t="shared" si="104"/>
        <v>354.70000000000027</v>
      </c>
      <c r="G327" s="20">
        <f t="shared" si="112"/>
        <v>738.40000000000009</v>
      </c>
      <c r="H327" s="20">
        <f t="shared" si="108"/>
        <v>1227.4000000000001</v>
      </c>
      <c r="I327" s="1">
        <v>31444</v>
      </c>
      <c r="J327" s="19">
        <v>2502.1</v>
      </c>
      <c r="K327" s="20">
        <f t="shared" si="117"/>
        <v>-8.7000000000002728</v>
      </c>
      <c r="L327" s="20">
        <f t="shared" ref="L327:L390" si="121">(J327-J323)</f>
        <v>35.799999999999727</v>
      </c>
      <c r="M327" s="20">
        <f t="shared" si="101"/>
        <v>158.69999999999982</v>
      </c>
      <c r="N327" s="20">
        <f t="shared" si="105"/>
        <v>354.40000000000009</v>
      </c>
      <c r="O327" s="20">
        <f t="shared" si="113"/>
        <v>736.8</v>
      </c>
      <c r="P327" s="20">
        <f t="shared" si="109"/>
        <v>1225.3</v>
      </c>
      <c r="Q327" s="1">
        <v>31444</v>
      </c>
      <c r="R327" s="19">
        <v>109.3</v>
      </c>
      <c r="S327" s="20">
        <f t="shared" si="118"/>
        <v>-0.29999999999999716</v>
      </c>
      <c r="T327" s="20">
        <f t="shared" ref="T327:T390" si="122">(R327-R323)</f>
        <v>0.59999999999999432</v>
      </c>
      <c r="U327" s="20">
        <f t="shared" si="102"/>
        <v>3.2999999999999972</v>
      </c>
      <c r="V327" s="20">
        <f t="shared" si="106"/>
        <v>6.8999999999999915</v>
      </c>
      <c r="W327" s="20">
        <f t="shared" si="114"/>
        <v>14.700000000000003</v>
      </c>
      <c r="X327" s="20">
        <f t="shared" si="110"/>
        <v>46.4</v>
      </c>
      <c r="Y327" s="1">
        <v>31444</v>
      </c>
      <c r="Z327">
        <v>109.7</v>
      </c>
      <c r="AA327" s="20">
        <f t="shared" si="119"/>
        <v>-0.20000000000000284</v>
      </c>
      <c r="AB327" s="20">
        <f t="shared" ref="AB327:AB390" si="123">(Z327-Z323)</f>
        <v>1.2000000000000028</v>
      </c>
      <c r="AC327" s="20">
        <f t="shared" si="103"/>
        <v>3.4000000000000057</v>
      </c>
      <c r="AD327" s="20">
        <f t="shared" si="107"/>
        <v>7.1000000000000085</v>
      </c>
      <c r="AE327" s="20">
        <f t="shared" si="115"/>
        <v>15</v>
      </c>
      <c r="AF327" s="20">
        <f t="shared" si="111"/>
        <v>46.7</v>
      </c>
    </row>
    <row r="328" spans="1:32" x14ac:dyDescent="0.3">
      <c r="A328" s="1">
        <v>31472</v>
      </c>
      <c r="B328" s="19">
        <v>2533.1</v>
      </c>
      <c r="C328" s="20">
        <f t="shared" si="116"/>
        <v>20.199999999999818</v>
      </c>
      <c r="D328" s="20">
        <f t="shared" si="120"/>
        <v>55.299999999999727</v>
      </c>
      <c r="E328" s="20">
        <f t="shared" si="100"/>
        <v>166.90000000000009</v>
      </c>
      <c r="F328" s="20">
        <f t="shared" si="104"/>
        <v>357.90000000000009</v>
      </c>
      <c r="G328" s="20">
        <f t="shared" si="112"/>
        <v>746.59999999999991</v>
      </c>
      <c r="H328" s="20">
        <f t="shared" si="108"/>
        <v>1240.8999999999999</v>
      </c>
      <c r="I328" s="1">
        <v>31472</v>
      </c>
      <c r="J328" s="19">
        <v>2527.6</v>
      </c>
      <c r="K328" s="20">
        <f t="shared" si="117"/>
        <v>25.5</v>
      </c>
      <c r="L328" s="20">
        <f t="shared" si="121"/>
        <v>45.599999999999909</v>
      </c>
      <c r="M328" s="20">
        <f t="shared" si="101"/>
        <v>167.19999999999982</v>
      </c>
      <c r="N328" s="20">
        <f t="shared" si="105"/>
        <v>358.59999999999991</v>
      </c>
      <c r="O328" s="20">
        <f t="shared" si="113"/>
        <v>745.89999999999986</v>
      </c>
      <c r="P328" s="20">
        <f t="shared" si="109"/>
        <v>1239.3999999999999</v>
      </c>
      <c r="Q328" s="1">
        <v>31472</v>
      </c>
      <c r="R328" s="19">
        <v>108.8</v>
      </c>
      <c r="S328" s="20">
        <f t="shared" si="118"/>
        <v>-0.5</v>
      </c>
      <c r="T328" s="20">
        <f t="shared" si="122"/>
        <v>-0.20000000000000284</v>
      </c>
      <c r="U328" s="20">
        <f t="shared" si="102"/>
        <v>2.3999999999999915</v>
      </c>
      <c r="V328" s="20">
        <f t="shared" si="106"/>
        <v>6.2000000000000028</v>
      </c>
      <c r="W328" s="20">
        <f t="shared" si="114"/>
        <v>14.299999999999997</v>
      </c>
      <c r="X328" s="20">
        <f t="shared" si="110"/>
        <v>45.4</v>
      </c>
      <c r="Y328" s="1">
        <v>31472</v>
      </c>
      <c r="Z328">
        <v>109.1</v>
      </c>
      <c r="AA328" s="20">
        <f t="shared" si="119"/>
        <v>-0.60000000000000853</v>
      </c>
      <c r="AB328" s="20">
        <f t="shared" si="123"/>
        <v>9.9999999999994316E-2</v>
      </c>
      <c r="AC328" s="20">
        <f t="shared" si="103"/>
        <v>2.2999999999999972</v>
      </c>
      <c r="AD328" s="20">
        <f t="shared" si="107"/>
        <v>6.1999999999999886</v>
      </c>
      <c r="AE328" s="20">
        <f t="shared" si="115"/>
        <v>14.399999999999991</v>
      </c>
      <c r="AF328" s="20">
        <f t="shared" si="111"/>
        <v>45.699999999999996</v>
      </c>
    </row>
    <row r="329" spans="1:32" x14ac:dyDescent="0.3">
      <c r="A329" s="1">
        <v>31503</v>
      </c>
      <c r="B329" s="19">
        <v>2557.8000000000002</v>
      </c>
      <c r="C329" s="20">
        <f t="shared" si="116"/>
        <v>24.700000000000273</v>
      </c>
      <c r="D329" s="20">
        <f t="shared" si="120"/>
        <v>65.700000000000273</v>
      </c>
      <c r="E329" s="20">
        <f t="shared" si="100"/>
        <v>182.40000000000009</v>
      </c>
      <c r="F329" s="20">
        <f t="shared" si="104"/>
        <v>366.10000000000036</v>
      </c>
      <c r="G329" s="20">
        <f t="shared" si="112"/>
        <v>753.90000000000009</v>
      </c>
      <c r="H329" s="20">
        <f t="shared" si="108"/>
        <v>1257.4000000000001</v>
      </c>
      <c r="I329" s="1">
        <v>31503</v>
      </c>
      <c r="J329" s="19">
        <v>2564.8000000000002</v>
      </c>
      <c r="K329" s="20">
        <f t="shared" si="117"/>
        <v>37.200000000000273</v>
      </c>
      <c r="L329" s="20">
        <f t="shared" si="121"/>
        <v>60.700000000000273</v>
      </c>
      <c r="M329" s="20">
        <f t="shared" si="101"/>
        <v>185.10000000000036</v>
      </c>
      <c r="N329" s="20">
        <f t="shared" si="105"/>
        <v>368.80000000000018</v>
      </c>
      <c r="O329" s="20">
        <f t="shared" si="113"/>
        <v>756.90000000000009</v>
      </c>
      <c r="P329" s="20">
        <f t="shared" si="109"/>
        <v>1257.4000000000001</v>
      </c>
      <c r="Q329" s="1">
        <v>31503</v>
      </c>
      <c r="R329" s="19">
        <v>108.6</v>
      </c>
      <c r="S329" s="20">
        <f t="shared" si="118"/>
        <v>-0.20000000000000284</v>
      </c>
      <c r="T329" s="20">
        <f t="shared" si="122"/>
        <v>-0.70000000000000284</v>
      </c>
      <c r="U329" s="20">
        <f t="shared" si="102"/>
        <v>1.6999999999999886</v>
      </c>
      <c r="V329" s="20">
        <f t="shared" si="106"/>
        <v>5.5</v>
      </c>
      <c r="W329" s="20">
        <f t="shared" si="114"/>
        <v>13.699999999999989</v>
      </c>
      <c r="X329" s="20">
        <f t="shared" si="110"/>
        <v>44.699999999999996</v>
      </c>
      <c r="Y329" s="1">
        <v>31503</v>
      </c>
      <c r="Z329">
        <v>108.7</v>
      </c>
      <c r="AA329" s="20">
        <f t="shared" si="119"/>
        <v>-0.39999999999999147</v>
      </c>
      <c r="AB329" s="20">
        <f t="shared" si="123"/>
        <v>-0.79999999999999716</v>
      </c>
      <c r="AC329" s="20">
        <f t="shared" si="103"/>
        <v>1.7000000000000028</v>
      </c>
      <c r="AD329" s="20">
        <f t="shared" si="107"/>
        <v>5.4000000000000057</v>
      </c>
      <c r="AE329" s="20">
        <f t="shared" si="115"/>
        <v>13.700000000000003</v>
      </c>
      <c r="AF329" s="20">
        <f t="shared" si="111"/>
        <v>44.800000000000004</v>
      </c>
    </row>
    <row r="330" spans="1:32" x14ac:dyDescent="0.3">
      <c r="A330" s="1">
        <v>31533</v>
      </c>
      <c r="B330" s="19">
        <v>2584.8000000000002</v>
      </c>
      <c r="C330" s="20">
        <f t="shared" si="116"/>
        <v>27</v>
      </c>
      <c r="D330" s="20">
        <f t="shared" si="120"/>
        <v>82.700000000000273</v>
      </c>
      <c r="E330" s="20">
        <f t="shared" si="100"/>
        <v>195.30000000000018</v>
      </c>
      <c r="F330" s="20">
        <f t="shared" si="104"/>
        <v>380.70000000000027</v>
      </c>
      <c r="G330" s="20">
        <f t="shared" si="112"/>
        <v>769.40000000000009</v>
      </c>
      <c r="H330" s="20">
        <f t="shared" si="108"/>
        <v>1274.3000000000002</v>
      </c>
      <c r="I330" s="1">
        <v>31533</v>
      </c>
      <c r="J330" s="19">
        <v>2571.1</v>
      </c>
      <c r="K330" s="20">
        <f t="shared" si="117"/>
        <v>6.2999999999997272</v>
      </c>
      <c r="L330" s="20">
        <f t="shared" si="121"/>
        <v>60.299999999999727</v>
      </c>
      <c r="M330" s="20">
        <f t="shared" si="101"/>
        <v>194.69999999999982</v>
      </c>
      <c r="N330" s="20">
        <f t="shared" si="105"/>
        <v>379.69999999999982</v>
      </c>
      <c r="O330" s="20">
        <f t="shared" si="113"/>
        <v>766.19999999999982</v>
      </c>
      <c r="P330" s="20">
        <f t="shared" si="109"/>
        <v>1266.3</v>
      </c>
      <c r="Q330" s="1">
        <v>31533</v>
      </c>
      <c r="R330" s="19">
        <v>108.9</v>
      </c>
      <c r="S330" s="20">
        <f t="shared" si="118"/>
        <v>0.30000000000001137</v>
      </c>
      <c r="T330" s="20">
        <f t="shared" si="122"/>
        <v>-0.69999999999998863</v>
      </c>
      <c r="U330" s="20">
        <f t="shared" si="102"/>
        <v>1.6000000000000085</v>
      </c>
      <c r="V330" s="20">
        <f t="shared" si="106"/>
        <v>5.5</v>
      </c>
      <c r="W330" s="20">
        <f t="shared" si="114"/>
        <v>13.100000000000009</v>
      </c>
      <c r="X330" s="20">
        <f t="shared" si="110"/>
        <v>44.400000000000006</v>
      </c>
      <c r="Y330" s="1">
        <v>31533</v>
      </c>
      <c r="Z330">
        <v>109</v>
      </c>
      <c r="AA330" s="20">
        <f t="shared" si="119"/>
        <v>0.29999999999999716</v>
      </c>
      <c r="AB330" s="20">
        <f t="shared" si="123"/>
        <v>-0.90000000000000568</v>
      </c>
      <c r="AC330" s="20">
        <f t="shared" si="103"/>
        <v>1.7999999999999972</v>
      </c>
      <c r="AD330" s="20">
        <f t="shared" si="107"/>
        <v>5.5</v>
      </c>
      <c r="AE330" s="20">
        <f t="shared" si="115"/>
        <v>13.099999999999994</v>
      </c>
      <c r="AF330" s="20">
        <f t="shared" si="111"/>
        <v>44.5</v>
      </c>
    </row>
    <row r="331" spans="1:32" x14ac:dyDescent="0.3">
      <c r="A331" s="1">
        <v>31564</v>
      </c>
      <c r="B331" s="19">
        <v>2605</v>
      </c>
      <c r="C331" s="20">
        <f t="shared" si="116"/>
        <v>20.199999999999818</v>
      </c>
      <c r="D331" s="20">
        <f t="shared" si="120"/>
        <v>92.099999999999909</v>
      </c>
      <c r="E331" s="20">
        <f t="shared" si="100"/>
        <v>192.40000000000009</v>
      </c>
      <c r="F331" s="20">
        <f t="shared" si="104"/>
        <v>389.90000000000009</v>
      </c>
      <c r="G331" s="20">
        <f t="shared" si="112"/>
        <v>779</v>
      </c>
      <c r="H331" s="20">
        <f t="shared" si="108"/>
        <v>1286.5</v>
      </c>
      <c r="I331" s="1">
        <v>31564</v>
      </c>
      <c r="J331" s="19">
        <v>2605.3000000000002</v>
      </c>
      <c r="K331" s="20">
        <f t="shared" si="117"/>
        <v>34.200000000000273</v>
      </c>
      <c r="L331" s="20">
        <f t="shared" si="121"/>
        <v>103.20000000000027</v>
      </c>
      <c r="M331" s="20">
        <f t="shared" si="101"/>
        <v>191.90000000000009</v>
      </c>
      <c r="N331" s="20">
        <f t="shared" si="105"/>
        <v>391</v>
      </c>
      <c r="O331" s="20">
        <f t="shared" si="113"/>
        <v>782.60000000000014</v>
      </c>
      <c r="P331" s="20">
        <f t="shared" si="109"/>
        <v>1286.3000000000002</v>
      </c>
      <c r="Q331" s="1">
        <v>31564</v>
      </c>
      <c r="R331" s="19">
        <v>109.5</v>
      </c>
      <c r="S331" s="20">
        <f t="shared" si="118"/>
        <v>0.59999999999999432</v>
      </c>
      <c r="T331" s="20">
        <f t="shared" si="122"/>
        <v>0.20000000000000284</v>
      </c>
      <c r="U331" s="20">
        <f t="shared" si="102"/>
        <v>1.9000000000000057</v>
      </c>
      <c r="V331" s="20">
        <f t="shared" si="106"/>
        <v>5.7999999999999972</v>
      </c>
      <c r="W331" s="20">
        <f t="shared" si="114"/>
        <v>12.5</v>
      </c>
      <c r="X331" s="20">
        <f t="shared" si="110"/>
        <v>44.3</v>
      </c>
      <c r="Y331" s="1">
        <v>31564</v>
      </c>
      <c r="Z331">
        <v>109.4</v>
      </c>
      <c r="AA331" s="20">
        <f t="shared" si="119"/>
        <v>0.40000000000000568</v>
      </c>
      <c r="AB331" s="20">
        <f t="shared" si="123"/>
        <v>-0.29999999999999716</v>
      </c>
      <c r="AC331" s="20">
        <f t="shared" si="103"/>
        <v>1.9000000000000057</v>
      </c>
      <c r="AD331" s="20">
        <f t="shared" si="107"/>
        <v>5.7000000000000028</v>
      </c>
      <c r="AE331" s="20">
        <f t="shared" si="115"/>
        <v>12.400000000000006</v>
      </c>
      <c r="AF331" s="20">
        <f t="shared" si="111"/>
        <v>44.400000000000006</v>
      </c>
    </row>
    <row r="332" spans="1:32" x14ac:dyDescent="0.3">
      <c r="A332" s="1">
        <v>31594</v>
      </c>
      <c r="B332" s="19">
        <v>2626.6</v>
      </c>
      <c r="C332" s="20">
        <f t="shared" si="116"/>
        <v>21.599999999999909</v>
      </c>
      <c r="D332" s="20">
        <f t="shared" si="120"/>
        <v>93.5</v>
      </c>
      <c r="E332" s="20">
        <f t="shared" si="100"/>
        <v>197.09999999999991</v>
      </c>
      <c r="F332" s="20">
        <f t="shared" si="104"/>
        <v>403.09999999999991</v>
      </c>
      <c r="G332" s="20">
        <f t="shared" si="112"/>
        <v>795.09999999999991</v>
      </c>
      <c r="H332" s="20">
        <f t="shared" si="108"/>
        <v>1302.5</v>
      </c>
      <c r="I332" s="1">
        <v>31594</v>
      </c>
      <c r="J332" s="19">
        <v>2632.4</v>
      </c>
      <c r="K332" s="20">
        <f t="shared" si="117"/>
        <v>27.099999999999909</v>
      </c>
      <c r="L332" s="20">
        <f t="shared" si="121"/>
        <v>104.80000000000018</v>
      </c>
      <c r="M332" s="20">
        <f t="shared" si="101"/>
        <v>197.59999999999991</v>
      </c>
      <c r="N332" s="20">
        <f t="shared" si="105"/>
        <v>404.40000000000009</v>
      </c>
      <c r="O332" s="20">
        <f t="shared" si="113"/>
        <v>797.40000000000009</v>
      </c>
      <c r="P332" s="20">
        <f t="shared" si="109"/>
        <v>1302.3000000000002</v>
      </c>
      <c r="Q332" s="1">
        <v>31594</v>
      </c>
      <c r="R332" s="19">
        <v>109.5</v>
      </c>
      <c r="S332" s="20">
        <f t="shared" si="118"/>
        <v>0</v>
      </c>
      <c r="T332" s="20">
        <f t="shared" si="122"/>
        <v>0.70000000000000284</v>
      </c>
      <c r="U332" s="20">
        <f t="shared" si="102"/>
        <v>1.7000000000000028</v>
      </c>
      <c r="V332" s="20">
        <f t="shared" si="106"/>
        <v>5.4000000000000057</v>
      </c>
      <c r="W332" s="20">
        <f t="shared" si="114"/>
        <v>12</v>
      </c>
      <c r="X332" s="20">
        <f t="shared" si="110"/>
        <v>43.8</v>
      </c>
      <c r="Y332" s="1">
        <v>31594</v>
      </c>
      <c r="Z332">
        <v>109.5</v>
      </c>
      <c r="AA332" s="20">
        <f t="shared" si="119"/>
        <v>9.9999999999994316E-2</v>
      </c>
      <c r="AB332" s="20">
        <f t="shared" si="123"/>
        <v>0.40000000000000568</v>
      </c>
      <c r="AC332" s="20">
        <f t="shared" si="103"/>
        <v>1.7999999999999972</v>
      </c>
      <c r="AD332" s="20">
        <f t="shared" si="107"/>
        <v>5.4000000000000057</v>
      </c>
      <c r="AE332" s="20">
        <f t="shared" si="115"/>
        <v>12</v>
      </c>
      <c r="AF332" s="20">
        <f t="shared" si="111"/>
        <v>44</v>
      </c>
    </row>
    <row r="333" spans="1:32" x14ac:dyDescent="0.3">
      <c r="A333" s="1">
        <v>31625</v>
      </c>
      <c r="B333" s="19">
        <v>2646.5</v>
      </c>
      <c r="C333" s="20">
        <f t="shared" si="116"/>
        <v>19.900000000000091</v>
      </c>
      <c r="D333" s="20">
        <f t="shared" si="120"/>
        <v>88.699999999999818</v>
      </c>
      <c r="E333" s="20">
        <f t="shared" si="100"/>
        <v>202.5</v>
      </c>
      <c r="F333" s="20">
        <f t="shared" si="104"/>
        <v>416.09999999999991</v>
      </c>
      <c r="G333" s="20">
        <f t="shared" si="112"/>
        <v>801.3</v>
      </c>
      <c r="H333" s="20">
        <f t="shared" si="108"/>
        <v>1313</v>
      </c>
      <c r="I333" s="1">
        <v>31625</v>
      </c>
      <c r="J333" s="19">
        <v>2645.9</v>
      </c>
      <c r="K333" s="20">
        <f t="shared" si="117"/>
        <v>13.5</v>
      </c>
      <c r="L333" s="20">
        <f t="shared" si="121"/>
        <v>81.099999999999909</v>
      </c>
      <c r="M333" s="20">
        <f t="shared" si="101"/>
        <v>203.40000000000009</v>
      </c>
      <c r="N333" s="20">
        <f t="shared" si="105"/>
        <v>417</v>
      </c>
      <c r="O333" s="20">
        <f t="shared" si="113"/>
        <v>800</v>
      </c>
      <c r="P333" s="20">
        <f t="shared" si="109"/>
        <v>1314.5</v>
      </c>
      <c r="Q333" s="1">
        <v>31625</v>
      </c>
      <c r="R333" s="19">
        <v>109.7</v>
      </c>
      <c r="S333" s="20">
        <f t="shared" si="118"/>
        <v>0.20000000000000284</v>
      </c>
      <c r="T333" s="20">
        <f t="shared" si="122"/>
        <v>1.1000000000000085</v>
      </c>
      <c r="U333" s="20">
        <f t="shared" si="102"/>
        <v>1.7000000000000028</v>
      </c>
      <c r="V333" s="20">
        <f t="shared" si="106"/>
        <v>5.2000000000000028</v>
      </c>
      <c r="W333" s="20">
        <f t="shared" si="114"/>
        <v>12</v>
      </c>
      <c r="X333" s="20">
        <f t="shared" si="110"/>
        <v>43.7</v>
      </c>
      <c r="Y333" s="1">
        <v>31625</v>
      </c>
      <c r="Z333">
        <v>109.6</v>
      </c>
      <c r="AA333" s="20">
        <f t="shared" si="119"/>
        <v>9.9999999999994316E-2</v>
      </c>
      <c r="AB333" s="20">
        <f t="shared" si="123"/>
        <v>0.89999999999999147</v>
      </c>
      <c r="AC333" s="20">
        <f t="shared" si="103"/>
        <v>1.6999999999999886</v>
      </c>
      <c r="AD333" s="20">
        <f t="shared" si="107"/>
        <v>5.1999999999999886</v>
      </c>
      <c r="AE333" s="20">
        <f t="shared" si="115"/>
        <v>11.899999999999991</v>
      </c>
      <c r="AF333" s="20">
        <f t="shared" si="111"/>
        <v>43.699999999999989</v>
      </c>
    </row>
    <row r="334" spans="1:32" x14ac:dyDescent="0.3">
      <c r="A334" s="1">
        <v>31656</v>
      </c>
      <c r="B334" s="19">
        <v>2667.8</v>
      </c>
      <c r="C334" s="20">
        <f t="shared" si="116"/>
        <v>21.300000000000182</v>
      </c>
      <c r="D334" s="20">
        <f t="shared" si="120"/>
        <v>83</v>
      </c>
      <c r="E334" s="20">
        <f t="shared" si="100"/>
        <v>211.40000000000009</v>
      </c>
      <c r="F334" s="20">
        <f t="shared" si="104"/>
        <v>423.40000000000009</v>
      </c>
      <c r="G334" s="20">
        <f t="shared" si="112"/>
        <v>809.40000000000009</v>
      </c>
      <c r="H334" s="20">
        <f t="shared" si="108"/>
        <v>1322.8000000000002</v>
      </c>
      <c r="I334" s="1">
        <v>31656</v>
      </c>
      <c r="J334" s="19">
        <v>2661.7</v>
      </c>
      <c r="K334" s="20">
        <f t="shared" si="117"/>
        <v>15.799999999999727</v>
      </c>
      <c r="L334" s="20">
        <f t="shared" si="121"/>
        <v>90.599999999999909</v>
      </c>
      <c r="M334" s="20">
        <f t="shared" si="101"/>
        <v>209</v>
      </c>
      <c r="N334" s="20">
        <f t="shared" si="105"/>
        <v>418.89999999999964</v>
      </c>
      <c r="O334" s="20">
        <f t="shared" si="113"/>
        <v>802.69999999999982</v>
      </c>
      <c r="P334" s="20">
        <f t="shared" si="109"/>
        <v>1316.9999999999998</v>
      </c>
      <c r="Q334" s="1">
        <v>31656</v>
      </c>
      <c r="R334" s="19">
        <v>110.2</v>
      </c>
      <c r="S334" s="20">
        <f t="shared" si="118"/>
        <v>0.5</v>
      </c>
      <c r="T334" s="20">
        <f t="shared" si="122"/>
        <v>1.2999999999999972</v>
      </c>
      <c r="U334" s="20">
        <f t="shared" si="102"/>
        <v>1.9000000000000057</v>
      </c>
      <c r="V334" s="20">
        <f t="shared" si="106"/>
        <v>5.2000000000000028</v>
      </c>
      <c r="W334" s="20">
        <f t="shared" si="114"/>
        <v>12.299999999999997</v>
      </c>
      <c r="X334" s="20">
        <f t="shared" si="110"/>
        <v>43.7</v>
      </c>
      <c r="Y334" s="1">
        <v>31656</v>
      </c>
      <c r="Z334">
        <v>110</v>
      </c>
      <c r="AA334" s="20">
        <f t="shared" si="119"/>
        <v>0.40000000000000568</v>
      </c>
      <c r="AB334" s="20">
        <f t="shared" si="123"/>
        <v>1</v>
      </c>
      <c r="AC334" s="20">
        <f t="shared" si="103"/>
        <v>1.9000000000000057</v>
      </c>
      <c r="AD334" s="20">
        <f t="shared" si="107"/>
        <v>5.2999999999999972</v>
      </c>
      <c r="AE334" s="20">
        <f t="shared" si="115"/>
        <v>12.299999999999997</v>
      </c>
      <c r="AF334" s="20">
        <f t="shared" si="111"/>
        <v>43.5</v>
      </c>
    </row>
    <row r="335" spans="1:32" x14ac:dyDescent="0.3">
      <c r="A335" s="1">
        <v>31686</v>
      </c>
      <c r="B335" s="19">
        <v>2687.4</v>
      </c>
      <c r="C335" s="20">
        <f t="shared" si="116"/>
        <v>19.599999999999909</v>
      </c>
      <c r="D335" s="20">
        <f t="shared" si="120"/>
        <v>82.400000000000091</v>
      </c>
      <c r="E335" s="20">
        <f t="shared" ref="E335:E398" si="124">(B335-B323)</f>
        <v>219.40000000000009</v>
      </c>
      <c r="F335" s="20">
        <f t="shared" si="104"/>
        <v>428.5</v>
      </c>
      <c r="G335" s="20">
        <f t="shared" si="112"/>
        <v>817.7</v>
      </c>
      <c r="H335" s="20">
        <f t="shared" si="108"/>
        <v>1335.1000000000001</v>
      </c>
      <c r="I335" s="1">
        <v>31686</v>
      </c>
      <c r="J335" s="19">
        <v>2684.4</v>
      </c>
      <c r="K335" s="20">
        <f t="shared" si="117"/>
        <v>22.700000000000273</v>
      </c>
      <c r="L335" s="20">
        <f t="shared" si="121"/>
        <v>79.099999999999909</v>
      </c>
      <c r="M335" s="20">
        <f t="shared" ref="M335:M398" si="125">(J335-J323)</f>
        <v>218.09999999999991</v>
      </c>
      <c r="N335" s="20">
        <f t="shared" si="105"/>
        <v>424.70000000000027</v>
      </c>
      <c r="O335" s="20">
        <f t="shared" si="113"/>
        <v>808.80000000000018</v>
      </c>
      <c r="P335" s="20">
        <f t="shared" si="109"/>
        <v>1329.1000000000001</v>
      </c>
      <c r="Q335" s="1">
        <v>31686</v>
      </c>
      <c r="R335" s="19">
        <v>110.3</v>
      </c>
      <c r="S335" s="20">
        <f t="shared" si="118"/>
        <v>9.9999999999994316E-2</v>
      </c>
      <c r="T335" s="20">
        <f t="shared" si="122"/>
        <v>0.79999999999999716</v>
      </c>
      <c r="U335" s="20">
        <f t="shared" ref="U335:U398" si="126">(R335-R323)</f>
        <v>1.5999999999999943</v>
      </c>
      <c r="V335" s="20">
        <f t="shared" si="106"/>
        <v>5</v>
      </c>
      <c r="W335" s="20">
        <f t="shared" si="114"/>
        <v>12.099999999999994</v>
      </c>
      <c r="X335" s="20">
        <f t="shared" si="110"/>
        <v>43.2</v>
      </c>
      <c r="Y335" s="1">
        <v>31686</v>
      </c>
      <c r="Z335">
        <v>110.2</v>
      </c>
      <c r="AA335" s="20">
        <f t="shared" si="119"/>
        <v>0.20000000000000284</v>
      </c>
      <c r="AB335" s="20">
        <f t="shared" si="123"/>
        <v>0.79999999999999716</v>
      </c>
      <c r="AC335" s="20">
        <f t="shared" ref="AC335:AC398" si="127">(Z335-Z323)</f>
        <v>1.7000000000000028</v>
      </c>
      <c r="AD335" s="20">
        <f t="shared" si="107"/>
        <v>5.1000000000000085</v>
      </c>
      <c r="AE335" s="20">
        <f t="shared" si="115"/>
        <v>12.100000000000009</v>
      </c>
      <c r="AF335" s="20">
        <f t="shared" si="111"/>
        <v>43.100000000000009</v>
      </c>
    </row>
    <row r="336" spans="1:32" x14ac:dyDescent="0.3">
      <c r="A336" s="1">
        <v>31717</v>
      </c>
      <c r="B336" s="19">
        <v>2701.3</v>
      </c>
      <c r="C336" s="20">
        <f t="shared" si="116"/>
        <v>13.900000000000091</v>
      </c>
      <c r="D336" s="20">
        <f t="shared" si="120"/>
        <v>74.700000000000273</v>
      </c>
      <c r="E336" s="20">
        <f t="shared" si="124"/>
        <v>223.5</v>
      </c>
      <c r="F336" s="20">
        <f t="shared" si="104"/>
        <v>419.90000000000009</v>
      </c>
      <c r="G336" s="20">
        <f t="shared" si="112"/>
        <v>817.60000000000014</v>
      </c>
      <c r="H336" s="20">
        <f t="shared" si="108"/>
        <v>1342.2000000000003</v>
      </c>
      <c r="I336" s="1">
        <v>31717</v>
      </c>
      <c r="J336" s="19">
        <v>2705.2</v>
      </c>
      <c r="K336" s="20">
        <f t="shared" si="117"/>
        <v>20.799999999999727</v>
      </c>
      <c r="L336" s="20">
        <f t="shared" si="121"/>
        <v>72.799999999999727</v>
      </c>
      <c r="M336" s="20">
        <f t="shared" si="125"/>
        <v>223.19999999999982</v>
      </c>
      <c r="N336" s="20">
        <f t="shared" si="105"/>
        <v>418.89999999999964</v>
      </c>
      <c r="O336" s="20">
        <f t="shared" si="113"/>
        <v>815.09999999999991</v>
      </c>
      <c r="P336" s="20">
        <f t="shared" si="109"/>
        <v>1347.1</v>
      </c>
      <c r="Q336" s="1">
        <v>31717</v>
      </c>
      <c r="R336" s="19">
        <v>110.4</v>
      </c>
      <c r="S336" s="20">
        <f t="shared" si="118"/>
        <v>0.10000000000000853</v>
      </c>
      <c r="T336" s="20">
        <f t="shared" si="122"/>
        <v>0.90000000000000568</v>
      </c>
      <c r="U336" s="20">
        <f t="shared" si="126"/>
        <v>1.4000000000000057</v>
      </c>
      <c r="V336" s="20">
        <f t="shared" si="106"/>
        <v>5.1000000000000085</v>
      </c>
      <c r="W336" s="20">
        <f t="shared" si="114"/>
        <v>12.400000000000006</v>
      </c>
      <c r="X336" s="20">
        <f t="shared" si="110"/>
        <v>43</v>
      </c>
      <c r="Y336" s="1">
        <v>31717</v>
      </c>
      <c r="Z336">
        <v>110.4</v>
      </c>
      <c r="AA336" s="20">
        <f t="shared" si="119"/>
        <v>0.20000000000000284</v>
      </c>
      <c r="AB336" s="20">
        <f t="shared" si="123"/>
        <v>0.90000000000000568</v>
      </c>
      <c r="AC336" s="20">
        <f t="shared" si="127"/>
        <v>1.4000000000000057</v>
      </c>
      <c r="AD336" s="20">
        <f t="shared" si="107"/>
        <v>5.1000000000000085</v>
      </c>
      <c r="AE336" s="20">
        <f t="shared" si="115"/>
        <v>12.400000000000006</v>
      </c>
      <c r="AF336" s="20">
        <f t="shared" si="111"/>
        <v>42.900000000000006</v>
      </c>
    </row>
    <row r="337" spans="1:32" ht="15" thickBot="1" x14ac:dyDescent="0.35">
      <c r="A337" s="1">
        <v>31747</v>
      </c>
      <c r="B337" s="19">
        <v>2728</v>
      </c>
      <c r="C337" s="20">
        <f t="shared" si="116"/>
        <v>26.699999999999818</v>
      </c>
      <c r="D337" s="20">
        <f t="shared" si="120"/>
        <v>81.5</v>
      </c>
      <c r="E337" s="20">
        <f t="shared" si="124"/>
        <v>235.90000000000009</v>
      </c>
      <c r="F337" s="20">
        <f t="shared" si="104"/>
        <v>421.59999999999991</v>
      </c>
      <c r="G337" s="20">
        <f t="shared" si="112"/>
        <v>822.09999999999991</v>
      </c>
      <c r="H337" s="20">
        <f t="shared" si="108"/>
        <v>1362</v>
      </c>
      <c r="I337" s="1">
        <v>31747</v>
      </c>
      <c r="J337" s="19">
        <v>2740.7</v>
      </c>
      <c r="K337" s="20">
        <f t="shared" si="117"/>
        <v>35.5</v>
      </c>
      <c r="L337" s="20">
        <f t="shared" si="121"/>
        <v>94.799999999999727</v>
      </c>
      <c r="M337" s="20">
        <f t="shared" si="125"/>
        <v>236.59999999999991</v>
      </c>
      <c r="N337" s="20">
        <f t="shared" si="105"/>
        <v>422.19999999999982</v>
      </c>
      <c r="O337" s="20">
        <f t="shared" si="113"/>
        <v>826.89999999999986</v>
      </c>
      <c r="P337" s="20">
        <f t="shared" si="109"/>
        <v>1369.8999999999999</v>
      </c>
      <c r="Q337" s="1">
        <v>31747</v>
      </c>
      <c r="R337" s="19">
        <v>110.5</v>
      </c>
      <c r="S337" s="20">
        <f t="shared" si="118"/>
        <v>9.9999999999994316E-2</v>
      </c>
      <c r="T337" s="20">
        <f t="shared" si="122"/>
        <v>0.79999999999999716</v>
      </c>
      <c r="U337" s="20">
        <f t="shared" si="126"/>
        <v>1.2000000000000028</v>
      </c>
      <c r="V337" s="20">
        <f t="shared" si="106"/>
        <v>5.2000000000000028</v>
      </c>
      <c r="W337" s="20">
        <f t="shared" si="114"/>
        <v>12.900000000000006</v>
      </c>
      <c r="X337" s="20">
        <f t="shared" si="110"/>
        <v>42.8</v>
      </c>
      <c r="Y337" s="1">
        <v>31747</v>
      </c>
      <c r="Z337">
        <v>110.8</v>
      </c>
      <c r="AA337" s="20">
        <f t="shared" si="119"/>
        <v>0.39999999999999147</v>
      </c>
      <c r="AB337" s="20">
        <f t="shared" si="123"/>
        <v>1.2000000000000028</v>
      </c>
      <c r="AC337" s="20">
        <f t="shared" si="127"/>
        <v>1.2999999999999972</v>
      </c>
      <c r="AD337" s="20">
        <f t="shared" si="107"/>
        <v>5.2999999999999972</v>
      </c>
      <c r="AE337" s="20">
        <f t="shared" si="115"/>
        <v>13.099999999999994</v>
      </c>
      <c r="AF337" s="20">
        <f t="shared" si="111"/>
        <v>42.899999999999991</v>
      </c>
    </row>
    <row r="338" spans="1:32" x14ac:dyDescent="0.3">
      <c r="A338" s="3">
        <v>31778</v>
      </c>
      <c r="B338" s="19">
        <v>2743.9</v>
      </c>
      <c r="C338" s="20">
        <f t="shared" si="116"/>
        <v>15.900000000000091</v>
      </c>
      <c r="D338" s="20">
        <f t="shared" si="120"/>
        <v>76.099999999999909</v>
      </c>
      <c r="E338" s="20">
        <f t="shared" si="124"/>
        <v>241.80000000000018</v>
      </c>
      <c r="F338" s="20">
        <f t="shared" si="104"/>
        <v>411.5</v>
      </c>
      <c r="G338" s="20">
        <f t="shared" si="112"/>
        <v>784.5</v>
      </c>
      <c r="H338" s="20">
        <f t="shared" si="108"/>
        <v>1372.3000000000002</v>
      </c>
      <c r="I338" s="4">
        <v>31778</v>
      </c>
      <c r="J338" s="19">
        <v>2753.5</v>
      </c>
      <c r="K338" s="20">
        <f t="shared" si="117"/>
        <v>12.800000000000182</v>
      </c>
      <c r="L338" s="20">
        <f t="shared" si="121"/>
        <v>91.800000000000182</v>
      </c>
      <c r="M338" s="20">
        <f t="shared" si="125"/>
        <v>242.69999999999982</v>
      </c>
      <c r="N338" s="20">
        <f t="shared" si="105"/>
        <v>413.90000000000009</v>
      </c>
      <c r="O338" s="20">
        <f t="shared" si="113"/>
        <v>789.59999999999991</v>
      </c>
      <c r="P338" s="20">
        <f t="shared" si="109"/>
        <v>1378.3</v>
      </c>
      <c r="Q338" s="1">
        <v>31778</v>
      </c>
      <c r="R338" s="19">
        <v>111.2</v>
      </c>
      <c r="S338" s="20">
        <f t="shared" si="118"/>
        <v>0.70000000000000284</v>
      </c>
      <c r="T338" s="20">
        <f t="shared" si="122"/>
        <v>1</v>
      </c>
      <c r="U338" s="20">
        <f t="shared" si="126"/>
        <v>1.6000000000000085</v>
      </c>
      <c r="V338" s="20">
        <f t="shared" si="106"/>
        <v>5.7000000000000028</v>
      </c>
      <c r="W338" s="20">
        <f t="shared" si="114"/>
        <v>13.400000000000006</v>
      </c>
      <c r="X338" s="20">
        <f t="shared" si="110"/>
        <v>42.900000000000006</v>
      </c>
      <c r="Y338" s="1">
        <v>31778</v>
      </c>
      <c r="Z338">
        <v>111.4</v>
      </c>
      <c r="AA338" s="20">
        <f t="shared" si="119"/>
        <v>0.60000000000000853</v>
      </c>
      <c r="AB338" s="20">
        <f t="shared" si="123"/>
        <v>1.4000000000000057</v>
      </c>
      <c r="AC338" s="20">
        <f t="shared" si="127"/>
        <v>1.5</v>
      </c>
      <c r="AD338" s="20">
        <f t="shared" si="107"/>
        <v>5.7000000000000028</v>
      </c>
      <c r="AE338" s="20">
        <f t="shared" si="115"/>
        <v>13.5</v>
      </c>
      <c r="AF338" s="20">
        <f t="shared" si="111"/>
        <v>42.900000000000006</v>
      </c>
    </row>
    <row r="339" spans="1:32" x14ac:dyDescent="0.3">
      <c r="A339" s="5">
        <v>31809</v>
      </c>
      <c r="B339" s="19">
        <v>2747.5</v>
      </c>
      <c r="C339" s="20">
        <f t="shared" si="116"/>
        <v>3.5999999999999091</v>
      </c>
      <c r="D339" s="20">
        <f t="shared" si="120"/>
        <v>60.099999999999909</v>
      </c>
      <c r="E339" s="20">
        <f t="shared" si="124"/>
        <v>234.59999999999991</v>
      </c>
      <c r="F339" s="20">
        <f t="shared" si="104"/>
        <v>393.40000000000009</v>
      </c>
      <c r="G339" s="20">
        <f t="shared" si="112"/>
        <v>750.7</v>
      </c>
      <c r="H339" s="20">
        <f t="shared" si="108"/>
        <v>1369.7</v>
      </c>
      <c r="I339" s="1">
        <v>31809</v>
      </c>
      <c r="J339" s="19">
        <v>2735.2</v>
      </c>
      <c r="K339" s="20">
        <f t="shared" si="117"/>
        <v>-18.300000000000182</v>
      </c>
      <c r="L339" s="20">
        <f t="shared" si="121"/>
        <v>50.799999999999727</v>
      </c>
      <c r="M339" s="20">
        <f t="shared" si="125"/>
        <v>233.09999999999991</v>
      </c>
      <c r="N339" s="20">
        <f t="shared" si="105"/>
        <v>391.79999999999973</v>
      </c>
      <c r="O339" s="20">
        <f t="shared" si="113"/>
        <v>749.39999999999986</v>
      </c>
      <c r="P339" s="20">
        <f t="shared" si="109"/>
        <v>1365.8999999999999</v>
      </c>
      <c r="Q339" s="1">
        <v>31809</v>
      </c>
      <c r="R339" s="19">
        <v>111.6</v>
      </c>
      <c r="S339" s="20">
        <f t="shared" si="118"/>
        <v>0.39999999999999147</v>
      </c>
      <c r="T339" s="20">
        <f t="shared" si="122"/>
        <v>1.2999999999999972</v>
      </c>
      <c r="U339" s="20">
        <f t="shared" si="126"/>
        <v>2.2999999999999972</v>
      </c>
      <c r="V339" s="20">
        <f t="shared" si="106"/>
        <v>5.5999999999999943</v>
      </c>
      <c r="W339" s="20">
        <f t="shared" si="114"/>
        <v>13.699999999999989</v>
      </c>
      <c r="X339" s="20">
        <f t="shared" si="110"/>
        <v>42.5</v>
      </c>
      <c r="Y339" s="1">
        <v>31809</v>
      </c>
      <c r="Z339">
        <v>111.8</v>
      </c>
      <c r="AA339" s="20">
        <f t="shared" si="119"/>
        <v>0.39999999999999147</v>
      </c>
      <c r="AB339" s="20">
        <f t="shared" si="123"/>
        <v>1.5999999999999943</v>
      </c>
      <c r="AC339" s="20">
        <f t="shared" si="127"/>
        <v>2.0999999999999943</v>
      </c>
      <c r="AD339" s="20">
        <f t="shared" si="107"/>
        <v>5.5</v>
      </c>
      <c r="AE339" s="20">
        <f t="shared" si="115"/>
        <v>13.799999999999997</v>
      </c>
      <c r="AF339" s="20">
        <f t="shared" si="111"/>
        <v>42.599999999999994</v>
      </c>
    </row>
    <row r="340" spans="1:32" x14ac:dyDescent="0.3">
      <c r="A340" s="5">
        <v>31837</v>
      </c>
      <c r="B340" s="19">
        <v>2753.7</v>
      </c>
      <c r="C340" s="20">
        <f t="shared" si="116"/>
        <v>6.1999999999998181</v>
      </c>
      <c r="D340" s="20">
        <f t="shared" si="120"/>
        <v>52.399999999999636</v>
      </c>
      <c r="E340" s="20">
        <f t="shared" si="124"/>
        <v>220.59999999999991</v>
      </c>
      <c r="F340" s="20">
        <f t="shared" si="104"/>
        <v>387.5</v>
      </c>
      <c r="G340" s="20">
        <f t="shared" si="112"/>
        <v>738.49999999999977</v>
      </c>
      <c r="H340" s="20">
        <f t="shared" si="108"/>
        <v>1365.8999999999999</v>
      </c>
      <c r="I340" s="1">
        <v>31837</v>
      </c>
      <c r="J340" s="19">
        <v>2748</v>
      </c>
      <c r="K340" s="20">
        <f t="shared" si="117"/>
        <v>12.800000000000182</v>
      </c>
      <c r="L340" s="20">
        <f t="shared" si="121"/>
        <v>42.800000000000182</v>
      </c>
      <c r="M340" s="20">
        <f t="shared" si="125"/>
        <v>220.40000000000009</v>
      </c>
      <c r="N340" s="20">
        <f t="shared" si="105"/>
        <v>387.59999999999991</v>
      </c>
      <c r="O340" s="20">
        <f t="shared" si="113"/>
        <v>738.40000000000009</v>
      </c>
      <c r="P340" s="20">
        <f t="shared" si="109"/>
        <v>1364</v>
      </c>
      <c r="Q340" s="1">
        <v>31837</v>
      </c>
      <c r="R340" s="19">
        <v>112.1</v>
      </c>
      <c r="S340" s="20">
        <f t="shared" si="118"/>
        <v>0.5</v>
      </c>
      <c r="T340" s="20">
        <f t="shared" si="122"/>
        <v>1.6999999999999886</v>
      </c>
      <c r="U340" s="20">
        <f t="shared" si="126"/>
        <v>3.2999999999999972</v>
      </c>
      <c r="V340" s="20">
        <f t="shared" si="106"/>
        <v>5.6999999999999886</v>
      </c>
      <c r="W340" s="20">
        <f t="shared" si="114"/>
        <v>14.199999999999989</v>
      </c>
      <c r="X340" s="20">
        <f t="shared" si="110"/>
        <v>42.3</v>
      </c>
      <c r="Y340" s="1">
        <v>31837</v>
      </c>
      <c r="Z340">
        <v>112.2</v>
      </c>
      <c r="AA340" s="20">
        <f t="shared" si="119"/>
        <v>0.40000000000000568</v>
      </c>
      <c r="AB340" s="20">
        <f t="shared" si="123"/>
        <v>1.7999999999999972</v>
      </c>
      <c r="AC340" s="20">
        <f t="shared" si="127"/>
        <v>3.1000000000000085</v>
      </c>
      <c r="AD340" s="20">
        <f t="shared" si="107"/>
        <v>5.4000000000000057</v>
      </c>
      <c r="AE340" s="20">
        <f t="shared" si="115"/>
        <v>14.100000000000009</v>
      </c>
      <c r="AF340" s="20">
        <f t="shared" si="111"/>
        <v>42.3</v>
      </c>
    </row>
    <row r="341" spans="1:32" x14ac:dyDescent="0.3">
      <c r="A341" s="5">
        <v>31868</v>
      </c>
      <c r="B341" s="19">
        <v>2767.7</v>
      </c>
      <c r="C341" s="20">
        <f t="shared" si="116"/>
        <v>14</v>
      </c>
      <c r="D341" s="20">
        <f t="shared" si="120"/>
        <v>39.699999999999818</v>
      </c>
      <c r="E341" s="20">
        <f t="shared" si="124"/>
        <v>209.89999999999964</v>
      </c>
      <c r="F341" s="20">
        <f t="shared" si="104"/>
        <v>392.29999999999973</v>
      </c>
      <c r="G341" s="20">
        <f t="shared" si="112"/>
        <v>739.09999999999991</v>
      </c>
      <c r="H341" s="20">
        <f t="shared" si="108"/>
        <v>1365.6</v>
      </c>
      <c r="I341" s="1">
        <v>31868</v>
      </c>
      <c r="J341" s="19">
        <v>2778.9</v>
      </c>
      <c r="K341" s="20">
        <f t="shared" si="117"/>
        <v>30.900000000000091</v>
      </c>
      <c r="L341" s="20">
        <f t="shared" si="121"/>
        <v>38.200000000000273</v>
      </c>
      <c r="M341" s="20">
        <f t="shared" si="125"/>
        <v>214.09999999999991</v>
      </c>
      <c r="N341" s="20">
        <f t="shared" si="105"/>
        <v>399.20000000000027</v>
      </c>
      <c r="O341" s="20">
        <f t="shared" si="113"/>
        <v>745.2</v>
      </c>
      <c r="P341" s="20">
        <f t="shared" si="109"/>
        <v>1370.5</v>
      </c>
      <c r="Q341" s="1">
        <v>31868</v>
      </c>
      <c r="R341" s="19">
        <v>112.7</v>
      </c>
      <c r="S341" s="20">
        <f t="shared" si="118"/>
        <v>0.60000000000000853</v>
      </c>
      <c r="T341" s="20">
        <f t="shared" si="122"/>
        <v>2.2000000000000028</v>
      </c>
      <c r="U341" s="20">
        <f t="shared" si="126"/>
        <v>4.1000000000000085</v>
      </c>
      <c r="V341" s="20">
        <f t="shared" si="106"/>
        <v>5.7999999999999972</v>
      </c>
      <c r="W341" s="20">
        <f t="shared" si="114"/>
        <v>14.100000000000009</v>
      </c>
      <c r="X341" s="20">
        <f t="shared" si="110"/>
        <v>42.100000000000009</v>
      </c>
      <c r="Y341" s="1">
        <v>31868</v>
      </c>
      <c r="Z341">
        <v>112.7</v>
      </c>
      <c r="AA341" s="20">
        <f t="shared" si="119"/>
        <v>0.5</v>
      </c>
      <c r="AB341" s="20">
        <f t="shared" si="123"/>
        <v>1.9000000000000057</v>
      </c>
      <c r="AC341" s="20">
        <f t="shared" si="127"/>
        <v>4</v>
      </c>
      <c r="AD341" s="20">
        <f t="shared" si="107"/>
        <v>5.7000000000000028</v>
      </c>
      <c r="AE341" s="20">
        <f t="shared" si="115"/>
        <v>13.900000000000006</v>
      </c>
      <c r="AF341" s="20">
        <f t="shared" si="111"/>
        <v>42.100000000000009</v>
      </c>
    </row>
    <row r="342" spans="1:32" x14ac:dyDescent="0.3">
      <c r="A342" s="5">
        <v>31898</v>
      </c>
      <c r="B342" s="19">
        <v>2772.9</v>
      </c>
      <c r="C342" s="20">
        <f t="shared" si="116"/>
        <v>5.2000000000002728</v>
      </c>
      <c r="D342" s="20">
        <f t="shared" si="120"/>
        <v>29</v>
      </c>
      <c r="E342" s="20">
        <f t="shared" si="124"/>
        <v>188.09999999999991</v>
      </c>
      <c r="F342" s="20">
        <f t="shared" si="104"/>
        <v>383.40000000000009</v>
      </c>
      <c r="G342" s="20">
        <f t="shared" si="112"/>
        <v>729.80000000000018</v>
      </c>
      <c r="H342" s="20">
        <f t="shared" si="108"/>
        <v>1362.7</v>
      </c>
      <c r="I342" s="1">
        <v>31898</v>
      </c>
      <c r="J342" s="19">
        <v>2759.7</v>
      </c>
      <c r="K342" s="20">
        <f t="shared" si="117"/>
        <v>-19.200000000000273</v>
      </c>
      <c r="L342" s="20">
        <f t="shared" si="121"/>
        <v>6.1999999999998181</v>
      </c>
      <c r="M342" s="20">
        <f t="shared" si="125"/>
        <v>188.59999999999991</v>
      </c>
      <c r="N342" s="20">
        <f t="shared" si="105"/>
        <v>383.29999999999973</v>
      </c>
      <c r="O342" s="20">
        <f t="shared" si="113"/>
        <v>727.99999999999977</v>
      </c>
      <c r="P342" s="20">
        <f t="shared" si="109"/>
        <v>1356.9999999999998</v>
      </c>
      <c r="Q342" s="1">
        <v>31898</v>
      </c>
      <c r="R342" s="19">
        <v>113.1</v>
      </c>
      <c r="S342" s="20">
        <f t="shared" si="118"/>
        <v>0.39999999999999147</v>
      </c>
      <c r="T342" s="20">
        <f t="shared" si="122"/>
        <v>1.8999999999999915</v>
      </c>
      <c r="U342" s="20">
        <f t="shared" si="126"/>
        <v>4.1999999999999886</v>
      </c>
      <c r="V342" s="20">
        <f t="shared" si="106"/>
        <v>5.7999999999999972</v>
      </c>
      <c r="W342" s="20">
        <f t="shared" si="114"/>
        <v>13.899999999999991</v>
      </c>
      <c r="X342" s="20">
        <f t="shared" si="110"/>
        <v>41.599999999999994</v>
      </c>
      <c r="Y342" s="1">
        <v>31898</v>
      </c>
      <c r="Z342">
        <v>113</v>
      </c>
      <c r="AA342" s="20">
        <f t="shared" si="119"/>
        <v>0.29999999999999716</v>
      </c>
      <c r="AB342" s="20">
        <f t="shared" si="123"/>
        <v>1.5999999999999943</v>
      </c>
      <c r="AC342" s="20">
        <f t="shared" si="127"/>
        <v>4</v>
      </c>
      <c r="AD342" s="20">
        <f t="shared" si="107"/>
        <v>5.7999999999999972</v>
      </c>
      <c r="AE342" s="20">
        <f t="shared" si="115"/>
        <v>13.799999999999997</v>
      </c>
      <c r="AF342" s="20">
        <f t="shared" si="111"/>
        <v>41.599999999999994</v>
      </c>
    </row>
    <row r="343" spans="1:32" x14ac:dyDescent="0.3">
      <c r="A343" s="5">
        <v>31929</v>
      </c>
      <c r="B343" s="19">
        <v>2774.6</v>
      </c>
      <c r="C343" s="20">
        <f t="shared" si="116"/>
        <v>1.6999999999998181</v>
      </c>
      <c r="D343" s="20">
        <f t="shared" si="120"/>
        <v>27.099999999999909</v>
      </c>
      <c r="E343" s="20">
        <f t="shared" si="124"/>
        <v>169.59999999999991</v>
      </c>
      <c r="F343" s="20">
        <f t="shared" si="104"/>
        <v>362</v>
      </c>
      <c r="G343" s="20">
        <f t="shared" si="112"/>
        <v>721.09999999999991</v>
      </c>
      <c r="H343" s="20">
        <f t="shared" si="108"/>
        <v>1351.6</v>
      </c>
      <c r="I343" s="1">
        <v>31929</v>
      </c>
      <c r="J343" s="19">
        <v>2773.4</v>
      </c>
      <c r="K343" s="20">
        <f t="shared" si="117"/>
        <v>13.700000000000273</v>
      </c>
      <c r="L343" s="20">
        <f t="shared" si="121"/>
        <v>38.200000000000273</v>
      </c>
      <c r="M343" s="20">
        <f t="shared" si="125"/>
        <v>168.09999999999991</v>
      </c>
      <c r="N343" s="20">
        <f t="shared" si="105"/>
        <v>360</v>
      </c>
      <c r="O343" s="20">
        <f t="shared" si="113"/>
        <v>721.59999999999991</v>
      </c>
      <c r="P343" s="20">
        <f t="shared" si="109"/>
        <v>1350.9</v>
      </c>
      <c r="Q343" s="1">
        <v>31929</v>
      </c>
      <c r="R343" s="19">
        <v>113.5</v>
      </c>
      <c r="S343" s="20">
        <f t="shared" si="118"/>
        <v>0.40000000000000568</v>
      </c>
      <c r="T343" s="20">
        <f t="shared" si="122"/>
        <v>1.9000000000000057</v>
      </c>
      <c r="U343" s="20">
        <f t="shared" si="126"/>
        <v>4</v>
      </c>
      <c r="V343" s="20">
        <f t="shared" si="106"/>
        <v>5.9000000000000057</v>
      </c>
      <c r="W343" s="20">
        <f t="shared" si="114"/>
        <v>14</v>
      </c>
      <c r="X343" s="20">
        <f t="shared" si="110"/>
        <v>41.2</v>
      </c>
      <c r="Y343" s="1">
        <v>31929</v>
      </c>
      <c r="Z343">
        <v>113.5</v>
      </c>
      <c r="AA343" s="20">
        <f t="shared" si="119"/>
        <v>0.5</v>
      </c>
      <c r="AB343" s="20">
        <f t="shared" si="123"/>
        <v>1.7000000000000028</v>
      </c>
      <c r="AC343" s="20">
        <f t="shared" si="127"/>
        <v>4.0999999999999943</v>
      </c>
      <c r="AD343" s="20">
        <f t="shared" si="107"/>
        <v>6</v>
      </c>
      <c r="AE343" s="20">
        <f t="shared" si="115"/>
        <v>14.099999999999994</v>
      </c>
      <c r="AF343" s="20">
        <f t="shared" si="111"/>
        <v>41.3</v>
      </c>
    </row>
    <row r="344" spans="1:32" x14ac:dyDescent="0.3">
      <c r="A344" s="5">
        <v>31959</v>
      </c>
      <c r="B344" s="19">
        <v>2779</v>
      </c>
      <c r="C344" s="20">
        <f t="shared" si="116"/>
        <v>4.4000000000000909</v>
      </c>
      <c r="D344" s="20">
        <f t="shared" si="120"/>
        <v>25.300000000000182</v>
      </c>
      <c r="E344" s="20">
        <f t="shared" si="124"/>
        <v>152.40000000000009</v>
      </c>
      <c r="F344" s="20">
        <f t="shared" si="104"/>
        <v>349.5</v>
      </c>
      <c r="G344" s="20">
        <f t="shared" si="112"/>
        <v>714.19999999999982</v>
      </c>
      <c r="H344" s="20">
        <f t="shared" si="108"/>
        <v>1344.2</v>
      </c>
      <c r="I344" s="1">
        <v>31959</v>
      </c>
      <c r="J344" s="19">
        <v>2785.2</v>
      </c>
      <c r="K344" s="20">
        <f t="shared" si="117"/>
        <v>11.799999999999727</v>
      </c>
      <c r="L344" s="20">
        <f t="shared" si="121"/>
        <v>37.199999999999818</v>
      </c>
      <c r="M344" s="20">
        <f t="shared" si="125"/>
        <v>152.79999999999973</v>
      </c>
      <c r="N344" s="20">
        <f t="shared" si="105"/>
        <v>350.39999999999964</v>
      </c>
      <c r="O344" s="20">
        <f t="shared" si="113"/>
        <v>715.5</v>
      </c>
      <c r="P344" s="20">
        <f t="shared" si="109"/>
        <v>1345.8999999999999</v>
      </c>
      <c r="Q344" s="1">
        <v>31959</v>
      </c>
      <c r="R344" s="19">
        <v>113.8</v>
      </c>
      <c r="S344" s="20">
        <f t="shared" si="118"/>
        <v>0.29999999999999716</v>
      </c>
      <c r="T344" s="20">
        <f t="shared" si="122"/>
        <v>1.7000000000000028</v>
      </c>
      <c r="U344" s="20">
        <f t="shared" si="126"/>
        <v>4.2999999999999972</v>
      </c>
      <c r="V344" s="20">
        <f t="shared" si="106"/>
        <v>6</v>
      </c>
      <c r="W344" s="20">
        <f t="shared" si="114"/>
        <v>13.899999999999991</v>
      </c>
      <c r="X344" s="20">
        <f t="shared" si="110"/>
        <v>40.700000000000003</v>
      </c>
      <c r="Y344" s="1">
        <v>31959</v>
      </c>
      <c r="Z344">
        <v>113.8</v>
      </c>
      <c r="AA344" s="20">
        <f t="shared" si="119"/>
        <v>0.29999999999999716</v>
      </c>
      <c r="AB344" s="20">
        <f t="shared" si="123"/>
        <v>1.5999999999999943</v>
      </c>
      <c r="AC344" s="20">
        <f t="shared" si="127"/>
        <v>4.2999999999999972</v>
      </c>
      <c r="AD344" s="20">
        <f t="shared" si="107"/>
        <v>6.0999999999999943</v>
      </c>
      <c r="AE344" s="20">
        <f t="shared" si="115"/>
        <v>14</v>
      </c>
      <c r="AF344" s="20">
        <f t="shared" si="111"/>
        <v>40.799999999999997</v>
      </c>
    </row>
    <row r="345" spans="1:32" x14ac:dyDescent="0.3">
      <c r="A345" s="5">
        <v>31990</v>
      </c>
      <c r="B345" s="19">
        <v>2788.2</v>
      </c>
      <c r="C345" s="20">
        <f t="shared" si="116"/>
        <v>9.1999999999998181</v>
      </c>
      <c r="D345" s="20">
        <f t="shared" si="120"/>
        <v>20.5</v>
      </c>
      <c r="E345" s="20">
        <f t="shared" si="124"/>
        <v>141.69999999999982</v>
      </c>
      <c r="F345" s="20">
        <f t="shared" si="104"/>
        <v>344.19999999999982</v>
      </c>
      <c r="G345" s="20">
        <f t="shared" si="112"/>
        <v>714.19999999999982</v>
      </c>
      <c r="H345" s="20">
        <f t="shared" si="108"/>
        <v>1341.6</v>
      </c>
      <c r="I345" s="1">
        <v>31990</v>
      </c>
      <c r="J345" s="19">
        <v>2787.5</v>
      </c>
      <c r="K345" s="20">
        <f t="shared" si="117"/>
        <v>2.3000000000001819</v>
      </c>
      <c r="L345" s="20">
        <f t="shared" si="121"/>
        <v>8.5999999999999091</v>
      </c>
      <c r="M345" s="20">
        <f t="shared" si="125"/>
        <v>141.59999999999991</v>
      </c>
      <c r="N345" s="20">
        <f t="shared" si="105"/>
        <v>345</v>
      </c>
      <c r="O345" s="20">
        <f t="shared" si="113"/>
        <v>715</v>
      </c>
      <c r="P345" s="20">
        <f t="shared" si="109"/>
        <v>1343.2</v>
      </c>
      <c r="Q345" s="1">
        <v>31990</v>
      </c>
      <c r="R345" s="19">
        <v>114.4</v>
      </c>
      <c r="S345" s="20">
        <f t="shared" si="118"/>
        <v>0.60000000000000853</v>
      </c>
      <c r="T345" s="20">
        <f t="shared" si="122"/>
        <v>1.7000000000000028</v>
      </c>
      <c r="U345" s="20">
        <f t="shared" si="126"/>
        <v>4.7000000000000028</v>
      </c>
      <c r="V345" s="20">
        <f t="shared" si="106"/>
        <v>6.4000000000000057</v>
      </c>
      <c r="W345" s="20">
        <f t="shared" si="114"/>
        <v>14.200000000000003</v>
      </c>
      <c r="X345" s="20">
        <f t="shared" si="110"/>
        <v>40.600000000000009</v>
      </c>
      <c r="Y345" s="1">
        <v>31990</v>
      </c>
      <c r="Z345">
        <v>114.3</v>
      </c>
      <c r="AA345" s="20">
        <f t="shared" si="119"/>
        <v>0.5</v>
      </c>
      <c r="AB345" s="20">
        <f t="shared" si="123"/>
        <v>1.5999999999999943</v>
      </c>
      <c r="AC345" s="20">
        <f t="shared" si="127"/>
        <v>4.7000000000000028</v>
      </c>
      <c r="AD345" s="20">
        <f t="shared" si="107"/>
        <v>6.3999999999999915</v>
      </c>
      <c r="AE345" s="20">
        <f t="shared" si="115"/>
        <v>14.200000000000003</v>
      </c>
      <c r="AF345" s="20">
        <f t="shared" si="111"/>
        <v>40.599999999999994</v>
      </c>
    </row>
    <row r="346" spans="1:32" x14ac:dyDescent="0.3">
      <c r="A346" s="5">
        <v>32021</v>
      </c>
      <c r="B346" s="19">
        <v>2799.5</v>
      </c>
      <c r="C346" s="20">
        <f t="shared" si="116"/>
        <v>11.300000000000182</v>
      </c>
      <c r="D346" s="20">
        <f t="shared" si="120"/>
        <v>26.599999999999909</v>
      </c>
      <c r="E346" s="20">
        <f t="shared" si="124"/>
        <v>131.69999999999982</v>
      </c>
      <c r="F346" s="20">
        <f t="shared" si="104"/>
        <v>343.09999999999991</v>
      </c>
      <c r="G346" s="20">
        <f t="shared" si="112"/>
        <v>716.30000000000018</v>
      </c>
      <c r="H346" s="20">
        <f t="shared" si="108"/>
        <v>1345.4</v>
      </c>
      <c r="I346" s="1">
        <v>32021</v>
      </c>
      <c r="J346" s="19">
        <v>2793.3</v>
      </c>
      <c r="K346" s="20">
        <f t="shared" si="117"/>
        <v>5.8000000000001819</v>
      </c>
      <c r="L346" s="20">
        <f t="shared" si="121"/>
        <v>33.600000000000364</v>
      </c>
      <c r="M346" s="20">
        <f t="shared" si="125"/>
        <v>131.60000000000036</v>
      </c>
      <c r="N346" s="20">
        <f t="shared" si="105"/>
        <v>340.60000000000036</v>
      </c>
      <c r="O346" s="20">
        <f t="shared" si="113"/>
        <v>712.20000000000027</v>
      </c>
      <c r="P346" s="20">
        <f t="shared" si="109"/>
        <v>1338.8000000000002</v>
      </c>
      <c r="Q346" s="1">
        <v>32021</v>
      </c>
      <c r="R346" s="19">
        <v>115</v>
      </c>
      <c r="S346" s="20">
        <f t="shared" si="118"/>
        <v>0.59999999999999432</v>
      </c>
      <c r="T346" s="20">
        <f t="shared" si="122"/>
        <v>1.9000000000000057</v>
      </c>
      <c r="U346" s="20">
        <f t="shared" si="126"/>
        <v>4.7999999999999972</v>
      </c>
      <c r="V346" s="20">
        <f t="shared" si="106"/>
        <v>6.7000000000000028</v>
      </c>
      <c r="W346" s="20">
        <f t="shared" si="114"/>
        <v>14.299999999999997</v>
      </c>
      <c r="X346" s="20">
        <f t="shared" si="110"/>
        <v>40.400000000000006</v>
      </c>
      <c r="Y346" s="1">
        <v>32021</v>
      </c>
      <c r="Z346">
        <v>114.7</v>
      </c>
      <c r="AA346" s="20">
        <f t="shared" si="119"/>
        <v>0.40000000000000568</v>
      </c>
      <c r="AB346" s="20">
        <f t="shared" si="123"/>
        <v>1.7000000000000028</v>
      </c>
      <c r="AC346" s="20">
        <f t="shared" si="127"/>
        <v>4.7000000000000028</v>
      </c>
      <c r="AD346" s="20">
        <f t="shared" si="107"/>
        <v>6.6000000000000085</v>
      </c>
      <c r="AE346" s="20">
        <f t="shared" si="115"/>
        <v>14.299999999999997</v>
      </c>
      <c r="AF346" s="20">
        <f t="shared" si="111"/>
        <v>40.299999999999997</v>
      </c>
    </row>
    <row r="347" spans="1:32" x14ac:dyDescent="0.3">
      <c r="A347" s="5">
        <v>32051</v>
      </c>
      <c r="B347" s="19">
        <v>2814.8</v>
      </c>
      <c r="C347" s="20">
        <f t="shared" si="116"/>
        <v>15.300000000000182</v>
      </c>
      <c r="D347" s="20">
        <f t="shared" si="120"/>
        <v>40.200000000000273</v>
      </c>
      <c r="E347" s="20">
        <f t="shared" si="124"/>
        <v>127.40000000000009</v>
      </c>
      <c r="F347" s="20">
        <f t="shared" ref="F347:F410" si="128">(B347-B323)</f>
        <v>346.80000000000018</v>
      </c>
      <c r="G347" s="20">
        <f t="shared" si="112"/>
        <v>715.60000000000036</v>
      </c>
      <c r="H347" s="20">
        <f t="shared" si="108"/>
        <v>1354.4</v>
      </c>
      <c r="I347" s="1">
        <v>32051</v>
      </c>
      <c r="J347" s="19">
        <v>2811.2</v>
      </c>
      <c r="K347" s="20">
        <f t="shared" si="117"/>
        <v>17.899999999999636</v>
      </c>
      <c r="L347" s="20">
        <f t="shared" si="121"/>
        <v>37.799999999999727</v>
      </c>
      <c r="M347" s="20">
        <f t="shared" si="125"/>
        <v>126.79999999999973</v>
      </c>
      <c r="N347" s="20">
        <f t="shared" ref="N347:N410" si="129">(J347-J323)</f>
        <v>344.89999999999964</v>
      </c>
      <c r="O347" s="20">
        <f t="shared" si="113"/>
        <v>709.09999999999991</v>
      </c>
      <c r="P347" s="20">
        <f t="shared" si="109"/>
        <v>1347.6</v>
      </c>
      <c r="Q347" s="1">
        <v>32051</v>
      </c>
      <c r="R347" s="19">
        <v>115.3</v>
      </c>
      <c r="S347" s="20">
        <f t="shared" si="118"/>
        <v>0.29999999999999716</v>
      </c>
      <c r="T347" s="20">
        <f t="shared" si="122"/>
        <v>1.7999999999999972</v>
      </c>
      <c r="U347" s="20">
        <f t="shared" si="126"/>
        <v>5</v>
      </c>
      <c r="V347" s="20">
        <f t="shared" ref="V347:V410" si="130">(R347-R323)</f>
        <v>6.5999999999999943</v>
      </c>
      <c r="W347" s="20">
        <f t="shared" si="114"/>
        <v>14.299999999999997</v>
      </c>
      <c r="X347" s="20">
        <f t="shared" si="110"/>
        <v>40.099999999999994</v>
      </c>
      <c r="Y347" s="1">
        <v>32051</v>
      </c>
      <c r="Z347">
        <v>115</v>
      </c>
      <c r="AA347" s="20">
        <f t="shared" si="119"/>
        <v>0.29999999999999716</v>
      </c>
      <c r="AB347" s="20">
        <f t="shared" si="123"/>
        <v>1.5</v>
      </c>
      <c r="AC347" s="20">
        <f t="shared" si="127"/>
        <v>4.7999999999999972</v>
      </c>
      <c r="AD347" s="20">
        <f t="shared" ref="AD347:AD410" si="131">(Z347-Z323)</f>
        <v>6.5</v>
      </c>
      <c r="AE347" s="20">
        <f t="shared" si="115"/>
        <v>14.200000000000003</v>
      </c>
      <c r="AF347" s="20">
        <f t="shared" si="111"/>
        <v>39.799999999999997</v>
      </c>
    </row>
    <row r="348" spans="1:32" x14ac:dyDescent="0.3">
      <c r="A348" s="5">
        <v>32082</v>
      </c>
      <c r="B348" s="19">
        <v>2818.9</v>
      </c>
      <c r="C348" s="20">
        <f t="shared" si="116"/>
        <v>4.0999999999999091</v>
      </c>
      <c r="D348" s="20">
        <f t="shared" si="120"/>
        <v>39.900000000000091</v>
      </c>
      <c r="E348" s="20">
        <f t="shared" si="124"/>
        <v>117.59999999999991</v>
      </c>
      <c r="F348" s="20">
        <f t="shared" si="128"/>
        <v>341.09999999999991</v>
      </c>
      <c r="G348" s="20">
        <f t="shared" si="112"/>
        <v>706.59999999999991</v>
      </c>
      <c r="H348" s="20">
        <f t="shared" si="108"/>
        <v>1353</v>
      </c>
      <c r="I348" s="1">
        <v>32082</v>
      </c>
      <c r="J348" s="19">
        <v>2821.6</v>
      </c>
      <c r="K348" s="20">
        <f t="shared" si="117"/>
        <v>10.400000000000091</v>
      </c>
      <c r="L348" s="20">
        <f t="shared" si="121"/>
        <v>36.400000000000091</v>
      </c>
      <c r="M348" s="20">
        <f t="shared" si="125"/>
        <v>116.40000000000009</v>
      </c>
      <c r="N348" s="20">
        <f t="shared" si="129"/>
        <v>339.59999999999991</v>
      </c>
      <c r="O348" s="20">
        <f t="shared" si="113"/>
        <v>704</v>
      </c>
      <c r="P348" s="20">
        <f t="shared" si="109"/>
        <v>1355.1999999999998</v>
      </c>
      <c r="Q348" s="1">
        <v>32082</v>
      </c>
      <c r="R348" s="19">
        <v>115.4</v>
      </c>
      <c r="S348" s="20">
        <f t="shared" si="118"/>
        <v>0.10000000000000853</v>
      </c>
      <c r="T348" s="20">
        <f t="shared" si="122"/>
        <v>1.6000000000000085</v>
      </c>
      <c r="U348" s="20">
        <f t="shared" si="126"/>
        <v>5</v>
      </c>
      <c r="V348" s="20">
        <f t="shared" si="130"/>
        <v>6.4000000000000057</v>
      </c>
      <c r="W348" s="20">
        <f t="shared" si="114"/>
        <v>14.200000000000003</v>
      </c>
      <c r="X348" s="20">
        <f t="shared" si="110"/>
        <v>39.5</v>
      </c>
      <c r="Y348" s="1">
        <v>32082</v>
      </c>
      <c r="Z348">
        <v>115.4</v>
      </c>
      <c r="AA348" s="20">
        <f t="shared" si="119"/>
        <v>0.40000000000000568</v>
      </c>
      <c r="AB348" s="20">
        <f t="shared" si="123"/>
        <v>1.6000000000000085</v>
      </c>
      <c r="AC348" s="20">
        <f t="shared" si="127"/>
        <v>5</v>
      </c>
      <c r="AD348" s="20">
        <f t="shared" si="131"/>
        <v>6.4000000000000057</v>
      </c>
      <c r="AE348" s="20">
        <f t="shared" si="115"/>
        <v>14.300000000000011</v>
      </c>
      <c r="AF348" s="20">
        <f t="shared" si="111"/>
        <v>39.400000000000006</v>
      </c>
    </row>
    <row r="349" spans="1:32" x14ac:dyDescent="0.3">
      <c r="A349" s="5">
        <v>32112</v>
      </c>
      <c r="B349" s="19">
        <v>2826.4</v>
      </c>
      <c r="C349" s="20">
        <f t="shared" si="116"/>
        <v>7.5</v>
      </c>
      <c r="D349" s="20">
        <f t="shared" si="120"/>
        <v>38.200000000000273</v>
      </c>
      <c r="E349" s="20">
        <f t="shared" si="124"/>
        <v>98.400000000000091</v>
      </c>
      <c r="F349" s="20">
        <f t="shared" si="128"/>
        <v>334.30000000000018</v>
      </c>
      <c r="G349" s="20">
        <f t="shared" si="112"/>
        <v>702.90000000000009</v>
      </c>
      <c r="H349" s="20">
        <f t="shared" si="108"/>
        <v>1352.7</v>
      </c>
      <c r="I349" s="1">
        <v>32112</v>
      </c>
      <c r="J349" s="19">
        <v>2838.3</v>
      </c>
      <c r="K349" s="20">
        <f t="shared" si="117"/>
        <v>16.700000000000273</v>
      </c>
      <c r="L349" s="20">
        <f t="shared" si="121"/>
        <v>50.800000000000182</v>
      </c>
      <c r="M349" s="20">
        <f t="shared" si="125"/>
        <v>97.600000000000364</v>
      </c>
      <c r="N349" s="20">
        <f t="shared" si="129"/>
        <v>334.20000000000027</v>
      </c>
      <c r="O349" s="20">
        <f t="shared" si="113"/>
        <v>704.30000000000018</v>
      </c>
      <c r="P349" s="20">
        <f t="shared" si="109"/>
        <v>1359.3000000000002</v>
      </c>
      <c r="Q349" s="1">
        <v>32112</v>
      </c>
      <c r="R349" s="19">
        <v>115.4</v>
      </c>
      <c r="S349" s="20">
        <f t="shared" si="118"/>
        <v>0</v>
      </c>
      <c r="T349" s="20">
        <f t="shared" si="122"/>
        <v>1</v>
      </c>
      <c r="U349" s="20">
        <f t="shared" si="126"/>
        <v>4.9000000000000057</v>
      </c>
      <c r="V349" s="20">
        <f t="shared" si="130"/>
        <v>6.1000000000000085</v>
      </c>
      <c r="W349" s="20">
        <f t="shared" si="114"/>
        <v>14.100000000000009</v>
      </c>
      <c r="X349" s="20">
        <f t="shared" si="110"/>
        <v>38.700000000000003</v>
      </c>
      <c r="Y349" s="1">
        <v>32112</v>
      </c>
      <c r="Z349">
        <v>115.6</v>
      </c>
      <c r="AA349" s="20">
        <f t="shared" si="119"/>
        <v>0.19999999999998863</v>
      </c>
      <c r="AB349" s="20">
        <f t="shared" si="123"/>
        <v>1.2999999999999972</v>
      </c>
      <c r="AC349" s="20">
        <f t="shared" si="127"/>
        <v>4.7999999999999972</v>
      </c>
      <c r="AD349" s="20">
        <f t="shared" si="131"/>
        <v>6.0999999999999943</v>
      </c>
      <c r="AE349" s="20">
        <f t="shared" si="115"/>
        <v>14.199999999999989</v>
      </c>
      <c r="AF349" s="20">
        <f t="shared" si="111"/>
        <v>38.699999999999989</v>
      </c>
    </row>
    <row r="350" spans="1:32" x14ac:dyDescent="0.3">
      <c r="A350" s="5">
        <v>32143</v>
      </c>
      <c r="B350" s="19">
        <v>2847.4</v>
      </c>
      <c r="C350" s="20">
        <f t="shared" si="116"/>
        <v>21</v>
      </c>
      <c r="D350" s="20">
        <f t="shared" si="120"/>
        <v>47.900000000000091</v>
      </c>
      <c r="E350" s="20">
        <f t="shared" si="124"/>
        <v>103.5</v>
      </c>
      <c r="F350" s="20">
        <f t="shared" si="128"/>
        <v>345.30000000000018</v>
      </c>
      <c r="G350" s="20">
        <f t="shared" si="112"/>
        <v>709.20000000000027</v>
      </c>
      <c r="H350" s="20">
        <f t="shared" si="108"/>
        <v>1364.7</v>
      </c>
      <c r="I350" s="1">
        <v>32143</v>
      </c>
      <c r="J350" s="19">
        <v>2857.2</v>
      </c>
      <c r="K350" s="20">
        <f t="shared" si="117"/>
        <v>18.899999999999636</v>
      </c>
      <c r="L350" s="20">
        <f t="shared" si="121"/>
        <v>63.899999999999636</v>
      </c>
      <c r="M350" s="20">
        <f t="shared" si="125"/>
        <v>103.69999999999982</v>
      </c>
      <c r="N350" s="20">
        <f t="shared" si="129"/>
        <v>346.39999999999964</v>
      </c>
      <c r="O350" s="20">
        <f t="shared" si="113"/>
        <v>712.19999999999982</v>
      </c>
      <c r="P350" s="20">
        <f t="shared" si="109"/>
        <v>1370.9999999999998</v>
      </c>
      <c r="Q350" s="1">
        <v>32143</v>
      </c>
      <c r="R350" s="19">
        <v>115.7</v>
      </c>
      <c r="S350" s="20">
        <f t="shared" si="118"/>
        <v>0.29999999999999716</v>
      </c>
      <c r="T350" s="20">
        <f t="shared" si="122"/>
        <v>0.70000000000000284</v>
      </c>
      <c r="U350" s="20">
        <f t="shared" si="126"/>
        <v>4.5</v>
      </c>
      <c r="V350" s="20">
        <f t="shared" si="130"/>
        <v>6.1000000000000085</v>
      </c>
      <c r="W350" s="20">
        <f t="shared" si="114"/>
        <v>13.799999999999997</v>
      </c>
      <c r="X350" s="20">
        <f t="shared" si="110"/>
        <v>37.900000000000006</v>
      </c>
      <c r="Y350" s="1">
        <v>32143</v>
      </c>
      <c r="Z350">
        <v>116</v>
      </c>
      <c r="AA350" s="20">
        <f t="shared" si="119"/>
        <v>0.40000000000000568</v>
      </c>
      <c r="AB350" s="20">
        <f t="shared" si="123"/>
        <v>1.2999999999999972</v>
      </c>
      <c r="AC350" s="20">
        <f t="shared" si="127"/>
        <v>4.5999999999999943</v>
      </c>
      <c r="AD350" s="20">
        <f t="shared" si="131"/>
        <v>6.0999999999999943</v>
      </c>
      <c r="AE350" s="20">
        <f t="shared" si="115"/>
        <v>13.900000000000006</v>
      </c>
      <c r="AF350" s="20">
        <f t="shared" si="111"/>
        <v>38</v>
      </c>
    </row>
    <row r="351" spans="1:32" x14ac:dyDescent="0.3">
      <c r="A351" s="5">
        <v>32174</v>
      </c>
      <c r="B351" s="19">
        <v>2870.4</v>
      </c>
      <c r="C351" s="20">
        <f t="shared" si="116"/>
        <v>23</v>
      </c>
      <c r="D351" s="20">
        <f t="shared" si="120"/>
        <v>55.599999999999909</v>
      </c>
      <c r="E351" s="20">
        <f t="shared" si="124"/>
        <v>122.90000000000009</v>
      </c>
      <c r="F351" s="20">
        <f t="shared" si="128"/>
        <v>357.5</v>
      </c>
      <c r="G351" s="20">
        <f t="shared" si="112"/>
        <v>712.20000000000027</v>
      </c>
      <c r="H351" s="20">
        <f t="shared" si="108"/>
        <v>1375.8000000000002</v>
      </c>
      <c r="I351" s="1">
        <v>32174</v>
      </c>
      <c r="J351" s="19">
        <v>2858.8</v>
      </c>
      <c r="K351" s="20">
        <f t="shared" si="117"/>
        <v>1.6000000000003638</v>
      </c>
      <c r="L351" s="20">
        <f t="shared" si="121"/>
        <v>47.600000000000364</v>
      </c>
      <c r="M351" s="20">
        <f t="shared" si="125"/>
        <v>123.60000000000036</v>
      </c>
      <c r="N351" s="20">
        <f t="shared" si="129"/>
        <v>356.70000000000027</v>
      </c>
      <c r="O351" s="20">
        <f t="shared" si="113"/>
        <v>711.10000000000036</v>
      </c>
      <c r="P351" s="20">
        <f t="shared" si="109"/>
        <v>1372.5000000000002</v>
      </c>
      <c r="Q351" s="1">
        <v>32174</v>
      </c>
      <c r="R351" s="19">
        <v>116</v>
      </c>
      <c r="S351" s="20">
        <f t="shared" si="118"/>
        <v>0.29999999999999716</v>
      </c>
      <c r="T351" s="20">
        <f t="shared" si="122"/>
        <v>0.70000000000000284</v>
      </c>
      <c r="U351" s="20">
        <f t="shared" si="126"/>
        <v>4.4000000000000057</v>
      </c>
      <c r="V351" s="20">
        <f t="shared" si="130"/>
        <v>6.7000000000000028</v>
      </c>
      <c r="W351" s="20">
        <f t="shared" si="114"/>
        <v>13.599999999999994</v>
      </c>
      <c r="X351" s="20">
        <f t="shared" si="110"/>
        <v>37.099999999999994</v>
      </c>
      <c r="Y351" s="1">
        <v>32174</v>
      </c>
      <c r="Z351">
        <v>116.2</v>
      </c>
      <c r="AA351" s="20">
        <f t="shared" si="119"/>
        <v>0.20000000000000284</v>
      </c>
      <c r="AB351" s="20">
        <f t="shared" si="123"/>
        <v>1.2000000000000028</v>
      </c>
      <c r="AC351" s="20">
        <f t="shared" si="127"/>
        <v>4.4000000000000057</v>
      </c>
      <c r="AD351" s="20">
        <f t="shared" si="131"/>
        <v>6.5</v>
      </c>
      <c r="AE351" s="20">
        <f t="shared" si="115"/>
        <v>13.600000000000009</v>
      </c>
      <c r="AF351" s="20">
        <f t="shared" si="111"/>
        <v>37.200000000000003</v>
      </c>
    </row>
    <row r="352" spans="1:32" x14ac:dyDescent="0.3">
      <c r="A352" s="5">
        <v>32203</v>
      </c>
      <c r="B352" s="19">
        <v>2890.7</v>
      </c>
      <c r="C352" s="20">
        <f t="shared" si="116"/>
        <v>20.299999999999727</v>
      </c>
      <c r="D352" s="20">
        <f t="shared" si="120"/>
        <v>71.799999999999727</v>
      </c>
      <c r="E352" s="20">
        <f t="shared" si="124"/>
        <v>137</v>
      </c>
      <c r="F352" s="20">
        <f t="shared" si="128"/>
        <v>357.59999999999991</v>
      </c>
      <c r="G352" s="20">
        <f t="shared" si="112"/>
        <v>715.5</v>
      </c>
      <c r="H352" s="20">
        <f t="shared" si="108"/>
        <v>1390.8999999999999</v>
      </c>
      <c r="I352" s="1">
        <v>32203</v>
      </c>
      <c r="J352" s="19">
        <v>2886.7</v>
      </c>
      <c r="K352" s="20">
        <f t="shared" si="117"/>
        <v>27.899999999999636</v>
      </c>
      <c r="L352" s="20">
        <f t="shared" si="121"/>
        <v>65.099999999999909</v>
      </c>
      <c r="M352" s="20">
        <f t="shared" si="125"/>
        <v>138.69999999999982</v>
      </c>
      <c r="N352" s="20">
        <f t="shared" si="129"/>
        <v>359.09999999999991</v>
      </c>
      <c r="O352" s="20">
        <f t="shared" si="113"/>
        <v>717.69999999999982</v>
      </c>
      <c r="P352" s="20">
        <f t="shared" si="109"/>
        <v>1389.4999999999998</v>
      </c>
      <c r="Q352" s="1">
        <v>32203</v>
      </c>
      <c r="R352" s="19">
        <v>116.5</v>
      </c>
      <c r="S352" s="20">
        <f t="shared" si="118"/>
        <v>0.5</v>
      </c>
      <c r="T352" s="20">
        <f t="shared" si="122"/>
        <v>1.0999999999999943</v>
      </c>
      <c r="U352" s="20">
        <f t="shared" si="126"/>
        <v>4.4000000000000057</v>
      </c>
      <c r="V352" s="20">
        <f t="shared" si="130"/>
        <v>7.7000000000000028</v>
      </c>
      <c r="W352" s="20">
        <f t="shared" si="114"/>
        <v>13.900000000000006</v>
      </c>
      <c r="X352" s="20">
        <f t="shared" si="110"/>
        <v>36.400000000000006</v>
      </c>
      <c r="Y352" s="1">
        <v>32203</v>
      </c>
      <c r="Z352">
        <v>116.5</v>
      </c>
      <c r="AA352" s="20">
        <f t="shared" si="119"/>
        <v>0.29999999999999716</v>
      </c>
      <c r="AB352" s="20">
        <f t="shared" si="123"/>
        <v>1.0999999999999943</v>
      </c>
      <c r="AC352" s="20">
        <f t="shared" si="127"/>
        <v>4.2999999999999972</v>
      </c>
      <c r="AD352" s="20">
        <f t="shared" si="131"/>
        <v>7.4000000000000057</v>
      </c>
      <c r="AE352" s="20">
        <f t="shared" si="115"/>
        <v>13.599999999999994</v>
      </c>
      <c r="AF352" s="20">
        <f t="shared" si="111"/>
        <v>36.400000000000006</v>
      </c>
    </row>
    <row r="353" spans="1:32" x14ac:dyDescent="0.3">
      <c r="A353" s="5">
        <v>32234</v>
      </c>
      <c r="B353" s="19">
        <v>2910.7</v>
      </c>
      <c r="C353" s="20">
        <f t="shared" si="116"/>
        <v>20</v>
      </c>
      <c r="D353" s="20">
        <f t="shared" si="120"/>
        <v>84.299999999999727</v>
      </c>
      <c r="E353" s="20">
        <f t="shared" si="124"/>
        <v>143</v>
      </c>
      <c r="F353" s="20">
        <f t="shared" si="128"/>
        <v>352.89999999999964</v>
      </c>
      <c r="G353" s="20">
        <f t="shared" si="112"/>
        <v>719</v>
      </c>
      <c r="H353" s="20">
        <f t="shared" si="108"/>
        <v>1408.4999999999998</v>
      </c>
      <c r="I353" s="1">
        <v>32234</v>
      </c>
      <c r="J353" s="19">
        <v>2925.3</v>
      </c>
      <c r="K353" s="20">
        <f t="shared" si="117"/>
        <v>38.600000000000364</v>
      </c>
      <c r="L353" s="20">
        <f t="shared" si="121"/>
        <v>87</v>
      </c>
      <c r="M353" s="20">
        <f t="shared" si="125"/>
        <v>146.40000000000009</v>
      </c>
      <c r="N353" s="20">
        <f t="shared" si="129"/>
        <v>360.5</v>
      </c>
      <c r="O353" s="20">
        <f t="shared" si="113"/>
        <v>729.30000000000018</v>
      </c>
      <c r="P353" s="20">
        <f t="shared" si="109"/>
        <v>1417.6000000000001</v>
      </c>
      <c r="Q353" s="1">
        <v>32234</v>
      </c>
      <c r="R353" s="19">
        <v>117.1</v>
      </c>
      <c r="S353" s="20">
        <f t="shared" si="118"/>
        <v>0.59999999999999432</v>
      </c>
      <c r="T353" s="20">
        <f t="shared" si="122"/>
        <v>1.6999999999999886</v>
      </c>
      <c r="U353" s="20">
        <f t="shared" si="126"/>
        <v>4.3999999999999915</v>
      </c>
      <c r="V353" s="20">
        <f t="shared" si="130"/>
        <v>8.5</v>
      </c>
      <c r="W353" s="20">
        <f t="shared" si="114"/>
        <v>14</v>
      </c>
      <c r="X353" s="20">
        <f t="shared" si="110"/>
        <v>36.099999999999994</v>
      </c>
      <c r="Y353" s="1">
        <v>32234</v>
      </c>
      <c r="Z353">
        <v>117.2</v>
      </c>
      <c r="AA353" s="20">
        <f t="shared" si="119"/>
        <v>0.70000000000000284</v>
      </c>
      <c r="AB353" s="20">
        <f t="shared" si="123"/>
        <v>1.6000000000000085</v>
      </c>
      <c r="AC353" s="20">
        <f t="shared" si="127"/>
        <v>4.5</v>
      </c>
      <c r="AD353" s="20">
        <f t="shared" si="131"/>
        <v>8.5</v>
      </c>
      <c r="AE353" s="20">
        <f t="shared" si="115"/>
        <v>13.900000000000006</v>
      </c>
      <c r="AF353" s="20">
        <f t="shared" si="111"/>
        <v>36.299999999999997</v>
      </c>
    </row>
    <row r="354" spans="1:32" x14ac:dyDescent="0.3">
      <c r="A354" s="5">
        <v>32264</v>
      </c>
      <c r="B354" s="19">
        <v>2926</v>
      </c>
      <c r="C354" s="20">
        <f t="shared" si="116"/>
        <v>15.300000000000182</v>
      </c>
      <c r="D354" s="20">
        <f t="shared" si="120"/>
        <v>78.599999999999909</v>
      </c>
      <c r="E354" s="20">
        <f t="shared" si="124"/>
        <v>153.09999999999991</v>
      </c>
      <c r="F354" s="20">
        <f t="shared" si="128"/>
        <v>341.19999999999982</v>
      </c>
      <c r="G354" s="20">
        <f t="shared" si="112"/>
        <v>721.90000000000009</v>
      </c>
      <c r="H354" s="20">
        <f t="shared" si="108"/>
        <v>1413.7</v>
      </c>
      <c r="I354" s="1">
        <v>32264</v>
      </c>
      <c r="J354" s="19">
        <v>2910.7</v>
      </c>
      <c r="K354" s="20">
        <f t="shared" si="117"/>
        <v>-14.600000000000364</v>
      </c>
      <c r="L354" s="20">
        <f t="shared" si="121"/>
        <v>53.5</v>
      </c>
      <c r="M354" s="20">
        <f t="shared" si="125"/>
        <v>151</v>
      </c>
      <c r="N354" s="20">
        <f t="shared" si="129"/>
        <v>339.59999999999991</v>
      </c>
      <c r="O354" s="20">
        <f t="shared" si="113"/>
        <v>719.29999999999973</v>
      </c>
      <c r="P354" s="20">
        <f t="shared" si="109"/>
        <v>1406.4999999999998</v>
      </c>
      <c r="Q354" s="1">
        <v>32264</v>
      </c>
      <c r="R354" s="19">
        <v>117.5</v>
      </c>
      <c r="S354" s="20">
        <f t="shared" si="118"/>
        <v>0.40000000000000568</v>
      </c>
      <c r="T354" s="20">
        <f t="shared" si="122"/>
        <v>1.7999999999999972</v>
      </c>
      <c r="U354" s="20">
        <f t="shared" si="126"/>
        <v>4.4000000000000057</v>
      </c>
      <c r="V354" s="20">
        <f t="shared" si="130"/>
        <v>8.5999999999999943</v>
      </c>
      <c r="W354" s="20">
        <f t="shared" si="114"/>
        <v>14.099999999999994</v>
      </c>
      <c r="X354" s="20">
        <f t="shared" si="110"/>
        <v>35.700000000000003</v>
      </c>
      <c r="Y354" s="1">
        <v>32264</v>
      </c>
      <c r="Z354">
        <v>117.5</v>
      </c>
      <c r="AA354" s="20">
        <f t="shared" si="119"/>
        <v>0.29999999999999716</v>
      </c>
      <c r="AB354" s="20">
        <f t="shared" si="123"/>
        <v>1.5</v>
      </c>
      <c r="AC354" s="20">
        <f t="shared" si="127"/>
        <v>4.5</v>
      </c>
      <c r="AD354" s="20">
        <f t="shared" si="131"/>
        <v>8.5</v>
      </c>
      <c r="AE354" s="20">
        <f t="shared" si="115"/>
        <v>14</v>
      </c>
      <c r="AF354" s="20">
        <f t="shared" si="111"/>
        <v>35.799999999999997</v>
      </c>
    </row>
    <row r="355" spans="1:32" x14ac:dyDescent="0.3">
      <c r="A355" s="5">
        <v>32295</v>
      </c>
      <c r="B355" s="19">
        <v>2938.4</v>
      </c>
      <c r="C355" s="20">
        <f t="shared" si="116"/>
        <v>12.400000000000091</v>
      </c>
      <c r="D355" s="20">
        <f t="shared" si="120"/>
        <v>68</v>
      </c>
      <c r="E355" s="20">
        <f t="shared" si="124"/>
        <v>163.80000000000018</v>
      </c>
      <c r="F355" s="20">
        <f t="shared" si="128"/>
        <v>333.40000000000009</v>
      </c>
      <c r="G355" s="20">
        <f t="shared" si="112"/>
        <v>723.30000000000018</v>
      </c>
      <c r="H355" s="20">
        <f t="shared" ref="H355:H418" si="132">(B355-B259)</f>
        <v>1409.2</v>
      </c>
      <c r="I355" s="1">
        <v>32295</v>
      </c>
      <c r="J355" s="19">
        <v>2935.3</v>
      </c>
      <c r="K355" s="20">
        <f t="shared" si="117"/>
        <v>24.600000000000364</v>
      </c>
      <c r="L355" s="20">
        <f t="shared" si="121"/>
        <v>76.5</v>
      </c>
      <c r="M355" s="20">
        <f t="shared" si="125"/>
        <v>161.90000000000009</v>
      </c>
      <c r="N355" s="20">
        <f t="shared" si="129"/>
        <v>330</v>
      </c>
      <c r="O355" s="20">
        <f t="shared" si="113"/>
        <v>721</v>
      </c>
      <c r="P355" s="20">
        <f t="shared" ref="P355:P418" si="133">(J355-J259)</f>
        <v>1407.9</v>
      </c>
      <c r="Q355" s="1">
        <v>32295</v>
      </c>
      <c r="R355" s="19">
        <v>118</v>
      </c>
      <c r="S355" s="20">
        <f t="shared" si="118"/>
        <v>0.5</v>
      </c>
      <c r="T355" s="20">
        <f t="shared" si="122"/>
        <v>2</v>
      </c>
      <c r="U355" s="20">
        <f t="shared" si="126"/>
        <v>4.5</v>
      </c>
      <c r="V355" s="20">
        <f t="shared" si="130"/>
        <v>8.5</v>
      </c>
      <c r="W355" s="20">
        <f t="shared" si="114"/>
        <v>14.299999999999997</v>
      </c>
      <c r="X355" s="20">
        <f t="shared" ref="X355:X418" si="134">(R355-R259)</f>
        <v>35.299999999999997</v>
      </c>
      <c r="Y355" s="1">
        <v>32295</v>
      </c>
      <c r="Z355">
        <v>118</v>
      </c>
      <c r="AA355" s="20">
        <f t="shared" si="119"/>
        <v>0.5</v>
      </c>
      <c r="AB355" s="20">
        <f t="shared" si="123"/>
        <v>1.7999999999999972</v>
      </c>
      <c r="AC355" s="20">
        <f t="shared" si="127"/>
        <v>4.5</v>
      </c>
      <c r="AD355" s="20">
        <f t="shared" si="131"/>
        <v>8.5999999999999943</v>
      </c>
      <c r="AE355" s="20">
        <f t="shared" si="115"/>
        <v>14.299999999999997</v>
      </c>
      <c r="AF355" s="20">
        <f t="shared" ref="AF355:AF418" si="135">(Z355-Z259)</f>
        <v>35.5</v>
      </c>
    </row>
    <row r="356" spans="1:32" x14ac:dyDescent="0.3">
      <c r="A356" s="5">
        <v>32325</v>
      </c>
      <c r="B356" s="19">
        <v>2947.2</v>
      </c>
      <c r="C356" s="20">
        <f t="shared" si="116"/>
        <v>8.7999999999997272</v>
      </c>
      <c r="D356" s="20">
        <f t="shared" si="120"/>
        <v>56.5</v>
      </c>
      <c r="E356" s="20">
        <f t="shared" si="124"/>
        <v>168.19999999999982</v>
      </c>
      <c r="F356" s="20">
        <f t="shared" si="128"/>
        <v>320.59999999999991</v>
      </c>
      <c r="G356" s="20">
        <f t="shared" si="112"/>
        <v>723.69999999999982</v>
      </c>
      <c r="H356" s="20">
        <f t="shared" si="132"/>
        <v>1401.6999999999998</v>
      </c>
      <c r="I356" s="1">
        <v>32325</v>
      </c>
      <c r="J356" s="19">
        <v>2953.2</v>
      </c>
      <c r="K356" s="20">
        <f t="shared" si="117"/>
        <v>17.899999999999636</v>
      </c>
      <c r="L356" s="20">
        <f t="shared" si="121"/>
        <v>66.5</v>
      </c>
      <c r="M356" s="20">
        <f t="shared" si="125"/>
        <v>168</v>
      </c>
      <c r="N356" s="20">
        <f t="shared" si="129"/>
        <v>320.79999999999973</v>
      </c>
      <c r="O356" s="20">
        <f t="shared" si="113"/>
        <v>725.19999999999982</v>
      </c>
      <c r="P356" s="20">
        <f t="shared" si="133"/>
        <v>1404.1</v>
      </c>
      <c r="Q356" s="1">
        <v>32325</v>
      </c>
      <c r="R356" s="19">
        <v>118.5</v>
      </c>
      <c r="S356" s="20">
        <f t="shared" si="118"/>
        <v>0.5</v>
      </c>
      <c r="T356" s="20">
        <f t="shared" si="122"/>
        <v>2</v>
      </c>
      <c r="U356" s="20">
        <f t="shared" si="126"/>
        <v>4.7000000000000028</v>
      </c>
      <c r="V356" s="20">
        <f t="shared" si="130"/>
        <v>9</v>
      </c>
      <c r="W356" s="20">
        <f t="shared" si="114"/>
        <v>14.400000000000006</v>
      </c>
      <c r="X356" s="20">
        <f t="shared" si="134"/>
        <v>35.799999999999997</v>
      </c>
      <c r="Y356" s="1">
        <v>32325</v>
      </c>
      <c r="Z356">
        <v>118.5</v>
      </c>
      <c r="AA356" s="20">
        <f t="shared" si="119"/>
        <v>0.5</v>
      </c>
      <c r="AB356" s="20">
        <f t="shared" si="123"/>
        <v>2</v>
      </c>
      <c r="AC356" s="20">
        <f t="shared" si="127"/>
        <v>4.7000000000000028</v>
      </c>
      <c r="AD356" s="20">
        <f t="shared" si="131"/>
        <v>9</v>
      </c>
      <c r="AE356" s="20">
        <f t="shared" si="115"/>
        <v>14.400000000000006</v>
      </c>
      <c r="AF356" s="20">
        <f t="shared" si="135"/>
        <v>35.900000000000006</v>
      </c>
    </row>
    <row r="357" spans="1:32" x14ac:dyDescent="0.3">
      <c r="A357" s="5">
        <v>32356</v>
      </c>
      <c r="B357" s="19">
        <v>2952</v>
      </c>
      <c r="C357" s="20">
        <f t="shared" si="116"/>
        <v>4.8000000000001819</v>
      </c>
      <c r="D357" s="20">
        <f t="shared" si="120"/>
        <v>41.300000000000182</v>
      </c>
      <c r="E357" s="20">
        <f t="shared" si="124"/>
        <v>163.80000000000018</v>
      </c>
      <c r="F357" s="20">
        <f t="shared" si="128"/>
        <v>305.5</v>
      </c>
      <c r="G357" s="20">
        <f t="shared" si="112"/>
        <v>721.59999999999991</v>
      </c>
      <c r="H357" s="20">
        <f t="shared" si="132"/>
        <v>1390.5</v>
      </c>
      <c r="I357" s="1">
        <v>32356</v>
      </c>
      <c r="J357" s="19">
        <v>2949.8</v>
      </c>
      <c r="K357" s="20">
        <f t="shared" si="117"/>
        <v>-3.3999999999996362</v>
      </c>
      <c r="L357" s="20">
        <f t="shared" si="121"/>
        <v>24.5</v>
      </c>
      <c r="M357" s="20">
        <f t="shared" si="125"/>
        <v>162.30000000000018</v>
      </c>
      <c r="N357" s="20">
        <f t="shared" si="129"/>
        <v>303.90000000000009</v>
      </c>
      <c r="O357" s="20">
        <f t="shared" si="113"/>
        <v>720.90000000000009</v>
      </c>
      <c r="P357" s="20">
        <f t="shared" si="133"/>
        <v>1389.1000000000001</v>
      </c>
      <c r="Q357" s="1">
        <v>32356</v>
      </c>
      <c r="R357" s="19">
        <v>119</v>
      </c>
      <c r="S357" s="20">
        <f t="shared" si="118"/>
        <v>0.5</v>
      </c>
      <c r="T357" s="20">
        <f t="shared" si="122"/>
        <v>1.9000000000000057</v>
      </c>
      <c r="U357" s="20">
        <f t="shared" si="126"/>
        <v>4.5999999999999943</v>
      </c>
      <c r="V357" s="20">
        <f t="shared" si="130"/>
        <v>9.2999999999999972</v>
      </c>
      <c r="W357" s="20">
        <f t="shared" si="114"/>
        <v>14.5</v>
      </c>
      <c r="X357" s="20">
        <f t="shared" si="134"/>
        <v>35.700000000000003</v>
      </c>
      <c r="Y357" s="1">
        <v>32356</v>
      </c>
      <c r="Z357">
        <v>119</v>
      </c>
      <c r="AA357" s="20">
        <f t="shared" si="119"/>
        <v>0.5</v>
      </c>
      <c r="AB357" s="20">
        <f t="shared" si="123"/>
        <v>1.7999999999999972</v>
      </c>
      <c r="AC357" s="20">
        <f t="shared" si="127"/>
        <v>4.7000000000000028</v>
      </c>
      <c r="AD357" s="20">
        <f t="shared" si="131"/>
        <v>9.4000000000000057</v>
      </c>
      <c r="AE357" s="20">
        <f t="shared" si="115"/>
        <v>14.599999999999994</v>
      </c>
      <c r="AF357" s="20">
        <f t="shared" si="135"/>
        <v>35.799999999999997</v>
      </c>
    </row>
    <row r="358" spans="1:32" x14ac:dyDescent="0.3">
      <c r="A358" s="5">
        <v>32387</v>
      </c>
      <c r="B358" s="19">
        <v>2956.9</v>
      </c>
      <c r="C358" s="20">
        <f t="shared" si="116"/>
        <v>4.9000000000000909</v>
      </c>
      <c r="D358" s="20">
        <f t="shared" si="120"/>
        <v>30.900000000000091</v>
      </c>
      <c r="E358" s="20">
        <f t="shared" si="124"/>
        <v>157.40000000000009</v>
      </c>
      <c r="F358" s="20">
        <f t="shared" si="128"/>
        <v>289.09999999999991</v>
      </c>
      <c r="G358" s="20">
        <f t="shared" si="112"/>
        <v>712.5</v>
      </c>
      <c r="H358" s="20">
        <f t="shared" si="132"/>
        <v>1382.9</v>
      </c>
      <c r="I358" s="1">
        <v>32387</v>
      </c>
      <c r="J358" s="19">
        <v>2950.1</v>
      </c>
      <c r="K358" s="20">
        <f t="shared" si="117"/>
        <v>0.29999999999972715</v>
      </c>
      <c r="L358" s="20">
        <f t="shared" si="121"/>
        <v>39.400000000000091</v>
      </c>
      <c r="M358" s="20">
        <f t="shared" si="125"/>
        <v>156.79999999999973</v>
      </c>
      <c r="N358" s="20">
        <f t="shared" si="129"/>
        <v>288.40000000000009</v>
      </c>
      <c r="O358" s="20">
        <f t="shared" si="113"/>
        <v>707.29999999999973</v>
      </c>
      <c r="P358" s="20">
        <f t="shared" si="133"/>
        <v>1377</v>
      </c>
      <c r="Q358" s="1">
        <v>32387</v>
      </c>
      <c r="R358" s="19">
        <v>119.8</v>
      </c>
      <c r="S358" s="20">
        <f t="shared" si="118"/>
        <v>0.79999999999999716</v>
      </c>
      <c r="T358" s="20">
        <f t="shared" si="122"/>
        <v>2.2999999999999972</v>
      </c>
      <c r="U358" s="20">
        <f t="shared" si="126"/>
        <v>4.7999999999999972</v>
      </c>
      <c r="V358" s="20">
        <f t="shared" si="130"/>
        <v>9.5999999999999943</v>
      </c>
      <c r="W358" s="20">
        <f t="shared" si="114"/>
        <v>14.799999999999997</v>
      </c>
      <c r="X358" s="20">
        <f t="shared" si="134"/>
        <v>35.799999999999997</v>
      </c>
      <c r="Y358" s="1">
        <v>32387</v>
      </c>
      <c r="Z358">
        <v>119.5</v>
      </c>
      <c r="AA358" s="20">
        <f t="shared" si="119"/>
        <v>0.5</v>
      </c>
      <c r="AB358" s="20">
        <f t="shared" si="123"/>
        <v>2</v>
      </c>
      <c r="AC358" s="20">
        <f t="shared" si="127"/>
        <v>4.7999999999999972</v>
      </c>
      <c r="AD358" s="20">
        <f t="shared" si="131"/>
        <v>9.5</v>
      </c>
      <c r="AE358" s="20">
        <f t="shared" si="115"/>
        <v>14.799999999999997</v>
      </c>
      <c r="AF358" s="20">
        <f t="shared" si="135"/>
        <v>35.599999999999994</v>
      </c>
    </row>
    <row r="359" spans="1:32" x14ac:dyDescent="0.3">
      <c r="A359" s="5">
        <v>32417</v>
      </c>
      <c r="B359" s="19">
        <v>2965.3</v>
      </c>
      <c r="C359" s="20">
        <f t="shared" si="116"/>
        <v>8.4000000000000909</v>
      </c>
      <c r="D359" s="20">
        <f t="shared" si="120"/>
        <v>26.900000000000091</v>
      </c>
      <c r="E359" s="20">
        <f t="shared" si="124"/>
        <v>150.5</v>
      </c>
      <c r="F359" s="20">
        <f t="shared" si="128"/>
        <v>277.90000000000009</v>
      </c>
      <c r="G359" s="20">
        <f t="shared" si="112"/>
        <v>706.40000000000009</v>
      </c>
      <c r="H359" s="20">
        <f t="shared" si="132"/>
        <v>1380.5000000000002</v>
      </c>
      <c r="I359" s="1">
        <v>32417</v>
      </c>
      <c r="J359" s="19">
        <v>2962</v>
      </c>
      <c r="K359" s="20">
        <f t="shared" si="117"/>
        <v>11.900000000000091</v>
      </c>
      <c r="L359" s="20">
        <f t="shared" si="121"/>
        <v>26.699999999999818</v>
      </c>
      <c r="M359" s="20">
        <f t="shared" si="125"/>
        <v>150.80000000000018</v>
      </c>
      <c r="N359" s="20">
        <f t="shared" si="129"/>
        <v>277.59999999999991</v>
      </c>
      <c r="O359" s="20">
        <f t="shared" si="113"/>
        <v>702.30000000000018</v>
      </c>
      <c r="P359" s="20">
        <f t="shared" si="133"/>
        <v>1373.5</v>
      </c>
      <c r="Q359" s="1">
        <v>32417</v>
      </c>
      <c r="R359" s="19">
        <v>120.2</v>
      </c>
      <c r="S359" s="20">
        <f t="shared" si="118"/>
        <v>0.40000000000000568</v>
      </c>
      <c r="T359" s="20">
        <f t="shared" si="122"/>
        <v>2.2000000000000028</v>
      </c>
      <c r="U359" s="20">
        <f t="shared" si="126"/>
        <v>4.9000000000000057</v>
      </c>
      <c r="V359" s="20">
        <f t="shared" si="130"/>
        <v>9.9000000000000057</v>
      </c>
      <c r="W359" s="20">
        <f t="shared" si="114"/>
        <v>14.900000000000006</v>
      </c>
      <c r="X359" s="20">
        <f t="shared" si="134"/>
        <v>35.400000000000006</v>
      </c>
      <c r="Y359" s="1">
        <v>32417</v>
      </c>
      <c r="Z359">
        <v>119.9</v>
      </c>
      <c r="AA359" s="20">
        <f t="shared" si="119"/>
        <v>0.40000000000000568</v>
      </c>
      <c r="AB359" s="20">
        <f t="shared" si="123"/>
        <v>1.9000000000000057</v>
      </c>
      <c r="AC359" s="20">
        <f t="shared" si="127"/>
        <v>4.9000000000000057</v>
      </c>
      <c r="AD359" s="20">
        <f t="shared" si="131"/>
        <v>9.7000000000000028</v>
      </c>
      <c r="AE359" s="20">
        <f t="shared" si="115"/>
        <v>14.800000000000011</v>
      </c>
      <c r="AF359" s="20">
        <f t="shared" si="135"/>
        <v>35.200000000000003</v>
      </c>
    </row>
    <row r="360" spans="1:32" x14ac:dyDescent="0.3">
      <c r="A360" s="5">
        <v>32448</v>
      </c>
      <c r="B360" s="19">
        <v>2980.2</v>
      </c>
      <c r="C360" s="20">
        <f t="shared" si="116"/>
        <v>14.899999999999636</v>
      </c>
      <c r="D360" s="20">
        <f t="shared" si="120"/>
        <v>33</v>
      </c>
      <c r="E360" s="20">
        <f t="shared" si="124"/>
        <v>161.29999999999973</v>
      </c>
      <c r="F360" s="20">
        <f t="shared" si="128"/>
        <v>278.89999999999964</v>
      </c>
      <c r="G360" s="20">
        <f t="shared" si="112"/>
        <v>698.79999999999973</v>
      </c>
      <c r="H360" s="20">
        <f t="shared" si="132"/>
        <v>1384.3999999999999</v>
      </c>
      <c r="I360" s="1">
        <v>32448</v>
      </c>
      <c r="J360" s="19">
        <v>2982.7</v>
      </c>
      <c r="K360" s="20">
        <f t="shared" si="117"/>
        <v>20.699999999999818</v>
      </c>
      <c r="L360" s="20">
        <f t="shared" si="121"/>
        <v>29.5</v>
      </c>
      <c r="M360" s="20">
        <f t="shared" si="125"/>
        <v>161.09999999999991</v>
      </c>
      <c r="N360" s="20">
        <f t="shared" si="129"/>
        <v>277.5</v>
      </c>
      <c r="O360" s="20">
        <f t="shared" si="113"/>
        <v>696.39999999999964</v>
      </c>
      <c r="P360" s="20">
        <f t="shared" si="133"/>
        <v>1383.6999999999998</v>
      </c>
      <c r="Q360" s="1">
        <v>32448</v>
      </c>
      <c r="R360" s="19">
        <v>120.3</v>
      </c>
      <c r="S360" s="20">
        <f t="shared" si="118"/>
        <v>9.9999999999994316E-2</v>
      </c>
      <c r="T360" s="20">
        <f t="shared" si="122"/>
        <v>1.7999999999999972</v>
      </c>
      <c r="U360" s="20">
        <f t="shared" si="126"/>
        <v>4.8999999999999915</v>
      </c>
      <c r="V360" s="20">
        <f t="shared" si="130"/>
        <v>9.8999999999999915</v>
      </c>
      <c r="W360" s="20">
        <f t="shared" si="114"/>
        <v>15</v>
      </c>
      <c r="X360" s="20">
        <f t="shared" si="134"/>
        <v>34.799999999999997</v>
      </c>
      <c r="Y360" s="1">
        <v>32448</v>
      </c>
      <c r="Z360">
        <v>120.3</v>
      </c>
      <c r="AA360" s="20">
        <f t="shared" si="119"/>
        <v>0.39999999999999147</v>
      </c>
      <c r="AB360" s="20">
        <f t="shared" si="123"/>
        <v>1.7999999999999972</v>
      </c>
      <c r="AC360" s="20">
        <f t="shared" si="127"/>
        <v>4.8999999999999915</v>
      </c>
      <c r="AD360" s="20">
        <f t="shared" si="131"/>
        <v>9.8999999999999915</v>
      </c>
      <c r="AE360" s="20">
        <f t="shared" si="115"/>
        <v>15</v>
      </c>
      <c r="AF360" s="20">
        <f t="shared" si="135"/>
        <v>34.700000000000003</v>
      </c>
    </row>
    <row r="361" spans="1:32" x14ac:dyDescent="0.3">
      <c r="A361" s="5">
        <v>32478</v>
      </c>
      <c r="B361" s="19">
        <v>2988.2</v>
      </c>
      <c r="C361" s="20">
        <f t="shared" si="116"/>
        <v>8</v>
      </c>
      <c r="D361" s="20">
        <f t="shared" si="120"/>
        <v>36.199999999999818</v>
      </c>
      <c r="E361" s="20">
        <f t="shared" si="124"/>
        <v>161.79999999999973</v>
      </c>
      <c r="F361" s="20">
        <f t="shared" si="128"/>
        <v>260.19999999999982</v>
      </c>
      <c r="G361" s="20">
        <f t="shared" si="112"/>
        <v>681.79999999999973</v>
      </c>
      <c r="H361" s="20">
        <f t="shared" si="132"/>
        <v>1388.3999999999999</v>
      </c>
      <c r="I361" s="1">
        <v>32478</v>
      </c>
      <c r="J361" s="19">
        <v>3000.6</v>
      </c>
      <c r="K361" s="20">
        <f t="shared" si="117"/>
        <v>17.900000000000091</v>
      </c>
      <c r="L361" s="20">
        <f t="shared" si="121"/>
        <v>50.799999999999727</v>
      </c>
      <c r="M361" s="20">
        <f t="shared" si="125"/>
        <v>162.29999999999973</v>
      </c>
      <c r="N361" s="20">
        <f t="shared" si="129"/>
        <v>259.90000000000009</v>
      </c>
      <c r="O361" s="20">
        <f t="shared" si="113"/>
        <v>682.09999999999991</v>
      </c>
      <c r="P361" s="20">
        <f t="shared" si="133"/>
        <v>1395.8</v>
      </c>
      <c r="Q361" s="1">
        <v>32478</v>
      </c>
      <c r="R361" s="19">
        <v>120.5</v>
      </c>
      <c r="S361" s="20">
        <f t="shared" si="118"/>
        <v>0.20000000000000284</v>
      </c>
      <c r="T361" s="20">
        <f t="shared" si="122"/>
        <v>1.5</v>
      </c>
      <c r="U361" s="20">
        <f t="shared" si="126"/>
        <v>5.0999999999999943</v>
      </c>
      <c r="V361" s="20">
        <f t="shared" si="130"/>
        <v>10</v>
      </c>
      <c r="W361" s="20">
        <f t="shared" si="114"/>
        <v>15.200000000000003</v>
      </c>
      <c r="X361" s="20">
        <f t="shared" si="134"/>
        <v>34.200000000000003</v>
      </c>
      <c r="Y361" s="1">
        <v>32478</v>
      </c>
      <c r="Z361">
        <v>120.7</v>
      </c>
      <c r="AA361" s="20">
        <f t="shared" si="119"/>
        <v>0.40000000000000568</v>
      </c>
      <c r="AB361" s="20">
        <f t="shared" si="123"/>
        <v>1.7000000000000028</v>
      </c>
      <c r="AC361" s="20">
        <f t="shared" si="127"/>
        <v>5.1000000000000085</v>
      </c>
      <c r="AD361" s="20">
        <f t="shared" si="131"/>
        <v>9.9000000000000057</v>
      </c>
      <c r="AE361" s="20">
        <f t="shared" si="115"/>
        <v>15.200000000000003</v>
      </c>
      <c r="AF361" s="20">
        <f t="shared" si="135"/>
        <v>34.299999999999997</v>
      </c>
    </row>
    <row r="362" spans="1:32" x14ac:dyDescent="0.3">
      <c r="A362" s="5">
        <v>32509</v>
      </c>
      <c r="B362" s="19">
        <v>2991.7</v>
      </c>
      <c r="C362" s="20">
        <f t="shared" si="116"/>
        <v>3.5</v>
      </c>
      <c r="D362" s="20">
        <f t="shared" si="120"/>
        <v>34.799999999999727</v>
      </c>
      <c r="E362" s="20">
        <f t="shared" si="124"/>
        <v>144.29999999999973</v>
      </c>
      <c r="F362" s="20">
        <f t="shared" si="128"/>
        <v>247.79999999999973</v>
      </c>
      <c r="G362" s="20">
        <f t="shared" si="112"/>
        <v>659.29999999999973</v>
      </c>
      <c r="H362" s="20">
        <f t="shared" si="132"/>
        <v>1384.7999999999997</v>
      </c>
      <c r="I362" s="1">
        <v>32509</v>
      </c>
      <c r="J362" s="19">
        <v>2998.9</v>
      </c>
      <c r="K362" s="20">
        <f t="shared" si="117"/>
        <v>-1.6999999999998181</v>
      </c>
      <c r="L362" s="20">
        <f t="shared" si="121"/>
        <v>48.800000000000182</v>
      </c>
      <c r="M362" s="20">
        <f t="shared" si="125"/>
        <v>141.70000000000027</v>
      </c>
      <c r="N362" s="20">
        <f t="shared" si="129"/>
        <v>245.40000000000009</v>
      </c>
      <c r="O362" s="20">
        <f t="shared" si="113"/>
        <v>659.30000000000018</v>
      </c>
      <c r="P362" s="20">
        <f t="shared" si="133"/>
        <v>1388.3000000000002</v>
      </c>
      <c r="Q362" s="1">
        <v>32509</v>
      </c>
      <c r="R362" s="19">
        <v>121.1</v>
      </c>
      <c r="S362" s="20">
        <f t="shared" si="118"/>
        <v>0.59999999999999432</v>
      </c>
      <c r="T362" s="20">
        <f t="shared" si="122"/>
        <v>1.2999999999999972</v>
      </c>
      <c r="U362" s="20">
        <f t="shared" si="126"/>
        <v>5.3999999999999915</v>
      </c>
      <c r="V362" s="20">
        <f t="shared" si="130"/>
        <v>9.8999999999999915</v>
      </c>
      <c r="W362" s="20">
        <f t="shared" si="114"/>
        <v>15.599999999999994</v>
      </c>
      <c r="X362" s="20">
        <f t="shared" si="134"/>
        <v>34.099999999999994</v>
      </c>
      <c r="Y362" s="1">
        <v>32509</v>
      </c>
      <c r="Z362">
        <v>121.2</v>
      </c>
      <c r="AA362" s="20">
        <f t="shared" si="119"/>
        <v>0.5</v>
      </c>
      <c r="AB362" s="20">
        <f t="shared" si="123"/>
        <v>1.7000000000000028</v>
      </c>
      <c r="AC362" s="20">
        <f t="shared" si="127"/>
        <v>5.2000000000000028</v>
      </c>
      <c r="AD362" s="20">
        <f t="shared" si="131"/>
        <v>9.7999999999999972</v>
      </c>
      <c r="AE362" s="20">
        <f t="shared" si="115"/>
        <v>15.5</v>
      </c>
      <c r="AF362" s="20">
        <f t="shared" si="135"/>
        <v>34</v>
      </c>
    </row>
    <row r="363" spans="1:32" x14ac:dyDescent="0.3">
      <c r="A363" s="5">
        <v>32540</v>
      </c>
      <c r="B363" s="19">
        <v>2992.2</v>
      </c>
      <c r="C363" s="20">
        <f t="shared" si="116"/>
        <v>0.5</v>
      </c>
      <c r="D363" s="20">
        <f t="shared" si="120"/>
        <v>26.899999999999636</v>
      </c>
      <c r="E363" s="20">
        <f t="shared" si="124"/>
        <v>121.79999999999973</v>
      </c>
      <c r="F363" s="20">
        <f t="shared" si="128"/>
        <v>244.69999999999982</v>
      </c>
      <c r="G363" s="20">
        <f t="shared" si="112"/>
        <v>638.09999999999991</v>
      </c>
      <c r="H363" s="20">
        <f t="shared" si="132"/>
        <v>1373.4999999999998</v>
      </c>
      <c r="I363" s="1">
        <v>32540</v>
      </c>
      <c r="J363" s="19">
        <v>2982.6</v>
      </c>
      <c r="K363" s="20">
        <f t="shared" si="117"/>
        <v>-16.300000000000182</v>
      </c>
      <c r="L363" s="20">
        <f t="shared" si="121"/>
        <v>20.599999999999909</v>
      </c>
      <c r="M363" s="20">
        <f t="shared" si="125"/>
        <v>123.79999999999973</v>
      </c>
      <c r="N363" s="20">
        <f t="shared" si="129"/>
        <v>247.40000000000009</v>
      </c>
      <c r="O363" s="20">
        <f t="shared" si="113"/>
        <v>639.19999999999982</v>
      </c>
      <c r="P363" s="20">
        <f t="shared" si="133"/>
        <v>1372.1</v>
      </c>
      <c r="Q363" s="1">
        <v>32540</v>
      </c>
      <c r="R363" s="19">
        <v>121.6</v>
      </c>
      <c r="S363" s="20">
        <f t="shared" si="118"/>
        <v>0.5</v>
      </c>
      <c r="T363" s="20">
        <f t="shared" si="122"/>
        <v>1.3999999999999915</v>
      </c>
      <c r="U363" s="20">
        <f t="shared" si="126"/>
        <v>5.5999999999999943</v>
      </c>
      <c r="V363" s="20">
        <f t="shared" si="130"/>
        <v>10</v>
      </c>
      <c r="W363" s="20">
        <f t="shared" si="114"/>
        <v>15.599999999999994</v>
      </c>
      <c r="X363" s="20">
        <f t="shared" si="134"/>
        <v>33.699999999999989</v>
      </c>
      <c r="Y363" s="1">
        <v>32540</v>
      </c>
      <c r="Z363">
        <v>121.6</v>
      </c>
      <c r="AA363" s="20">
        <f t="shared" si="119"/>
        <v>0.39999999999999147</v>
      </c>
      <c r="AB363" s="20">
        <f t="shared" si="123"/>
        <v>1.6999999999999886</v>
      </c>
      <c r="AC363" s="20">
        <f t="shared" si="127"/>
        <v>5.3999999999999915</v>
      </c>
      <c r="AD363" s="20">
        <f t="shared" si="131"/>
        <v>9.7999999999999972</v>
      </c>
      <c r="AE363" s="20">
        <f t="shared" si="115"/>
        <v>15.299999999999997</v>
      </c>
      <c r="AF363" s="20">
        <f t="shared" si="135"/>
        <v>33.599999999999994</v>
      </c>
    </row>
    <row r="364" spans="1:32" x14ac:dyDescent="0.3">
      <c r="A364" s="5">
        <v>32568</v>
      </c>
      <c r="B364" s="19">
        <v>2999.7</v>
      </c>
      <c r="C364" s="20">
        <f t="shared" si="116"/>
        <v>7.5</v>
      </c>
      <c r="D364" s="20">
        <f t="shared" si="120"/>
        <v>19.5</v>
      </c>
      <c r="E364" s="20">
        <f t="shared" si="124"/>
        <v>109</v>
      </c>
      <c r="F364" s="20">
        <f t="shared" si="128"/>
        <v>246</v>
      </c>
      <c r="G364" s="20">
        <f t="shared" si="112"/>
        <v>633.5</v>
      </c>
      <c r="H364" s="20">
        <f t="shared" si="132"/>
        <v>1363.1</v>
      </c>
      <c r="I364" s="1">
        <v>32568</v>
      </c>
      <c r="J364" s="19">
        <v>2999</v>
      </c>
      <c r="K364" s="20">
        <f t="shared" si="117"/>
        <v>16.400000000000091</v>
      </c>
      <c r="L364" s="20">
        <f t="shared" si="121"/>
        <v>16.300000000000182</v>
      </c>
      <c r="M364" s="20">
        <f t="shared" si="125"/>
        <v>112.30000000000018</v>
      </c>
      <c r="N364" s="20">
        <f t="shared" si="129"/>
        <v>251</v>
      </c>
      <c r="O364" s="20">
        <f t="shared" si="113"/>
        <v>638.59999999999991</v>
      </c>
      <c r="P364" s="20">
        <f t="shared" si="133"/>
        <v>1365.8</v>
      </c>
      <c r="Q364" s="1">
        <v>32568</v>
      </c>
      <c r="R364" s="19">
        <v>122.3</v>
      </c>
      <c r="S364" s="20">
        <f t="shared" si="118"/>
        <v>0.70000000000000284</v>
      </c>
      <c r="T364" s="20">
        <f t="shared" si="122"/>
        <v>2</v>
      </c>
      <c r="U364" s="20">
        <f t="shared" si="126"/>
        <v>5.7999999999999972</v>
      </c>
      <c r="V364" s="20">
        <f t="shared" si="130"/>
        <v>10.200000000000003</v>
      </c>
      <c r="W364" s="20">
        <f t="shared" si="114"/>
        <v>15.899999999999991</v>
      </c>
      <c r="X364" s="20">
        <f t="shared" si="134"/>
        <v>33.799999999999997</v>
      </c>
      <c r="Y364" s="1">
        <v>32568</v>
      </c>
      <c r="Z364">
        <v>122.2</v>
      </c>
      <c r="AA364" s="20">
        <f t="shared" si="119"/>
        <v>0.60000000000000853</v>
      </c>
      <c r="AB364" s="20">
        <f t="shared" si="123"/>
        <v>1.9000000000000057</v>
      </c>
      <c r="AC364" s="20">
        <f t="shared" si="127"/>
        <v>5.7000000000000028</v>
      </c>
      <c r="AD364" s="20">
        <f t="shared" si="131"/>
        <v>10</v>
      </c>
      <c r="AE364" s="20">
        <f t="shared" si="115"/>
        <v>15.400000000000006</v>
      </c>
      <c r="AF364" s="20">
        <f t="shared" si="135"/>
        <v>33.600000000000009</v>
      </c>
    </row>
    <row r="365" spans="1:32" x14ac:dyDescent="0.3">
      <c r="A365" s="5">
        <v>32599</v>
      </c>
      <c r="B365" s="19">
        <v>3006</v>
      </c>
      <c r="C365" s="20">
        <f t="shared" si="116"/>
        <v>6.3000000000001819</v>
      </c>
      <c r="D365" s="20">
        <f t="shared" si="120"/>
        <v>17.800000000000182</v>
      </c>
      <c r="E365" s="20">
        <f t="shared" si="124"/>
        <v>95.300000000000182</v>
      </c>
      <c r="F365" s="20">
        <f t="shared" si="128"/>
        <v>238.30000000000018</v>
      </c>
      <c r="G365" s="20">
        <f t="shared" si="112"/>
        <v>630.59999999999991</v>
      </c>
      <c r="H365" s="20">
        <f t="shared" si="132"/>
        <v>1346.8</v>
      </c>
      <c r="I365" s="1">
        <v>32599</v>
      </c>
      <c r="J365" s="19">
        <v>3023.2</v>
      </c>
      <c r="K365" s="20">
        <f t="shared" si="117"/>
        <v>24.199999999999818</v>
      </c>
      <c r="L365" s="20">
        <f t="shared" si="121"/>
        <v>22.599999999999909</v>
      </c>
      <c r="M365" s="20">
        <f t="shared" si="125"/>
        <v>97.899999999999636</v>
      </c>
      <c r="N365" s="20">
        <f t="shared" si="129"/>
        <v>244.29999999999973</v>
      </c>
      <c r="O365" s="20">
        <f t="shared" si="113"/>
        <v>643.5</v>
      </c>
      <c r="P365" s="20">
        <f t="shared" si="133"/>
        <v>1358.6999999999998</v>
      </c>
      <c r="Q365" s="1">
        <v>32599</v>
      </c>
      <c r="R365" s="19">
        <v>123.1</v>
      </c>
      <c r="S365" s="20">
        <f t="shared" si="118"/>
        <v>0.79999999999999716</v>
      </c>
      <c r="T365" s="20">
        <f t="shared" si="122"/>
        <v>2.5999999999999943</v>
      </c>
      <c r="U365" s="20">
        <f t="shared" si="126"/>
        <v>6</v>
      </c>
      <c r="V365" s="20">
        <f t="shared" si="130"/>
        <v>10.399999999999991</v>
      </c>
      <c r="W365" s="20">
        <f t="shared" si="114"/>
        <v>16.199999999999989</v>
      </c>
      <c r="X365" s="20">
        <f t="shared" si="134"/>
        <v>34</v>
      </c>
      <c r="Y365" s="1">
        <v>32599</v>
      </c>
      <c r="Z365">
        <v>123.1</v>
      </c>
      <c r="AA365" s="20">
        <f t="shared" si="119"/>
        <v>0.89999999999999147</v>
      </c>
      <c r="AB365" s="20">
        <f t="shared" si="123"/>
        <v>2.3999999999999915</v>
      </c>
      <c r="AC365" s="20">
        <f t="shared" si="127"/>
        <v>5.8999999999999915</v>
      </c>
      <c r="AD365" s="20">
        <f t="shared" si="131"/>
        <v>10.399999999999991</v>
      </c>
      <c r="AE365" s="20">
        <f t="shared" si="115"/>
        <v>16.099999999999994</v>
      </c>
      <c r="AF365" s="20">
        <f t="shared" si="135"/>
        <v>34</v>
      </c>
    </row>
    <row r="366" spans="1:32" x14ac:dyDescent="0.3">
      <c r="A366" s="5">
        <v>32629</v>
      </c>
      <c r="B366" s="19">
        <v>3011.6</v>
      </c>
      <c r="C366" s="20">
        <f t="shared" si="116"/>
        <v>5.5999999999999091</v>
      </c>
      <c r="D366" s="20">
        <f t="shared" si="120"/>
        <v>19.900000000000091</v>
      </c>
      <c r="E366" s="20">
        <f t="shared" si="124"/>
        <v>85.599999999999909</v>
      </c>
      <c r="F366" s="20">
        <f t="shared" si="128"/>
        <v>238.69999999999982</v>
      </c>
      <c r="G366" s="20">
        <f t="shared" si="112"/>
        <v>622.09999999999991</v>
      </c>
      <c r="H366" s="20">
        <f t="shared" si="132"/>
        <v>1347.3999999999999</v>
      </c>
      <c r="I366" s="1">
        <v>32629</v>
      </c>
      <c r="J366" s="19">
        <v>2996</v>
      </c>
      <c r="K366" s="20">
        <f t="shared" si="117"/>
        <v>-27.199999999999818</v>
      </c>
      <c r="L366" s="20">
        <f t="shared" si="121"/>
        <v>-2.9000000000000909</v>
      </c>
      <c r="M366" s="20">
        <f t="shared" si="125"/>
        <v>85.300000000000182</v>
      </c>
      <c r="N366" s="20">
        <f t="shared" si="129"/>
        <v>236.30000000000018</v>
      </c>
      <c r="O366" s="20">
        <f t="shared" si="113"/>
        <v>619.59999999999991</v>
      </c>
      <c r="P366" s="20">
        <f t="shared" si="133"/>
        <v>1340.6</v>
      </c>
      <c r="Q366" s="1">
        <v>32629</v>
      </c>
      <c r="R366" s="19">
        <v>123.8</v>
      </c>
      <c r="S366" s="20">
        <f t="shared" si="118"/>
        <v>0.70000000000000284</v>
      </c>
      <c r="T366" s="20">
        <f t="shared" si="122"/>
        <v>2.7000000000000028</v>
      </c>
      <c r="U366" s="20">
        <f t="shared" si="126"/>
        <v>6.2999999999999972</v>
      </c>
      <c r="V366" s="20">
        <f t="shared" si="130"/>
        <v>10.700000000000003</v>
      </c>
      <c r="W366" s="20">
        <f t="shared" si="114"/>
        <v>16.5</v>
      </c>
      <c r="X366" s="20">
        <f t="shared" si="134"/>
        <v>34</v>
      </c>
      <c r="Y366" s="1">
        <v>32629</v>
      </c>
      <c r="Z366">
        <v>123.7</v>
      </c>
      <c r="AA366" s="20">
        <f t="shared" si="119"/>
        <v>0.60000000000000853</v>
      </c>
      <c r="AB366" s="20">
        <f t="shared" si="123"/>
        <v>2.5</v>
      </c>
      <c r="AC366" s="20">
        <f t="shared" si="127"/>
        <v>6.2000000000000028</v>
      </c>
      <c r="AD366" s="20">
        <f t="shared" si="131"/>
        <v>10.700000000000003</v>
      </c>
      <c r="AE366" s="20">
        <f t="shared" si="115"/>
        <v>16.5</v>
      </c>
      <c r="AF366" s="20">
        <f t="shared" si="135"/>
        <v>34</v>
      </c>
    </row>
    <row r="367" spans="1:32" x14ac:dyDescent="0.3">
      <c r="A367" s="5">
        <v>32660</v>
      </c>
      <c r="B367" s="19">
        <v>3027.9</v>
      </c>
      <c r="C367" s="20">
        <f t="shared" si="116"/>
        <v>16.300000000000182</v>
      </c>
      <c r="D367" s="20">
        <f t="shared" si="120"/>
        <v>35.700000000000273</v>
      </c>
      <c r="E367" s="20">
        <f t="shared" si="124"/>
        <v>89.5</v>
      </c>
      <c r="F367" s="20">
        <f t="shared" si="128"/>
        <v>253.30000000000018</v>
      </c>
      <c r="G367" s="20">
        <f t="shared" si="112"/>
        <v>615.30000000000018</v>
      </c>
      <c r="H367" s="20">
        <f t="shared" si="132"/>
        <v>1357.6000000000001</v>
      </c>
      <c r="I367" s="1">
        <v>32660</v>
      </c>
      <c r="J367" s="19">
        <v>3022.6</v>
      </c>
      <c r="K367" s="20">
        <f t="shared" si="117"/>
        <v>26.599999999999909</v>
      </c>
      <c r="L367" s="20">
        <f t="shared" si="121"/>
        <v>40</v>
      </c>
      <c r="M367" s="20">
        <f t="shared" si="125"/>
        <v>87.299999999999727</v>
      </c>
      <c r="N367" s="20">
        <f t="shared" si="129"/>
        <v>249.19999999999982</v>
      </c>
      <c r="O367" s="20">
        <f t="shared" si="113"/>
        <v>609.19999999999982</v>
      </c>
      <c r="P367" s="20">
        <f t="shared" si="133"/>
        <v>1355.5</v>
      </c>
      <c r="Q367" s="1">
        <v>32660</v>
      </c>
      <c r="R367" s="19">
        <v>124.1</v>
      </c>
      <c r="S367" s="20">
        <f t="shared" si="118"/>
        <v>0.29999999999999716</v>
      </c>
      <c r="T367" s="20">
        <f t="shared" si="122"/>
        <v>2.5</v>
      </c>
      <c r="U367" s="20">
        <f t="shared" si="126"/>
        <v>6.0999999999999943</v>
      </c>
      <c r="V367" s="20">
        <f t="shared" si="130"/>
        <v>10.599999999999994</v>
      </c>
      <c r="W367" s="20">
        <f t="shared" si="114"/>
        <v>16.5</v>
      </c>
      <c r="X367" s="20">
        <f t="shared" si="134"/>
        <v>33.5</v>
      </c>
      <c r="Y367" s="1">
        <v>32660</v>
      </c>
      <c r="Z367">
        <v>124.1</v>
      </c>
      <c r="AA367" s="20">
        <f t="shared" si="119"/>
        <v>0.39999999999999147</v>
      </c>
      <c r="AB367" s="20">
        <f t="shared" si="123"/>
        <v>2.5</v>
      </c>
      <c r="AC367" s="20">
        <f t="shared" si="127"/>
        <v>6.0999999999999943</v>
      </c>
      <c r="AD367" s="20">
        <f t="shared" si="131"/>
        <v>10.599999999999994</v>
      </c>
      <c r="AE367" s="20">
        <f t="shared" si="115"/>
        <v>16.599999999999994</v>
      </c>
      <c r="AF367" s="20">
        <f t="shared" si="135"/>
        <v>33.599999999999994</v>
      </c>
    </row>
    <row r="368" spans="1:32" x14ac:dyDescent="0.3">
      <c r="A368" s="5">
        <v>32690</v>
      </c>
      <c r="B368" s="19">
        <v>3052.4</v>
      </c>
      <c r="C368" s="20">
        <f t="shared" si="116"/>
        <v>24.5</v>
      </c>
      <c r="D368" s="20">
        <f t="shared" si="120"/>
        <v>52.700000000000273</v>
      </c>
      <c r="E368" s="20">
        <f t="shared" si="124"/>
        <v>105.20000000000027</v>
      </c>
      <c r="F368" s="20">
        <f t="shared" si="128"/>
        <v>273.40000000000009</v>
      </c>
      <c r="G368" s="20">
        <f t="shared" si="112"/>
        <v>622.90000000000009</v>
      </c>
      <c r="H368" s="20">
        <f t="shared" si="132"/>
        <v>1370.5</v>
      </c>
      <c r="I368" s="1">
        <v>32690</v>
      </c>
      <c r="J368" s="19">
        <v>3055.6</v>
      </c>
      <c r="K368" s="20">
        <f t="shared" si="117"/>
        <v>33</v>
      </c>
      <c r="L368" s="20">
        <f t="shared" si="121"/>
        <v>56.599999999999909</v>
      </c>
      <c r="M368" s="20">
        <f t="shared" si="125"/>
        <v>102.40000000000009</v>
      </c>
      <c r="N368" s="20">
        <f t="shared" si="129"/>
        <v>270.40000000000009</v>
      </c>
      <c r="O368" s="20">
        <f t="shared" si="113"/>
        <v>620.79999999999973</v>
      </c>
      <c r="P368" s="20">
        <f t="shared" si="133"/>
        <v>1370.5</v>
      </c>
      <c r="Q368" s="1">
        <v>32690</v>
      </c>
      <c r="R368" s="19">
        <v>124.4</v>
      </c>
      <c r="S368" s="20">
        <f t="shared" si="118"/>
        <v>0.30000000000001137</v>
      </c>
      <c r="T368" s="20">
        <f t="shared" si="122"/>
        <v>2.1000000000000085</v>
      </c>
      <c r="U368" s="20">
        <f t="shared" si="126"/>
        <v>5.9000000000000057</v>
      </c>
      <c r="V368" s="20">
        <f t="shared" si="130"/>
        <v>10.600000000000009</v>
      </c>
      <c r="W368" s="20">
        <f t="shared" si="114"/>
        <v>16.600000000000009</v>
      </c>
      <c r="X368" s="20">
        <f t="shared" si="134"/>
        <v>32.800000000000011</v>
      </c>
      <c r="Y368" s="1">
        <v>32690</v>
      </c>
      <c r="Z368">
        <v>124.5</v>
      </c>
      <c r="AA368" s="20">
        <f t="shared" si="119"/>
        <v>0.40000000000000568</v>
      </c>
      <c r="AB368" s="20">
        <f t="shared" si="123"/>
        <v>2.2999999999999972</v>
      </c>
      <c r="AC368" s="20">
        <f t="shared" si="127"/>
        <v>6</v>
      </c>
      <c r="AD368" s="20">
        <f t="shared" si="131"/>
        <v>10.700000000000003</v>
      </c>
      <c r="AE368" s="20">
        <f t="shared" si="115"/>
        <v>16.799999999999997</v>
      </c>
      <c r="AF368" s="20">
        <f t="shared" si="135"/>
        <v>33</v>
      </c>
    </row>
    <row r="369" spans="1:32" x14ac:dyDescent="0.3">
      <c r="A369" s="5">
        <v>32721</v>
      </c>
      <c r="B369" s="19">
        <v>3074.4</v>
      </c>
      <c r="C369" s="20">
        <f t="shared" si="116"/>
        <v>22</v>
      </c>
      <c r="D369" s="20">
        <f t="shared" si="120"/>
        <v>68.400000000000091</v>
      </c>
      <c r="E369" s="20">
        <f t="shared" si="124"/>
        <v>122.40000000000009</v>
      </c>
      <c r="F369" s="20">
        <f t="shared" si="128"/>
        <v>286.20000000000027</v>
      </c>
      <c r="G369" s="20">
        <f t="shared" si="112"/>
        <v>630.40000000000009</v>
      </c>
      <c r="H369" s="20">
        <f t="shared" si="132"/>
        <v>1380.1000000000001</v>
      </c>
      <c r="I369" s="1">
        <v>32721</v>
      </c>
      <c r="J369" s="19">
        <v>3071.1</v>
      </c>
      <c r="K369" s="20">
        <f t="shared" si="117"/>
        <v>15.5</v>
      </c>
      <c r="L369" s="20">
        <f t="shared" si="121"/>
        <v>47.900000000000091</v>
      </c>
      <c r="M369" s="20">
        <f t="shared" si="125"/>
        <v>121.29999999999973</v>
      </c>
      <c r="N369" s="20">
        <f t="shared" si="129"/>
        <v>283.59999999999991</v>
      </c>
      <c r="O369" s="20">
        <f t="shared" si="113"/>
        <v>628.59999999999991</v>
      </c>
      <c r="P369" s="20">
        <f t="shared" si="133"/>
        <v>1376.5</v>
      </c>
      <c r="Q369" s="1">
        <v>32721</v>
      </c>
      <c r="R369" s="19">
        <v>124.6</v>
      </c>
      <c r="S369" s="20">
        <f t="shared" si="118"/>
        <v>0.19999999999998863</v>
      </c>
      <c r="T369" s="20">
        <f t="shared" si="122"/>
        <v>1.5</v>
      </c>
      <c r="U369" s="20">
        <f t="shared" si="126"/>
        <v>5.5999999999999943</v>
      </c>
      <c r="V369" s="20">
        <f t="shared" si="130"/>
        <v>10.199999999999989</v>
      </c>
      <c r="W369" s="20">
        <f t="shared" si="114"/>
        <v>16.599999999999994</v>
      </c>
      <c r="X369" s="20">
        <f t="shared" si="134"/>
        <v>32.299999999999997</v>
      </c>
      <c r="Y369" s="1">
        <v>32721</v>
      </c>
      <c r="Z369">
        <v>124.5</v>
      </c>
      <c r="AA369" s="20">
        <f t="shared" si="119"/>
        <v>0</v>
      </c>
      <c r="AB369" s="20">
        <f t="shared" si="123"/>
        <v>1.4000000000000057</v>
      </c>
      <c r="AC369" s="20">
        <f t="shared" si="127"/>
        <v>5.5</v>
      </c>
      <c r="AD369" s="20">
        <f t="shared" si="131"/>
        <v>10.200000000000003</v>
      </c>
      <c r="AE369" s="20">
        <f t="shared" si="115"/>
        <v>16.599999999999994</v>
      </c>
      <c r="AF369" s="20">
        <f t="shared" si="135"/>
        <v>32.299999999999997</v>
      </c>
    </row>
    <row r="370" spans="1:32" x14ac:dyDescent="0.3">
      <c r="A370" s="5">
        <v>32752</v>
      </c>
      <c r="B370" s="19">
        <v>3092.5</v>
      </c>
      <c r="C370" s="20">
        <f t="shared" si="116"/>
        <v>18.099999999999909</v>
      </c>
      <c r="D370" s="20">
        <f t="shared" si="120"/>
        <v>80.900000000000091</v>
      </c>
      <c r="E370" s="20">
        <f t="shared" si="124"/>
        <v>135.59999999999991</v>
      </c>
      <c r="F370" s="20">
        <f t="shared" si="128"/>
        <v>293</v>
      </c>
      <c r="G370" s="20">
        <f t="shared" si="112"/>
        <v>636.09999999999991</v>
      </c>
      <c r="H370" s="20">
        <f t="shared" si="132"/>
        <v>1386.5</v>
      </c>
      <c r="I370" s="1">
        <v>32752</v>
      </c>
      <c r="J370" s="19">
        <v>3086.3</v>
      </c>
      <c r="K370" s="20">
        <f t="shared" si="117"/>
        <v>15.200000000000273</v>
      </c>
      <c r="L370" s="20">
        <f t="shared" si="121"/>
        <v>90.300000000000182</v>
      </c>
      <c r="M370" s="20">
        <f t="shared" si="125"/>
        <v>136.20000000000027</v>
      </c>
      <c r="N370" s="20">
        <f t="shared" si="129"/>
        <v>293</v>
      </c>
      <c r="O370" s="20">
        <f t="shared" si="113"/>
        <v>633.60000000000036</v>
      </c>
      <c r="P370" s="20">
        <f t="shared" si="133"/>
        <v>1379.9</v>
      </c>
      <c r="Q370" s="1">
        <v>32752</v>
      </c>
      <c r="R370" s="19">
        <v>125</v>
      </c>
      <c r="S370" s="20">
        <f t="shared" si="118"/>
        <v>0.40000000000000568</v>
      </c>
      <c r="T370" s="20">
        <f t="shared" si="122"/>
        <v>1.2000000000000028</v>
      </c>
      <c r="U370" s="20">
        <f t="shared" si="126"/>
        <v>5.2000000000000028</v>
      </c>
      <c r="V370" s="20">
        <f t="shared" si="130"/>
        <v>10</v>
      </c>
      <c r="W370" s="20">
        <f t="shared" si="114"/>
        <v>16.700000000000003</v>
      </c>
      <c r="X370" s="20">
        <f t="shared" si="134"/>
        <v>31.799999999999997</v>
      </c>
      <c r="Y370" s="1">
        <v>32752</v>
      </c>
      <c r="Z370">
        <v>124.8</v>
      </c>
      <c r="AA370" s="20">
        <f t="shared" si="119"/>
        <v>0.29999999999999716</v>
      </c>
      <c r="AB370" s="20">
        <f t="shared" si="123"/>
        <v>1.0999999999999943</v>
      </c>
      <c r="AC370" s="20">
        <f t="shared" si="127"/>
        <v>5.2999999999999972</v>
      </c>
      <c r="AD370" s="20">
        <f t="shared" si="131"/>
        <v>10.099999999999994</v>
      </c>
      <c r="AE370" s="20">
        <f t="shared" si="115"/>
        <v>16.700000000000003</v>
      </c>
      <c r="AF370" s="20">
        <f t="shared" si="135"/>
        <v>31.700000000000003</v>
      </c>
    </row>
    <row r="371" spans="1:32" x14ac:dyDescent="0.3">
      <c r="A371" s="5">
        <v>32782</v>
      </c>
      <c r="B371" s="19">
        <v>3114.1</v>
      </c>
      <c r="C371" s="20">
        <f t="shared" si="116"/>
        <v>21.599999999999909</v>
      </c>
      <c r="D371" s="20">
        <f t="shared" si="120"/>
        <v>86.199999999999818</v>
      </c>
      <c r="E371" s="20">
        <f t="shared" si="124"/>
        <v>148.79999999999973</v>
      </c>
      <c r="F371" s="20">
        <f t="shared" si="128"/>
        <v>299.29999999999973</v>
      </c>
      <c r="G371" s="20">
        <f t="shared" ref="G371:G434" si="136">(B371-B323)</f>
        <v>646.09999999999991</v>
      </c>
      <c r="H371" s="20">
        <f t="shared" si="132"/>
        <v>1392.3</v>
      </c>
      <c r="I371" s="1">
        <v>32782</v>
      </c>
      <c r="J371" s="19">
        <v>3109.3</v>
      </c>
      <c r="K371" s="20">
        <f t="shared" si="117"/>
        <v>23</v>
      </c>
      <c r="L371" s="20">
        <f t="shared" si="121"/>
        <v>86.700000000000273</v>
      </c>
      <c r="M371" s="20">
        <f t="shared" si="125"/>
        <v>147.30000000000018</v>
      </c>
      <c r="N371" s="20">
        <f t="shared" si="129"/>
        <v>298.10000000000036</v>
      </c>
      <c r="O371" s="20">
        <f t="shared" ref="O371:O434" si="137">(J371-J323)</f>
        <v>643</v>
      </c>
      <c r="P371" s="20">
        <f t="shared" si="133"/>
        <v>1382.9</v>
      </c>
      <c r="Q371" s="1">
        <v>32782</v>
      </c>
      <c r="R371" s="19">
        <v>125.6</v>
      </c>
      <c r="S371" s="20">
        <f t="shared" si="118"/>
        <v>0.59999999999999432</v>
      </c>
      <c r="T371" s="20">
        <f t="shared" si="122"/>
        <v>1.5</v>
      </c>
      <c r="U371" s="20">
        <f t="shared" si="126"/>
        <v>5.3999999999999915</v>
      </c>
      <c r="V371" s="20">
        <f t="shared" si="130"/>
        <v>10.299999999999997</v>
      </c>
      <c r="W371" s="20">
        <f t="shared" ref="W371:W434" si="138">(R371-R323)</f>
        <v>16.899999999999991</v>
      </c>
      <c r="X371" s="20">
        <f t="shared" si="134"/>
        <v>32.199999999999989</v>
      </c>
      <c r="Y371" s="1">
        <v>32782</v>
      </c>
      <c r="Z371">
        <v>125.4</v>
      </c>
      <c r="AA371" s="20">
        <f t="shared" si="119"/>
        <v>0.60000000000000853</v>
      </c>
      <c r="AB371" s="20">
        <f t="shared" si="123"/>
        <v>1.3000000000000114</v>
      </c>
      <c r="AC371" s="20">
        <f t="shared" si="127"/>
        <v>5.5</v>
      </c>
      <c r="AD371" s="20">
        <f t="shared" si="131"/>
        <v>10.400000000000006</v>
      </c>
      <c r="AE371" s="20">
        <f t="shared" ref="AE371:AE434" si="139">(Z371-Z323)</f>
        <v>16.900000000000006</v>
      </c>
      <c r="AF371" s="20">
        <f t="shared" si="135"/>
        <v>32</v>
      </c>
    </row>
    <row r="372" spans="1:32" x14ac:dyDescent="0.3">
      <c r="A372" s="5">
        <v>32813</v>
      </c>
      <c r="B372" s="19">
        <v>3133.3</v>
      </c>
      <c r="C372" s="20">
        <f t="shared" si="116"/>
        <v>19.200000000000273</v>
      </c>
      <c r="D372" s="20">
        <f t="shared" si="120"/>
        <v>80.900000000000091</v>
      </c>
      <c r="E372" s="20">
        <f t="shared" si="124"/>
        <v>153.10000000000036</v>
      </c>
      <c r="F372" s="20">
        <f t="shared" si="128"/>
        <v>314.40000000000009</v>
      </c>
      <c r="G372" s="20">
        <f t="shared" si="136"/>
        <v>655.5</v>
      </c>
      <c r="H372" s="20">
        <f t="shared" si="132"/>
        <v>1397.2000000000003</v>
      </c>
      <c r="I372" s="1">
        <v>32813</v>
      </c>
      <c r="J372" s="19">
        <v>3136</v>
      </c>
      <c r="K372" s="20">
        <f t="shared" si="117"/>
        <v>26.699999999999818</v>
      </c>
      <c r="L372" s="20">
        <f t="shared" si="121"/>
        <v>80.400000000000091</v>
      </c>
      <c r="M372" s="20">
        <f t="shared" si="125"/>
        <v>153.30000000000018</v>
      </c>
      <c r="N372" s="20">
        <f t="shared" si="129"/>
        <v>314.40000000000009</v>
      </c>
      <c r="O372" s="20">
        <f t="shared" si="137"/>
        <v>654</v>
      </c>
      <c r="P372" s="20">
        <f t="shared" si="133"/>
        <v>1395</v>
      </c>
      <c r="Q372" s="1">
        <v>32813</v>
      </c>
      <c r="R372" s="19">
        <v>125.9</v>
      </c>
      <c r="S372" s="20">
        <f t="shared" si="118"/>
        <v>0.30000000000001137</v>
      </c>
      <c r="T372" s="20">
        <f t="shared" si="122"/>
        <v>1.5</v>
      </c>
      <c r="U372" s="20">
        <f t="shared" si="126"/>
        <v>5.6000000000000085</v>
      </c>
      <c r="V372" s="20">
        <f t="shared" si="130"/>
        <v>10.5</v>
      </c>
      <c r="W372" s="20">
        <f t="shared" si="138"/>
        <v>16.900000000000006</v>
      </c>
      <c r="X372" s="20">
        <f t="shared" si="134"/>
        <v>32.200000000000003</v>
      </c>
      <c r="Y372" s="1">
        <v>32813</v>
      </c>
      <c r="Z372">
        <v>125.9</v>
      </c>
      <c r="AA372" s="20">
        <f t="shared" si="119"/>
        <v>0.5</v>
      </c>
      <c r="AB372" s="20">
        <f t="shared" si="123"/>
        <v>1.4000000000000057</v>
      </c>
      <c r="AC372" s="20">
        <f t="shared" si="127"/>
        <v>5.6000000000000085</v>
      </c>
      <c r="AD372" s="20">
        <f t="shared" si="131"/>
        <v>10.5</v>
      </c>
      <c r="AE372" s="20">
        <f t="shared" si="139"/>
        <v>16.900000000000006</v>
      </c>
      <c r="AF372" s="20">
        <f t="shared" si="135"/>
        <v>32.100000000000009</v>
      </c>
    </row>
    <row r="373" spans="1:32" x14ac:dyDescent="0.3">
      <c r="A373" s="5">
        <v>32843</v>
      </c>
      <c r="B373" s="19">
        <v>3152.5</v>
      </c>
      <c r="C373" s="20">
        <f t="shared" si="116"/>
        <v>19.199999999999818</v>
      </c>
      <c r="D373" s="20">
        <f t="shared" si="120"/>
        <v>78.099999999999909</v>
      </c>
      <c r="E373" s="20">
        <f t="shared" si="124"/>
        <v>164.30000000000018</v>
      </c>
      <c r="F373" s="20">
        <f t="shared" si="128"/>
        <v>326.09999999999991</v>
      </c>
      <c r="G373" s="20">
        <f t="shared" si="136"/>
        <v>660.40000000000009</v>
      </c>
      <c r="H373" s="20">
        <f t="shared" si="132"/>
        <v>1397</v>
      </c>
      <c r="I373" s="1">
        <v>32843</v>
      </c>
      <c r="J373" s="19">
        <v>3165.6</v>
      </c>
      <c r="K373" s="20">
        <f t="shared" si="117"/>
        <v>29.599999999999909</v>
      </c>
      <c r="L373" s="20">
        <f t="shared" si="121"/>
        <v>94.5</v>
      </c>
      <c r="M373" s="20">
        <f t="shared" si="125"/>
        <v>165</v>
      </c>
      <c r="N373" s="20">
        <f t="shared" si="129"/>
        <v>327.29999999999973</v>
      </c>
      <c r="O373" s="20">
        <f t="shared" si="137"/>
        <v>661.5</v>
      </c>
      <c r="P373" s="20">
        <f t="shared" si="133"/>
        <v>1405.3</v>
      </c>
      <c r="Q373" s="1">
        <v>32843</v>
      </c>
      <c r="R373" s="19">
        <v>126.1</v>
      </c>
      <c r="S373" s="20">
        <f t="shared" si="118"/>
        <v>0.19999999999998863</v>
      </c>
      <c r="T373" s="20">
        <f t="shared" si="122"/>
        <v>1.5</v>
      </c>
      <c r="U373" s="20">
        <f t="shared" si="126"/>
        <v>5.5999999999999943</v>
      </c>
      <c r="V373" s="20">
        <f t="shared" si="130"/>
        <v>10.699999999999989</v>
      </c>
      <c r="W373" s="20">
        <f t="shared" si="138"/>
        <v>16.799999999999997</v>
      </c>
      <c r="X373" s="20">
        <f t="shared" si="134"/>
        <v>32.099999999999994</v>
      </c>
      <c r="Y373" s="1">
        <v>32843</v>
      </c>
      <c r="Z373">
        <v>126.3</v>
      </c>
      <c r="AA373" s="20">
        <f t="shared" si="119"/>
        <v>0.39999999999999147</v>
      </c>
      <c r="AB373" s="20">
        <f t="shared" si="123"/>
        <v>1.7999999999999972</v>
      </c>
      <c r="AC373" s="20">
        <f t="shared" si="127"/>
        <v>5.5999999999999943</v>
      </c>
      <c r="AD373" s="20">
        <f t="shared" si="131"/>
        <v>10.700000000000003</v>
      </c>
      <c r="AE373" s="20">
        <f t="shared" si="139"/>
        <v>16.799999999999997</v>
      </c>
      <c r="AF373" s="20">
        <f t="shared" si="135"/>
        <v>32.200000000000003</v>
      </c>
    </row>
    <row r="374" spans="1:32" x14ac:dyDescent="0.3">
      <c r="A374" s="5">
        <v>32874</v>
      </c>
      <c r="B374" s="19">
        <v>3166.8</v>
      </c>
      <c r="C374" s="20">
        <f t="shared" si="116"/>
        <v>14.300000000000182</v>
      </c>
      <c r="D374" s="20">
        <f t="shared" si="120"/>
        <v>74.300000000000182</v>
      </c>
      <c r="E374" s="20">
        <f t="shared" si="124"/>
        <v>175.10000000000036</v>
      </c>
      <c r="F374" s="20">
        <f t="shared" si="128"/>
        <v>319.40000000000009</v>
      </c>
      <c r="G374" s="20">
        <f t="shared" si="136"/>
        <v>664.70000000000027</v>
      </c>
      <c r="H374" s="20">
        <f t="shared" si="132"/>
        <v>1396.4</v>
      </c>
      <c r="I374" s="1">
        <v>32874</v>
      </c>
      <c r="J374" s="19">
        <v>3170.4</v>
      </c>
      <c r="K374" s="20">
        <f t="shared" si="117"/>
        <v>4.8000000000001819</v>
      </c>
      <c r="L374" s="20">
        <f t="shared" si="121"/>
        <v>84.099999999999909</v>
      </c>
      <c r="M374" s="20">
        <f t="shared" si="125"/>
        <v>171.5</v>
      </c>
      <c r="N374" s="20">
        <f t="shared" si="129"/>
        <v>313.20000000000027</v>
      </c>
      <c r="O374" s="20">
        <f t="shared" si="137"/>
        <v>659.59999999999991</v>
      </c>
      <c r="P374" s="20">
        <f t="shared" si="133"/>
        <v>1397.6000000000001</v>
      </c>
      <c r="Q374" s="1">
        <v>32874</v>
      </c>
      <c r="R374" s="19">
        <v>127.4</v>
      </c>
      <c r="S374" s="20">
        <f t="shared" si="118"/>
        <v>1.3000000000000114</v>
      </c>
      <c r="T374" s="20">
        <f t="shared" si="122"/>
        <v>2.4000000000000057</v>
      </c>
      <c r="U374" s="20">
        <f t="shared" si="126"/>
        <v>6.3000000000000114</v>
      </c>
      <c r="V374" s="20">
        <f t="shared" si="130"/>
        <v>11.700000000000003</v>
      </c>
      <c r="W374" s="20">
        <f t="shared" si="138"/>
        <v>17.800000000000011</v>
      </c>
      <c r="X374" s="20">
        <f t="shared" si="134"/>
        <v>33.100000000000009</v>
      </c>
      <c r="Y374" s="1">
        <v>32874</v>
      </c>
      <c r="Z374">
        <v>127.5</v>
      </c>
      <c r="AA374" s="20">
        <f t="shared" si="119"/>
        <v>1.2000000000000028</v>
      </c>
      <c r="AB374" s="20">
        <f t="shared" si="123"/>
        <v>2.7000000000000028</v>
      </c>
      <c r="AC374" s="20">
        <f t="shared" si="127"/>
        <v>6.2999999999999972</v>
      </c>
      <c r="AD374" s="20">
        <f t="shared" si="131"/>
        <v>11.5</v>
      </c>
      <c r="AE374" s="20">
        <f t="shared" si="139"/>
        <v>17.599999999999994</v>
      </c>
      <c r="AF374" s="20">
        <f t="shared" si="135"/>
        <v>33.099999999999994</v>
      </c>
    </row>
    <row r="375" spans="1:32" x14ac:dyDescent="0.3">
      <c r="A375" s="5">
        <v>32905</v>
      </c>
      <c r="B375" s="19">
        <v>3179.2</v>
      </c>
      <c r="C375" s="20">
        <f t="shared" si="116"/>
        <v>12.399999999999636</v>
      </c>
      <c r="D375" s="20">
        <f t="shared" si="120"/>
        <v>65.099999999999909</v>
      </c>
      <c r="E375" s="20">
        <f t="shared" si="124"/>
        <v>187</v>
      </c>
      <c r="F375" s="20">
        <f t="shared" si="128"/>
        <v>308.79999999999973</v>
      </c>
      <c r="G375" s="20">
        <f t="shared" si="136"/>
        <v>666.29999999999973</v>
      </c>
      <c r="H375" s="20">
        <f t="shared" si="132"/>
        <v>1404.6999999999998</v>
      </c>
      <c r="I375" s="1">
        <v>32905</v>
      </c>
      <c r="J375" s="19">
        <v>3170.5</v>
      </c>
      <c r="K375" s="20">
        <f t="shared" si="117"/>
        <v>9.9999999999909051E-2</v>
      </c>
      <c r="L375" s="20">
        <f t="shared" si="121"/>
        <v>61.199999999999818</v>
      </c>
      <c r="M375" s="20">
        <f t="shared" si="125"/>
        <v>187.90000000000009</v>
      </c>
      <c r="N375" s="20">
        <f t="shared" si="129"/>
        <v>311.69999999999982</v>
      </c>
      <c r="O375" s="20">
        <f t="shared" si="137"/>
        <v>668.40000000000009</v>
      </c>
      <c r="P375" s="20">
        <f t="shared" si="133"/>
        <v>1405.2</v>
      </c>
      <c r="Q375" s="1">
        <v>32905</v>
      </c>
      <c r="R375" s="19">
        <v>128</v>
      </c>
      <c r="S375" s="20">
        <f t="shared" si="118"/>
        <v>0.59999999999999432</v>
      </c>
      <c r="T375" s="20">
        <f t="shared" si="122"/>
        <v>2.4000000000000057</v>
      </c>
      <c r="U375" s="20">
        <f t="shared" si="126"/>
        <v>6.4000000000000057</v>
      </c>
      <c r="V375" s="20">
        <f t="shared" si="130"/>
        <v>12</v>
      </c>
      <c r="W375" s="20">
        <f t="shared" si="138"/>
        <v>18.700000000000003</v>
      </c>
      <c r="X375" s="20">
        <f t="shared" si="134"/>
        <v>33.400000000000006</v>
      </c>
      <c r="Y375" s="1">
        <v>32905</v>
      </c>
      <c r="Z375">
        <v>128</v>
      </c>
      <c r="AA375" s="20">
        <f t="shared" si="119"/>
        <v>0.5</v>
      </c>
      <c r="AB375" s="20">
        <f t="shared" si="123"/>
        <v>2.5999999999999943</v>
      </c>
      <c r="AC375" s="20">
        <f t="shared" si="127"/>
        <v>6.4000000000000057</v>
      </c>
      <c r="AD375" s="20">
        <f t="shared" si="131"/>
        <v>11.799999999999997</v>
      </c>
      <c r="AE375" s="20">
        <f t="shared" si="139"/>
        <v>18.299999999999997</v>
      </c>
      <c r="AF375" s="20">
        <f t="shared" si="135"/>
        <v>33.299999999999997</v>
      </c>
    </row>
    <row r="376" spans="1:32" x14ac:dyDescent="0.3">
      <c r="A376" s="5">
        <v>32933</v>
      </c>
      <c r="B376" s="19">
        <v>3190.1</v>
      </c>
      <c r="C376" s="20">
        <f t="shared" si="116"/>
        <v>10.900000000000091</v>
      </c>
      <c r="D376" s="20">
        <f t="shared" si="120"/>
        <v>56.799999999999727</v>
      </c>
      <c r="E376" s="20">
        <f t="shared" si="124"/>
        <v>190.40000000000009</v>
      </c>
      <c r="F376" s="20">
        <f t="shared" si="128"/>
        <v>299.40000000000009</v>
      </c>
      <c r="G376" s="20">
        <f t="shared" si="136"/>
        <v>657</v>
      </c>
      <c r="H376" s="20">
        <f t="shared" si="132"/>
        <v>1403.6</v>
      </c>
      <c r="I376" s="1">
        <v>32933</v>
      </c>
      <c r="J376" s="19">
        <v>3192.6</v>
      </c>
      <c r="K376" s="20">
        <f t="shared" si="117"/>
        <v>22.099999999999909</v>
      </c>
      <c r="L376" s="20">
        <f t="shared" si="121"/>
        <v>56.599999999999909</v>
      </c>
      <c r="M376" s="20">
        <f t="shared" si="125"/>
        <v>193.59999999999991</v>
      </c>
      <c r="N376" s="20">
        <f t="shared" si="129"/>
        <v>305.90000000000009</v>
      </c>
      <c r="O376" s="20">
        <f t="shared" si="137"/>
        <v>665</v>
      </c>
      <c r="P376" s="20">
        <f t="shared" si="133"/>
        <v>1410.8999999999999</v>
      </c>
      <c r="Q376" s="1">
        <v>32933</v>
      </c>
      <c r="R376" s="19">
        <v>128.69999999999999</v>
      </c>
      <c r="S376" s="20">
        <f t="shared" si="118"/>
        <v>0.69999999999998863</v>
      </c>
      <c r="T376" s="20">
        <f t="shared" si="122"/>
        <v>2.7999999999999829</v>
      </c>
      <c r="U376" s="20">
        <f t="shared" si="126"/>
        <v>6.3999999999999915</v>
      </c>
      <c r="V376" s="20">
        <f t="shared" si="130"/>
        <v>12.199999999999989</v>
      </c>
      <c r="W376" s="20">
        <f t="shared" si="138"/>
        <v>19.899999999999991</v>
      </c>
      <c r="X376" s="20">
        <f t="shared" si="134"/>
        <v>34.199999999999989</v>
      </c>
      <c r="Y376" s="1">
        <v>32933</v>
      </c>
      <c r="Z376">
        <v>128.6</v>
      </c>
      <c r="AA376" s="20">
        <f t="shared" si="119"/>
        <v>0.59999999999999432</v>
      </c>
      <c r="AB376" s="20">
        <f t="shared" si="123"/>
        <v>2.6999999999999886</v>
      </c>
      <c r="AC376" s="20">
        <f t="shared" si="127"/>
        <v>6.3999999999999915</v>
      </c>
      <c r="AD376" s="20">
        <f t="shared" si="131"/>
        <v>12.099999999999994</v>
      </c>
      <c r="AE376" s="20">
        <f t="shared" si="139"/>
        <v>19.5</v>
      </c>
      <c r="AF376" s="20">
        <f t="shared" si="135"/>
        <v>33.899999999999991</v>
      </c>
    </row>
    <row r="377" spans="1:32" x14ac:dyDescent="0.3">
      <c r="A377" s="5">
        <v>32964</v>
      </c>
      <c r="B377" s="19">
        <v>3201.6</v>
      </c>
      <c r="C377" s="20">
        <f t="shared" si="116"/>
        <v>11.5</v>
      </c>
      <c r="D377" s="20">
        <f t="shared" si="120"/>
        <v>49.099999999999909</v>
      </c>
      <c r="E377" s="20">
        <f t="shared" si="124"/>
        <v>195.59999999999991</v>
      </c>
      <c r="F377" s="20">
        <f t="shared" si="128"/>
        <v>290.90000000000009</v>
      </c>
      <c r="G377" s="20">
        <f t="shared" si="136"/>
        <v>643.79999999999973</v>
      </c>
      <c r="H377" s="20">
        <f t="shared" si="132"/>
        <v>1397.6999999999998</v>
      </c>
      <c r="I377" s="1">
        <v>32964</v>
      </c>
      <c r="J377" s="19">
        <v>3219.8</v>
      </c>
      <c r="K377" s="20">
        <f t="shared" si="117"/>
        <v>27.200000000000273</v>
      </c>
      <c r="L377" s="20">
        <f t="shared" si="121"/>
        <v>54.200000000000273</v>
      </c>
      <c r="M377" s="20">
        <f t="shared" si="125"/>
        <v>196.60000000000036</v>
      </c>
      <c r="N377" s="20">
        <f t="shared" si="129"/>
        <v>294.5</v>
      </c>
      <c r="O377" s="20">
        <f t="shared" si="137"/>
        <v>655</v>
      </c>
      <c r="P377" s="20">
        <f t="shared" si="133"/>
        <v>1411.9</v>
      </c>
      <c r="Q377" s="1">
        <v>32964</v>
      </c>
      <c r="R377" s="19">
        <v>128.9</v>
      </c>
      <c r="S377" s="20">
        <f t="shared" si="118"/>
        <v>0.20000000000001705</v>
      </c>
      <c r="T377" s="20">
        <f t="shared" si="122"/>
        <v>2.8000000000000114</v>
      </c>
      <c r="U377" s="20">
        <f t="shared" si="126"/>
        <v>5.8000000000000114</v>
      </c>
      <c r="V377" s="20">
        <f t="shared" si="130"/>
        <v>11.800000000000011</v>
      </c>
      <c r="W377" s="20">
        <f t="shared" si="138"/>
        <v>20.300000000000011</v>
      </c>
      <c r="X377" s="20">
        <f t="shared" si="134"/>
        <v>34</v>
      </c>
      <c r="Y377" s="1">
        <v>32964</v>
      </c>
      <c r="Z377">
        <v>128.9</v>
      </c>
      <c r="AA377" s="20">
        <f t="shared" si="119"/>
        <v>0.30000000000001137</v>
      </c>
      <c r="AB377" s="20">
        <f t="shared" si="123"/>
        <v>2.6000000000000085</v>
      </c>
      <c r="AC377" s="20">
        <f t="shared" si="127"/>
        <v>5.8000000000000114</v>
      </c>
      <c r="AD377" s="20">
        <f t="shared" si="131"/>
        <v>11.700000000000003</v>
      </c>
      <c r="AE377" s="20">
        <f t="shared" si="139"/>
        <v>20.200000000000003</v>
      </c>
      <c r="AF377" s="20">
        <f t="shared" si="135"/>
        <v>33.900000000000006</v>
      </c>
    </row>
    <row r="378" spans="1:32" x14ac:dyDescent="0.3">
      <c r="A378" s="5">
        <v>32994</v>
      </c>
      <c r="B378" s="19">
        <v>3200.6</v>
      </c>
      <c r="C378" s="20">
        <f t="shared" si="116"/>
        <v>-1</v>
      </c>
      <c r="D378" s="20">
        <f t="shared" si="120"/>
        <v>33.799999999999727</v>
      </c>
      <c r="E378" s="20">
        <f t="shared" si="124"/>
        <v>189</v>
      </c>
      <c r="F378" s="20">
        <f t="shared" si="128"/>
        <v>274.59999999999991</v>
      </c>
      <c r="G378" s="20">
        <f t="shared" si="136"/>
        <v>615.79999999999973</v>
      </c>
      <c r="H378" s="20">
        <f t="shared" si="132"/>
        <v>1385.1999999999998</v>
      </c>
      <c r="I378" s="1">
        <v>32994</v>
      </c>
      <c r="J378" s="19">
        <v>3186.7</v>
      </c>
      <c r="K378" s="20">
        <f t="shared" si="117"/>
        <v>-33.100000000000364</v>
      </c>
      <c r="L378" s="20">
        <f t="shared" si="121"/>
        <v>16.299999999999727</v>
      </c>
      <c r="M378" s="20">
        <f t="shared" si="125"/>
        <v>190.69999999999982</v>
      </c>
      <c r="N378" s="20">
        <f t="shared" si="129"/>
        <v>276</v>
      </c>
      <c r="O378" s="20">
        <f t="shared" si="137"/>
        <v>615.59999999999991</v>
      </c>
      <c r="P378" s="20">
        <f t="shared" si="133"/>
        <v>1381.7999999999997</v>
      </c>
      <c r="Q378" s="1">
        <v>32994</v>
      </c>
      <c r="R378" s="19">
        <v>129.19999999999999</v>
      </c>
      <c r="S378" s="20">
        <f t="shared" si="118"/>
        <v>0.29999999999998295</v>
      </c>
      <c r="T378" s="20">
        <f t="shared" si="122"/>
        <v>1.7999999999999829</v>
      </c>
      <c r="U378" s="20">
        <f t="shared" si="126"/>
        <v>5.3999999999999915</v>
      </c>
      <c r="V378" s="20">
        <f t="shared" si="130"/>
        <v>11.699999999999989</v>
      </c>
      <c r="W378" s="20">
        <f t="shared" si="138"/>
        <v>20.299999999999983</v>
      </c>
      <c r="X378" s="20">
        <f t="shared" si="134"/>
        <v>33.399999999999991</v>
      </c>
      <c r="Y378" s="1">
        <v>32994</v>
      </c>
      <c r="Z378">
        <v>129.1</v>
      </c>
      <c r="AA378" s="20">
        <f t="shared" si="119"/>
        <v>0.19999999999998863</v>
      </c>
      <c r="AB378" s="20">
        <f t="shared" si="123"/>
        <v>1.5999999999999943</v>
      </c>
      <c r="AC378" s="20">
        <f t="shared" si="127"/>
        <v>5.3999999999999915</v>
      </c>
      <c r="AD378" s="20">
        <f t="shared" si="131"/>
        <v>11.599999999999994</v>
      </c>
      <c r="AE378" s="20">
        <f t="shared" si="139"/>
        <v>20.099999999999994</v>
      </c>
      <c r="AF378" s="20">
        <f t="shared" si="135"/>
        <v>33.199999999999989</v>
      </c>
    </row>
    <row r="379" spans="1:32" x14ac:dyDescent="0.3">
      <c r="A379" s="5">
        <v>33025</v>
      </c>
      <c r="B379" s="19">
        <v>3213.7</v>
      </c>
      <c r="C379" s="20">
        <f t="shared" si="116"/>
        <v>13.099999999999909</v>
      </c>
      <c r="D379" s="20">
        <f t="shared" si="120"/>
        <v>34.5</v>
      </c>
      <c r="E379" s="20">
        <f t="shared" si="124"/>
        <v>185.79999999999973</v>
      </c>
      <c r="F379" s="20">
        <f t="shared" si="128"/>
        <v>275.29999999999973</v>
      </c>
      <c r="G379" s="20">
        <f t="shared" si="136"/>
        <v>608.69999999999982</v>
      </c>
      <c r="H379" s="20">
        <f t="shared" si="132"/>
        <v>1387.6999999999998</v>
      </c>
      <c r="I379" s="1">
        <v>33025</v>
      </c>
      <c r="J379" s="19">
        <v>3210.8</v>
      </c>
      <c r="K379" s="20">
        <f t="shared" si="117"/>
        <v>24.100000000000364</v>
      </c>
      <c r="L379" s="20">
        <f t="shared" si="121"/>
        <v>40.300000000000182</v>
      </c>
      <c r="M379" s="20">
        <f t="shared" si="125"/>
        <v>188.20000000000027</v>
      </c>
      <c r="N379" s="20">
        <f t="shared" si="129"/>
        <v>275.5</v>
      </c>
      <c r="O379" s="20">
        <f t="shared" si="137"/>
        <v>605.5</v>
      </c>
      <c r="P379" s="20">
        <f t="shared" si="133"/>
        <v>1388.1000000000001</v>
      </c>
      <c r="Q379" s="1">
        <v>33025</v>
      </c>
      <c r="R379" s="19">
        <v>129.9</v>
      </c>
      <c r="S379" s="20">
        <f t="shared" si="118"/>
        <v>0.70000000000001705</v>
      </c>
      <c r="T379" s="20">
        <f t="shared" si="122"/>
        <v>1.9000000000000057</v>
      </c>
      <c r="U379" s="20">
        <f t="shared" si="126"/>
        <v>5.8000000000000114</v>
      </c>
      <c r="V379" s="20">
        <f t="shared" si="130"/>
        <v>11.900000000000006</v>
      </c>
      <c r="W379" s="20">
        <f t="shared" si="138"/>
        <v>20.400000000000006</v>
      </c>
      <c r="X379" s="20">
        <f t="shared" si="134"/>
        <v>32.900000000000006</v>
      </c>
      <c r="Y379" s="1">
        <v>33025</v>
      </c>
      <c r="Z379">
        <v>129.9</v>
      </c>
      <c r="AA379" s="20">
        <f t="shared" si="119"/>
        <v>0.80000000000001137</v>
      </c>
      <c r="AB379" s="20">
        <f t="shared" si="123"/>
        <v>1.9000000000000057</v>
      </c>
      <c r="AC379" s="20">
        <f t="shared" si="127"/>
        <v>5.8000000000000114</v>
      </c>
      <c r="AD379" s="20">
        <f t="shared" si="131"/>
        <v>11.900000000000006</v>
      </c>
      <c r="AE379" s="20">
        <f t="shared" si="139"/>
        <v>20.5</v>
      </c>
      <c r="AF379" s="20">
        <f t="shared" si="135"/>
        <v>32.900000000000006</v>
      </c>
    </row>
    <row r="380" spans="1:32" x14ac:dyDescent="0.3">
      <c r="A380" s="5">
        <v>33055</v>
      </c>
      <c r="B380" s="19">
        <v>3224.5</v>
      </c>
      <c r="C380" s="20">
        <f t="shared" si="116"/>
        <v>10.800000000000182</v>
      </c>
      <c r="D380" s="20">
        <f t="shared" si="120"/>
        <v>34.400000000000091</v>
      </c>
      <c r="E380" s="20">
        <f t="shared" si="124"/>
        <v>172.09999999999991</v>
      </c>
      <c r="F380" s="20">
        <f t="shared" si="128"/>
        <v>277.30000000000018</v>
      </c>
      <c r="G380" s="20">
        <f t="shared" si="136"/>
        <v>597.90000000000009</v>
      </c>
      <c r="H380" s="20">
        <f t="shared" si="132"/>
        <v>1393</v>
      </c>
      <c r="I380" s="1">
        <v>33055</v>
      </c>
      <c r="J380" s="19">
        <v>3224.5</v>
      </c>
      <c r="K380" s="20">
        <f t="shared" si="117"/>
        <v>13.699999999999818</v>
      </c>
      <c r="L380" s="20">
        <f t="shared" si="121"/>
        <v>31.900000000000091</v>
      </c>
      <c r="M380" s="20">
        <f t="shared" si="125"/>
        <v>168.90000000000009</v>
      </c>
      <c r="N380" s="20">
        <f t="shared" si="129"/>
        <v>271.30000000000018</v>
      </c>
      <c r="O380" s="20">
        <f t="shared" si="137"/>
        <v>592.09999999999991</v>
      </c>
      <c r="P380" s="20">
        <f t="shared" si="133"/>
        <v>1389.5</v>
      </c>
      <c r="Q380" s="1">
        <v>33055</v>
      </c>
      <c r="R380" s="19">
        <v>130.4</v>
      </c>
      <c r="S380" s="20">
        <f t="shared" si="118"/>
        <v>0.5</v>
      </c>
      <c r="T380" s="20">
        <f t="shared" si="122"/>
        <v>1.7000000000000171</v>
      </c>
      <c r="U380" s="20">
        <f t="shared" si="126"/>
        <v>6</v>
      </c>
      <c r="V380" s="20">
        <f t="shared" si="130"/>
        <v>11.900000000000006</v>
      </c>
      <c r="W380" s="20">
        <f t="shared" si="138"/>
        <v>20.900000000000006</v>
      </c>
      <c r="X380" s="20">
        <f t="shared" si="134"/>
        <v>32.900000000000006</v>
      </c>
      <c r="Y380" s="1">
        <v>33055</v>
      </c>
      <c r="Z380">
        <v>130.5</v>
      </c>
      <c r="AA380" s="20">
        <f t="shared" si="119"/>
        <v>0.59999999999999432</v>
      </c>
      <c r="AB380" s="20">
        <f t="shared" si="123"/>
        <v>1.9000000000000057</v>
      </c>
      <c r="AC380" s="20">
        <f t="shared" si="127"/>
        <v>6</v>
      </c>
      <c r="AD380" s="20">
        <f t="shared" si="131"/>
        <v>12</v>
      </c>
      <c r="AE380" s="20">
        <f t="shared" si="139"/>
        <v>21</v>
      </c>
      <c r="AF380" s="20">
        <f t="shared" si="135"/>
        <v>33</v>
      </c>
    </row>
    <row r="381" spans="1:32" x14ac:dyDescent="0.3">
      <c r="A381" s="5">
        <v>33086</v>
      </c>
      <c r="B381" s="19">
        <v>3242</v>
      </c>
      <c r="C381" s="20">
        <f t="shared" si="116"/>
        <v>17.5</v>
      </c>
      <c r="D381" s="20">
        <f t="shared" si="120"/>
        <v>40.400000000000091</v>
      </c>
      <c r="E381" s="20">
        <f t="shared" si="124"/>
        <v>167.59999999999991</v>
      </c>
      <c r="F381" s="20">
        <f t="shared" si="128"/>
        <v>290</v>
      </c>
      <c r="G381" s="20">
        <f t="shared" si="136"/>
        <v>595.5</v>
      </c>
      <c r="H381" s="20">
        <f t="shared" si="132"/>
        <v>1396.8</v>
      </c>
      <c r="I381" s="1">
        <v>33086</v>
      </c>
      <c r="J381" s="19">
        <v>3238.7</v>
      </c>
      <c r="K381" s="20">
        <f t="shared" si="117"/>
        <v>14.199999999999818</v>
      </c>
      <c r="L381" s="20">
        <f t="shared" si="121"/>
        <v>18.899999999999636</v>
      </c>
      <c r="M381" s="20">
        <f t="shared" si="125"/>
        <v>167.59999999999991</v>
      </c>
      <c r="N381" s="20">
        <f t="shared" si="129"/>
        <v>288.89999999999964</v>
      </c>
      <c r="O381" s="20">
        <f t="shared" si="137"/>
        <v>592.79999999999973</v>
      </c>
      <c r="P381" s="20">
        <f t="shared" si="133"/>
        <v>1392.7999999999997</v>
      </c>
      <c r="Q381" s="1">
        <v>33086</v>
      </c>
      <c r="R381" s="19">
        <v>131.6</v>
      </c>
      <c r="S381" s="20">
        <f t="shared" si="118"/>
        <v>1.1999999999999886</v>
      </c>
      <c r="T381" s="20">
        <f t="shared" si="122"/>
        <v>2.6999999999999886</v>
      </c>
      <c r="U381" s="20">
        <f t="shared" si="126"/>
        <v>7</v>
      </c>
      <c r="V381" s="20">
        <f t="shared" si="130"/>
        <v>12.599999999999994</v>
      </c>
      <c r="W381" s="20">
        <f t="shared" si="138"/>
        <v>21.899999999999991</v>
      </c>
      <c r="X381" s="20">
        <f t="shared" si="134"/>
        <v>33.899999999999991</v>
      </c>
      <c r="Y381" s="1">
        <v>33086</v>
      </c>
      <c r="Z381">
        <v>131.6</v>
      </c>
      <c r="AA381" s="20">
        <f t="shared" si="119"/>
        <v>1.0999999999999943</v>
      </c>
      <c r="AB381" s="20">
        <f t="shared" si="123"/>
        <v>2.6999999999999886</v>
      </c>
      <c r="AC381" s="20">
        <f t="shared" si="127"/>
        <v>7.0999999999999943</v>
      </c>
      <c r="AD381" s="20">
        <f t="shared" si="131"/>
        <v>12.599999999999994</v>
      </c>
      <c r="AE381" s="20">
        <f t="shared" si="139"/>
        <v>22</v>
      </c>
      <c r="AF381" s="20">
        <f t="shared" si="135"/>
        <v>33.899999999999991</v>
      </c>
    </row>
    <row r="382" spans="1:32" x14ac:dyDescent="0.3">
      <c r="A382" s="5">
        <v>33117</v>
      </c>
      <c r="B382" s="19">
        <v>3254.6</v>
      </c>
      <c r="C382" s="20">
        <f t="shared" si="116"/>
        <v>12.599999999999909</v>
      </c>
      <c r="D382" s="20">
        <f t="shared" si="120"/>
        <v>54</v>
      </c>
      <c r="E382" s="20">
        <f t="shared" si="124"/>
        <v>162.09999999999991</v>
      </c>
      <c r="F382" s="20">
        <f t="shared" si="128"/>
        <v>297.69999999999982</v>
      </c>
      <c r="G382" s="20">
        <f t="shared" si="136"/>
        <v>586.79999999999973</v>
      </c>
      <c r="H382" s="20">
        <f t="shared" si="132"/>
        <v>1396.1999999999998</v>
      </c>
      <c r="I382" s="1">
        <v>33117</v>
      </c>
      <c r="J382" s="19">
        <v>3249</v>
      </c>
      <c r="K382" s="20">
        <f t="shared" si="117"/>
        <v>10.300000000000182</v>
      </c>
      <c r="L382" s="20">
        <f t="shared" si="121"/>
        <v>62.300000000000182</v>
      </c>
      <c r="M382" s="20">
        <f t="shared" si="125"/>
        <v>162.69999999999982</v>
      </c>
      <c r="N382" s="20">
        <f t="shared" si="129"/>
        <v>298.90000000000009</v>
      </c>
      <c r="O382" s="20">
        <f t="shared" si="137"/>
        <v>587.30000000000018</v>
      </c>
      <c r="P382" s="20">
        <f t="shared" si="133"/>
        <v>1390</v>
      </c>
      <c r="Q382" s="1">
        <v>33117</v>
      </c>
      <c r="R382" s="19">
        <v>132.69999999999999</v>
      </c>
      <c r="S382" s="20">
        <f t="shared" si="118"/>
        <v>1.0999999999999943</v>
      </c>
      <c r="T382" s="20">
        <f t="shared" si="122"/>
        <v>3.5</v>
      </c>
      <c r="U382" s="20">
        <f t="shared" si="126"/>
        <v>7.6999999999999886</v>
      </c>
      <c r="V382" s="20">
        <f t="shared" si="130"/>
        <v>12.899999999999991</v>
      </c>
      <c r="W382" s="20">
        <f t="shared" si="138"/>
        <v>22.499999999999986</v>
      </c>
      <c r="X382" s="20">
        <f t="shared" si="134"/>
        <v>34.799999999999983</v>
      </c>
      <c r="Y382" s="1">
        <v>33117</v>
      </c>
      <c r="Z382">
        <v>132.5</v>
      </c>
      <c r="AA382" s="20">
        <f t="shared" si="119"/>
        <v>0.90000000000000568</v>
      </c>
      <c r="AB382" s="20">
        <f t="shared" si="123"/>
        <v>3.4000000000000057</v>
      </c>
      <c r="AC382" s="20">
        <f t="shared" si="127"/>
        <v>7.7000000000000028</v>
      </c>
      <c r="AD382" s="20">
        <f t="shared" si="131"/>
        <v>13</v>
      </c>
      <c r="AE382" s="20">
        <f t="shared" si="139"/>
        <v>22.5</v>
      </c>
      <c r="AF382" s="20">
        <f t="shared" si="135"/>
        <v>34.799999999999997</v>
      </c>
    </row>
    <row r="383" spans="1:32" x14ac:dyDescent="0.3">
      <c r="A383" s="5">
        <v>33147</v>
      </c>
      <c r="B383" s="19">
        <v>3259.3</v>
      </c>
      <c r="C383" s="20">
        <f t="shared" si="116"/>
        <v>4.7000000000002728</v>
      </c>
      <c r="D383" s="20">
        <f t="shared" si="120"/>
        <v>45.600000000000364</v>
      </c>
      <c r="E383" s="20">
        <f t="shared" si="124"/>
        <v>145.20000000000027</v>
      </c>
      <c r="F383" s="20">
        <f t="shared" si="128"/>
        <v>294</v>
      </c>
      <c r="G383" s="20">
        <f t="shared" si="136"/>
        <v>571.90000000000009</v>
      </c>
      <c r="H383" s="20">
        <f t="shared" si="132"/>
        <v>1389.6000000000001</v>
      </c>
      <c r="I383" s="1">
        <v>33147</v>
      </c>
      <c r="J383" s="19">
        <v>3253.7</v>
      </c>
      <c r="K383" s="20">
        <f t="shared" si="117"/>
        <v>4.6999999999998181</v>
      </c>
      <c r="L383" s="20">
        <f t="shared" si="121"/>
        <v>42.899999999999636</v>
      </c>
      <c r="M383" s="20">
        <f t="shared" si="125"/>
        <v>144.39999999999964</v>
      </c>
      <c r="N383" s="20">
        <f t="shared" si="129"/>
        <v>291.69999999999982</v>
      </c>
      <c r="O383" s="20">
        <f t="shared" si="137"/>
        <v>569.29999999999973</v>
      </c>
      <c r="P383" s="20">
        <f t="shared" si="133"/>
        <v>1378.1</v>
      </c>
      <c r="Q383" s="1">
        <v>33147</v>
      </c>
      <c r="R383" s="19">
        <v>133.5</v>
      </c>
      <c r="S383" s="20">
        <f t="shared" si="118"/>
        <v>0.80000000000001137</v>
      </c>
      <c r="T383" s="20">
        <f t="shared" si="122"/>
        <v>3.5999999999999943</v>
      </c>
      <c r="U383" s="20">
        <f t="shared" si="126"/>
        <v>7.9000000000000057</v>
      </c>
      <c r="V383" s="20">
        <f t="shared" si="130"/>
        <v>13.299999999999997</v>
      </c>
      <c r="W383" s="20">
        <f t="shared" si="138"/>
        <v>23.200000000000003</v>
      </c>
      <c r="X383" s="20">
        <f t="shared" si="134"/>
        <v>35.299999999999997</v>
      </c>
      <c r="Y383" s="1">
        <v>33147</v>
      </c>
      <c r="Z383">
        <v>133.4</v>
      </c>
      <c r="AA383" s="20">
        <f t="shared" si="119"/>
        <v>0.90000000000000568</v>
      </c>
      <c r="AB383" s="20">
        <f t="shared" si="123"/>
        <v>3.5</v>
      </c>
      <c r="AC383" s="20">
        <f t="shared" si="127"/>
        <v>8</v>
      </c>
      <c r="AD383" s="20">
        <f t="shared" si="131"/>
        <v>13.5</v>
      </c>
      <c r="AE383" s="20">
        <f t="shared" si="139"/>
        <v>23.200000000000003</v>
      </c>
      <c r="AF383" s="20">
        <f t="shared" si="135"/>
        <v>35.300000000000011</v>
      </c>
    </row>
    <row r="384" spans="1:32" x14ac:dyDescent="0.3">
      <c r="A384" s="5">
        <v>33178</v>
      </c>
      <c r="B384" s="19">
        <v>3262.6</v>
      </c>
      <c r="C384" s="20">
        <f t="shared" si="116"/>
        <v>3.2999999999997272</v>
      </c>
      <c r="D384" s="20">
        <f t="shared" si="120"/>
        <v>38.099999999999909</v>
      </c>
      <c r="E384" s="20">
        <f t="shared" si="124"/>
        <v>129.29999999999973</v>
      </c>
      <c r="F384" s="20">
        <f t="shared" si="128"/>
        <v>282.40000000000009</v>
      </c>
      <c r="G384" s="20">
        <f t="shared" si="136"/>
        <v>561.29999999999973</v>
      </c>
      <c r="H384" s="20">
        <f t="shared" si="132"/>
        <v>1378.8999999999999</v>
      </c>
      <c r="I384" s="1">
        <v>33178</v>
      </c>
      <c r="J384" s="19">
        <v>3265.3</v>
      </c>
      <c r="K384" s="20">
        <f t="shared" si="117"/>
        <v>11.600000000000364</v>
      </c>
      <c r="L384" s="20">
        <f t="shared" si="121"/>
        <v>40.800000000000182</v>
      </c>
      <c r="M384" s="20">
        <f t="shared" si="125"/>
        <v>129.30000000000018</v>
      </c>
      <c r="N384" s="20">
        <f t="shared" si="129"/>
        <v>282.60000000000036</v>
      </c>
      <c r="O384" s="20">
        <f t="shared" si="137"/>
        <v>560.10000000000036</v>
      </c>
      <c r="P384" s="20">
        <f t="shared" si="133"/>
        <v>1375.2000000000003</v>
      </c>
      <c r="Q384" s="1">
        <v>33178</v>
      </c>
      <c r="R384" s="19">
        <v>133.80000000000001</v>
      </c>
      <c r="S384" s="20">
        <f t="shared" si="118"/>
        <v>0.30000000000001137</v>
      </c>
      <c r="T384" s="20">
        <f t="shared" si="122"/>
        <v>3.4000000000000057</v>
      </c>
      <c r="U384" s="20">
        <f t="shared" si="126"/>
        <v>7.9000000000000057</v>
      </c>
      <c r="V384" s="20">
        <f t="shared" si="130"/>
        <v>13.500000000000014</v>
      </c>
      <c r="W384" s="20">
        <f t="shared" si="138"/>
        <v>23.400000000000006</v>
      </c>
      <c r="X384" s="20">
        <f t="shared" si="134"/>
        <v>35.800000000000011</v>
      </c>
      <c r="Y384" s="1">
        <v>33178</v>
      </c>
      <c r="Z384">
        <v>133.69999999999999</v>
      </c>
      <c r="AA384" s="20">
        <f t="shared" si="119"/>
        <v>0.29999999999998295</v>
      </c>
      <c r="AB384" s="20">
        <f t="shared" si="123"/>
        <v>3.1999999999999886</v>
      </c>
      <c r="AC384" s="20">
        <f t="shared" si="127"/>
        <v>7.7999999999999829</v>
      </c>
      <c r="AD384" s="20">
        <f t="shared" si="131"/>
        <v>13.399999999999991</v>
      </c>
      <c r="AE384" s="20">
        <f t="shared" si="139"/>
        <v>23.299999999999983</v>
      </c>
      <c r="AF384" s="20">
        <f t="shared" si="135"/>
        <v>35.699999999999989</v>
      </c>
    </row>
    <row r="385" spans="1:32" ht="15" thickBot="1" x14ac:dyDescent="0.35">
      <c r="A385" s="8">
        <v>33208</v>
      </c>
      <c r="B385" s="19">
        <v>3271.8</v>
      </c>
      <c r="C385" s="20">
        <f t="shared" si="116"/>
        <v>9.2000000000002728</v>
      </c>
      <c r="D385" s="20">
        <f t="shared" si="120"/>
        <v>29.800000000000182</v>
      </c>
      <c r="E385" s="20">
        <f t="shared" si="124"/>
        <v>119.30000000000018</v>
      </c>
      <c r="F385" s="20">
        <f t="shared" si="128"/>
        <v>283.60000000000036</v>
      </c>
      <c r="G385" s="20">
        <f t="shared" si="136"/>
        <v>543.80000000000018</v>
      </c>
      <c r="H385" s="20">
        <f t="shared" si="132"/>
        <v>1365.9</v>
      </c>
      <c r="I385" s="10">
        <v>33208</v>
      </c>
      <c r="J385" s="19">
        <v>3285.1</v>
      </c>
      <c r="K385" s="20">
        <f t="shared" si="117"/>
        <v>19.799999999999727</v>
      </c>
      <c r="L385" s="20">
        <f t="shared" si="121"/>
        <v>46.400000000000091</v>
      </c>
      <c r="M385" s="20">
        <f t="shared" si="125"/>
        <v>119.5</v>
      </c>
      <c r="N385" s="20">
        <f t="shared" si="129"/>
        <v>284.5</v>
      </c>
      <c r="O385" s="20">
        <f t="shared" si="137"/>
        <v>544.40000000000009</v>
      </c>
      <c r="P385" s="20">
        <f t="shared" si="133"/>
        <v>1371.3</v>
      </c>
      <c r="Q385" s="1">
        <v>33208</v>
      </c>
      <c r="R385" s="19">
        <v>133.80000000000001</v>
      </c>
      <c r="S385" s="20">
        <f t="shared" si="118"/>
        <v>0</v>
      </c>
      <c r="T385" s="20">
        <f t="shared" si="122"/>
        <v>2.2000000000000171</v>
      </c>
      <c r="U385" s="20">
        <f t="shared" si="126"/>
        <v>7.7000000000000171</v>
      </c>
      <c r="V385" s="20">
        <f t="shared" si="130"/>
        <v>13.300000000000011</v>
      </c>
      <c r="W385" s="20">
        <f t="shared" si="138"/>
        <v>23.300000000000011</v>
      </c>
      <c r="X385" s="20">
        <f t="shared" si="134"/>
        <v>36.200000000000017</v>
      </c>
      <c r="Y385" s="1">
        <v>33208</v>
      </c>
      <c r="Z385">
        <v>134.19999999999999</v>
      </c>
      <c r="AA385" s="20">
        <f t="shared" si="119"/>
        <v>0.5</v>
      </c>
      <c r="AB385" s="20">
        <f t="shared" si="123"/>
        <v>2.5999999999999943</v>
      </c>
      <c r="AC385" s="20">
        <f t="shared" si="127"/>
        <v>7.8999999999999915</v>
      </c>
      <c r="AD385" s="20">
        <f t="shared" si="131"/>
        <v>13.499999999999986</v>
      </c>
      <c r="AE385" s="20">
        <f t="shared" si="139"/>
        <v>23.399999999999991</v>
      </c>
      <c r="AF385" s="20">
        <f t="shared" si="135"/>
        <v>36.499999999999986</v>
      </c>
    </row>
    <row r="386" spans="1:32" x14ac:dyDescent="0.3">
      <c r="A386" s="1">
        <v>33239</v>
      </c>
      <c r="B386" s="19">
        <v>3287.7</v>
      </c>
      <c r="C386" s="20">
        <f t="shared" si="116"/>
        <v>15.899999999999636</v>
      </c>
      <c r="D386" s="20">
        <f t="shared" si="120"/>
        <v>33.099999999999909</v>
      </c>
      <c r="E386" s="20">
        <f t="shared" si="124"/>
        <v>120.89999999999964</v>
      </c>
      <c r="F386" s="20">
        <f t="shared" si="128"/>
        <v>296</v>
      </c>
      <c r="G386" s="20">
        <f t="shared" si="136"/>
        <v>543.79999999999973</v>
      </c>
      <c r="H386" s="20">
        <f t="shared" si="132"/>
        <v>1328.2999999999997</v>
      </c>
      <c r="I386" s="1">
        <v>33239</v>
      </c>
      <c r="J386" s="19">
        <v>3289.3</v>
      </c>
      <c r="K386" s="20">
        <f t="shared" si="117"/>
        <v>4.2000000000002728</v>
      </c>
      <c r="L386" s="20">
        <f t="shared" si="121"/>
        <v>40.300000000000182</v>
      </c>
      <c r="M386" s="20">
        <f t="shared" si="125"/>
        <v>118.90000000000009</v>
      </c>
      <c r="N386" s="20">
        <f t="shared" si="129"/>
        <v>290.40000000000009</v>
      </c>
      <c r="O386" s="20">
        <f t="shared" si="137"/>
        <v>535.80000000000018</v>
      </c>
      <c r="P386" s="20">
        <f t="shared" si="133"/>
        <v>1325.4</v>
      </c>
      <c r="Q386" s="1">
        <v>33239</v>
      </c>
      <c r="R386" s="19">
        <v>134.6</v>
      </c>
      <c r="S386" s="20">
        <f t="shared" si="118"/>
        <v>0.79999999999998295</v>
      </c>
      <c r="T386" s="20">
        <f t="shared" si="122"/>
        <v>1.9000000000000057</v>
      </c>
      <c r="U386" s="20">
        <f t="shared" si="126"/>
        <v>7.1999999999999886</v>
      </c>
      <c r="V386" s="20">
        <f t="shared" si="130"/>
        <v>13.5</v>
      </c>
      <c r="W386" s="20">
        <f t="shared" si="138"/>
        <v>23.399999999999991</v>
      </c>
      <c r="X386" s="20">
        <f t="shared" si="134"/>
        <v>36.799999999999997</v>
      </c>
      <c r="Y386" s="1">
        <v>33239</v>
      </c>
      <c r="Z386">
        <v>134.69999999999999</v>
      </c>
      <c r="AA386" s="20">
        <f t="shared" si="119"/>
        <v>0.5</v>
      </c>
      <c r="AB386" s="20">
        <f t="shared" si="123"/>
        <v>2.1999999999999886</v>
      </c>
      <c r="AC386" s="20">
        <f t="shared" si="127"/>
        <v>7.1999999999999886</v>
      </c>
      <c r="AD386" s="20">
        <f t="shared" si="131"/>
        <v>13.499999999999986</v>
      </c>
      <c r="AE386" s="20">
        <f t="shared" si="139"/>
        <v>23.299999999999983</v>
      </c>
      <c r="AF386" s="20">
        <f t="shared" si="135"/>
        <v>36.799999999999983</v>
      </c>
    </row>
    <row r="387" spans="1:32" x14ac:dyDescent="0.3">
      <c r="A387" s="1">
        <v>33270</v>
      </c>
      <c r="B387" s="19">
        <v>3304.5</v>
      </c>
      <c r="C387" s="20">
        <f t="shared" si="116"/>
        <v>16.800000000000182</v>
      </c>
      <c r="D387" s="20">
        <f t="shared" si="120"/>
        <v>45.199999999999818</v>
      </c>
      <c r="E387" s="20">
        <f t="shared" si="124"/>
        <v>125.30000000000018</v>
      </c>
      <c r="F387" s="20">
        <f t="shared" si="128"/>
        <v>312.30000000000018</v>
      </c>
      <c r="G387" s="20">
        <f t="shared" si="136"/>
        <v>557</v>
      </c>
      <c r="H387" s="20">
        <f t="shared" si="132"/>
        <v>1307.7</v>
      </c>
      <c r="I387" s="1">
        <v>33270</v>
      </c>
      <c r="J387" s="19">
        <v>3296.3</v>
      </c>
      <c r="K387" s="20">
        <f t="shared" si="117"/>
        <v>7</v>
      </c>
      <c r="L387" s="20">
        <f t="shared" si="121"/>
        <v>42.600000000000364</v>
      </c>
      <c r="M387" s="20">
        <f t="shared" si="125"/>
        <v>125.80000000000018</v>
      </c>
      <c r="N387" s="20">
        <f t="shared" si="129"/>
        <v>313.70000000000027</v>
      </c>
      <c r="O387" s="20">
        <f t="shared" si="137"/>
        <v>561.10000000000036</v>
      </c>
      <c r="P387" s="20">
        <f t="shared" si="133"/>
        <v>1310.5000000000002</v>
      </c>
      <c r="Q387" s="1">
        <v>33270</v>
      </c>
      <c r="R387" s="19">
        <v>134.80000000000001</v>
      </c>
      <c r="S387" s="20">
        <f t="shared" si="118"/>
        <v>0.20000000000001705</v>
      </c>
      <c r="T387" s="20">
        <f t="shared" si="122"/>
        <v>1.3000000000000114</v>
      </c>
      <c r="U387" s="20">
        <f t="shared" si="126"/>
        <v>6.8000000000000114</v>
      </c>
      <c r="V387" s="20">
        <f t="shared" si="130"/>
        <v>13.200000000000017</v>
      </c>
      <c r="W387" s="20">
        <f t="shared" si="138"/>
        <v>23.200000000000017</v>
      </c>
      <c r="X387" s="20">
        <f t="shared" si="134"/>
        <v>36.900000000000006</v>
      </c>
      <c r="Y387" s="1">
        <v>33270</v>
      </c>
      <c r="Z387">
        <v>134.80000000000001</v>
      </c>
      <c r="AA387" s="20">
        <f t="shared" si="119"/>
        <v>0.10000000000002274</v>
      </c>
      <c r="AB387" s="20">
        <f t="shared" si="123"/>
        <v>1.4000000000000057</v>
      </c>
      <c r="AC387" s="20">
        <f t="shared" si="127"/>
        <v>6.8000000000000114</v>
      </c>
      <c r="AD387" s="20">
        <f t="shared" si="131"/>
        <v>13.200000000000017</v>
      </c>
      <c r="AE387" s="20">
        <f t="shared" si="139"/>
        <v>23.000000000000014</v>
      </c>
      <c r="AF387" s="20">
        <f t="shared" si="135"/>
        <v>36.800000000000011</v>
      </c>
    </row>
    <row r="388" spans="1:32" x14ac:dyDescent="0.3">
      <c r="A388" s="1">
        <v>33298</v>
      </c>
      <c r="B388" s="19">
        <v>3321.9</v>
      </c>
      <c r="C388" s="20">
        <f t="shared" ref="C388:C451" si="140">(B388-B387)</f>
        <v>17.400000000000091</v>
      </c>
      <c r="D388" s="20">
        <f t="shared" si="120"/>
        <v>59.300000000000182</v>
      </c>
      <c r="E388" s="20">
        <f t="shared" si="124"/>
        <v>131.80000000000018</v>
      </c>
      <c r="F388" s="20">
        <f t="shared" si="128"/>
        <v>322.20000000000027</v>
      </c>
      <c r="G388" s="20">
        <f t="shared" si="136"/>
        <v>568.20000000000027</v>
      </c>
      <c r="H388" s="20">
        <f t="shared" si="132"/>
        <v>1306.7</v>
      </c>
      <c r="I388" s="1">
        <v>33298</v>
      </c>
      <c r="J388" s="19">
        <v>3327.3</v>
      </c>
      <c r="K388" s="20">
        <f t="shared" ref="K388:K451" si="141">(J388-J387)</f>
        <v>31</v>
      </c>
      <c r="L388" s="20">
        <f t="shared" si="121"/>
        <v>62</v>
      </c>
      <c r="M388" s="20">
        <f t="shared" si="125"/>
        <v>134.70000000000027</v>
      </c>
      <c r="N388" s="20">
        <f t="shared" si="129"/>
        <v>328.30000000000018</v>
      </c>
      <c r="O388" s="20">
        <f t="shared" si="137"/>
        <v>579.30000000000018</v>
      </c>
      <c r="P388" s="20">
        <f t="shared" si="133"/>
        <v>1317.7000000000003</v>
      </c>
      <c r="Q388" s="1">
        <v>33298</v>
      </c>
      <c r="R388" s="19">
        <v>135</v>
      </c>
      <c r="S388" s="20">
        <f t="shared" ref="S388:S451" si="142">(R388-R387)</f>
        <v>0.19999999999998863</v>
      </c>
      <c r="T388" s="20">
        <f t="shared" si="122"/>
        <v>1.1999999999999886</v>
      </c>
      <c r="U388" s="20">
        <f t="shared" si="126"/>
        <v>6.3000000000000114</v>
      </c>
      <c r="V388" s="20">
        <f t="shared" si="130"/>
        <v>12.700000000000003</v>
      </c>
      <c r="W388" s="20">
        <f t="shared" si="138"/>
        <v>22.900000000000006</v>
      </c>
      <c r="X388" s="20">
        <f t="shared" si="134"/>
        <v>37.099999999999994</v>
      </c>
      <c r="Y388" s="1">
        <v>33298</v>
      </c>
      <c r="Z388">
        <v>134.80000000000001</v>
      </c>
      <c r="AA388" s="20">
        <f t="shared" ref="AA388:AA451" si="143">(Z388-Z387)</f>
        <v>0</v>
      </c>
      <c r="AB388" s="20">
        <f t="shared" si="123"/>
        <v>1.1000000000000227</v>
      </c>
      <c r="AC388" s="20">
        <f t="shared" si="127"/>
        <v>6.2000000000000171</v>
      </c>
      <c r="AD388" s="20">
        <f t="shared" si="131"/>
        <v>12.600000000000009</v>
      </c>
      <c r="AE388" s="20">
        <f t="shared" si="139"/>
        <v>22.600000000000009</v>
      </c>
      <c r="AF388" s="20">
        <f t="shared" si="135"/>
        <v>36.700000000000017</v>
      </c>
    </row>
    <row r="389" spans="1:32" x14ac:dyDescent="0.3">
      <c r="A389" s="1">
        <v>33329</v>
      </c>
      <c r="B389" s="19">
        <v>3332.4</v>
      </c>
      <c r="C389" s="20">
        <f t="shared" si="140"/>
        <v>10.5</v>
      </c>
      <c r="D389" s="20">
        <f t="shared" si="120"/>
        <v>60.599999999999909</v>
      </c>
      <c r="E389" s="20">
        <f t="shared" si="124"/>
        <v>130.80000000000018</v>
      </c>
      <c r="F389" s="20">
        <f t="shared" si="128"/>
        <v>326.40000000000009</v>
      </c>
      <c r="G389" s="20">
        <f t="shared" si="136"/>
        <v>564.70000000000027</v>
      </c>
      <c r="H389" s="20">
        <f t="shared" si="132"/>
        <v>1303.8000000000002</v>
      </c>
      <c r="I389" s="1">
        <v>33329</v>
      </c>
      <c r="J389" s="19">
        <v>3349.5</v>
      </c>
      <c r="K389" s="20">
        <f t="shared" si="141"/>
        <v>22.199999999999818</v>
      </c>
      <c r="L389" s="20">
        <f t="shared" si="121"/>
        <v>64.400000000000091</v>
      </c>
      <c r="M389" s="20">
        <f t="shared" si="125"/>
        <v>129.69999999999982</v>
      </c>
      <c r="N389" s="20">
        <f t="shared" si="129"/>
        <v>326.30000000000018</v>
      </c>
      <c r="O389" s="20">
        <f t="shared" si="137"/>
        <v>570.59999999999991</v>
      </c>
      <c r="P389" s="20">
        <f t="shared" si="133"/>
        <v>1315.8</v>
      </c>
      <c r="Q389" s="1">
        <v>33329</v>
      </c>
      <c r="R389" s="19">
        <v>135.19999999999999</v>
      </c>
      <c r="S389" s="20">
        <f t="shared" si="142"/>
        <v>0.19999999999998863</v>
      </c>
      <c r="T389" s="20">
        <f t="shared" si="122"/>
        <v>1.3999999999999773</v>
      </c>
      <c r="U389" s="20">
        <f t="shared" si="126"/>
        <v>6.2999999999999829</v>
      </c>
      <c r="V389" s="20">
        <f t="shared" si="130"/>
        <v>12.099999999999994</v>
      </c>
      <c r="W389" s="20">
        <f t="shared" si="138"/>
        <v>22.499999999999986</v>
      </c>
      <c r="X389" s="20">
        <f t="shared" si="134"/>
        <v>36.599999999999994</v>
      </c>
      <c r="Y389" s="1">
        <v>33329</v>
      </c>
      <c r="Z389">
        <v>135.1</v>
      </c>
      <c r="AA389" s="20">
        <f t="shared" si="143"/>
        <v>0.29999999999998295</v>
      </c>
      <c r="AB389" s="20">
        <f t="shared" si="123"/>
        <v>0.90000000000000568</v>
      </c>
      <c r="AC389" s="20">
        <f t="shared" si="127"/>
        <v>6.1999999999999886</v>
      </c>
      <c r="AD389" s="20">
        <f t="shared" si="131"/>
        <v>12</v>
      </c>
      <c r="AE389" s="20">
        <f t="shared" si="139"/>
        <v>22.399999999999991</v>
      </c>
      <c r="AF389" s="20">
        <f t="shared" si="135"/>
        <v>36.299999999999997</v>
      </c>
    </row>
    <row r="390" spans="1:32" x14ac:dyDescent="0.3">
      <c r="A390" s="1">
        <v>33359</v>
      </c>
      <c r="B390" s="19">
        <v>3343</v>
      </c>
      <c r="C390" s="20">
        <f t="shared" si="140"/>
        <v>10.599999999999909</v>
      </c>
      <c r="D390" s="20">
        <f t="shared" si="120"/>
        <v>55.300000000000182</v>
      </c>
      <c r="E390" s="20">
        <f t="shared" si="124"/>
        <v>142.40000000000009</v>
      </c>
      <c r="F390" s="20">
        <f t="shared" si="128"/>
        <v>331.40000000000009</v>
      </c>
      <c r="G390" s="20">
        <f t="shared" si="136"/>
        <v>570.09999999999991</v>
      </c>
      <c r="H390" s="20">
        <f t="shared" si="132"/>
        <v>1299.9000000000001</v>
      </c>
      <c r="I390" s="1">
        <v>33359</v>
      </c>
      <c r="J390" s="19">
        <v>3330.3</v>
      </c>
      <c r="K390" s="20">
        <f t="shared" si="141"/>
        <v>-19.199999999999818</v>
      </c>
      <c r="L390" s="20">
        <f t="shared" si="121"/>
        <v>41</v>
      </c>
      <c r="M390" s="20">
        <f t="shared" si="125"/>
        <v>143.60000000000036</v>
      </c>
      <c r="N390" s="20">
        <f t="shared" si="129"/>
        <v>334.30000000000018</v>
      </c>
      <c r="O390" s="20">
        <f t="shared" si="137"/>
        <v>570.60000000000036</v>
      </c>
      <c r="P390" s="20">
        <f t="shared" si="133"/>
        <v>1298.6000000000001</v>
      </c>
      <c r="Q390" s="1">
        <v>33359</v>
      </c>
      <c r="R390" s="19">
        <v>135.6</v>
      </c>
      <c r="S390" s="20">
        <f t="shared" si="142"/>
        <v>0.40000000000000568</v>
      </c>
      <c r="T390" s="20">
        <f t="shared" si="122"/>
        <v>1</v>
      </c>
      <c r="U390" s="20">
        <f t="shared" si="126"/>
        <v>6.4000000000000057</v>
      </c>
      <c r="V390" s="20">
        <f t="shared" si="130"/>
        <v>11.799999999999997</v>
      </c>
      <c r="W390" s="20">
        <f t="shared" si="138"/>
        <v>22.5</v>
      </c>
      <c r="X390" s="20">
        <f t="shared" si="134"/>
        <v>36.399999999999991</v>
      </c>
      <c r="Y390" s="1">
        <v>33359</v>
      </c>
      <c r="Z390">
        <v>135.6</v>
      </c>
      <c r="AA390" s="20">
        <f t="shared" si="143"/>
        <v>0.5</v>
      </c>
      <c r="AB390" s="20">
        <f t="shared" si="123"/>
        <v>0.90000000000000568</v>
      </c>
      <c r="AC390" s="20">
        <f t="shared" si="127"/>
        <v>6.5</v>
      </c>
      <c r="AD390" s="20">
        <f t="shared" si="131"/>
        <v>11.899999999999991</v>
      </c>
      <c r="AE390" s="20">
        <f t="shared" si="139"/>
        <v>22.599999999999994</v>
      </c>
      <c r="AF390" s="20">
        <f t="shared" si="135"/>
        <v>36.399999999999991</v>
      </c>
    </row>
    <row r="391" spans="1:32" x14ac:dyDescent="0.3">
      <c r="A391" s="1">
        <v>33390</v>
      </c>
      <c r="B391" s="19">
        <v>3351.9</v>
      </c>
      <c r="C391" s="20">
        <f t="shared" si="140"/>
        <v>8.9000000000000909</v>
      </c>
      <c r="D391" s="20">
        <f t="shared" ref="D391:D454" si="144">(B391-B387)</f>
        <v>47.400000000000091</v>
      </c>
      <c r="E391" s="20">
        <f t="shared" si="124"/>
        <v>138.20000000000027</v>
      </c>
      <c r="F391" s="20">
        <f t="shared" si="128"/>
        <v>324</v>
      </c>
      <c r="G391" s="20">
        <f t="shared" si="136"/>
        <v>577.30000000000018</v>
      </c>
      <c r="H391" s="20">
        <f t="shared" si="132"/>
        <v>1298.4000000000001</v>
      </c>
      <c r="I391" s="1">
        <v>33390</v>
      </c>
      <c r="J391" s="19">
        <v>3349.7</v>
      </c>
      <c r="K391" s="20">
        <f t="shared" si="141"/>
        <v>19.399999999999636</v>
      </c>
      <c r="L391" s="20">
        <f t="shared" ref="L391:L454" si="145">(J391-J387)</f>
        <v>53.399999999999636</v>
      </c>
      <c r="M391" s="20">
        <f t="shared" si="125"/>
        <v>138.89999999999964</v>
      </c>
      <c r="N391" s="20">
        <f t="shared" si="129"/>
        <v>327.09999999999991</v>
      </c>
      <c r="O391" s="20">
        <f t="shared" si="137"/>
        <v>576.29999999999973</v>
      </c>
      <c r="P391" s="20">
        <f t="shared" si="133"/>
        <v>1297.8999999999996</v>
      </c>
      <c r="Q391" s="1">
        <v>33390</v>
      </c>
      <c r="R391" s="19">
        <v>136</v>
      </c>
      <c r="S391" s="20">
        <f t="shared" si="142"/>
        <v>0.40000000000000568</v>
      </c>
      <c r="T391" s="20">
        <f t="shared" ref="T391:T454" si="146">(R391-R387)</f>
        <v>1.1999999999999886</v>
      </c>
      <c r="U391" s="20">
        <f t="shared" si="126"/>
        <v>6.0999999999999943</v>
      </c>
      <c r="V391" s="20">
        <f t="shared" si="130"/>
        <v>11.900000000000006</v>
      </c>
      <c r="W391" s="20">
        <f t="shared" si="138"/>
        <v>22.5</v>
      </c>
      <c r="X391" s="20">
        <f t="shared" si="134"/>
        <v>36.5</v>
      </c>
      <c r="Y391" s="1">
        <v>33390</v>
      </c>
      <c r="Z391">
        <v>136</v>
      </c>
      <c r="AA391" s="20">
        <f t="shared" si="143"/>
        <v>0.40000000000000568</v>
      </c>
      <c r="AB391" s="20">
        <f t="shared" ref="AB391:AB454" si="147">(Z391-Z387)</f>
        <v>1.1999999999999886</v>
      </c>
      <c r="AC391" s="20">
        <f t="shared" si="127"/>
        <v>6.0999999999999943</v>
      </c>
      <c r="AD391" s="20">
        <f t="shared" si="131"/>
        <v>11.900000000000006</v>
      </c>
      <c r="AE391" s="20">
        <f t="shared" si="139"/>
        <v>22.5</v>
      </c>
      <c r="AF391" s="20">
        <f t="shared" si="135"/>
        <v>36.599999999999994</v>
      </c>
    </row>
    <row r="392" spans="1:32" x14ac:dyDescent="0.3">
      <c r="A392" s="1">
        <v>33420</v>
      </c>
      <c r="B392" s="19">
        <v>3356.1</v>
      </c>
      <c r="C392" s="20">
        <f t="shared" si="140"/>
        <v>4.1999999999998181</v>
      </c>
      <c r="D392" s="20">
        <f t="shared" si="144"/>
        <v>34.199999999999818</v>
      </c>
      <c r="E392" s="20">
        <f t="shared" si="124"/>
        <v>131.59999999999991</v>
      </c>
      <c r="F392" s="20">
        <f t="shared" si="128"/>
        <v>303.69999999999982</v>
      </c>
      <c r="G392" s="20">
        <f t="shared" si="136"/>
        <v>577.09999999999991</v>
      </c>
      <c r="H392" s="20">
        <f t="shared" si="132"/>
        <v>1291.2999999999997</v>
      </c>
      <c r="I392" s="1">
        <v>33420</v>
      </c>
      <c r="J392" s="19">
        <v>3354.4</v>
      </c>
      <c r="K392" s="20">
        <f t="shared" si="141"/>
        <v>4.7000000000002728</v>
      </c>
      <c r="L392" s="20">
        <f t="shared" si="145"/>
        <v>27.099999999999909</v>
      </c>
      <c r="M392" s="20">
        <f t="shared" si="125"/>
        <v>129.90000000000009</v>
      </c>
      <c r="N392" s="20">
        <f t="shared" si="129"/>
        <v>298.80000000000018</v>
      </c>
      <c r="O392" s="20">
        <f t="shared" si="137"/>
        <v>569.20000000000027</v>
      </c>
      <c r="P392" s="20">
        <f t="shared" si="133"/>
        <v>1284.7000000000003</v>
      </c>
      <c r="Q392" s="1">
        <v>33420</v>
      </c>
      <c r="R392" s="19">
        <v>136.19999999999999</v>
      </c>
      <c r="S392" s="20">
        <f t="shared" si="142"/>
        <v>0.19999999999998863</v>
      </c>
      <c r="T392" s="20">
        <f t="shared" si="146"/>
        <v>1.1999999999999886</v>
      </c>
      <c r="U392" s="20">
        <f t="shared" si="126"/>
        <v>5.7999999999999829</v>
      </c>
      <c r="V392" s="20">
        <f t="shared" si="130"/>
        <v>11.799999999999983</v>
      </c>
      <c r="W392" s="20">
        <f t="shared" si="138"/>
        <v>22.399999999999991</v>
      </c>
      <c r="X392" s="20">
        <f t="shared" si="134"/>
        <v>36.299999999999983</v>
      </c>
      <c r="Y392" s="1">
        <v>33420</v>
      </c>
      <c r="Z392">
        <v>136.19999999999999</v>
      </c>
      <c r="AA392" s="20">
        <f t="shared" si="143"/>
        <v>0.19999999999998863</v>
      </c>
      <c r="AB392" s="20">
        <f t="shared" si="147"/>
        <v>1.3999999999999773</v>
      </c>
      <c r="AC392" s="20">
        <f t="shared" si="127"/>
        <v>5.6999999999999886</v>
      </c>
      <c r="AD392" s="20">
        <f t="shared" si="131"/>
        <v>11.699999999999989</v>
      </c>
      <c r="AE392" s="20">
        <f t="shared" si="139"/>
        <v>22.399999999999991</v>
      </c>
      <c r="AF392" s="20">
        <f t="shared" si="135"/>
        <v>36.399999999999991</v>
      </c>
    </row>
    <row r="393" spans="1:32" x14ac:dyDescent="0.3">
      <c r="A393" s="1">
        <v>33451</v>
      </c>
      <c r="B393" s="19">
        <v>3355</v>
      </c>
      <c r="C393" s="20">
        <f t="shared" si="140"/>
        <v>-1.0999999999999091</v>
      </c>
      <c r="D393" s="20">
        <f t="shared" si="144"/>
        <v>22.599999999999909</v>
      </c>
      <c r="E393" s="20">
        <f t="shared" si="124"/>
        <v>113</v>
      </c>
      <c r="F393" s="20">
        <f t="shared" si="128"/>
        <v>280.59999999999991</v>
      </c>
      <c r="G393" s="20">
        <f t="shared" si="136"/>
        <v>566.80000000000018</v>
      </c>
      <c r="H393" s="20">
        <f t="shared" si="132"/>
        <v>1281</v>
      </c>
      <c r="I393" s="1">
        <v>33451</v>
      </c>
      <c r="J393" s="19">
        <v>3351.4</v>
      </c>
      <c r="K393" s="20">
        <f t="shared" si="141"/>
        <v>-3</v>
      </c>
      <c r="L393" s="20">
        <f t="shared" si="145"/>
        <v>1.9000000000000909</v>
      </c>
      <c r="M393" s="20">
        <f t="shared" si="125"/>
        <v>112.70000000000027</v>
      </c>
      <c r="N393" s="20">
        <f t="shared" si="129"/>
        <v>280.30000000000018</v>
      </c>
      <c r="O393" s="20">
        <f t="shared" si="137"/>
        <v>563.90000000000009</v>
      </c>
      <c r="P393" s="20">
        <f t="shared" si="133"/>
        <v>1278.9000000000001</v>
      </c>
      <c r="Q393" s="1">
        <v>33451</v>
      </c>
      <c r="R393" s="19">
        <v>136.6</v>
      </c>
      <c r="S393" s="20">
        <f t="shared" si="142"/>
        <v>0.40000000000000568</v>
      </c>
      <c r="T393" s="20">
        <f t="shared" si="146"/>
        <v>1.4000000000000057</v>
      </c>
      <c r="U393" s="20">
        <f t="shared" si="126"/>
        <v>5</v>
      </c>
      <c r="V393" s="20">
        <f t="shared" si="130"/>
        <v>12</v>
      </c>
      <c r="W393" s="20">
        <f t="shared" si="138"/>
        <v>22.199999999999989</v>
      </c>
      <c r="X393" s="20">
        <f t="shared" si="134"/>
        <v>36.399999999999991</v>
      </c>
      <c r="Y393" s="1">
        <v>33451</v>
      </c>
      <c r="Z393">
        <v>136.6</v>
      </c>
      <c r="AA393" s="20">
        <f t="shared" si="143"/>
        <v>0.40000000000000568</v>
      </c>
      <c r="AB393" s="20">
        <f t="shared" si="147"/>
        <v>1.5</v>
      </c>
      <c r="AC393" s="20">
        <f t="shared" si="127"/>
        <v>5</v>
      </c>
      <c r="AD393" s="20">
        <f t="shared" si="131"/>
        <v>12.099999999999994</v>
      </c>
      <c r="AE393" s="20">
        <f t="shared" si="139"/>
        <v>22.299999999999997</v>
      </c>
      <c r="AF393" s="20">
        <f t="shared" si="135"/>
        <v>36.5</v>
      </c>
    </row>
    <row r="394" spans="1:32" x14ac:dyDescent="0.3">
      <c r="A394" s="1">
        <v>33482</v>
      </c>
      <c r="B394" s="19">
        <v>3354.9</v>
      </c>
      <c r="C394" s="20">
        <f t="shared" si="140"/>
        <v>-9.9999999999909051E-2</v>
      </c>
      <c r="D394" s="20">
        <f t="shared" si="144"/>
        <v>11.900000000000091</v>
      </c>
      <c r="E394" s="20">
        <f t="shared" si="124"/>
        <v>100.30000000000018</v>
      </c>
      <c r="F394" s="20">
        <f t="shared" si="128"/>
        <v>262.40000000000009</v>
      </c>
      <c r="G394" s="20">
        <f t="shared" si="136"/>
        <v>555.40000000000009</v>
      </c>
      <c r="H394" s="20">
        <f t="shared" si="132"/>
        <v>1271.7000000000003</v>
      </c>
      <c r="I394" s="1">
        <v>33482</v>
      </c>
      <c r="J394" s="19">
        <v>3347.6</v>
      </c>
      <c r="K394" s="20">
        <f t="shared" si="141"/>
        <v>-3.8000000000001819</v>
      </c>
      <c r="L394" s="20">
        <f t="shared" si="145"/>
        <v>17.299999999999727</v>
      </c>
      <c r="M394" s="20">
        <f t="shared" si="125"/>
        <v>98.599999999999909</v>
      </c>
      <c r="N394" s="20">
        <f t="shared" si="129"/>
        <v>261.29999999999973</v>
      </c>
      <c r="O394" s="20">
        <f t="shared" si="137"/>
        <v>554.29999999999973</v>
      </c>
      <c r="P394" s="20">
        <f t="shared" si="133"/>
        <v>1266.5</v>
      </c>
      <c r="Q394" s="1">
        <v>33482</v>
      </c>
      <c r="R394" s="19">
        <v>137.19999999999999</v>
      </c>
      <c r="S394" s="20">
        <f t="shared" si="142"/>
        <v>0.59999999999999432</v>
      </c>
      <c r="T394" s="20">
        <f t="shared" si="146"/>
        <v>1.5999999999999943</v>
      </c>
      <c r="U394" s="20">
        <f t="shared" si="126"/>
        <v>4.5</v>
      </c>
      <c r="V394" s="20">
        <f t="shared" si="130"/>
        <v>12.199999999999989</v>
      </c>
      <c r="W394" s="20">
        <f t="shared" si="138"/>
        <v>22.199999999999989</v>
      </c>
      <c r="X394" s="20">
        <f t="shared" si="134"/>
        <v>36.499999999999986</v>
      </c>
      <c r="Y394" s="1">
        <v>33482</v>
      </c>
      <c r="Z394">
        <v>137</v>
      </c>
      <c r="AA394" s="20">
        <f t="shared" si="143"/>
        <v>0.40000000000000568</v>
      </c>
      <c r="AB394" s="20">
        <f t="shared" si="147"/>
        <v>1.4000000000000057</v>
      </c>
      <c r="AC394" s="20">
        <f t="shared" si="127"/>
        <v>4.5</v>
      </c>
      <c r="AD394" s="20">
        <f t="shared" si="131"/>
        <v>12.200000000000003</v>
      </c>
      <c r="AE394" s="20">
        <f t="shared" si="139"/>
        <v>22.299999999999997</v>
      </c>
      <c r="AF394" s="20">
        <f t="shared" si="135"/>
        <v>36.599999999999994</v>
      </c>
    </row>
    <row r="395" spans="1:32" x14ac:dyDescent="0.3">
      <c r="A395" s="1">
        <v>33512</v>
      </c>
      <c r="B395" s="19">
        <v>3360.1</v>
      </c>
      <c r="C395" s="20">
        <f t="shared" si="140"/>
        <v>5.1999999999998181</v>
      </c>
      <c r="D395" s="20">
        <f t="shared" si="144"/>
        <v>8.1999999999998181</v>
      </c>
      <c r="E395" s="20">
        <f t="shared" si="124"/>
        <v>100.79999999999973</v>
      </c>
      <c r="F395" s="20">
        <f t="shared" si="128"/>
        <v>246</v>
      </c>
      <c r="G395" s="20">
        <f t="shared" si="136"/>
        <v>545.29999999999973</v>
      </c>
      <c r="H395" s="20">
        <f t="shared" si="132"/>
        <v>1260.9000000000001</v>
      </c>
      <c r="I395" s="1">
        <v>33512</v>
      </c>
      <c r="J395" s="19">
        <v>3353.8</v>
      </c>
      <c r="K395" s="20">
        <f t="shared" si="141"/>
        <v>6.2000000000002728</v>
      </c>
      <c r="L395" s="20">
        <f t="shared" si="145"/>
        <v>4.1000000000003638</v>
      </c>
      <c r="M395" s="20">
        <f t="shared" si="125"/>
        <v>100.10000000000036</v>
      </c>
      <c r="N395" s="20">
        <f t="shared" si="129"/>
        <v>244.5</v>
      </c>
      <c r="O395" s="20">
        <f t="shared" si="137"/>
        <v>542.60000000000036</v>
      </c>
      <c r="P395" s="20">
        <f t="shared" si="133"/>
        <v>1251.7000000000003</v>
      </c>
      <c r="Q395" s="1">
        <v>33512</v>
      </c>
      <c r="R395" s="19">
        <v>137.4</v>
      </c>
      <c r="S395" s="20">
        <f t="shared" si="142"/>
        <v>0.20000000000001705</v>
      </c>
      <c r="T395" s="20">
        <f t="shared" si="146"/>
        <v>1.4000000000000057</v>
      </c>
      <c r="U395" s="20">
        <f t="shared" si="126"/>
        <v>3.9000000000000057</v>
      </c>
      <c r="V395" s="20">
        <f t="shared" si="130"/>
        <v>11.800000000000011</v>
      </c>
      <c r="W395" s="20">
        <f t="shared" si="138"/>
        <v>22.100000000000009</v>
      </c>
      <c r="X395" s="20">
        <f t="shared" si="134"/>
        <v>36.400000000000006</v>
      </c>
      <c r="Y395" s="1">
        <v>33512</v>
      </c>
      <c r="Z395">
        <v>137.19999999999999</v>
      </c>
      <c r="AA395" s="20">
        <f t="shared" si="143"/>
        <v>0.19999999999998863</v>
      </c>
      <c r="AB395" s="20">
        <f t="shared" si="147"/>
        <v>1.1999999999999886</v>
      </c>
      <c r="AC395" s="20">
        <f t="shared" si="127"/>
        <v>3.7999999999999829</v>
      </c>
      <c r="AD395" s="20">
        <f t="shared" si="131"/>
        <v>11.799999999999983</v>
      </c>
      <c r="AE395" s="20">
        <f t="shared" si="139"/>
        <v>22.199999999999989</v>
      </c>
      <c r="AF395" s="20">
        <f t="shared" si="135"/>
        <v>36.399999999999991</v>
      </c>
    </row>
    <row r="396" spans="1:32" x14ac:dyDescent="0.3">
      <c r="A396" s="1">
        <v>33543</v>
      </c>
      <c r="B396" s="19">
        <v>3365.5</v>
      </c>
      <c r="C396" s="20">
        <f t="shared" si="140"/>
        <v>5.4000000000000909</v>
      </c>
      <c r="D396" s="20">
        <f t="shared" si="144"/>
        <v>9.4000000000000909</v>
      </c>
      <c r="E396" s="20">
        <f t="shared" si="124"/>
        <v>102.90000000000009</v>
      </c>
      <c r="F396" s="20">
        <f t="shared" si="128"/>
        <v>232.19999999999982</v>
      </c>
      <c r="G396" s="20">
        <f t="shared" si="136"/>
        <v>546.59999999999991</v>
      </c>
      <c r="H396" s="20">
        <f t="shared" si="132"/>
        <v>1253.1999999999998</v>
      </c>
      <c r="I396" s="1">
        <v>33543</v>
      </c>
      <c r="J396" s="19">
        <v>3371.2</v>
      </c>
      <c r="K396" s="20">
        <f t="shared" si="141"/>
        <v>17.399999999999636</v>
      </c>
      <c r="L396" s="20">
        <f t="shared" si="145"/>
        <v>16.799999999999727</v>
      </c>
      <c r="M396" s="20">
        <f t="shared" si="125"/>
        <v>105.89999999999964</v>
      </c>
      <c r="N396" s="20">
        <f t="shared" si="129"/>
        <v>235.19999999999982</v>
      </c>
      <c r="O396" s="20">
        <f t="shared" si="137"/>
        <v>549.59999999999991</v>
      </c>
      <c r="P396" s="20">
        <f t="shared" si="133"/>
        <v>1253.5999999999999</v>
      </c>
      <c r="Q396" s="1">
        <v>33543</v>
      </c>
      <c r="R396" s="19">
        <v>137.80000000000001</v>
      </c>
      <c r="S396" s="20">
        <f t="shared" si="142"/>
        <v>0.40000000000000568</v>
      </c>
      <c r="T396" s="20">
        <f t="shared" si="146"/>
        <v>1.6000000000000227</v>
      </c>
      <c r="U396" s="20">
        <f t="shared" si="126"/>
        <v>4</v>
      </c>
      <c r="V396" s="20">
        <f t="shared" si="130"/>
        <v>11.900000000000006</v>
      </c>
      <c r="W396" s="20">
        <f t="shared" si="138"/>
        <v>22.400000000000006</v>
      </c>
      <c r="X396" s="20">
        <f t="shared" si="134"/>
        <v>36.600000000000009</v>
      </c>
      <c r="Y396" s="1">
        <v>33543</v>
      </c>
      <c r="Z396">
        <v>137.80000000000001</v>
      </c>
      <c r="AA396" s="20">
        <f t="shared" si="143"/>
        <v>0.60000000000002274</v>
      </c>
      <c r="AB396" s="20">
        <f t="shared" si="147"/>
        <v>1.6000000000000227</v>
      </c>
      <c r="AC396" s="20">
        <f t="shared" si="127"/>
        <v>4.1000000000000227</v>
      </c>
      <c r="AD396" s="20">
        <f t="shared" si="131"/>
        <v>11.900000000000006</v>
      </c>
      <c r="AE396" s="20">
        <f t="shared" si="139"/>
        <v>22.400000000000006</v>
      </c>
      <c r="AF396" s="20">
        <f t="shared" si="135"/>
        <v>36.700000000000017</v>
      </c>
    </row>
    <row r="397" spans="1:32" x14ac:dyDescent="0.3">
      <c r="A397" s="1">
        <v>33573</v>
      </c>
      <c r="B397" s="19">
        <v>3372.2</v>
      </c>
      <c r="C397" s="20">
        <f t="shared" si="140"/>
        <v>6.6999999999998181</v>
      </c>
      <c r="D397" s="20">
        <f t="shared" si="144"/>
        <v>17.199999999999818</v>
      </c>
      <c r="E397" s="20">
        <f t="shared" si="124"/>
        <v>100.39999999999964</v>
      </c>
      <c r="F397" s="20">
        <f t="shared" si="128"/>
        <v>219.69999999999982</v>
      </c>
      <c r="G397" s="20">
        <f t="shared" si="136"/>
        <v>545.79999999999973</v>
      </c>
      <c r="H397" s="20">
        <f t="shared" si="132"/>
        <v>1248.6999999999998</v>
      </c>
      <c r="I397" s="1">
        <v>33573</v>
      </c>
      <c r="J397" s="19">
        <v>3386.4</v>
      </c>
      <c r="K397" s="20">
        <f t="shared" si="141"/>
        <v>15.200000000000273</v>
      </c>
      <c r="L397" s="20">
        <f t="shared" si="145"/>
        <v>35</v>
      </c>
      <c r="M397" s="20">
        <f t="shared" si="125"/>
        <v>101.30000000000018</v>
      </c>
      <c r="N397" s="20">
        <f t="shared" si="129"/>
        <v>220.80000000000018</v>
      </c>
      <c r="O397" s="20">
        <f t="shared" si="137"/>
        <v>548.09999999999991</v>
      </c>
      <c r="P397" s="20">
        <f t="shared" si="133"/>
        <v>1252.4000000000001</v>
      </c>
      <c r="Q397" s="1">
        <v>33573</v>
      </c>
      <c r="R397" s="19">
        <v>137.9</v>
      </c>
      <c r="S397" s="20">
        <f t="shared" si="142"/>
        <v>9.9999999999994316E-2</v>
      </c>
      <c r="T397" s="20">
        <f t="shared" si="146"/>
        <v>1.3000000000000114</v>
      </c>
      <c r="U397" s="20">
        <f t="shared" si="126"/>
        <v>4.0999999999999943</v>
      </c>
      <c r="V397" s="20">
        <f t="shared" si="130"/>
        <v>11.800000000000011</v>
      </c>
      <c r="W397" s="20">
        <f t="shared" si="138"/>
        <v>22.5</v>
      </c>
      <c r="X397" s="20">
        <f t="shared" si="134"/>
        <v>36.600000000000009</v>
      </c>
      <c r="Y397" s="1">
        <v>33573</v>
      </c>
      <c r="Z397">
        <v>138.19999999999999</v>
      </c>
      <c r="AA397" s="20">
        <f t="shared" si="143"/>
        <v>0.39999999999997726</v>
      </c>
      <c r="AB397" s="20">
        <f t="shared" si="147"/>
        <v>1.5999999999999943</v>
      </c>
      <c r="AC397" s="20">
        <f t="shared" si="127"/>
        <v>4</v>
      </c>
      <c r="AD397" s="20">
        <f t="shared" si="131"/>
        <v>11.899999999999991</v>
      </c>
      <c r="AE397" s="20">
        <f t="shared" si="139"/>
        <v>22.599999999999994</v>
      </c>
      <c r="AF397" s="20">
        <f t="shared" si="135"/>
        <v>36.799999999999983</v>
      </c>
    </row>
    <row r="398" spans="1:32" x14ac:dyDescent="0.3">
      <c r="A398" s="1">
        <v>33604</v>
      </c>
      <c r="B398" s="19">
        <v>3381.2</v>
      </c>
      <c r="C398" s="20">
        <f t="shared" si="140"/>
        <v>9</v>
      </c>
      <c r="D398" s="20">
        <f t="shared" si="144"/>
        <v>26.299999999999727</v>
      </c>
      <c r="E398" s="20">
        <f t="shared" si="124"/>
        <v>93.5</v>
      </c>
      <c r="F398" s="20">
        <f t="shared" si="128"/>
        <v>214.39999999999964</v>
      </c>
      <c r="G398" s="20">
        <f t="shared" si="136"/>
        <v>533.79999999999973</v>
      </c>
      <c r="H398" s="20">
        <f t="shared" si="132"/>
        <v>1243</v>
      </c>
      <c r="I398" s="1">
        <v>33604</v>
      </c>
      <c r="J398" s="19">
        <v>3383.2</v>
      </c>
      <c r="K398" s="20">
        <f t="shared" si="141"/>
        <v>-3.2000000000002728</v>
      </c>
      <c r="L398" s="20">
        <f t="shared" si="145"/>
        <v>35.599999999999909</v>
      </c>
      <c r="M398" s="20">
        <f t="shared" si="125"/>
        <v>93.899999999999636</v>
      </c>
      <c r="N398" s="20">
        <f t="shared" si="129"/>
        <v>212.79999999999973</v>
      </c>
      <c r="O398" s="20">
        <f t="shared" si="137"/>
        <v>526</v>
      </c>
      <c r="P398" s="20">
        <f t="shared" si="133"/>
        <v>1238.1999999999998</v>
      </c>
      <c r="Q398" s="1">
        <v>33604</v>
      </c>
      <c r="R398" s="19">
        <v>138.1</v>
      </c>
      <c r="S398" s="20">
        <f t="shared" si="142"/>
        <v>0.19999999999998863</v>
      </c>
      <c r="T398" s="20">
        <f t="shared" si="146"/>
        <v>0.90000000000000568</v>
      </c>
      <c r="U398" s="20">
        <f t="shared" si="126"/>
        <v>3.5</v>
      </c>
      <c r="V398" s="20">
        <f t="shared" si="130"/>
        <v>10.699999999999989</v>
      </c>
      <c r="W398" s="20">
        <f t="shared" si="138"/>
        <v>22.399999999999991</v>
      </c>
      <c r="X398" s="20">
        <f t="shared" si="134"/>
        <v>36.199999999999989</v>
      </c>
      <c r="Y398" s="1">
        <v>33604</v>
      </c>
      <c r="Z398">
        <v>138.30000000000001</v>
      </c>
      <c r="AA398" s="20">
        <f t="shared" si="143"/>
        <v>0.10000000000002274</v>
      </c>
      <c r="AB398" s="20">
        <f t="shared" si="147"/>
        <v>1.3000000000000114</v>
      </c>
      <c r="AC398" s="20">
        <f t="shared" si="127"/>
        <v>3.6000000000000227</v>
      </c>
      <c r="AD398" s="20">
        <f t="shared" si="131"/>
        <v>10.800000000000011</v>
      </c>
      <c r="AE398" s="20">
        <f t="shared" si="139"/>
        <v>22.300000000000011</v>
      </c>
      <c r="AF398" s="20">
        <f t="shared" si="135"/>
        <v>36.200000000000017</v>
      </c>
    </row>
    <row r="399" spans="1:32" x14ac:dyDescent="0.3">
      <c r="A399" s="1">
        <v>33635</v>
      </c>
      <c r="B399" s="19">
        <v>3400</v>
      </c>
      <c r="C399" s="20">
        <f t="shared" si="140"/>
        <v>18.800000000000182</v>
      </c>
      <c r="D399" s="20">
        <f t="shared" si="144"/>
        <v>39.900000000000091</v>
      </c>
      <c r="E399" s="20">
        <f t="shared" ref="E399:E462" si="148">(B399-B387)</f>
        <v>95.5</v>
      </c>
      <c r="F399" s="20">
        <f t="shared" si="128"/>
        <v>220.80000000000018</v>
      </c>
      <c r="G399" s="20">
        <f t="shared" si="136"/>
        <v>529.59999999999991</v>
      </c>
      <c r="H399" s="20">
        <f t="shared" si="132"/>
        <v>1241.8000000000002</v>
      </c>
      <c r="I399" s="1">
        <v>33635</v>
      </c>
      <c r="J399" s="19">
        <v>3390.1</v>
      </c>
      <c r="K399" s="20">
        <f t="shared" si="141"/>
        <v>6.9000000000000909</v>
      </c>
      <c r="L399" s="20">
        <f t="shared" si="145"/>
        <v>36.299999999999727</v>
      </c>
      <c r="M399" s="20">
        <f t="shared" ref="M399:M462" si="149">(J399-J387)</f>
        <v>93.799999999999727</v>
      </c>
      <c r="N399" s="20">
        <f t="shared" si="129"/>
        <v>219.59999999999991</v>
      </c>
      <c r="O399" s="20">
        <f t="shared" si="137"/>
        <v>531.29999999999973</v>
      </c>
      <c r="P399" s="20">
        <f t="shared" si="133"/>
        <v>1242.4000000000001</v>
      </c>
      <c r="Q399" s="1">
        <v>33635</v>
      </c>
      <c r="R399" s="19">
        <v>138.6</v>
      </c>
      <c r="S399" s="20">
        <f t="shared" si="142"/>
        <v>0.5</v>
      </c>
      <c r="T399" s="20">
        <f t="shared" si="146"/>
        <v>1.1999999999999886</v>
      </c>
      <c r="U399" s="20">
        <f t="shared" ref="U399:U462" si="150">(R399-R387)</f>
        <v>3.7999999999999829</v>
      </c>
      <c r="V399" s="20">
        <f t="shared" si="130"/>
        <v>10.599999999999994</v>
      </c>
      <c r="W399" s="20">
        <f t="shared" si="138"/>
        <v>22.599999999999994</v>
      </c>
      <c r="X399" s="20">
        <f t="shared" si="134"/>
        <v>36.199999999999989</v>
      </c>
      <c r="Y399" s="1">
        <v>33635</v>
      </c>
      <c r="Z399">
        <v>138.6</v>
      </c>
      <c r="AA399" s="20">
        <f t="shared" si="143"/>
        <v>0.29999999999998295</v>
      </c>
      <c r="AB399" s="20">
        <f t="shared" si="147"/>
        <v>1.4000000000000057</v>
      </c>
      <c r="AC399" s="20">
        <f t="shared" ref="AC399:AC462" si="151">(Z399-Z387)</f>
        <v>3.7999999999999829</v>
      </c>
      <c r="AD399" s="20">
        <f t="shared" si="131"/>
        <v>10.599999999999994</v>
      </c>
      <c r="AE399" s="20">
        <f t="shared" si="139"/>
        <v>22.399999999999991</v>
      </c>
      <c r="AF399" s="20">
        <f t="shared" si="135"/>
        <v>36</v>
      </c>
    </row>
    <row r="400" spans="1:32" x14ac:dyDescent="0.3">
      <c r="A400" s="1">
        <v>33664</v>
      </c>
      <c r="B400" s="19">
        <v>3403.9</v>
      </c>
      <c r="C400" s="20">
        <f t="shared" si="140"/>
        <v>3.9000000000000909</v>
      </c>
      <c r="D400" s="20">
        <f t="shared" si="144"/>
        <v>38.400000000000091</v>
      </c>
      <c r="E400" s="20">
        <f t="shared" si="148"/>
        <v>82</v>
      </c>
      <c r="F400" s="20">
        <f t="shared" si="128"/>
        <v>213.80000000000018</v>
      </c>
      <c r="G400" s="20">
        <f t="shared" si="136"/>
        <v>513.20000000000027</v>
      </c>
      <c r="H400" s="20">
        <f t="shared" si="132"/>
        <v>1228.7000000000003</v>
      </c>
      <c r="I400" s="1">
        <v>33664</v>
      </c>
      <c r="J400" s="19">
        <v>3404.8</v>
      </c>
      <c r="K400" s="20">
        <f t="shared" si="141"/>
        <v>14.700000000000273</v>
      </c>
      <c r="L400" s="20">
        <f t="shared" si="145"/>
        <v>33.600000000000364</v>
      </c>
      <c r="M400" s="20">
        <f t="shared" si="149"/>
        <v>77.5</v>
      </c>
      <c r="N400" s="20">
        <f t="shared" si="129"/>
        <v>212.20000000000027</v>
      </c>
      <c r="O400" s="20">
        <f t="shared" si="137"/>
        <v>518.10000000000036</v>
      </c>
      <c r="P400" s="20">
        <f t="shared" si="133"/>
        <v>1235.8000000000002</v>
      </c>
      <c r="Q400" s="1">
        <v>33664</v>
      </c>
      <c r="R400" s="19">
        <v>139.30000000000001</v>
      </c>
      <c r="S400" s="20">
        <f t="shared" si="142"/>
        <v>0.70000000000001705</v>
      </c>
      <c r="T400" s="20">
        <f t="shared" si="146"/>
        <v>1.5</v>
      </c>
      <c r="U400" s="20">
        <f t="shared" si="150"/>
        <v>4.3000000000000114</v>
      </c>
      <c r="V400" s="20">
        <f t="shared" si="130"/>
        <v>10.600000000000023</v>
      </c>
      <c r="W400" s="20">
        <f t="shared" si="138"/>
        <v>22.800000000000011</v>
      </c>
      <c r="X400" s="20">
        <f t="shared" si="134"/>
        <v>36.700000000000017</v>
      </c>
      <c r="Y400" s="1">
        <v>33664</v>
      </c>
      <c r="Z400">
        <v>139.1</v>
      </c>
      <c r="AA400" s="20">
        <f t="shared" si="143"/>
        <v>0.5</v>
      </c>
      <c r="AB400" s="20">
        <f t="shared" si="147"/>
        <v>1.2999999999999829</v>
      </c>
      <c r="AC400" s="20">
        <f t="shared" si="151"/>
        <v>4.2999999999999829</v>
      </c>
      <c r="AD400" s="20">
        <f t="shared" si="131"/>
        <v>10.5</v>
      </c>
      <c r="AE400" s="20">
        <f t="shared" si="139"/>
        <v>22.599999999999994</v>
      </c>
      <c r="AF400" s="20">
        <f t="shared" si="135"/>
        <v>36.199999999999989</v>
      </c>
    </row>
    <row r="401" spans="1:32" x14ac:dyDescent="0.3">
      <c r="A401" s="1">
        <v>33695</v>
      </c>
      <c r="B401" s="19">
        <v>3399.7</v>
      </c>
      <c r="C401" s="20">
        <f t="shared" si="140"/>
        <v>-4.2000000000002728</v>
      </c>
      <c r="D401" s="20">
        <f t="shared" si="144"/>
        <v>27.5</v>
      </c>
      <c r="E401" s="20">
        <f t="shared" si="148"/>
        <v>67.299999999999727</v>
      </c>
      <c r="F401" s="20">
        <f t="shared" si="128"/>
        <v>198.09999999999991</v>
      </c>
      <c r="G401" s="20">
        <f t="shared" si="136"/>
        <v>489</v>
      </c>
      <c r="H401" s="20">
        <f t="shared" si="132"/>
        <v>1208</v>
      </c>
      <c r="I401" s="1">
        <v>33695</v>
      </c>
      <c r="J401" s="19">
        <v>3418.9</v>
      </c>
      <c r="K401" s="20">
        <f t="shared" si="141"/>
        <v>14.099999999999909</v>
      </c>
      <c r="L401" s="20">
        <f t="shared" si="145"/>
        <v>32.5</v>
      </c>
      <c r="M401" s="20">
        <f t="shared" si="149"/>
        <v>69.400000000000091</v>
      </c>
      <c r="N401" s="20">
        <f t="shared" si="129"/>
        <v>199.09999999999991</v>
      </c>
      <c r="O401" s="20">
        <f t="shared" si="137"/>
        <v>493.59999999999991</v>
      </c>
      <c r="P401" s="20">
        <f t="shared" si="133"/>
        <v>1222.9000000000001</v>
      </c>
      <c r="Q401" s="1">
        <v>33695</v>
      </c>
      <c r="R401" s="19">
        <v>139.5</v>
      </c>
      <c r="S401" s="20">
        <f t="shared" si="142"/>
        <v>0.19999999999998863</v>
      </c>
      <c r="T401" s="20">
        <f t="shared" si="146"/>
        <v>1.5999999999999943</v>
      </c>
      <c r="U401" s="20">
        <f t="shared" si="150"/>
        <v>4.3000000000000114</v>
      </c>
      <c r="V401" s="20">
        <f t="shared" si="130"/>
        <v>10.599999999999994</v>
      </c>
      <c r="W401" s="20">
        <f t="shared" si="138"/>
        <v>22.400000000000006</v>
      </c>
      <c r="X401" s="20">
        <f t="shared" si="134"/>
        <v>36.400000000000006</v>
      </c>
      <c r="Y401" s="1">
        <v>33695</v>
      </c>
      <c r="Z401">
        <v>139.4</v>
      </c>
      <c r="AA401" s="20">
        <f t="shared" si="143"/>
        <v>0.30000000000001137</v>
      </c>
      <c r="AB401" s="20">
        <f t="shared" si="147"/>
        <v>1.2000000000000171</v>
      </c>
      <c r="AC401" s="20">
        <f t="shared" si="151"/>
        <v>4.3000000000000114</v>
      </c>
      <c r="AD401" s="20">
        <f t="shared" si="131"/>
        <v>10.5</v>
      </c>
      <c r="AE401" s="20">
        <f t="shared" si="139"/>
        <v>22.200000000000003</v>
      </c>
      <c r="AF401" s="20">
        <f t="shared" si="135"/>
        <v>36.100000000000009</v>
      </c>
    </row>
    <row r="402" spans="1:32" x14ac:dyDescent="0.3">
      <c r="A402" s="1">
        <v>33725</v>
      </c>
      <c r="B402" s="19">
        <v>3398.6</v>
      </c>
      <c r="C402" s="20">
        <f t="shared" si="140"/>
        <v>-1.0999999999999091</v>
      </c>
      <c r="D402" s="20">
        <f t="shared" si="144"/>
        <v>17.400000000000091</v>
      </c>
      <c r="E402" s="20">
        <f t="shared" si="148"/>
        <v>55.599999999999909</v>
      </c>
      <c r="F402" s="20">
        <f t="shared" si="128"/>
        <v>198</v>
      </c>
      <c r="G402" s="20">
        <f t="shared" si="136"/>
        <v>472.59999999999991</v>
      </c>
      <c r="H402" s="20">
        <f t="shared" si="132"/>
        <v>1194.5</v>
      </c>
      <c r="I402" s="1">
        <v>33725</v>
      </c>
      <c r="J402" s="19">
        <v>3388</v>
      </c>
      <c r="K402" s="20">
        <f t="shared" si="141"/>
        <v>-30.900000000000091</v>
      </c>
      <c r="L402" s="20">
        <f t="shared" si="145"/>
        <v>4.8000000000001819</v>
      </c>
      <c r="M402" s="20">
        <f t="shared" si="149"/>
        <v>57.699999999999818</v>
      </c>
      <c r="N402" s="20">
        <f t="shared" si="129"/>
        <v>201.30000000000018</v>
      </c>
      <c r="O402" s="20">
        <f t="shared" si="137"/>
        <v>477.30000000000018</v>
      </c>
      <c r="P402" s="20">
        <f t="shared" si="133"/>
        <v>1196.5999999999999</v>
      </c>
      <c r="Q402" s="1">
        <v>33725</v>
      </c>
      <c r="R402" s="19">
        <v>139.69999999999999</v>
      </c>
      <c r="S402" s="20">
        <f t="shared" si="142"/>
        <v>0.19999999999998863</v>
      </c>
      <c r="T402" s="20">
        <f t="shared" si="146"/>
        <v>1.5999999999999943</v>
      </c>
      <c r="U402" s="20">
        <f t="shared" si="150"/>
        <v>4.0999999999999943</v>
      </c>
      <c r="V402" s="20">
        <f t="shared" si="130"/>
        <v>10.5</v>
      </c>
      <c r="W402" s="20">
        <f t="shared" si="138"/>
        <v>22.199999999999989</v>
      </c>
      <c r="X402" s="20">
        <f t="shared" si="134"/>
        <v>36.299999999999983</v>
      </c>
      <c r="Y402" s="1">
        <v>33725</v>
      </c>
      <c r="Z402">
        <v>139.69999999999999</v>
      </c>
      <c r="AA402" s="20">
        <f t="shared" si="143"/>
        <v>0.29999999999998295</v>
      </c>
      <c r="AB402" s="20">
        <f t="shared" si="147"/>
        <v>1.3999999999999773</v>
      </c>
      <c r="AC402" s="20">
        <f t="shared" si="151"/>
        <v>4.0999999999999943</v>
      </c>
      <c r="AD402" s="20">
        <f t="shared" si="131"/>
        <v>10.599999999999994</v>
      </c>
      <c r="AE402" s="20">
        <f t="shared" si="139"/>
        <v>22.199999999999989</v>
      </c>
      <c r="AF402" s="20">
        <f t="shared" si="135"/>
        <v>36.199999999999989</v>
      </c>
    </row>
    <row r="403" spans="1:32" x14ac:dyDescent="0.3">
      <c r="A403" s="1">
        <v>33756</v>
      </c>
      <c r="B403" s="19">
        <v>3393.4</v>
      </c>
      <c r="C403" s="20">
        <f t="shared" si="140"/>
        <v>-5.1999999999998181</v>
      </c>
      <c r="D403" s="20">
        <f t="shared" si="144"/>
        <v>-6.5999999999999091</v>
      </c>
      <c r="E403" s="20">
        <f t="shared" si="148"/>
        <v>41.5</v>
      </c>
      <c r="F403" s="20">
        <f t="shared" si="128"/>
        <v>179.70000000000027</v>
      </c>
      <c r="G403" s="20">
        <f t="shared" si="136"/>
        <v>455</v>
      </c>
      <c r="H403" s="20">
        <f t="shared" si="132"/>
        <v>1178.3000000000002</v>
      </c>
      <c r="I403" s="1">
        <v>33756</v>
      </c>
      <c r="J403" s="19">
        <v>3388.7</v>
      </c>
      <c r="K403" s="20">
        <f t="shared" si="141"/>
        <v>0.6999999999998181</v>
      </c>
      <c r="L403" s="20">
        <f t="shared" si="145"/>
        <v>-1.4000000000000909</v>
      </c>
      <c r="M403" s="20">
        <f t="shared" si="149"/>
        <v>39</v>
      </c>
      <c r="N403" s="20">
        <f t="shared" si="129"/>
        <v>177.89999999999964</v>
      </c>
      <c r="O403" s="20">
        <f t="shared" si="137"/>
        <v>453.39999999999964</v>
      </c>
      <c r="P403" s="20">
        <f t="shared" si="133"/>
        <v>1174.3999999999996</v>
      </c>
      <c r="Q403" s="1">
        <v>33756</v>
      </c>
      <c r="R403" s="19">
        <v>140.19999999999999</v>
      </c>
      <c r="S403" s="20">
        <f t="shared" si="142"/>
        <v>0.5</v>
      </c>
      <c r="T403" s="20">
        <f t="shared" si="146"/>
        <v>1.5999999999999943</v>
      </c>
      <c r="U403" s="20">
        <f t="shared" si="150"/>
        <v>4.1999999999999886</v>
      </c>
      <c r="V403" s="20">
        <f t="shared" si="130"/>
        <v>10.299999999999983</v>
      </c>
      <c r="W403" s="20">
        <f t="shared" si="138"/>
        <v>22.199999999999989</v>
      </c>
      <c r="X403" s="20">
        <f t="shared" si="134"/>
        <v>36.499999999999986</v>
      </c>
      <c r="Y403" s="1">
        <v>33756</v>
      </c>
      <c r="Z403">
        <v>140.1</v>
      </c>
      <c r="AA403" s="20">
        <f t="shared" si="143"/>
        <v>0.40000000000000568</v>
      </c>
      <c r="AB403" s="20">
        <f t="shared" si="147"/>
        <v>1.5</v>
      </c>
      <c r="AC403" s="20">
        <f t="shared" si="151"/>
        <v>4.0999999999999943</v>
      </c>
      <c r="AD403" s="20">
        <f t="shared" si="131"/>
        <v>10.199999999999989</v>
      </c>
      <c r="AE403" s="20">
        <f t="shared" si="139"/>
        <v>22.099999999999994</v>
      </c>
      <c r="AF403" s="20">
        <f t="shared" si="135"/>
        <v>36.399999999999991</v>
      </c>
    </row>
    <row r="404" spans="1:32" x14ac:dyDescent="0.3">
      <c r="A404" s="1">
        <v>33786</v>
      </c>
      <c r="B404" s="19">
        <v>3393.9</v>
      </c>
      <c r="C404" s="20">
        <f t="shared" si="140"/>
        <v>0.5</v>
      </c>
      <c r="D404" s="20">
        <f t="shared" si="144"/>
        <v>-10</v>
      </c>
      <c r="E404" s="20">
        <f t="shared" si="148"/>
        <v>37.800000000000182</v>
      </c>
      <c r="F404" s="20">
        <f t="shared" si="128"/>
        <v>169.40000000000009</v>
      </c>
      <c r="G404" s="20">
        <f t="shared" si="136"/>
        <v>446.70000000000027</v>
      </c>
      <c r="H404" s="20">
        <f t="shared" si="132"/>
        <v>1170.4000000000001</v>
      </c>
      <c r="I404" s="1">
        <v>33786</v>
      </c>
      <c r="J404" s="19">
        <v>3393.2</v>
      </c>
      <c r="K404" s="20">
        <f t="shared" si="141"/>
        <v>4.5</v>
      </c>
      <c r="L404" s="20">
        <f t="shared" si="145"/>
        <v>-11.600000000000364</v>
      </c>
      <c r="M404" s="20">
        <f t="shared" si="149"/>
        <v>38.799999999999727</v>
      </c>
      <c r="N404" s="20">
        <f t="shared" si="129"/>
        <v>168.69999999999982</v>
      </c>
      <c r="O404" s="20">
        <f t="shared" si="137"/>
        <v>440</v>
      </c>
      <c r="P404" s="20">
        <f t="shared" si="133"/>
        <v>1165.1999999999998</v>
      </c>
      <c r="Q404" s="1">
        <v>33786</v>
      </c>
      <c r="R404" s="19">
        <v>140.5</v>
      </c>
      <c r="S404" s="20">
        <f t="shared" si="142"/>
        <v>0.30000000000001137</v>
      </c>
      <c r="T404" s="20">
        <f t="shared" si="146"/>
        <v>1.1999999999999886</v>
      </c>
      <c r="U404" s="20">
        <f t="shared" si="150"/>
        <v>4.3000000000000114</v>
      </c>
      <c r="V404" s="20">
        <f t="shared" si="130"/>
        <v>10.099999999999994</v>
      </c>
      <c r="W404" s="20">
        <f t="shared" si="138"/>
        <v>22</v>
      </c>
      <c r="X404" s="20">
        <f t="shared" si="134"/>
        <v>36.400000000000006</v>
      </c>
      <c r="Y404" s="1">
        <v>33786</v>
      </c>
      <c r="Z404">
        <v>140.5</v>
      </c>
      <c r="AA404" s="20">
        <f t="shared" si="143"/>
        <v>0.40000000000000568</v>
      </c>
      <c r="AB404" s="20">
        <f t="shared" si="147"/>
        <v>1.4000000000000057</v>
      </c>
      <c r="AC404" s="20">
        <f t="shared" si="151"/>
        <v>4.3000000000000114</v>
      </c>
      <c r="AD404" s="20">
        <f t="shared" si="131"/>
        <v>10</v>
      </c>
      <c r="AE404" s="20">
        <f t="shared" si="139"/>
        <v>22</v>
      </c>
      <c r="AF404" s="20">
        <f t="shared" si="135"/>
        <v>36.400000000000006</v>
      </c>
    </row>
    <row r="405" spans="1:32" x14ac:dyDescent="0.3">
      <c r="A405" s="1">
        <v>33817</v>
      </c>
      <c r="B405" s="19">
        <v>3398.8</v>
      </c>
      <c r="C405" s="20">
        <f t="shared" si="140"/>
        <v>4.9000000000000909</v>
      </c>
      <c r="D405" s="20">
        <f t="shared" si="144"/>
        <v>-0.8999999999996362</v>
      </c>
      <c r="E405" s="20">
        <f t="shared" si="148"/>
        <v>43.800000000000182</v>
      </c>
      <c r="F405" s="20">
        <f t="shared" si="128"/>
        <v>156.80000000000018</v>
      </c>
      <c r="G405" s="20">
        <f t="shared" si="136"/>
        <v>446.80000000000018</v>
      </c>
      <c r="H405" s="20">
        <f t="shared" si="132"/>
        <v>1168.4000000000001</v>
      </c>
      <c r="I405" s="1">
        <v>33817</v>
      </c>
      <c r="J405" s="19">
        <v>3396.5</v>
      </c>
      <c r="K405" s="20">
        <f t="shared" si="141"/>
        <v>3.3000000000001819</v>
      </c>
      <c r="L405" s="20">
        <f t="shared" si="145"/>
        <v>-22.400000000000091</v>
      </c>
      <c r="M405" s="20">
        <f t="shared" si="149"/>
        <v>45.099999999999909</v>
      </c>
      <c r="N405" s="20">
        <f t="shared" si="129"/>
        <v>157.80000000000018</v>
      </c>
      <c r="O405" s="20">
        <f t="shared" si="137"/>
        <v>446.69999999999982</v>
      </c>
      <c r="P405" s="20">
        <f t="shared" si="133"/>
        <v>1167.5999999999999</v>
      </c>
      <c r="Q405" s="1">
        <v>33817</v>
      </c>
      <c r="R405" s="19">
        <v>140.9</v>
      </c>
      <c r="S405" s="20">
        <f t="shared" si="142"/>
        <v>0.40000000000000568</v>
      </c>
      <c r="T405" s="20">
        <f t="shared" si="146"/>
        <v>1.4000000000000057</v>
      </c>
      <c r="U405" s="20">
        <f t="shared" si="150"/>
        <v>4.3000000000000114</v>
      </c>
      <c r="V405" s="20">
        <f t="shared" si="130"/>
        <v>9.3000000000000114</v>
      </c>
      <c r="W405" s="20">
        <f t="shared" si="138"/>
        <v>21.900000000000006</v>
      </c>
      <c r="X405" s="20">
        <f t="shared" si="134"/>
        <v>36.400000000000006</v>
      </c>
      <c r="Y405" s="1">
        <v>33817</v>
      </c>
      <c r="Z405">
        <v>140.80000000000001</v>
      </c>
      <c r="AA405" s="20">
        <f t="shared" si="143"/>
        <v>0.30000000000001137</v>
      </c>
      <c r="AB405" s="20">
        <f t="shared" si="147"/>
        <v>1.4000000000000057</v>
      </c>
      <c r="AC405" s="20">
        <f t="shared" si="151"/>
        <v>4.2000000000000171</v>
      </c>
      <c r="AD405" s="20">
        <f t="shared" si="131"/>
        <v>9.2000000000000171</v>
      </c>
      <c r="AE405" s="20">
        <f t="shared" si="139"/>
        <v>21.800000000000011</v>
      </c>
      <c r="AF405" s="20">
        <f t="shared" si="135"/>
        <v>36.400000000000006</v>
      </c>
    </row>
    <row r="406" spans="1:32" x14ac:dyDescent="0.3">
      <c r="A406" s="1">
        <v>33848</v>
      </c>
      <c r="B406" s="19">
        <v>3410.3</v>
      </c>
      <c r="C406" s="20">
        <f t="shared" si="140"/>
        <v>11.5</v>
      </c>
      <c r="D406" s="20">
        <f t="shared" si="144"/>
        <v>11.700000000000273</v>
      </c>
      <c r="E406" s="20">
        <f t="shared" si="148"/>
        <v>55.400000000000091</v>
      </c>
      <c r="F406" s="20">
        <f t="shared" si="128"/>
        <v>155.70000000000027</v>
      </c>
      <c r="G406" s="20">
        <f t="shared" si="136"/>
        <v>453.40000000000009</v>
      </c>
      <c r="H406" s="20">
        <f t="shared" si="132"/>
        <v>1165.9000000000001</v>
      </c>
      <c r="I406" s="1">
        <v>33848</v>
      </c>
      <c r="J406" s="19">
        <v>3401.2</v>
      </c>
      <c r="K406" s="20">
        <f t="shared" si="141"/>
        <v>4.6999999999998181</v>
      </c>
      <c r="L406" s="20">
        <f t="shared" si="145"/>
        <v>13.199999999999818</v>
      </c>
      <c r="M406" s="20">
        <f t="shared" si="149"/>
        <v>53.599999999999909</v>
      </c>
      <c r="N406" s="20">
        <f t="shared" si="129"/>
        <v>152.19999999999982</v>
      </c>
      <c r="O406" s="20">
        <f t="shared" si="137"/>
        <v>451.09999999999991</v>
      </c>
      <c r="P406" s="20">
        <f t="shared" si="133"/>
        <v>1158.3999999999996</v>
      </c>
      <c r="Q406" s="1">
        <v>33848</v>
      </c>
      <c r="R406" s="19">
        <v>141.30000000000001</v>
      </c>
      <c r="S406" s="20">
        <f t="shared" si="142"/>
        <v>0.40000000000000568</v>
      </c>
      <c r="T406" s="20">
        <f t="shared" si="146"/>
        <v>1.6000000000000227</v>
      </c>
      <c r="U406" s="20">
        <f t="shared" si="150"/>
        <v>4.1000000000000227</v>
      </c>
      <c r="V406" s="20">
        <f t="shared" si="130"/>
        <v>8.6000000000000227</v>
      </c>
      <c r="W406" s="20">
        <f t="shared" si="138"/>
        <v>21.500000000000014</v>
      </c>
      <c r="X406" s="20">
        <f t="shared" si="134"/>
        <v>36.300000000000011</v>
      </c>
      <c r="Y406" s="1">
        <v>33848</v>
      </c>
      <c r="Z406">
        <v>141.1</v>
      </c>
      <c r="AA406" s="20">
        <f t="shared" si="143"/>
        <v>0.29999999999998295</v>
      </c>
      <c r="AB406" s="20">
        <f t="shared" si="147"/>
        <v>1.4000000000000057</v>
      </c>
      <c r="AC406" s="20">
        <f t="shared" si="151"/>
        <v>4.0999999999999943</v>
      </c>
      <c r="AD406" s="20">
        <f t="shared" si="131"/>
        <v>8.5999999999999943</v>
      </c>
      <c r="AE406" s="20">
        <f t="shared" si="139"/>
        <v>21.599999999999994</v>
      </c>
      <c r="AF406" s="20">
        <f t="shared" si="135"/>
        <v>36.399999999999991</v>
      </c>
    </row>
    <row r="407" spans="1:32" x14ac:dyDescent="0.3">
      <c r="A407" s="1">
        <v>33878</v>
      </c>
      <c r="B407" s="19">
        <v>3423.8</v>
      </c>
      <c r="C407" s="20">
        <f t="shared" si="140"/>
        <v>13.5</v>
      </c>
      <c r="D407" s="20">
        <f t="shared" si="144"/>
        <v>30.400000000000091</v>
      </c>
      <c r="E407" s="20">
        <f t="shared" si="148"/>
        <v>63.700000000000273</v>
      </c>
      <c r="F407" s="20">
        <f t="shared" si="128"/>
        <v>164.5</v>
      </c>
      <c r="G407" s="20">
        <f t="shared" si="136"/>
        <v>458.5</v>
      </c>
      <c r="H407" s="20">
        <f t="shared" si="132"/>
        <v>1164.9000000000001</v>
      </c>
      <c r="I407" s="1">
        <v>33878</v>
      </c>
      <c r="J407" s="19">
        <v>3418.7</v>
      </c>
      <c r="K407" s="20">
        <f t="shared" si="141"/>
        <v>17.5</v>
      </c>
      <c r="L407" s="20">
        <f t="shared" si="145"/>
        <v>30</v>
      </c>
      <c r="M407" s="20">
        <f t="shared" si="149"/>
        <v>64.899999999999636</v>
      </c>
      <c r="N407" s="20">
        <f t="shared" si="129"/>
        <v>165</v>
      </c>
      <c r="O407" s="20">
        <f t="shared" si="137"/>
        <v>456.69999999999982</v>
      </c>
      <c r="P407" s="20">
        <f t="shared" si="133"/>
        <v>1159</v>
      </c>
      <c r="Q407" s="1">
        <v>33878</v>
      </c>
      <c r="R407" s="19">
        <v>141.80000000000001</v>
      </c>
      <c r="S407" s="20">
        <f t="shared" si="142"/>
        <v>0.5</v>
      </c>
      <c r="T407" s="20">
        <f t="shared" si="146"/>
        <v>1.6000000000000227</v>
      </c>
      <c r="U407" s="20">
        <f t="shared" si="150"/>
        <v>4.4000000000000057</v>
      </c>
      <c r="V407" s="20">
        <f t="shared" si="130"/>
        <v>8.3000000000000114</v>
      </c>
      <c r="W407" s="20">
        <f t="shared" si="138"/>
        <v>21.600000000000009</v>
      </c>
      <c r="X407" s="20">
        <f t="shared" si="134"/>
        <v>36.500000000000014</v>
      </c>
      <c r="Y407" s="1">
        <v>33878</v>
      </c>
      <c r="Z407">
        <v>141.69999999999999</v>
      </c>
      <c r="AA407" s="20">
        <f t="shared" si="143"/>
        <v>0.59999999999999432</v>
      </c>
      <c r="AB407" s="20">
        <f t="shared" si="147"/>
        <v>1.5999999999999943</v>
      </c>
      <c r="AC407" s="20">
        <f t="shared" si="151"/>
        <v>4.5</v>
      </c>
      <c r="AD407" s="20">
        <f t="shared" si="131"/>
        <v>8.2999999999999829</v>
      </c>
      <c r="AE407" s="20">
        <f t="shared" si="139"/>
        <v>21.799999999999983</v>
      </c>
      <c r="AF407" s="20">
        <f t="shared" si="135"/>
        <v>36.599999999999994</v>
      </c>
    </row>
    <row r="408" spans="1:32" x14ac:dyDescent="0.3">
      <c r="A408" s="1">
        <v>33909</v>
      </c>
      <c r="B408" s="19">
        <v>3426.5</v>
      </c>
      <c r="C408" s="20">
        <f t="shared" si="140"/>
        <v>2.6999999999998181</v>
      </c>
      <c r="D408" s="20">
        <f t="shared" si="144"/>
        <v>32.599999999999909</v>
      </c>
      <c r="E408" s="20">
        <f t="shared" si="148"/>
        <v>61</v>
      </c>
      <c r="F408" s="20">
        <f t="shared" si="128"/>
        <v>163.90000000000009</v>
      </c>
      <c r="G408" s="20">
        <f t="shared" si="136"/>
        <v>446.30000000000018</v>
      </c>
      <c r="H408" s="20">
        <f t="shared" si="132"/>
        <v>1145.0999999999999</v>
      </c>
      <c r="I408" s="1">
        <v>33909</v>
      </c>
      <c r="J408" s="19">
        <v>3433.4</v>
      </c>
      <c r="K408" s="20">
        <f t="shared" si="141"/>
        <v>14.700000000000273</v>
      </c>
      <c r="L408" s="20">
        <f t="shared" si="145"/>
        <v>40.200000000000273</v>
      </c>
      <c r="M408" s="20">
        <f t="shared" si="149"/>
        <v>62.200000000000273</v>
      </c>
      <c r="N408" s="20">
        <f t="shared" si="129"/>
        <v>168.09999999999991</v>
      </c>
      <c r="O408" s="20">
        <f t="shared" si="137"/>
        <v>450.70000000000027</v>
      </c>
      <c r="P408" s="20">
        <f t="shared" si="133"/>
        <v>1147.0999999999999</v>
      </c>
      <c r="Q408" s="1">
        <v>33909</v>
      </c>
      <c r="R408" s="19">
        <v>142</v>
      </c>
      <c r="S408" s="20">
        <f t="shared" si="142"/>
        <v>0.19999999999998863</v>
      </c>
      <c r="T408" s="20">
        <f t="shared" si="146"/>
        <v>1.5</v>
      </c>
      <c r="U408" s="20">
        <f t="shared" si="150"/>
        <v>4.1999999999999886</v>
      </c>
      <c r="V408" s="20">
        <f t="shared" si="130"/>
        <v>8.1999999999999886</v>
      </c>
      <c r="W408" s="20">
        <f t="shared" si="138"/>
        <v>21.700000000000003</v>
      </c>
      <c r="X408" s="20">
        <f t="shared" si="134"/>
        <v>36.700000000000003</v>
      </c>
      <c r="Y408" s="1">
        <v>33909</v>
      </c>
      <c r="Z408">
        <v>142.1</v>
      </c>
      <c r="AA408" s="20">
        <f t="shared" si="143"/>
        <v>0.40000000000000568</v>
      </c>
      <c r="AB408" s="20">
        <f t="shared" si="147"/>
        <v>1.5999999999999943</v>
      </c>
      <c r="AC408" s="20">
        <f t="shared" si="151"/>
        <v>4.2999999999999829</v>
      </c>
      <c r="AD408" s="20">
        <f t="shared" si="131"/>
        <v>8.4000000000000057</v>
      </c>
      <c r="AE408" s="20">
        <f t="shared" si="139"/>
        <v>21.799999999999997</v>
      </c>
      <c r="AF408" s="20">
        <f t="shared" si="135"/>
        <v>36.799999999999997</v>
      </c>
    </row>
    <row r="409" spans="1:32" x14ac:dyDescent="0.3">
      <c r="A409" s="1">
        <v>33939</v>
      </c>
      <c r="B409" s="19">
        <v>3424.7</v>
      </c>
      <c r="C409" s="20">
        <f t="shared" si="140"/>
        <v>-1.8000000000001819</v>
      </c>
      <c r="D409" s="20">
        <f t="shared" si="144"/>
        <v>25.899999999999636</v>
      </c>
      <c r="E409" s="20">
        <f t="shared" si="148"/>
        <v>52.5</v>
      </c>
      <c r="F409" s="20">
        <f t="shared" si="128"/>
        <v>152.89999999999964</v>
      </c>
      <c r="G409" s="20">
        <f t="shared" si="136"/>
        <v>436.5</v>
      </c>
      <c r="H409" s="20">
        <f t="shared" si="132"/>
        <v>1118.2999999999997</v>
      </c>
      <c r="I409" s="1">
        <v>33939</v>
      </c>
      <c r="J409" s="19">
        <v>3441.3</v>
      </c>
      <c r="K409" s="20">
        <f t="shared" si="141"/>
        <v>7.9000000000000909</v>
      </c>
      <c r="L409" s="20">
        <f t="shared" si="145"/>
        <v>44.800000000000182</v>
      </c>
      <c r="M409" s="20">
        <f t="shared" si="149"/>
        <v>54.900000000000091</v>
      </c>
      <c r="N409" s="20">
        <f t="shared" si="129"/>
        <v>156.20000000000027</v>
      </c>
      <c r="O409" s="20">
        <f t="shared" si="137"/>
        <v>440.70000000000027</v>
      </c>
      <c r="P409" s="20">
        <f t="shared" si="133"/>
        <v>1122.8000000000002</v>
      </c>
      <c r="Q409" s="1">
        <v>33939</v>
      </c>
      <c r="R409" s="19">
        <v>141.9</v>
      </c>
      <c r="S409" s="20">
        <f t="shared" si="142"/>
        <v>-9.9999999999994316E-2</v>
      </c>
      <c r="T409" s="20">
        <f t="shared" si="146"/>
        <v>1</v>
      </c>
      <c r="U409" s="20">
        <f t="shared" si="150"/>
        <v>4</v>
      </c>
      <c r="V409" s="20">
        <f t="shared" si="130"/>
        <v>8.0999999999999943</v>
      </c>
      <c r="W409" s="20">
        <f t="shared" si="138"/>
        <v>21.400000000000006</v>
      </c>
      <c r="X409" s="20">
        <f t="shared" si="134"/>
        <v>36.600000000000009</v>
      </c>
      <c r="Y409" s="1">
        <v>33939</v>
      </c>
      <c r="Z409">
        <v>142.30000000000001</v>
      </c>
      <c r="AA409" s="20">
        <f t="shared" si="143"/>
        <v>0.20000000000001705</v>
      </c>
      <c r="AB409" s="20">
        <f t="shared" si="147"/>
        <v>1.5</v>
      </c>
      <c r="AC409" s="20">
        <f t="shared" si="151"/>
        <v>4.1000000000000227</v>
      </c>
      <c r="AD409" s="20">
        <f t="shared" si="131"/>
        <v>8.1000000000000227</v>
      </c>
      <c r="AE409" s="20">
        <f t="shared" si="139"/>
        <v>21.600000000000009</v>
      </c>
      <c r="AF409" s="20">
        <f t="shared" si="135"/>
        <v>36.800000000000011</v>
      </c>
    </row>
    <row r="410" spans="1:32" x14ac:dyDescent="0.3">
      <c r="A410" s="1">
        <v>33970</v>
      </c>
      <c r="B410" s="19">
        <v>3419.1</v>
      </c>
      <c r="C410" s="20">
        <f t="shared" si="140"/>
        <v>-5.5999999999999091</v>
      </c>
      <c r="D410" s="20">
        <f t="shared" si="144"/>
        <v>8.7999999999997272</v>
      </c>
      <c r="E410" s="20">
        <f t="shared" si="148"/>
        <v>37.900000000000091</v>
      </c>
      <c r="F410" s="20">
        <f t="shared" si="128"/>
        <v>131.40000000000009</v>
      </c>
      <c r="G410" s="20">
        <f t="shared" si="136"/>
        <v>427.40000000000009</v>
      </c>
      <c r="H410" s="20">
        <f t="shared" si="132"/>
        <v>1086.6999999999998</v>
      </c>
      <c r="I410" s="1">
        <v>33970</v>
      </c>
      <c r="J410" s="19">
        <v>3423.6</v>
      </c>
      <c r="K410" s="20">
        <f t="shared" si="141"/>
        <v>-17.700000000000273</v>
      </c>
      <c r="L410" s="20">
        <f t="shared" si="145"/>
        <v>22.400000000000091</v>
      </c>
      <c r="M410" s="20">
        <f t="shared" si="149"/>
        <v>40.400000000000091</v>
      </c>
      <c r="N410" s="20">
        <f t="shared" si="129"/>
        <v>134.29999999999973</v>
      </c>
      <c r="O410" s="20">
        <f t="shared" si="137"/>
        <v>424.69999999999982</v>
      </c>
      <c r="P410" s="20">
        <f t="shared" si="133"/>
        <v>1084</v>
      </c>
      <c r="Q410" s="1">
        <v>33970</v>
      </c>
      <c r="R410" s="19">
        <v>142.6</v>
      </c>
      <c r="S410" s="20">
        <f t="shared" si="142"/>
        <v>0.69999999999998863</v>
      </c>
      <c r="T410" s="20">
        <f t="shared" si="146"/>
        <v>1.2999999999999829</v>
      </c>
      <c r="U410" s="20">
        <f t="shared" si="150"/>
        <v>4.5</v>
      </c>
      <c r="V410" s="20">
        <f t="shared" si="130"/>
        <v>8</v>
      </c>
      <c r="W410" s="20">
        <f t="shared" si="138"/>
        <v>21.5</v>
      </c>
      <c r="X410" s="20">
        <f t="shared" si="134"/>
        <v>37.099999999999994</v>
      </c>
      <c r="Y410" s="1">
        <v>33970</v>
      </c>
      <c r="Z410">
        <v>142.80000000000001</v>
      </c>
      <c r="AA410" s="20">
        <f t="shared" si="143"/>
        <v>0.5</v>
      </c>
      <c r="AB410" s="20">
        <f t="shared" si="147"/>
        <v>1.7000000000000171</v>
      </c>
      <c r="AC410" s="20">
        <f t="shared" si="151"/>
        <v>4.5</v>
      </c>
      <c r="AD410" s="20">
        <f t="shared" si="131"/>
        <v>8.1000000000000227</v>
      </c>
      <c r="AE410" s="20">
        <f t="shared" si="139"/>
        <v>21.600000000000009</v>
      </c>
      <c r="AF410" s="20">
        <f t="shared" si="135"/>
        <v>37.100000000000009</v>
      </c>
    </row>
    <row r="411" spans="1:32" x14ac:dyDescent="0.3">
      <c r="A411" s="1">
        <v>34001</v>
      </c>
      <c r="B411" s="19">
        <v>3414.5</v>
      </c>
      <c r="C411" s="20">
        <f t="shared" si="140"/>
        <v>-4.5999999999999091</v>
      </c>
      <c r="D411" s="20">
        <f t="shared" si="144"/>
        <v>-9.3000000000001819</v>
      </c>
      <c r="E411" s="20">
        <f t="shared" si="148"/>
        <v>14.5</v>
      </c>
      <c r="F411" s="20">
        <f t="shared" ref="F411:F474" si="152">(B411-B387)</f>
        <v>110</v>
      </c>
      <c r="G411" s="20">
        <f t="shared" si="136"/>
        <v>422.30000000000018</v>
      </c>
      <c r="H411" s="20">
        <f t="shared" si="132"/>
        <v>1060.4000000000001</v>
      </c>
      <c r="I411" s="1">
        <v>34001</v>
      </c>
      <c r="J411" s="19">
        <v>3400.7</v>
      </c>
      <c r="K411" s="20">
        <f t="shared" si="141"/>
        <v>-22.900000000000091</v>
      </c>
      <c r="L411" s="20">
        <f t="shared" si="145"/>
        <v>-18</v>
      </c>
      <c r="M411" s="20">
        <f t="shared" si="149"/>
        <v>10.599999999999909</v>
      </c>
      <c r="N411" s="20">
        <f t="shared" ref="N411:N474" si="153">(J411-J387)</f>
        <v>104.39999999999964</v>
      </c>
      <c r="O411" s="20">
        <f t="shared" si="137"/>
        <v>418.09999999999991</v>
      </c>
      <c r="P411" s="20">
        <f t="shared" si="133"/>
        <v>1057.2999999999997</v>
      </c>
      <c r="Q411" s="1">
        <v>34001</v>
      </c>
      <c r="R411" s="19">
        <v>143.1</v>
      </c>
      <c r="S411" s="20">
        <f t="shared" si="142"/>
        <v>0.5</v>
      </c>
      <c r="T411" s="20">
        <f t="shared" si="146"/>
        <v>1.2999999999999829</v>
      </c>
      <c r="U411" s="20">
        <f t="shared" si="150"/>
        <v>4.5</v>
      </c>
      <c r="V411" s="20">
        <f t="shared" ref="V411:V474" si="154">(R411-R387)</f>
        <v>8.2999999999999829</v>
      </c>
      <c r="W411" s="20">
        <f t="shared" si="138"/>
        <v>21.5</v>
      </c>
      <c r="X411" s="20">
        <f t="shared" si="134"/>
        <v>37.099999999999994</v>
      </c>
      <c r="Y411" s="1">
        <v>34001</v>
      </c>
      <c r="Z411">
        <v>143.1</v>
      </c>
      <c r="AA411" s="20">
        <f t="shared" si="143"/>
        <v>0.29999999999998295</v>
      </c>
      <c r="AB411" s="20">
        <f t="shared" si="147"/>
        <v>1.4000000000000057</v>
      </c>
      <c r="AC411" s="20">
        <f t="shared" si="151"/>
        <v>4.5</v>
      </c>
      <c r="AD411" s="20">
        <f t="shared" ref="AD411:AD474" si="155">(Z411-Z387)</f>
        <v>8.2999999999999829</v>
      </c>
      <c r="AE411" s="20">
        <f t="shared" si="139"/>
        <v>21.5</v>
      </c>
      <c r="AF411" s="20">
        <f t="shared" si="135"/>
        <v>36.799999999999997</v>
      </c>
    </row>
    <row r="412" spans="1:32" x14ac:dyDescent="0.3">
      <c r="A412" s="1">
        <v>34029</v>
      </c>
      <c r="B412" s="19">
        <v>3411.7</v>
      </c>
      <c r="C412" s="20">
        <f t="shared" si="140"/>
        <v>-2.8000000000001819</v>
      </c>
      <c r="D412" s="20">
        <f t="shared" si="144"/>
        <v>-14.800000000000182</v>
      </c>
      <c r="E412" s="20">
        <f t="shared" si="148"/>
        <v>7.7999999999997272</v>
      </c>
      <c r="F412" s="20">
        <f t="shared" si="152"/>
        <v>89.799999999999727</v>
      </c>
      <c r="G412" s="20">
        <f t="shared" si="136"/>
        <v>412</v>
      </c>
      <c r="H412" s="20">
        <f t="shared" si="132"/>
        <v>1045.5</v>
      </c>
      <c r="I412" s="1">
        <v>34029</v>
      </c>
      <c r="J412" s="19">
        <v>3410.5</v>
      </c>
      <c r="K412" s="20">
        <f t="shared" si="141"/>
        <v>9.8000000000001819</v>
      </c>
      <c r="L412" s="20">
        <f t="shared" si="145"/>
        <v>-22.900000000000091</v>
      </c>
      <c r="M412" s="20">
        <f t="shared" si="149"/>
        <v>5.6999999999998181</v>
      </c>
      <c r="N412" s="20">
        <f t="shared" si="153"/>
        <v>83.199999999999818</v>
      </c>
      <c r="O412" s="20">
        <f t="shared" si="137"/>
        <v>411.5</v>
      </c>
      <c r="P412" s="20">
        <f t="shared" si="133"/>
        <v>1050.0999999999999</v>
      </c>
      <c r="Q412" s="1">
        <v>34029</v>
      </c>
      <c r="R412" s="19">
        <v>143.6</v>
      </c>
      <c r="S412" s="20">
        <f t="shared" si="142"/>
        <v>0.5</v>
      </c>
      <c r="T412" s="20">
        <f t="shared" si="146"/>
        <v>1.5999999999999943</v>
      </c>
      <c r="U412" s="20">
        <f t="shared" si="150"/>
        <v>4.2999999999999829</v>
      </c>
      <c r="V412" s="20">
        <f t="shared" si="154"/>
        <v>8.5999999999999943</v>
      </c>
      <c r="W412" s="20">
        <f t="shared" si="138"/>
        <v>21.299999999999997</v>
      </c>
      <c r="X412" s="20">
        <f t="shared" si="134"/>
        <v>37.199999999999989</v>
      </c>
      <c r="Y412" s="1">
        <v>34029</v>
      </c>
      <c r="Z412">
        <v>143.30000000000001</v>
      </c>
      <c r="AA412" s="20">
        <f t="shared" si="143"/>
        <v>0.20000000000001705</v>
      </c>
      <c r="AB412" s="20">
        <f t="shared" si="147"/>
        <v>1.2000000000000171</v>
      </c>
      <c r="AC412" s="20">
        <f t="shared" si="151"/>
        <v>4.2000000000000171</v>
      </c>
      <c r="AD412" s="20">
        <f t="shared" si="155"/>
        <v>8.5</v>
      </c>
      <c r="AE412" s="20">
        <f t="shared" si="139"/>
        <v>21.100000000000009</v>
      </c>
      <c r="AF412" s="20">
        <f t="shared" si="135"/>
        <v>36.500000000000014</v>
      </c>
    </row>
    <row r="413" spans="1:32" x14ac:dyDescent="0.3">
      <c r="A413" s="1">
        <v>34060</v>
      </c>
      <c r="B413" s="19">
        <v>3411.3</v>
      </c>
      <c r="C413" s="20">
        <f t="shared" si="140"/>
        <v>-0.3999999999996362</v>
      </c>
      <c r="D413" s="20">
        <f t="shared" si="144"/>
        <v>-13.399999999999636</v>
      </c>
      <c r="E413" s="20">
        <f t="shared" si="148"/>
        <v>11.600000000000364</v>
      </c>
      <c r="F413" s="20">
        <f t="shared" si="152"/>
        <v>78.900000000000091</v>
      </c>
      <c r="G413" s="20">
        <f t="shared" si="136"/>
        <v>405.30000000000018</v>
      </c>
      <c r="H413" s="20">
        <f t="shared" si="132"/>
        <v>1035.9000000000001</v>
      </c>
      <c r="I413" s="1">
        <v>34060</v>
      </c>
      <c r="J413" s="19">
        <v>3430.4</v>
      </c>
      <c r="K413" s="20">
        <f t="shared" si="141"/>
        <v>19.900000000000091</v>
      </c>
      <c r="L413" s="20">
        <f t="shared" si="145"/>
        <v>-10.900000000000091</v>
      </c>
      <c r="M413" s="20">
        <f t="shared" si="149"/>
        <v>11.5</v>
      </c>
      <c r="N413" s="20">
        <f t="shared" si="153"/>
        <v>80.900000000000091</v>
      </c>
      <c r="O413" s="20">
        <f t="shared" si="137"/>
        <v>407.20000000000027</v>
      </c>
      <c r="P413" s="20">
        <f t="shared" si="133"/>
        <v>1050.7000000000003</v>
      </c>
      <c r="Q413" s="1">
        <v>34060</v>
      </c>
      <c r="R413" s="19">
        <v>144</v>
      </c>
      <c r="S413" s="20">
        <f t="shared" si="142"/>
        <v>0.40000000000000568</v>
      </c>
      <c r="T413" s="20">
        <f t="shared" si="146"/>
        <v>2.0999999999999943</v>
      </c>
      <c r="U413" s="20">
        <f t="shared" si="150"/>
        <v>4.5</v>
      </c>
      <c r="V413" s="20">
        <f t="shared" si="154"/>
        <v>8.8000000000000114</v>
      </c>
      <c r="W413" s="20">
        <f t="shared" si="138"/>
        <v>20.900000000000006</v>
      </c>
      <c r="X413" s="20">
        <f t="shared" si="134"/>
        <v>37.099999999999994</v>
      </c>
      <c r="Y413" s="1">
        <v>34060</v>
      </c>
      <c r="Z413">
        <v>143.80000000000001</v>
      </c>
      <c r="AA413" s="20">
        <f t="shared" si="143"/>
        <v>0.5</v>
      </c>
      <c r="AB413" s="20">
        <f t="shared" si="147"/>
        <v>1.5</v>
      </c>
      <c r="AC413" s="20">
        <f t="shared" si="151"/>
        <v>4.4000000000000057</v>
      </c>
      <c r="AD413" s="20">
        <f t="shared" si="155"/>
        <v>8.7000000000000171</v>
      </c>
      <c r="AE413" s="20">
        <f t="shared" si="139"/>
        <v>20.700000000000017</v>
      </c>
      <c r="AF413" s="20">
        <f t="shared" si="135"/>
        <v>36.800000000000011</v>
      </c>
    </row>
    <row r="414" spans="1:32" x14ac:dyDescent="0.3">
      <c r="A414" s="1">
        <v>34090</v>
      </c>
      <c r="B414" s="19">
        <v>3436.9</v>
      </c>
      <c r="C414" s="20">
        <f t="shared" si="140"/>
        <v>25.599999999999909</v>
      </c>
      <c r="D414" s="20">
        <f t="shared" si="144"/>
        <v>17.800000000000182</v>
      </c>
      <c r="E414" s="20">
        <f t="shared" si="148"/>
        <v>38.300000000000182</v>
      </c>
      <c r="F414" s="20">
        <f t="shared" si="152"/>
        <v>93.900000000000091</v>
      </c>
      <c r="G414" s="20">
        <f t="shared" si="136"/>
        <v>425.30000000000018</v>
      </c>
      <c r="H414" s="20">
        <f t="shared" si="132"/>
        <v>1047.4000000000001</v>
      </c>
      <c r="I414" s="1">
        <v>34090</v>
      </c>
      <c r="J414" s="19">
        <v>3425</v>
      </c>
      <c r="K414" s="20">
        <f t="shared" si="141"/>
        <v>-5.4000000000000909</v>
      </c>
      <c r="L414" s="20">
        <f t="shared" si="145"/>
        <v>1.4000000000000909</v>
      </c>
      <c r="M414" s="20">
        <f t="shared" si="149"/>
        <v>37</v>
      </c>
      <c r="N414" s="20">
        <f t="shared" si="153"/>
        <v>94.699999999999818</v>
      </c>
      <c r="O414" s="20">
        <f t="shared" si="137"/>
        <v>429</v>
      </c>
      <c r="P414" s="20">
        <f t="shared" si="133"/>
        <v>1048.5999999999999</v>
      </c>
      <c r="Q414" s="1">
        <v>34090</v>
      </c>
      <c r="R414" s="19">
        <v>144.19999999999999</v>
      </c>
      <c r="S414" s="20">
        <f t="shared" si="142"/>
        <v>0.19999999999998863</v>
      </c>
      <c r="T414" s="20">
        <f t="shared" si="146"/>
        <v>1.5999999999999943</v>
      </c>
      <c r="U414" s="20">
        <f t="shared" si="150"/>
        <v>4.5</v>
      </c>
      <c r="V414" s="20">
        <f t="shared" si="154"/>
        <v>8.5999999999999943</v>
      </c>
      <c r="W414" s="20">
        <f t="shared" si="138"/>
        <v>20.399999999999991</v>
      </c>
      <c r="X414" s="20">
        <f t="shared" si="134"/>
        <v>36.899999999999991</v>
      </c>
      <c r="Y414" s="1">
        <v>34090</v>
      </c>
      <c r="Z414">
        <v>144.19999999999999</v>
      </c>
      <c r="AA414" s="20">
        <f t="shared" si="143"/>
        <v>0.39999999999997726</v>
      </c>
      <c r="AB414" s="20">
        <f t="shared" si="147"/>
        <v>1.3999999999999773</v>
      </c>
      <c r="AC414" s="20">
        <f t="shared" si="151"/>
        <v>4.5</v>
      </c>
      <c r="AD414" s="20">
        <f t="shared" si="155"/>
        <v>8.5999999999999943</v>
      </c>
      <c r="AE414" s="20">
        <f t="shared" si="139"/>
        <v>20.499999999999986</v>
      </c>
      <c r="AF414" s="20">
        <f t="shared" si="135"/>
        <v>36.999999999999986</v>
      </c>
    </row>
    <row r="415" spans="1:32" x14ac:dyDescent="0.3">
      <c r="A415" s="1">
        <v>34121</v>
      </c>
      <c r="B415" s="19">
        <v>3442.4</v>
      </c>
      <c r="C415" s="20">
        <f t="shared" si="140"/>
        <v>5.5</v>
      </c>
      <c r="D415" s="20">
        <f t="shared" si="144"/>
        <v>27.900000000000091</v>
      </c>
      <c r="E415" s="20">
        <f t="shared" si="148"/>
        <v>49</v>
      </c>
      <c r="F415" s="20">
        <f t="shared" si="152"/>
        <v>90.5</v>
      </c>
      <c r="G415" s="20">
        <f t="shared" si="136"/>
        <v>414.5</v>
      </c>
      <c r="H415" s="20">
        <f t="shared" si="132"/>
        <v>1029.8000000000002</v>
      </c>
      <c r="I415" s="1">
        <v>34121</v>
      </c>
      <c r="J415" s="19">
        <v>3439.5</v>
      </c>
      <c r="K415" s="20">
        <f t="shared" si="141"/>
        <v>14.5</v>
      </c>
      <c r="L415" s="20">
        <f t="shared" si="145"/>
        <v>38.800000000000182</v>
      </c>
      <c r="M415" s="20">
        <f t="shared" si="149"/>
        <v>50.800000000000182</v>
      </c>
      <c r="N415" s="20">
        <f t="shared" si="153"/>
        <v>89.800000000000182</v>
      </c>
      <c r="O415" s="20">
        <f t="shared" si="137"/>
        <v>416.90000000000009</v>
      </c>
      <c r="P415" s="20">
        <f t="shared" si="133"/>
        <v>1026.0999999999999</v>
      </c>
      <c r="Q415" s="1">
        <v>34121</v>
      </c>
      <c r="R415" s="19">
        <v>144.4</v>
      </c>
      <c r="S415" s="20">
        <f t="shared" si="142"/>
        <v>0.20000000000001705</v>
      </c>
      <c r="T415" s="20">
        <f t="shared" si="146"/>
        <v>1.3000000000000114</v>
      </c>
      <c r="U415" s="20">
        <f t="shared" si="150"/>
        <v>4.2000000000000171</v>
      </c>
      <c r="V415" s="20">
        <f t="shared" si="154"/>
        <v>8.4000000000000057</v>
      </c>
      <c r="W415" s="20">
        <f t="shared" si="138"/>
        <v>20.300000000000011</v>
      </c>
      <c r="X415" s="20">
        <f t="shared" si="134"/>
        <v>36.800000000000011</v>
      </c>
      <c r="Y415" s="1">
        <v>34121</v>
      </c>
      <c r="Z415">
        <v>144.30000000000001</v>
      </c>
      <c r="AA415" s="20">
        <f t="shared" si="143"/>
        <v>0.10000000000002274</v>
      </c>
      <c r="AB415" s="20">
        <f t="shared" si="147"/>
        <v>1.2000000000000171</v>
      </c>
      <c r="AC415" s="20">
        <f t="shared" si="151"/>
        <v>4.2000000000000171</v>
      </c>
      <c r="AD415" s="20">
        <f t="shared" si="155"/>
        <v>8.3000000000000114</v>
      </c>
      <c r="AE415" s="20">
        <f t="shared" si="139"/>
        <v>20.200000000000017</v>
      </c>
      <c r="AF415" s="20">
        <f t="shared" si="135"/>
        <v>36.800000000000011</v>
      </c>
    </row>
    <row r="416" spans="1:32" x14ac:dyDescent="0.3">
      <c r="A416" s="1">
        <v>34151</v>
      </c>
      <c r="B416" s="19">
        <v>3442</v>
      </c>
      <c r="C416" s="20">
        <f t="shared" si="140"/>
        <v>-0.40000000000009095</v>
      </c>
      <c r="D416" s="20">
        <f t="shared" si="144"/>
        <v>30.300000000000182</v>
      </c>
      <c r="E416" s="20">
        <f t="shared" si="148"/>
        <v>48.099999999999909</v>
      </c>
      <c r="F416" s="20">
        <f t="shared" si="152"/>
        <v>85.900000000000091</v>
      </c>
      <c r="G416" s="20">
        <f t="shared" si="136"/>
        <v>389.59999999999991</v>
      </c>
      <c r="H416" s="20">
        <f t="shared" si="132"/>
        <v>1012.5</v>
      </c>
      <c r="I416" s="1">
        <v>34151</v>
      </c>
      <c r="J416" s="19">
        <v>3442.6</v>
      </c>
      <c r="K416" s="20">
        <f t="shared" si="141"/>
        <v>3.0999999999999091</v>
      </c>
      <c r="L416" s="20">
        <f t="shared" si="145"/>
        <v>32.099999999999909</v>
      </c>
      <c r="M416" s="20">
        <f t="shared" si="149"/>
        <v>49.400000000000091</v>
      </c>
      <c r="N416" s="20">
        <f t="shared" si="153"/>
        <v>88.199999999999818</v>
      </c>
      <c r="O416" s="20">
        <f t="shared" si="137"/>
        <v>387</v>
      </c>
      <c r="P416" s="20">
        <f t="shared" si="133"/>
        <v>1007.7999999999997</v>
      </c>
      <c r="Q416" s="1">
        <v>34151</v>
      </c>
      <c r="R416" s="19">
        <v>144.4</v>
      </c>
      <c r="S416" s="20">
        <f t="shared" si="142"/>
        <v>0</v>
      </c>
      <c r="T416" s="20">
        <f t="shared" si="146"/>
        <v>0.80000000000001137</v>
      </c>
      <c r="U416" s="20">
        <f t="shared" si="150"/>
        <v>3.9000000000000057</v>
      </c>
      <c r="V416" s="20">
        <f t="shared" si="154"/>
        <v>8.2000000000000171</v>
      </c>
      <c r="W416" s="20">
        <f t="shared" si="138"/>
        <v>20</v>
      </c>
      <c r="X416" s="20">
        <f t="shared" si="134"/>
        <v>36.600000000000009</v>
      </c>
      <c r="Y416" s="1">
        <v>34151</v>
      </c>
      <c r="Z416">
        <v>144.5</v>
      </c>
      <c r="AA416" s="20">
        <f t="shared" si="143"/>
        <v>0.19999999999998863</v>
      </c>
      <c r="AB416" s="20">
        <f t="shared" si="147"/>
        <v>1.1999999999999886</v>
      </c>
      <c r="AC416" s="20">
        <f t="shared" si="151"/>
        <v>4</v>
      </c>
      <c r="AD416" s="20">
        <f t="shared" si="155"/>
        <v>8.3000000000000114</v>
      </c>
      <c r="AE416" s="20">
        <f t="shared" si="139"/>
        <v>20</v>
      </c>
      <c r="AF416" s="20">
        <f t="shared" si="135"/>
        <v>36.799999999999997</v>
      </c>
    </row>
    <row r="417" spans="1:32" x14ac:dyDescent="0.3">
      <c r="A417" s="1">
        <v>34182</v>
      </c>
      <c r="B417" s="19">
        <v>3445.7</v>
      </c>
      <c r="C417" s="20">
        <f t="shared" si="140"/>
        <v>3.6999999999998181</v>
      </c>
      <c r="D417" s="20">
        <f t="shared" si="144"/>
        <v>34.399999999999636</v>
      </c>
      <c r="E417" s="20">
        <f t="shared" si="148"/>
        <v>46.899999999999636</v>
      </c>
      <c r="F417" s="20">
        <f t="shared" si="152"/>
        <v>90.699999999999818</v>
      </c>
      <c r="G417" s="20">
        <f t="shared" si="136"/>
        <v>371.29999999999973</v>
      </c>
      <c r="H417" s="20">
        <f t="shared" si="132"/>
        <v>1001.6999999999998</v>
      </c>
      <c r="I417" s="1">
        <v>34182</v>
      </c>
      <c r="J417" s="19">
        <v>3440.9</v>
      </c>
      <c r="K417" s="20">
        <f t="shared" si="141"/>
        <v>-1.6999999999998181</v>
      </c>
      <c r="L417" s="20">
        <f t="shared" si="145"/>
        <v>10.5</v>
      </c>
      <c r="M417" s="20">
        <f t="shared" si="149"/>
        <v>44.400000000000091</v>
      </c>
      <c r="N417" s="20">
        <f t="shared" si="153"/>
        <v>89.5</v>
      </c>
      <c r="O417" s="20">
        <f t="shared" si="137"/>
        <v>369.80000000000018</v>
      </c>
      <c r="P417" s="20">
        <f t="shared" si="133"/>
        <v>998.40000000000009</v>
      </c>
      <c r="Q417" s="1">
        <v>34182</v>
      </c>
      <c r="R417" s="19">
        <v>144.80000000000001</v>
      </c>
      <c r="S417" s="20">
        <f t="shared" si="142"/>
        <v>0.40000000000000568</v>
      </c>
      <c r="T417" s="20">
        <f t="shared" si="146"/>
        <v>0.80000000000001137</v>
      </c>
      <c r="U417" s="20">
        <f t="shared" si="150"/>
        <v>3.9000000000000057</v>
      </c>
      <c r="V417" s="20">
        <f t="shared" si="154"/>
        <v>8.2000000000000171</v>
      </c>
      <c r="W417" s="20">
        <f t="shared" si="138"/>
        <v>20.200000000000017</v>
      </c>
      <c r="X417" s="20">
        <f t="shared" si="134"/>
        <v>36.800000000000011</v>
      </c>
      <c r="Y417" s="1">
        <v>34182</v>
      </c>
      <c r="Z417">
        <v>144.80000000000001</v>
      </c>
      <c r="AA417" s="20">
        <f t="shared" si="143"/>
        <v>0.30000000000001137</v>
      </c>
      <c r="AB417" s="20">
        <f t="shared" si="147"/>
        <v>1</v>
      </c>
      <c r="AC417" s="20">
        <f t="shared" si="151"/>
        <v>4</v>
      </c>
      <c r="AD417" s="20">
        <f t="shared" si="155"/>
        <v>8.2000000000000171</v>
      </c>
      <c r="AE417" s="20">
        <f t="shared" si="139"/>
        <v>20.300000000000011</v>
      </c>
      <c r="AF417" s="20">
        <f t="shared" si="135"/>
        <v>36.900000000000006</v>
      </c>
    </row>
    <row r="418" spans="1:32" x14ac:dyDescent="0.3">
      <c r="A418" s="1">
        <v>34213</v>
      </c>
      <c r="B418" s="19">
        <v>3452.2</v>
      </c>
      <c r="C418" s="20">
        <f t="shared" si="140"/>
        <v>6.5</v>
      </c>
      <c r="D418" s="20">
        <f t="shared" si="144"/>
        <v>15.299999999999727</v>
      </c>
      <c r="E418" s="20">
        <f t="shared" si="148"/>
        <v>41.899999999999636</v>
      </c>
      <c r="F418" s="20">
        <f t="shared" si="152"/>
        <v>97.299999999999727</v>
      </c>
      <c r="G418" s="20">
        <f t="shared" si="136"/>
        <v>359.69999999999982</v>
      </c>
      <c r="H418" s="20">
        <f t="shared" si="132"/>
        <v>995.79999999999973</v>
      </c>
      <c r="I418" s="1">
        <v>34213</v>
      </c>
      <c r="J418" s="19">
        <v>3443.5</v>
      </c>
      <c r="K418" s="20">
        <f t="shared" si="141"/>
        <v>2.5999999999999091</v>
      </c>
      <c r="L418" s="20">
        <f t="shared" si="145"/>
        <v>18.5</v>
      </c>
      <c r="M418" s="20">
        <f t="shared" si="149"/>
        <v>42.300000000000182</v>
      </c>
      <c r="N418" s="20">
        <f t="shared" si="153"/>
        <v>95.900000000000091</v>
      </c>
      <c r="O418" s="20">
        <f t="shared" si="137"/>
        <v>357.19999999999982</v>
      </c>
      <c r="P418" s="20">
        <f t="shared" si="133"/>
        <v>990.80000000000018</v>
      </c>
      <c r="Q418" s="1">
        <v>34213</v>
      </c>
      <c r="R418" s="19">
        <v>145.1</v>
      </c>
      <c r="S418" s="20">
        <f t="shared" si="142"/>
        <v>0.29999999999998295</v>
      </c>
      <c r="T418" s="20">
        <f t="shared" si="146"/>
        <v>0.90000000000000568</v>
      </c>
      <c r="U418" s="20">
        <f t="shared" si="150"/>
        <v>3.7999999999999829</v>
      </c>
      <c r="V418" s="20">
        <f t="shared" si="154"/>
        <v>7.9000000000000057</v>
      </c>
      <c r="W418" s="20">
        <f t="shared" si="138"/>
        <v>20.099999999999994</v>
      </c>
      <c r="X418" s="20">
        <f t="shared" si="134"/>
        <v>36.799999999999997</v>
      </c>
      <c r="Y418" s="1">
        <v>34213</v>
      </c>
      <c r="Z418">
        <v>145</v>
      </c>
      <c r="AA418" s="20">
        <f t="shared" si="143"/>
        <v>0.19999999999998863</v>
      </c>
      <c r="AB418" s="20">
        <f t="shared" si="147"/>
        <v>0.80000000000001137</v>
      </c>
      <c r="AC418" s="20">
        <f t="shared" si="151"/>
        <v>3.9000000000000057</v>
      </c>
      <c r="AD418" s="20">
        <f t="shared" si="155"/>
        <v>8</v>
      </c>
      <c r="AE418" s="20">
        <f t="shared" si="139"/>
        <v>20.200000000000003</v>
      </c>
      <c r="AF418" s="20">
        <f t="shared" si="135"/>
        <v>36.900000000000006</v>
      </c>
    </row>
    <row r="419" spans="1:32" x14ac:dyDescent="0.3">
      <c r="A419" s="1">
        <v>34243</v>
      </c>
      <c r="B419" s="19">
        <v>3456.7</v>
      </c>
      <c r="C419" s="20">
        <f t="shared" si="140"/>
        <v>4.5</v>
      </c>
      <c r="D419" s="20">
        <f t="shared" si="144"/>
        <v>14.299999999999727</v>
      </c>
      <c r="E419" s="20">
        <f t="shared" si="148"/>
        <v>32.899999999999636</v>
      </c>
      <c r="F419" s="20">
        <f t="shared" si="152"/>
        <v>96.599999999999909</v>
      </c>
      <c r="G419" s="20">
        <f t="shared" si="136"/>
        <v>342.59999999999991</v>
      </c>
      <c r="H419" s="20">
        <f t="shared" ref="H419:H482" si="156">(B419-B323)</f>
        <v>988.69999999999982</v>
      </c>
      <c r="I419" s="1">
        <v>34243</v>
      </c>
      <c r="J419" s="19">
        <v>3452.7</v>
      </c>
      <c r="K419" s="20">
        <f t="shared" si="141"/>
        <v>9.1999999999998181</v>
      </c>
      <c r="L419" s="20">
        <f t="shared" si="145"/>
        <v>13.199999999999818</v>
      </c>
      <c r="M419" s="20">
        <f t="shared" si="149"/>
        <v>34</v>
      </c>
      <c r="N419" s="20">
        <f t="shared" si="153"/>
        <v>98.899999999999636</v>
      </c>
      <c r="O419" s="20">
        <f t="shared" si="137"/>
        <v>343.39999999999964</v>
      </c>
      <c r="P419" s="20">
        <f t="shared" ref="P419:P482" si="157">(J419-J323)</f>
        <v>986.39999999999964</v>
      </c>
      <c r="Q419" s="1">
        <v>34243</v>
      </c>
      <c r="R419" s="19">
        <v>145.69999999999999</v>
      </c>
      <c r="S419" s="20">
        <f t="shared" si="142"/>
        <v>0.59999999999999432</v>
      </c>
      <c r="T419" s="20">
        <f t="shared" si="146"/>
        <v>1.2999999999999829</v>
      </c>
      <c r="U419" s="20">
        <f t="shared" si="150"/>
        <v>3.8999999999999773</v>
      </c>
      <c r="V419" s="20">
        <f t="shared" si="154"/>
        <v>8.2999999999999829</v>
      </c>
      <c r="W419" s="20">
        <f t="shared" si="138"/>
        <v>20.099999999999994</v>
      </c>
      <c r="X419" s="20">
        <f t="shared" ref="X419:X482" si="158">(R419-R323)</f>
        <v>36.999999999999986</v>
      </c>
      <c r="Y419" s="1">
        <v>34243</v>
      </c>
      <c r="Z419">
        <v>145.6</v>
      </c>
      <c r="AA419" s="20">
        <f t="shared" si="143"/>
        <v>0.59999999999999432</v>
      </c>
      <c r="AB419" s="20">
        <f t="shared" si="147"/>
        <v>1.2999999999999829</v>
      </c>
      <c r="AC419" s="20">
        <f t="shared" si="151"/>
        <v>3.9000000000000057</v>
      </c>
      <c r="AD419" s="20">
        <f t="shared" si="155"/>
        <v>8.4000000000000057</v>
      </c>
      <c r="AE419" s="20">
        <f t="shared" si="139"/>
        <v>20.199999999999989</v>
      </c>
      <c r="AF419" s="20">
        <f t="shared" ref="AF419:AF482" si="159">(Z419-Z323)</f>
        <v>37.099999999999994</v>
      </c>
    </row>
    <row r="420" spans="1:32" x14ac:dyDescent="0.3">
      <c r="A420" s="1">
        <v>34274</v>
      </c>
      <c r="B420" s="19">
        <v>3470.1</v>
      </c>
      <c r="C420" s="20">
        <f t="shared" si="140"/>
        <v>13.400000000000091</v>
      </c>
      <c r="D420" s="20">
        <f t="shared" si="144"/>
        <v>28.099999999999909</v>
      </c>
      <c r="E420" s="20">
        <f t="shared" si="148"/>
        <v>43.599999999999909</v>
      </c>
      <c r="F420" s="20">
        <f t="shared" si="152"/>
        <v>104.59999999999991</v>
      </c>
      <c r="G420" s="20">
        <f t="shared" si="136"/>
        <v>336.79999999999973</v>
      </c>
      <c r="H420" s="20">
        <f t="shared" si="156"/>
        <v>992.29999999999973</v>
      </c>
      <c r="I420" s="1">
        <v>34274</v>
      </c>
      <c r="J420" s="19">
        <v>3474.7</v>
      </c>
      <c r="K420" s="20">
        <f t="shared" si="141"/>
        <v>22</v>
      </c>
      <c r="L420" s="20">
        <f t="shared" si="145"/>
        <v>32.099999999999909</v>
      </c>
      <c r="M420" s="20">
        <f t="shared" si="149"/>
        <v>41.299999999999727</v>
      </c>
      <c r="N420" s="20">
        <f t="shared" si="153"/>
        <v>103.5</v>
      </c>
      <c r="O420" s="20">
        <f t="shared" si="137"/>
        <v>338.69999999999982</v>
      </c>
      <c r="P420" s="20">
        <f t="shared" si="157"/>
        <v>992.69999999999982</v>
      </c>
      <c r="Q420" s="1">
        <v>34274</v>
      </c>
      <c r="R420" s="19">
        <v>145.80000000000001</v>
      </c>
      <c r="S420" s="20">
        <f t="shared" si="142"/>
        <v>0.10000000000002274</v>
      </c>
      <c r="T420" s="20">
        <f t="shared" si="146"/>
        <v>1.4000000000000057</v>
      </c>
      <c r="U420" s="20">
        <f t="shared" si="150"/>
        <v>3.8000000000000114</v>
      </c>
      <c r="V420" s="20">
        <f t="shared" si="154"/>
        <v>8</v>
      </c>
      <c r="W420" s="20">
        <f t="shared" si="138"/>
        <v>19.900000000000006</v>
      </c>
      <c r="X420" s="20">
        <f t="shared" si="158"/>
        <v>36.800000000000011</v>
      </c>
      <c r="Y420" s="1">
        <v>34274</v>
      </c>
      <c r="Z420">
        <v>146</v>
      </c>
      <c r="AA420" s="20">
        <f t="shared" si="143"/>
        <v>0.40000000000000568</v>
      </c>
      <c r="AB420" s="20">
        <f t="shared" si="147"/>
        <v>1.5</v>
      </c>
      <c r="AC420" s="20">
        <f t="shared" si="151"/>
        <v>3.9000000000000057</v>
      </c>
      <c r="AD420" s="20">
        <f t="shared" si="155"/>
        <v>8.1999999999999886</v>
      </c>
      <c r="AE420" s="20">
        <f t="shared" si="139"/>
        <v>20.099999999999994</v>
      </c>
      <c r="AF420" s="20">
        <f t="shared" si="159"/>
        <v>37</v>
      </c>
    </row>
    <row r="421" spans="1:32" x14ac:dyDescent="0.3">
      <c r="A421" s="1">
        <v>34304</v>
      </c>
      <c r="B421" s="19">
        <v>3474.5</v>
      </c>
      <c r="C421" s="20">
        <f t="shared" si="140"/>
        <v>4.4000000000000909</v>
      </c>
      <c r="D421" s="20">
        <f t="shared" si="144"/>
        <v>28.800000000000182</v>
      </c>
      <c r="E421" s="20">
        <f t="shared" si="148"/>
        <v>49.800000000000182</v>
      </c>
      <c r="F421" s="20">
        <f t="shared" si="152"/>
        <v>102.30000000000018</v>
      </c>
      <c r="G421" s="20">
        <f t="shared" si="136"/>
        <v>322</v>
      </c>
      <c r="H421" s="20">
        <f t="shared" si="156"/>
        <v>982.40000000000009</v>
      </c>
      <c r="I421" s="1">
        <v>34304</v>
      </c>
      <c r="J421" s="19">
        <v>3495.1</v>
      </c>
      <c r="K421" s="20">
        <f t="shared" si="141"/>
        <v>20.400000000000091</v>
      </c>
      <c r="L421" s="20">
        <f t="shared" si="145"/>
        <v>54.199999999999818</v>
      </c>
      <c r="M421" s="20">
        <f t="shared" si="149"/>
        <v>53.799999999999727</v>
      </c>
      <c r="N421" s="20">
        <f t="shared" si="153"/>
        <v>108.69999999999982</v>
      </c>
      <c r="O421" s="20">
        <f t="shared" si="137"/>
        <v>329.5</v>
      </c>
      <c r="P421" s="20">
        <f t="shared" si="157"/>
        <v>991</v>
      </c>
      <c r="Q421" s="1">
        <v>34304</v>
      </c>
      <c r="R421" s="19">
        <v>145.80000000000001</v>
      </c>
      <c r="S421" s="20">
        <f t="shared" si="142"/>
        <v>0</v>
      </c>
      <c r="T421" s="20">
        <f t="shared" si="146"/>
        <v>1</v>
      </c>
      <c r="U421" s="20">
        <f t="shared" si="150"/>
        <v>3.9000000000000057</v>
      </c>
      <c r="V421" s="20">
        <f t="shared" si="154"/>
        <v>7.9000000000000057</v>
      </c>
      <c r="W421" s="20">
        <f t="shared" si="138"/>
        <v>19.700000000000017</v>
      </c>
      <c r="X421" s="20">
        <f t="shared" si="158"/>
        <v>36.500000000000014</v>
      </c>
      <c r="Y421" s="1">
        <v>34304</v>
      </c>
      <c r="Z421">
        <v>146.30000000000001</v>
      </c>
      <c r="AA421" s="20">
        <f t="shared" si="143"/>
        <v>0.30000000000001137</v>
      </c>
      <c r="AB421" s="20">
        <f t="shared" si="147"/>
        <v>1.5</v>
      </c>
      <c r="AC421" s="20">
        <f t="shared" si="151"/>
        <v>4</v>
      </c>
      <c r="AD421" s="20">
        <f t="shared" si="155"/>
        <v>8.1000000000000227</v>
      </c>
      <c r="AE421" s="20">
        <f t="shared" si="139"/>
        <v>20.000000000000014</v>
      </c>
      <c r="AF421" s="20">
        <f t="shared" si="159"/>
        <v>36.800000000000011</v>
      </c>
    </row>
    <row r="422" spans="1:32" x14ac:dyDescent="0.3">
      <c r="A422" s="1">
        <v>34335</v>
      </c>
      <c r="B422" s="19">
        <v>3474.9</v>
      </c>
      <c r="C422" s="20">
        <f t="shared" si="140"/>
        <v>0.40000000000009095</v>
      </c>
      <c r="D422" s="20">
        <f t="shared" si="144"/>
        <v>22.700000000000273</v>
      </c>
      <c r="E422" s="20">
        <f t="shared" si="148"/>
        <v>55.800000000000182</v>
      </c>
      <c r="F422" s="20">
        <f t="shared" si="152"/>
        <v>93.700000000000273</v>
      </c>
      <c r="G422" s="20">
        <f t="shared" si="136"/>
        <v>308.09999999999991</v>
      </c>
      <c r="H422" s="20">
        <f t="shared" si="156"/>
        <v>972.80000000000018</v>
      </c>
      <c r="I422" s="1">
        <v>34335</v>
      </c>
      <c r="J422" s="19">
        <v>3480.1</v>
      </c>
      <c r="K422" s="20">
        <f t="shared" si="141"/>
        <v>-15</v>
      </c>
      <c r="L422" s="20">
        <f t="shared" si="145"/>
        <v>36.599999999999909</v>
      </c>
      <c r="M422" s="20">
        <f t="shared" si="149"/>
        <v>56.5</v>
      </c>
      <c r="N422" s="20">
        <f t="shared" si="153"/>
        <v>96.900000000000091</v>
      </c>
      <c r="O422" s="20">
        <f t="shared" si="137"/>
        <v>309.69999999999982</v>
      </c>
      <c r="P422" s="20">
        <f t="shared" si="157"/>
        <v>969.29999999999973</v>
      </c>
      <c r="Q422" s="1">
        <v>34335</v>
      </c>
      <c r="R422" s="19">
        <v>146.19999999999999</v>
      </c>
      <c r="S422" s="20">
        <f t="shared" si="142"/>
        <v>0.39999999999997726</v>
      </c>
      <c r="T422" s="20">
        <f t="shared" si="146"/>
        <v>1.0999999999999943</v>
      </c>
      <c r="U422" s="20">
        <f t="shared" si="150"/>
        <v>3.5999999999999943</v>
      </c>
      <c r="V422" s="20">
        <f t="shared" si="154"/>
        <v>8.0999999999999943</v>
      </c>
      <c r="W422" s="20">
        <f t="shared" si="138"/>
        <v>18.799999999999983</v>
      </c>
      <c r="X422" s="20">
        <f t="shared" si="158"/>
        <v>36.599999999999994</v>
      </c>
      <c r="Y422" s="1">
        <v>34335</v>
      </c>
      <c r="Z422">
        <v>146.30000000000001</v>
      </c>
      <c r="AA422" s="20">
        <f t="shared" si="143"/>
        <v>0</v>
      </c>
      <c r="AB422" s="20">
        <f t="shared" si="147"/>
        <v>1.3000000000000114</v>
      </c>
      <c r="AC422" s="20">
        <f t="shared" si="151"/>
        <v>3.5</v>
      </c>
      <c r="AD422" s="20">
        <f t="shared" si="155"/>
        <v>8</v>
      </c>
      <c r="AE422" s="20">
        <f t="shared" si="139"/>
        <v>18.800000000000011</v>
      </c>
      <c r="AF422" s="20">
        <f t="shared" si="159"/>
        <v>36.400000000000006</v>
      </c>
    </row>
    <row r="423" spans="1:32" x14ac:dyDescent="0.3">
      <c r="A423" s="1">
        <v>34366</v>
      </c>
      <c r="B423" s="19">
        <v>3475.7</v>
      </c>
      <c r="C423" s="20">
        <f t="shared" si="140"/>
        <v>0.79999999999972715</v>
      </c>
      <c r="D423" s="20">
        <f t="shared" si="144"/>
        <v>19</v>
      </c>
      <c r="E423" s="20">
        <f t="shared" si="148"/>
        <v>61.199999999999818</v>
      </c>
      <c r="F423" s="20">
        <f t="shared" si="152"/>
        <v>75.699999999999818</v>
      </c>
      <c r="G423" s="20">
        <f t="shared" si="136"/>
        <v>296.5</v>
      </c>
      <c r="H423" s="20">
        <f t="shared" si="156"/>
        <v>962.79999999999973</v>
      </c>
      <c r="I423" s="1">
        <v>34366</v>
      </c>
      <c r="J423" s="19">
        <v>3459.7</v>
      </c>
      <c r="K423" s="20">
        <f t="shared" si="141"/>
        <v>-20.400000000000091</v>
      </c>
      <c r="L423" s="20">
        <f t="shared" si="145"/>
        <v>7</v>
      </c>
      <c r="M423" s="20">
        <f t="shared" si="149"/>
        <v>59</v>
      </c>
      <c r="N423" s="20">
        <f t="shared" si="153"/>
        <v>69.599999999999909</v>
      </c>
      <c r="O423" s="20">
        <f t="shared" si="137"/>
        <v>289.19999999999982</v>
      </c>
      <c r="P423" s="20">
        <f t="shared" si="157"/>
        <v>957.59999999999991</v>
      </c>
      <c r="Q423" s="1">
        <v>34366</v>
      </c>
      <c r="R423" s="19">
        <v>146.69999999999999</v>
      </c>
      <c r="S423" s="20">
        <f t="shared" si="142"/>
        <v>0.5</v>
      </c>
      <c r="T423" s="20">
        <f t="shared" si="146"/>
        <v>1</v>
      </c>
      <c r="U423" s="20">
        <f t="shared" si="150"/>
        <v>3.5999999999999943</v>
      </c>
      <c r="V423" s="20">
        <f t="shared" si="154"/>
        <v>8.0999999999999943</v>
      </c>
      <c r="W423" s="20">
        <f t="shared" si="138"/>
        <v>18.699999999999989</v>
      </c>
      <c r="X423" s="20">
        <f t="shared" si="158"/>
        <v>37.399999999999991</v>
      </c>
      <c r="Y423" s="1">
        <v>34366</v>
      </c>
      <c r="Z423">
        <v>146.69999999999999</v>
      </c>
      <c r="AA423" s="20">
        <f t="shared" si="143"/>
        <v>0.39999999999997726</v>
      </c>
      <c r="AB423" s="20">
        <f t="shared" si="147"/>
        <v>1.0999999999999943</v>
      </c>
      <c r="AC423" s="20">
        <f t="shared" si="151"/>
        <v>3.5999999999999943</v>
      </c>
      <c r="AD423" s="20">
        <f t="shared" si="155"/>
        <v>8.0999999999999943</v>
      </c>
      <c r="AE423" s="20">
        <f t="shared" si="139"/>
        <v>18.699999999999989</v>
      </c>
      <c r="AF423" s="20">
        <f t="shared" si="159"/>
        <v>36.999999999999986</v>
      </c>
    </row>
    <row r="424" spans="1:32" x14ac:dyDescent="0.3">
      <c r="A424" s="1">
        <v>34394</v>
      </c>
      <c r="B424" s="19">
        <v>3480.1</v>
      </c>
      <c r="C424" s="20">
        <f t="shared" si="140"/>
        <v>4.4000000000000909</v>
      </c>
      <c r="D424" s="20">
        <f t="shared" si="144"/>
        <v>10</v>
      </c>
      <c r="E424" s="20">
        <f t="shared" si="148"/>
        <v>68.400000000000091</v>
      </c>
      <c r="F424" s="20">
        <f t="shared" si="152"/>
        <v>76.199999999999818</v>
      </c>
      <c r="G424" s="20">
        <f t="shared" si="136"/>
        <v>290</v>
      </c>
      <c r="H424" s="20">
        <f t="shared" si="156"/>
        <v>947</v>
      </c>
      <c r="I424" s="1">
        <v>34394</v>
      </c>
      <c r="J424" s="19">
        <v>3477.2</v>
      </c>
      <c r="K424" s="20">
        <f t="shared" si="141"/>
        <v>17.5</v>
      </c>
      <c r="L424" s="20">
        <f t="shared" si="145"/>
        <v>2.5</v>
      </c>
      <c r="M424" s="20">
        <f t="shared" si="149"/>
        <v>66.699999999999818</v>
      </c>
      <c r="N424" s="20">
        <f t="shared" si="153"/>
        <v>72.399999999999636</v>
      </c>
      <c r="O424" s="20">
        <f t="shared" si="137"/>
        <v>284.59999999999991</v>
      </c>
      <c r="P424" s="20">
        <f t="shared" si="157"/>
        <v>949.59999999999991</v>
      </c>
      <c r="Q424" s="1">
        <v>34394</v>
      </c>
      <c r="R424" s="19">
        <v>147.19999999999999</v>
      </c>
      <c r="S424" s="20">
        <f t="shared" si="142"/>
        <v>0.5</v>
      </c>
      <c r="T424" s="20">
        <f t="shared" si="146"/>
        <v>1.3999999999999773</v>
      </c>
      <c r="U424" s="20">
        <f t="shared" si="150"/>
        <v>3.5999999999999943</v>
      </c>
      <c r="V424" s="20">
        <f t="shared" si="154"/>
        <v>7.8999999999999773</v>
      </c>
      <c r="W424" s="20">
        <f t="shared" si="138"/>
        <v>18.5</v>
      </c>
      <c r="X424" s="20">
        <f t="shared" si="158"/>
        <v>38.399999999999991</v>
      </c>
      <c r="Y424" s="1">
        <v>34394</v>
      </c>
      <c r="Z424">
        <v>147.1</v>
      </c>
      <c r="AA424" s="20">
        <f t="shared" si="143"/>
        <v>0.40000000000000568</v>
      </c>
      <c r="AB424" s="20">
        <f t="shared" si="147"/>
        <v>1.0999999999999943</v>
      </c>
      <c r="AC424" s="20">
        <f t="shared" si="151"/>
        <v>3.7999999999999829</v>
      </c>
      <c r="AD424" s="20">
        <f t="shared" si="155"/>
        <v>8</v>
      </c>
      <c r="AE424" s="20">
        <f t="shared" si="139"/>
        <v>18.5</v>
      </c>
      <c r="AF424" s="20">
        <f t="shared" si="159"/>
        <v>38</v>
      </c>
    </row>
    <row r="425" spans="1:32" x14ac:dyDescent="0.3">
      <c r="A425" s="1">
        <v>34425</v>
      </c>
      <c r="B425" s="19">
        <v>3481.3</v>
      </c>
      <c r="C425" s="20">
        <f t="shared" si="140"/>
        <v>1.2000000000002728</v>
      </c>
      <c r="D425" s="20">
        <f t="shared" si="144"/>
        <v>6.8000000000001819</v>
      </c>
      <c r="E425" s="20">
        <f t="shared" si="148"/>
        <v>70</v>
      </c>
      <c r="F425" s="20">
        <f t="shared" si="152"/>
        <v>81.600000000000364</v>
      </c>
      <c r="G425" s="20">
        <f t="shared" si="136"/>
        <v>279.70000000000027</v>
      </c>
      <c r="H425" s="20">
        <f t="shared" si="156"/>
        <v>923.5</v>
      </c>
      <c r="I425" s="1">
        <v>34425</v>
      </c>
      <c r="J425" s="19">
        <v>3503.1</v>
      </c>
      <c r="K425" s="20">
        <f t="shared" si="141"/>
        <v>25.900000000000091</v>
      </c>
      <c r="L425" s="20">
        <f t="shared" si="145"/>
        <v>8</v>
      </c>
      <c r="M425" s="20">
        <f t="shared" si="149"/>
        <v>72.699999999999818</v>
      </c>
      <c r="N425" s="20">
        <f t="shared" si="153"/>
        <v>84.199999999999818</v>
      </c>
      <c r="O425" s="20">
        <f t="shared" si="137"/>
        <v>283.29999999999973</v>
      </c>
      <c r="P425" s="20">
        <f t="shared" si="157"/>
        <v>938.29999999999973</v>
      </c>
      <c r="Q425" s="1">
        <v>34425</v>
      </c>
      <c r="R425" s="19">
        <v>147.4</v>
      </c>
      <c r="S425" s="20">
        <f t="shared" si="142"/>
        <v>0.20000000000001705</v>
      </c>
      <c r="T425" s="20">
        <f t="shared" si="146"/>
        <v>1.5999999999999943</v>
      </c>
      <c r="U425" s="20">
        <f t="shared" si="150"/>
        <v>3.4000000000000057</v>
      </c>
      <c r="V425" s="20">
        <f t="shared" si="154"/>
        <v>7.9000000000000057</v>
      </c>
      <c r="W425" s="20">
        <f t="shared" si="138"/>
        <v>18.5</v>
      </c>
      <c r="X425" s="20">
        <f t="shared" si="158"/>
        <v>38.800000000000011</v>
      </c>
      <c r="Y425" s="1">
        <v>34425</v>
      </c>
      <c r="Z425">
        <v>147.19999999999999</v>
      </c>
      <c r="AA425" s="20">
        <f t="shared" si="143"/>
        <v>9.9999999999994316E-2</v>
      </c>
      <c r="AB425" s="20">
        <f t="shared" si="147"/>
        <v>0.89999999999997726</v>
      </c>
      <c r="AC425" s="20">
        <f t="shared" si="151"/>
        <v>3.3999999999999773</v>
      </c>
      <c r="AD425" s="20">
        <f t="shared" si="155"/>
        <v>7.7999999999999829</v>
      </c>
      <c r="AE425" s="20">
        <f t="shared" si="139"/>
        <v>18.299999999999983</v>
      </c>
      <c r="AF425" s="20">
        <f t="shared" si="159"/>
        <v>38.499999999999986</v>
      </c>
    </row>
    <row r="426" spans="1:32" x14ac:dyDescent="0.3">
      <c r="A426" s="1">
        <v>34455</v>
      </c>
      <c r="B426" s="19">
        <v>3490.8</v>
      </c>
      <c r="C426" s="20">
        <f t="shared" si="140"/>
        <v>9.5</v>
      </c>
      <c r="D426" s="20">
        <f t="shared" si="144"/>
        <v>15.900000000000091</v>
      </c>
      <c r="E426" s="20">
        <f t="shared" si="148"/>
        <v>53.900000000000091</v>
      </c>
      <c r="F426" s="20">
        <f t="shared" si="152"/>
        <v>92.200000000000273</v>
      </c>
      <c r="G426" s="20">
        <f t="shared" si="136"/>
        <v>290.20000000000027</v>
      </c>
      <c r="H426" s="20">
        <f t="shared" si="156"/>
        <v>906</v>
      </c>
      <c r="I426" s="1">
        <v>34455</v>
      </c>
      <c r="J426" s="19">
        <v>3474.5</v>
      </c>
      <c r="K426" s="20">
        <f t="shared" si="141"/>
        <v>-28.599999999999909</v>
      </c>
      <c r="L426" s="20">
        <f t="shared" si="145"/>
        <v>-5.5999999999999091</v>
      </c>
      <c r="M426" s="20">
        <f t="shared" si="149"/>
        <v>49.5</v>
      </c>
      <c r="N426" s="20">
        <f t="shared" si="153"/>
        <v>86.5</v>
      </c>
      <c r="O426" s="20">
        <f t="shared" si="137"/>
        <v>287.80000000000018</v>
      </c>
      <c r="P426" s="20">
        <f t="shared" si="157"/>
        <v>903.40000000000009</v>
      </c>
      <c r="Q426" s="1">
        <v>34455</v>
      </c>
      <c r="R426" s="19">
        <v>147.5</v>
      </c>
      <c r="S426" s="20">
        <f t="shared" si="142"/>
        <v>9.9999999999994316E-2</v>
      </c>
      <c r="T426" s="20">
        <f t="shared" si="146"/>
        <v>1.3000000000000114</v>
      </c>
      <c r="U426" s="20">
        <f t="shared" si="150"/>
        <v>3.3000000000000114</v>
      </c>
      <c r="V426" s="20">
        <f t="shared" si="154"/>
        <v>7.8000000000000114</v>
      </c>
      <c r="W426" s="20">
        <f t="shared" si="138"/>
        <v>18.300000000000011</v>
      </c>
      <c r="X426" s="20">
        <f t="shared" si="158"/>
        <v>38.599999999999994</v>
      </c>
      <c r="Y426" s="1">
        <v>34455</v>
      </c>
      <c r="Z426">
        <v>147.5</v>
      </c>
      <c r="AA426" s="20">
        <f t="shared" si="143"/>
        <v>0.30000000000001137</v>
      </c>
      <c r="AB426" s="20">
        <f t="shared" si="147"/>
        <v>1.1999999999999886</v>
      </c>
      <c r="AC426" s="20">
        <f t="shared" si="151"/>
        <v>3.3000000000000114</v>
      </c>
      <c r="AD426" s="20">
        <f t="shared" si="155"/>
        <v>7.8000000000000114</v>
      </c>
      <c r="AE426" s="20">
        <f t="shared" si="139"/>
        <v>18.400000000000006</v>
      </c>
      <c r="AF426" s="20">
        <f t="shared" si="159"/>
        <v>38.5</v>
      </c>
    </row>
    <row r="427" spans="1:32" x14ac:dyDescent="0.3">
      <c r="A427" s="1">
        <v>34486</v>
      </c>
      <c r="B427" s="19">
        <v>3479.5</v>
      </c>
      <c r="C427" s="20">
        <f t="shared" si="140"/>
        <v>-11.300000000000182</v>
      </c>
      <c r="D427" s="20">
        <f t="shared" si="144"/>
        <v>3.8000000000001819</v>
      </c>
      <c r="E427" s="20">
        <f t="shared" si="148"/>
        <v>37.099999999999909</v>
      </c>
      <c r="F427" s="20">
        <f t="shared" si="152"/>
        <v>86.099999999999909</v>
      </c>
      <c r="G427" s="20">
        <f t="shared" si="136"/>
        <v>265.80000000000018</v>
      </c>
      <c r="H427" s="20">
        <f t="shared" si="156"/>
        <v>874.5</v>
      </c>
      <c r="I427" s="1">
        <v>34486</v>
      </c>
      <c r="J427" s="19">
        <v>3477.4</v>
      </c>
      <c r="K427" s="20">
        <f t="shared" si="141"/>
        <v>2.9000000000000909</v>
      </c>
      <c r="L427" s="20">
        <f t="shared" si="145"/>
        <v>17.700000000000273</v>
      </c>
      <c r="M427" s="20">
        <f t="shared" si="149"/>
        <v>37.900000000000091</v>
      </c>
      <c r="N427" s="20">
        <f t="shared" si="153"/>
        <v>88.700000000000273</v>
      </c>
      <c r="O427" s="20">
        <f t="shared" si="137"/>
        <v>266.59999999999991</v>
      </c>
      <c r="P427" s="20">
        <f t="shared" si="157"/>
        <v>872.09999999999991</v>
      </c>
      <c r="Q427" s="1">
        <v>34486</v>
      </c>
      <c r="R427" s="19">
        <v>148</v>
      </c>
      <c r="S427" s="20">
        <f t="shared" si="142"/>
        <v>0.5</v>
      </c>
      <c r="T427" s="20">
        <f t="shared" si="146"/>
        <v>1.3000000000000114</v>
      </c>
      <c r="U427" s="20">
        <f t="shared" si="150"/>
        <v>3.5999999999999943</v>
      </c>
      <c r="V427" s="20">
        <f t="shared" si="154"/>
        <v>7.8000000000000114</v>
      </c>
      <c r="W427" s="20">
        <f t="shared" si="138"/>
        <v>18.099999999999994</v>
      </c>
      <c r="X427" s="20">
        <f t="shared" si="158"/>
        <v>38.5</v>
      </c>
      <c r="Y427" s="1">
        <v>34486</v>
      </c>
      <c r="Z427">
        <v>147.9</v>
      </c>
      <c r="AA427" s="20">
        <f t="shared" si="143"/>
        <v>0.40000000000000568</v>
      </c>
      <c r="AB427" s="20">
        <f t="shared" si="147"/>
        <v>1.2000000000000171</v>
      </c>
      <c r="AC427" s="20">
        <f t="shared" si="151"/>
        <v>3.5999999999999943</v>
      </c>
      <c r="AD427" s="20">
        <f t="shared" si="155"/>
        <v>7.8000000000000114</v>
      </c>
      <c r="AE427" s="20">
        <f t="shared" si="139"/>
        <v>18</v>
      </c>
      <c r="AF427" s="20">
        <f t="shared" si="159"/>
        <v>38.5</v>
      </c>
    </row>
    <row r="428" spans="1:32" x14ac:dyDescent="0.3">
      <c r="A428" s="1">
        <v>34516</v>
      </c>
      <c r="B428" s="19">
        <v>3488.2</v>
      </c>
      <c r="C428" s="20">
        <f t="shared" si="140"/>
        <v>8.6999999999998181</v>
      </c>
      <c r="D428" s="20">
        <f t="shared" si="144"/>
        <v>8.0999999999999091</v>
      </c>
      <c r="E428" s="20">
        <f t="shared" si="148"/>
        <v>46.199999999999818</v>
      </c>
      <c r="F428" s="20">
        <f t="shared" si="152"/>
        <v>94.299999999999727</v>
      </c>
      <c r="G428" s="20">
        <f t="shared" si="136"/>
        <v>263.69999999999982</v>
      </c>
      <c r="H428" s="20">
        <f t="shared" si="156"/>
        <v>861.59999999999991</v>
      </c>
      <c r="I428" s="1">
        <v>34516</v>
      </c>
      <c r="J428" s="19">
        <v>3491.5</v>
      </c>
      <c r="K428" s="20">
        <f t="shared" si="141"/>
        <v>14.099999999999909</v>
      </c>
      <c r="L428" s="20">
        <f t="shared" si="145"/>
        <v>14.300000000000182</v>
      </c>
      <c r="M428" s="20">
        <f t="shared" si="149"/>
        <v>48.900000000000091</v>
      </c>
      <c r="N428" s="20">
        <f t="shared" si="153"/>
        <v>98.300000000000182</v>
      </c>
      <c r="O428" s="20">
        <f t="shared" si="137"/>
        <v>267</v>
      </c>
      <c r="P428" s="20">
        <f t="shared" si="157"/>
        <v>859.09999999999991</v>
      </c>
      <c r="Q428" s="1">
        <v>34516</v>
      </c>
      <c r="R428" s="19">
        <v>148.4</v>
      </c>
      <c r="S428" s="20">
        <f t="shared" si="142"/>
        <v>0.40000000000000568</v>
      </c>
      <c r="T428" s="20">
        <f t="shared" si="146"/>
        <v>1.2000000000000171</v>
      </c>
      <c r="U428" s="20">
        <f t="shared" si="150"/>
        <v>4</v>
      </c>
      <c r="V428" s="20">
        <f t="shared" si="154"/>
        <v>7.9000000000000057</v>
      </c>
      <c r="W428" s="20">
        <f t="shared" si="138"/>
        <v>18</v>
      </c>
      <c r="X428" s="20">
        <f t="shared" si="158"/>
        <v>38.900000000000006</v>
      </c>
      <c r="Y428" s="1">
        <v>34516</v>
      </c>
      <c r="Z428">
        <v>148.4</v>
      </c>
      <c r="AA428" s="20">
        <f t="shared" si="143"/>
        <v>0.5</v>
      </c>
      <c r="AB428" s="20">
        <f t="shared" si="147"/>
        <v>1.3000000000000114</v>
      </c>
      <c r="AC428" s="20">
        <f t="shared" si="151"/>
        <v>3.9000000000000057</v>
      </c>
      <c r="AD428" s="20">
        <f t="shared" si="155"/>
        <v>7.9000000000000057</v>
      </c>
      <c r="AE428" s="20">
        <f t="shared" si="139"/>
        <v>17.900000000000006</v>
      </c>
      <c r="AF428" s="20">
        <f t="shared" si="159"/>
        <v>38.900000000000006</v>
      </c>
    </row>
    <row r="429" spans="1:32" x14ac:dyDescent="0.3">
      <c r="A429" s="1">
        <v>34547</v>
      </c>
      <c r="B429" s="19">
        <v>3485.7</v>
      </c>
      <c r="C429" s="20">
        <f t="shared" si="140"/>
        <v>-2.5</v>
      </c>
      <c r="D429" s="20">
        <f t="shared" si="144"/>
        <v>4.3999999999996362</v>
      </c>
      <c r="E429" s="20">
        <f t="shared" si="148"/>
        <v>40</v>
      </c>
      <c r="F429" s="20">
        <f t="shared" si="152"/>
        <v>86.899999999999636</v>
      </c>
      <c r="G429" s="20">
        <f t="shared" si="136"/>
        <v>243.69999999999982</v>
      </c>
      <c r="H429" s="20">
        <f t="shared" si="156"/>
        <v>839.19999999999982</v>
      </c>
      <c r="I429" s="1">
        <v>34547</v>
      </c>
      <c r="J429" s="19">
        <v>3481.6</v>
      </c>
      <c r="K429" s="20">
        <f t="shared" si="141"/>
        <v>-9.9000000000000909</v>
      </c>
      <c r="L429" s="20">
        <f t="shared" si="145"/>
        <v>-21.5</v>
      </c>
      <c r="M429" s="20">
        <f t="shared" si="149"/>
        <v>40.699999999999818</v>
      </c>
      <c r="N429" s="20">
        <f t="shared" si="153"/>
        <v>85.099999999999909</v>
      </c>
      <c r="O429" s="20">
        <f t="shared" si="137"/>
        <v>242.90000000000009</v>
      </c>
      <c r="P429" s="20">
        <f t="shared" si="157"/>
        <v>835.69999999999982</v>
      </c>
      <c r="Q429" s="1">
        <v>34547</v>
      </c>
      <c r="R429" s="19">
        <v>149</v>
      </c>
      <c r="S429" s="20">
        <f t="shared" si="142"/>
        <v>0.59999999999999432</v>
      </c>
      <c r="T429" s="20">
        <f t="shared" si="146"/>
        <v>1.5999999999999943</v>
      </c>
      <c r="U429" s="20">
        <f t="shared" si="150"/>
        <v>4.1999999999999886</v>
      </c>
      <c r="V429" s="20">
        <f t="shared" si="154"/>
        <v>8.0999999999999943</v>
      </c>
      <c r="W429" s="20">
        <f t="shared" si="138"/>
        <v>17.400000000000006</v>
      </c>
      <c r="X429" s="20">
        <f t="shared" si="158"/>
        <v>39.299999999999997</v>
      </c>
      <c r="Y429" s="1">
        <v>34547</v>
      </c>
      <c r="Z429">
        <v>149</v>
      </c>
      <c r="AA429" s="20">
        <f t="shared" si="143"/>
        <v>0.59999999999999432</v>
      </c>
      <c r="AB429" s="20">
        <f t="shared" si="147"/>
        <v>1.8000000000000114</v>
      </c>
      <c r="AC429" s="20">
        <f t="shared" si="151"/>
        <v>4.1999999999999886</v>
      </c>
      <c r="AD429" s="20">
        <f t="shared" si="155"/>
        <v>8.1999999999999886</v>
      </c>
      <c r="AE429" s="20">
        <f t="shared" si="139"/>
        <v>17.400000000000006</v>
      </c>
      <c r="AF429" s="20">
        <f t="shared" si="159"/>
        <v>39.400000000000006</v>
      </c>
    </row>
    <row r="430" spans="1:32" x14ac:dyDescent="0.3">
      <c r="A430" s="1">
        <v>34578</v>
      </c>
      <c r="B430" s="19">
        <v>3486.1</v>
      </c>
      <c r="C430" s="20">
        <f t="shared" si="140"/>
        <v>0.40000000000009095</v>
      </c>
      <c r="D430" s="20">
        <f t="shared" si="144"/>
        <v>-4.7000000000002728</v>
      </c>
      <c r="E430" s="20">
        <f t="shared" si="148"/>
        <v>33.900000000000091</v>
      </c>
      <c r="F430" s="20">
        <f t="shared" si="152"/>
        <v>75.799999999999727</v>
      </c>
      <c r="G430" s="20">
        <f t="shared" si="136"/>
        <v>231.5</v>
      </c>
      <c r="H430" s="20">
        <f t="shared" si="156"/>
        <v>818.29999999999973</v>
      </c>
      <c r="I430" s="1">
        <v>34578</v>
      </c>
      <c r="J430" s="19">
        <v>3476.8</v>
      </c>
      <c r="K430" s="20">
        <f t="shared" si="141"/>
        <v>-4.7999999999997272</v>
      </c>
      <c r="L430" s="20">
        <f t="shared" si="145"/>
        <v>2.3000000000001819</v>
      </c>
      <c r="M430" s="20">
        <f t="shared" si="149"/>
        <v>33.300000000000182</v>
      </c>
      <c r="N430" s="20">
        <f t="shared" si="153"/>
        <v>75.600000000000364</v>
      </c>
      <c r="O430" s="20">
        <f t="shared" si="137"/>
        <v>227.80000000000018</v>
      </c>
      <c r="P430" s="20">
        <f t="shared" si="157"/>
        <v>815.10000000000036</v>
      </c>
      <c r="Q430" s="1">
        <v>34578</v>
      </c>
      <c r="R430" s="19">
        <v>149.4</v>
      </c>
      <c r="S430" s="20">
        <f t="shared" si="142"/>
        <v>0.40000000000000568</v>
      </c>
      <c r="T430" s="20">
        <f t="shared" si="146"/>
        <v>1.9000000000000057</v>
      </c>
      <c r="U430" s="20">
        <f t="shared" si="150"/>
        <v>4.3000000000000114</v>
      </c>
      <c r="V430" s="20">
        <f t="shared" si="154"/>
        <v>8.0999999999999943</v>
      </c>
      <c r="W430" s="20">
        <f t="shared" si="138"/>
        <v>16.700000000000017</v>
      </c>
      <c r="X430" s="20">
        <f t="shared" si="158"/>
        <v>39.200000000000003</v>
      </c>
      <c r="Y430" s="1">
        <v>34578</v>
      </c>
      <c r="Z430">
        <v>149.30000000000001</v>
      </c>
      <c r="AA430" s="20">
        <f t="shared" si="143"/>
        <v>0.30000000000001137</v>
      </c>
      <c r="AB430" s="20">
        <f t="shared" si="147"/>
        <v>1.8000000000000114</v>
      </c>
      <c r="AC430" s="20">
        <f t="shared" si="151"/>
        <v>4.3000000000000114</v>
      </c>
      <c r="AD430" s="20">
        <f t="shared" si="155"/>
        <v>8.2000000000000171</v>
      </c>
      <c r="AE430" s="20">
        <f t="shared" si="139"/>
        <v>16.800000000000011</v>
      </c>
      <c r="AF430" s="20">
        <f t="shared" si="159"/>
        <v>39.300000000000011</v>
      </c>
    </row>
    <row r="431" spans="1:32" x14ac:dyDescent="0.3">
      <c r="A431" s="1">
        <v>34608</v>
      </c>
      <c r="B431" s="19">
        <v>3484.3</v>
      </c>
      <c r="C431" s="20">
        <f t="shared" si="140"/>
        <v>-1.7999999999997272</v>
      </c>
      <c r="D431" s="20">
        <f t="shared" si="144"/>
        <v>4.8000000000001819</v>
      </c>
      <c r="E431" s="20">
        <f t="shared" si="148"/>
        <v>27.600000000000364</v>
      </c>
      <c r="F431" s="20">
        <f t="shared" si="152"/>
        <v>60.5</v>
      </c>
      <c r="G431" s="20">
        <f t="shared" si="136"/>
        <v>225</v>
      </c>
      <c r="H431" s="20">
        <f t="shared" si="156"/>
        <v>796.90000000000009</v>
      </c>
      <c r="I431" s="1">
        <v>34608</v>
      </c>
      <c r="J431" s="19">
        <v>3478.2</v>
      </c>
      <c r="K431" s="20">
        <f t="shared" si="141"/>
        <v>1.3999999999996362</v>
      </c>
      <c r="L431" s="20">
        <f t="shared" si="145"/>
        <v>0.79999999999972715</v>
      </c>
      <c r="M431" s="20">
        <f t="shared" si="149"/>
        <v>25.5</v>
      </c>
      <c r="N431" s="20">
        <f t="shared" si="153"/>
        <v>59.5</v>
      </c>
      <c r="O431" s="20">
        <f t="shared" si="137"/>
        <v>224.5</v>
      </c>
      <c r="P431" s="20">
        <f t="shared" si="157"/>
        <v>793.79999999999973</v>
      </c>
      <c r="Q431" s="1">
        <v>34608</v>
      </c>
      <c r="R431" s="19">
        <v>149.5</v>
      </c>
      <c r="S431" s="20">
        <f t="shared" si="142"/>
        <v>9.9999999999994316E-2</v>
      </c>
      <c r="T431" s="20">
        <f t="shared" si="146"/>
        <v>1.5</v>
      </c>
      <c r="U431" s="20">
        <f t="shared" si="150"/>
        <v>3.8000000000000114</v>
      </c>
      <c r="V431" s="20">
        <f t="shared" si="154"/>
        <v>7.6999999999999886</v>
      </c>
      <c r="W431" s="20">
        <f t="shared" si="138"/>
        <v>16</v>
      </c>
      <c r="X431" s="20">
        <f t="shared" si="158"/>
        <v>39.200000000000003</v>
      </c>
      <c r="Y431" s="1">
        <v>34608</v>
      </c>
      <c r="Z431">
        <v>149.4</v>
      </c>
      <c r="AA431" s="20">
        <f t="shared" si="143"/>
        <v>9.9999999999994316E-2</v>
      </c>
      <c r="AB431" s="20">
        <f t="shared" si="147"/>
        <v>1.5</v>
      </c>
      <c r="AC431" s="20">
        <f t="shared" si="151"/>
        <v>3.8000000000000114</v>
      </c>
      <c r="AD431" s="20">
        <f t="shared" si="155"/>
        <v>7.7000000000000171</v>
      </c>
      <c r="AE431" s="20">
        <f t="shared" si="139"/>
        <v>16</v>
      </c>
      <c r="AF431" s="20">
        <f t="shared" si="159"/>
        <v>39.200000000000003</v>
      </c>
    </row>
    <row r="432" spans="1:32" x14ac:dyDescent="0.3">
      <c r="A432" s="1">
        <v>34639</v>
      </c>
      <c r="B432" s="19">
        <v>3487.2</v>
      </c>
      <c r="C432" s="20">
        <f t="shared" si="140"/>
        <v>2.8999999999996362</v>
      </c>
      <c r="D432" s="20">
        <f t="shared" si="144"/>
        <v>-1</v>
      </c>
      <c r="E432" s="20">
        <f t="shared" si="148"/>
        <v>17.099999999999909</v>
      </c>
      <c r="F432" s="20">
        <f t="shared" si="152"/>
        <v>60.699999999999818</v>
      </c>
      <c r="G432" s="20">
        <f t="shared" si="136"/>
        <v>224.59999999999991</v>
      </c>
      <c r="H432" s="20">
        <f t="shared" si="156"/>
        <v>785.89999999999964</v>
      </c>
      <c r="I432" s="1">
        <v>34639</v>
      </c>
      <c r="J432" s="19">
        <v>3491.8</v>
      </c>
      <c r="K432" s="20">
        <f t="shared" si="141"/>
        <v>13.600000000000364</v>
      </c>
      <c r="L432" s="20">
        <f t="shared" si="145"/>
        <v>0.3000000000001819</v>
      </c>
      <c r="M432" s="20">
        <f t="shared" si="149"/>
        <v>17.100000000000364</v>
      </c>
      <c r="N432" s="20">
        <f t="shared" si="153"/>
        <v>58.400000000000091</v>
      </c>
      <c r="O432" s="20">
        <f t="shared" si="137"/>
        <v>226.5</v>
      </c>
      <c r="P432" s="20">
        <f t="shared" si="157"/>
        <v>786.60000000000036</v>
      </c>
      <c r="Q432" s="1">
        <v>34639</v>
      </c>
      <c r="R432" s="19">
        <v>149.69999999999999</v>
      </c>
      <c r="S432" s="20">
        <f t="shared" si="142"/>
        <v>0.19999999999998863</v>
      </c>
      <c r="T432" s="20">
        <f t="shared" si="146"/>
        <v>1.2999999999999829</v>
      </c>
      <c r="U432" s="20">
        <f t="shared" si="150"/>
        <v>3.8999999999999773</v>
      </c>
      <c r="V432" s="20">
        <f t="shared" si="154"/>
        <v>7.6999999999999886</v>
      </c>
      <c r="W432" s="20">
        <f t="shared" si="138"/>
        <v>15.899999999999977</v>
      </c>
      <c r="X432" s="20">
        <f t="shared" si="158"/>
        <v>39.299999999999983</v>
      </c>
      <c r="Y432" s="1">
        <v>34639</v>
      </c>
      <c r="Z432">
        <v>149.80000000000001</v>
      </c>
      <c r="AA432" s="20">
        <f t="shared" si="143"/>
        <v>0.40000000000000568</v>
      </c>
      <c r="AB432" s="20">
        <f t="shared" si="147"/>
        <v>1.4000000000000057</v>
      </c>
      <c r="AC432" s="20">
        <f t="shared" si="151"/>
        <v>3.8000000000000114</v>
      </c>
      <c r="AD432" s="20">
        <f t="shared" si="155"/>
        <v>7.7000000000000171</v>
      </c>
      <c r="AE432" s="20">
        <f t="shared" si="139"/>
        <v>16.100000000000023</v>
      </c>
      <c r="AF432" s="20">
        <f t="shared" si="159"/>
        <v>39.400000000000006</v>
      </c>
    </row>
    <row r="433" spans="1:32" x14ac:dyDescent="0.3">
      <c r="A433" s="1">
        <v>34669</v>
      </c>
      <c r="B433" s="19">
        <v>3486.4</v>
      </c>
      <c r="C433" s="20">
        <f t="shared" si="140"/>
        <v>-0.79999999999972715</v>
      </c>
      <c r="D433" s="20">
        <f t="shared" si="144"/>
        <v>0.70000000000027285</v>
      </c>
      <c r="E433" s="20">
        <f t="shared" si="148"/>
        <v>11.900000000000091</v>
      </c>
      <c r="F433" s="20">
        <f t="shared" si="152"/>
        <v>61.700000000000273</v>
      </c>
      <c r="G433" s="20">
        <f t="shared" si="136"/>
        <v>214.59999999999991</v>
      </c>
      <c r="H433" s="20">
        <f t="shared" si="156"/>
        <v>758.40000000000009</v>
      </c>
      <c r="I433" s="1">
        <v>34669</v>
      </c>
      <c r="J433" s="19">
        <v>3507.8</v>
      </c>
      <c r="K433" s="20">
        <f t="shared" si="141"/>
        <v>16</v>
      </c>
      <c r="L433" s="20">
        <f t="shared" si="145"/>
        <v>26.200000000000273</v>
      </c>
      <c r="M433" s="20">
        <f t="shared" si="149"/>
        <v>12.700000000000273</v>
      </c>
      <c r="N433" s="20">
        <f t="shared" si="153"/>
        <v>66.5</v>
      </c>
      <c r="O433" s="20">
        <f t="shared" si="137"/>
        <v>222.70000000000027</v>
      </c>
      <c r="P433" s="20">
        <f t="shared" si="157"/>
        <v>767.10000000000036</v>
      </c>
      <c r="Q433" s="1">
        <v>34669</v>
      </c>
      <c r="R433" s="19">
        <v>149.69999999999999</v>
      </c>
      <c r="S433" s="20">
        <f t="shared" si="142"/>
        <v>0</v>
      </c>
      <c r="T433" s="20">
        <f t="shared" si="146"/>
        <v>0.69999999999998863</v>
      </c>
      <c r="U433" s="20">
        <f t="shared" si="150"/>
        <v>3.8999999999999773</v>
      </c>
      <c r="V433" s="20">
        <f t="shared" si="154"/>
        <v>7.7999999999999829</v>
      </c>
      <c r="W433" s="20">
        <f t="shared" si="138"/>
        <v>15.899999999999977</v>
      </c>
      <c r="X433" s="20">
        <f t="shared" si="158"/>
        <v>39.199999999999989</v>
      </c>
      <c r="Y433" s="1">
        <v>34669</v>
      </c>
      <c r="Z433">
        <v>150.1</v>
      </c>
      <c r="AA433" s="20">
        <f t="shared" si="143"/>
        <v>0.29999999999998295</v>
      </c>
      <c r="AB433" s="20">
        <f t="shared" si="147"/>
        <v>1.0999999999999943</v>
      </c>
      <c r="AC433" s="20">
        <f t="shared" si="151"/>
        <v>3.7999999999999829</v>
      </c>
      <c r="AD433" s="20">
        <f t="shared" si="155"/>
        <v>7.7999999999999829</v>
      </c>
      <c r="AE433" s="20">
        <f t="shared" si="139"/>
        <v>15.900000000000006</v>
      </c>
      <c r="AF433" s="20">
        <f t="shared" si="159"/>
        <v>39.299999999999997</v>
      </c>
    </row>
    <row r="434" spans="1:32" x14ac:dyDescent="0.3">
      <c r="A434" s="1">
        <v>34700</v>
      </c>
      <c r="B434" s="19">
        <v>3492.4</v>
      </c>
      <c r="C434" s="20">
        <f t="shared" si="140"/>
        <v>6</v>
      </c>
      <c r="D434" s="20">
        <f t="shared" si="144"/>
        <v>6.3000000000001819</v>
      </c>
      <c r="E434" s="20">
        <f t="shared" si="148"/>
        <v>17.5</v>
      </c>
      <c r="F434" s="20">
        <f t="shared" si="152"/>
        <v>73.300000000000182</v>
      </c>
      <c r="G434" s="20">
        <f t="shared" si="136"/>
        <v>204.70000000000027</v>
      </c>
      <c r="H434" s="20">
        <f t="shared" si="156"/>
        <v>748.5</v>
      </c>
      <c r="I434" s="1">
        <v>34700</v>
      </c>
      <c r="J434" s="19">
        <v>3495.3</v>
      </c>
      <c r="K434" s="20">
        <f t="shared" si="141"/>
        <v>-12.5</v>
      </c>
      <c r="L434" s="20">
        <f t="shared" si="145"/>
        <v>18.5</v>
      </c>
      <c r="M434" s="20">
        <f t="shared" si="149"/>
        <v>15.200000000000273</v>
      </c>
      <c r="N434" s="20">
        <f t="shared" si="153"/>
        <v>71.700000000000273</v>
      </c>
      <c r="O434" s="20">
        <f t="shared" si="137"/>
        <v>206</v>
      </c>
      <c r="P434" s="20">
        <f t="shared" si="157"/>
        <v>741.80000000000018</v>
      </c>
      <c r="Q434" s="1">
        <v>34700</v>
      </c>
      <c r="R434" s="19">
        <v>150.30000000000001</v>
      </c>
      <c r="S434" s="20">
        <f t="shared" si="142"/>
        <v>0.60000000000002274</v>
      </c>
      <c r="T434" s="20">
        <f t="shared" si="146"/>
        <v>0.90000000000000568</v>
      </c>
      <c r="U434" s="20">
        <f t="shared" si="150"/>
        <v>4.1000000000000227</v>
      </c>
      <c r="V434" s="20">
        <f t="shared" si="154"/>
        <v>7.7000000000000171</v>
      </c>
      <c r="W434" s="20">
        <f t="shared" si="138"/>
        <v>15.700000000000017</v>
      </c>
      <c r="X434" s="20">
        <f t="shared" si="158"/>
        <v>39.100000000000009</v>
      </c>
      <c r="Y434" s="1">
        <v>34700</v>
      </c>
      <c r="Z434">
        <v>150.5</v>
      </c>
      <c r="AA434" s="20">
        <f t="shared" si="143"/>
        <v>0.40000000000000568</v>
      </c>
      <c r="AB434" s="20">
        <f t="shared" si="147"/>
        <v>1.1999999999999886</v>
      </c>
      <c r="AC434" s="20">
        <f t="shared" si="151"/>
        <v>4.1999999999999886</v>
      </c>
      <c r="AD434" s="20">
        <f t="shared" si="155"/>
        <v>7.6999999999999886</v>
      </c>
      <c r="AE434" s="20">
        <f t="shared" si="139"/>
        <v>15.800000000000011</v>
      </c>
      <c r="AF434" s="20">
        <f t="shared" si="159"/>
        <v>39.099999999999994</v>
      </c>
    </row>
    <row r="435" spans="1:32" x14ac:dyDescent="0.3">
      <c r="A435" s="1">
        <v>34731</v>
      </c>
      <c r="B435" s="19">
        <v>3489.9</v>
      </c>
      <c r="C435" s="20">
        <f t="shared" si="140"/>
        <v>-2.5</v>
      </c>
      <c r="D435" s="20">
        <f t="shared" si="144"/>
        <v>5.5999999999999091</v>
      </c>
      <c r="E435" s="20">
        <f t="shared" si="148"/>
        <v>14.200000000000273</v>
      </c>
      <c r="F435" s="20">
        <f t="shared" si="152"/>
        <v>75.400000000000091</v>
      </c>
      <c r="G435" s="20">
        <f t="shared" ref="G435:G498" si="160">(B435-B387)</f>
        <v>185.40000000000009</v>
      </c>
      <c r="H435" s="20">
        <f t="shared" si="156"/>
        <v>742.40000000000009</v>
      </c>
      <c r="I435" s="1">
        <v>34731</v>
      </c>
      <c r="J435" s="19">
        <v>3474.9</v>
      </c>
      <c r="K435" s="20">
        <f t="shared" si="141"/>
        <v>-20.400000000000091</v>
      </c>
      <c r="L435" s="20">
        <f t="shared" si="145"/>
        <v>-3.2999999999997272</v>
      </c>
      <c r="M435" s="20">
        <f t="shared" si="149"/>
        <v>15.200000000000273</v>
      </c>
      <c r="N435" s="20">
        <f t="shared" si="153"/>
        <v>74.200000000000273</v>
      </c>
      <c r="O435" s="20">
        <f t="shared" ref="O435:O498" si="161">(J435-J387)</f>
        <v>178.59999999999991</v>
      </c>
      <c r="P435" s="20">
        <f t="shared" si="157"/>
        <v>739.70000000000027</v>
      </c>
      <c r="Q435" s="1">
        <v>34731</v>
      </c>
      <c r="R435" s="19">
        <v>150.9</v>
      </c>
      <c r="S435" s="20">
        <f t="shared" si="142"/>
        <v>0.59999999999999432</v>
      </c>
      <c r="T435" s="20">
        <f t="shared" si="146"/>
        <v>1.4000000000000057</v>
      </c>
      <c r="U435" s="20">
        <f t="shared" si="150"/>
        <v>4.2000000000000171</v>
      </c>
      <c r="V435" s="20">
        <f t="shared" si="154"/>
        <v>7.8000000000000114</v>
      </c>
      <c r="W435" s="20">
        <f t="shared" ref="W435:W498" si="162">(R435-R387)</f>
        <v>16.099999999999994</v>
      </c>
      <c r="X435" s="20">
        <f t="shared" si="158"/>
        <v>39.300000000000011</v>
      </c>
      <c r="Y435" s="1">
        <v>34731</v>
      </c>
      <c r="Z435">
        <v>150.9</v>
      </c>
      <c r="AA435" s="20">
        <f t="shared" si="143"/>
        <v>0.40000000000000568</v>
      </c>
      <c r="AB435" s="20">
        <f t="shared" si="147"/>
        <v>1.5</v>
      </c>
      <c r="AC435" s="20">
        <f t="shared" si="151"/>
        <v>4.2000000000000171</v>
      </c>
      <c r="AD435" s="20">
        <f t="shared" si="155"/>
        <v>7.8000000000000114</v>
      </c>
      <c r="AE435" s="20">
        <f t="shared" ref="AE435:AE498" si="163">(Z435-Z387)</f>
        <v>16.099999999999994</v>
      </c>
      <c r="AF435" s="20">
        <f t="shared" si="159"/>
        <v>39.100000000000009</v>
      </c>
    </row>
    <row r="436" spans="1:32" x14ac:dyDescent="0.3">
      <c r="A436" s="1">
        <v>34759</v>
      </c>
      <c r="B436" s="19">
        <v>3491.1</v>
      </c>
      <c r="C436" s="20">
        <f t="shared" si="140"/>
        <v>1.1999999999998181</v>
      </c>
      <c r="D436" s="20">
        <f t="shared" si="144"/>
        <v>3.9000000000000909</v>
      </c>
      <c r="E436" s="20">
        <f t="shared" si="148"/>
        <v>11</v>
      </c>
      <c r="F436" s="20">
        <f t="shared" si="152"/>
        <v>79.400000000000091</v>
      </c>
      <c r="G436" s="20">
        <f t="shared" si="160"/>
        <v>169.19999999999982</v>
      </c>
      <c r="H436" s="20">
        <f t="shared" si="156"/>
        <v>737.40000000000009</v>
      </c>
      <c r="I436" s="1">
        <v>34759</v>
      </c>
      <c r="J436" s="19">
        <v>3491.7</v>
      </c>
      <c r="K436" s="20">
        <f t="shared" si="141"/>
        <v>16.799999999999727</v>
      </c>
      <c r="L436" s="20">
        <f t="shared" si="145"/>
        <v>-0.1000000000003638</v>
      </c>
      <c r="M436" s="20">
        <f t="shared" si="149"/>
        <v>14.5</v>
      </c>
      <c r="N436" s="20">
        <f t="shared" si="153"/>
        <v>81.199999999999818</v>
      </c>
      <c r="O436" s="20">
        <f t="shared" si="161"/>
        <v>164.39999999999964</v>
      </c>
      <c r="P436" s="20">
        <f t="shared" si="157"/>
        <v>743.69999999999982</v>
      </c>
      <c r="Q436" s="1">
        <v>34759</v>
      </c>
      <c r="R436" s="19">
        <v>151.4</v>
      </c>
      <c r="S436" s="20">
        <f t="shared" si="142"/>
        <v>0.5</v>
      </c>
      <c r="T436" s="20">
        <f t="shared" si="146"/>
        <v>1.7000000000000171</v>
      </c>
      <c r="U436" s="20">
        <f t="shared" si="150"/>
        <v>4.2000000000000171</v>
      </c>
      <c r="V436" s="20">
        <f t="shared" si="154"/>
        <v>7.8000000000000114</v>
      </c>
      <c r="W436" s="20">
        <f t="shared" si="162"/>
        <v>16.400000000000006</v>
      </c>
      <c r="X436" s="20">
        <f t="shared" si="158"/>
        <v>39.300000000000011</v>
      </c>
      <c r="Y436" s="1">
        <v>34759</v>
      </c>
      <c r="Z436">
        <v>151.19999999999999</v>
      </c>
      <c r="AA436" s="20">
        <f t="shared" si="143"/>
        <v>0.29999999999998295</v>
      </c>
      <c r="AB436" s="20">
        <f t="shared" si="147"/>
        <v>1.3999999999999773</v>
      </c>
      <c r="AC436" s="20">
        <f t="shared" si="151"/>
        <v>4.0999999999999943</v>
      </c>
      <c r="AD436" s="20">
        <f t="shared" si="155"/>
        <v>7.8999999999999773</v>
      </c>
      <c r="AE436" s="20">
        <f t="shared" si="163"/>
        <v>16.399999999999977</v>
      </c>
      <c r="AF436" s="20">
        <f t="shared" si="159"/>
        <v>38.999999999999986</v>
      </c>
    </row>
    <row r="437" spans="1:32" x14ac:dyDescent="0.3">
      <c r="A437" s="1">
        <v>34790</v>
      </c>
      <c r="B437" s="19">
        <v>3499.2</v>
      </c>
      <c r="C437" s="20">
        <f t="shared" si="140"/>
        <v>8.0999999999999091</v>
      </c>
      <c r="D437" s="20">
        <f t="shared" si="144"/>
        <v>12.799999999999727</v>
      </c>
      <c r="E437" s="20">
        <f t="shared" si="148"/>
        <v>17.899999999999636</v>
      </c>
      <c r="F437" s="20">
        <f t="shared" si="152"/>
        <v>87.899999999999636</v>
      </c>
      <c r="G437" s="20">
        <f t="shared" si="160"/>
        <v>166.79999999999973</v>
      </c>
      <c r="H437" s="20">
        <f t="shared" si="156"/>
        <v>731.5</v>
      </c>
      <c r="I437" s="1">
        <v>34790</v>
      </c>
      <c r="J437" s="19">
        <v>3522.4</v>
      </c>
      <c r="K437" s="20">
        <f t="shared" si="141"/>
        <v>30.700000000000273</v>
      </c>
      <c r="L437" s="20">
        <f t="shared" si="145"/>
        <v>14.599999999999909</v>
      </c>
      <c r="M437" s="20">
        <f t="shared" si="149"/>
        <v>19.300000000000182</v>
      </c>
      <c r="N437" s="20">
        <f t="shared" si="153"/>
        <v>92</v>
      </c>
      <c r="O437" s="20">
        <f t="shared" si="161"/>
        <v>172.90000000000009</v>
      </c>
      <c r="P437" s="20">
        <f t="shared" si="157"/>
        <v>743.5</v>
      </c>
      <c r="Q437" s="1">
        <v>34790</v>
      </c>
      <c r="R437" s="19">
        <v>151.9</v>
      </c>
      <c r="S437" s="20">
        <f t="shared" si="142"/>
        <v>0.5</v>
      </c>
      <c r="T437" s="20">
        <f t="shared" si="146"/>
        <v>2.2000000000000171</v>
      </c>
      <c r="U437" s="20">
        <f t="shared" si="150"/>
        <v>4.5</v>
      </c>
      <c r="V437" s="20">
        <f t="shared" si="154"/>
        <v>7.9000000000000057</v>
      </c>
      <c r="W437" s="20">
        <f t="shared" si="162"/>
        <v>16.700000000000017</v>
      </c>
      <c r="X437" s="20">
        <f t="shared" si="158"/>
        <v>39.200000000000003</v>
      </c>
      <c r="Y437" s="1">
        <v>34790</v>
      </c>
      <c r="Z437">
        <v>151.80000000000001</v>
      </c>
      <c r="AA437" s="20">
        <f t="shared" si="143"/>
        <v>0.60000000000002274</v>
      </c>
      <c r="AB437" s="20">
        <f t="shared" si="147"/>
        <v>1.7000000000000171</v>
      </c>
      <c r="AC437" s="20">
        <f t="shared" si="151"/>
        <v>4.6000000000000227</v>
      </c>
      <c r="AD437" s="20">
        <f t="shared" si="155"/>
        <v>8</v>
      </c>
      <c r="AE437" s="20">
        <f t="shared" si="163"/>
        <v>16.700000000000017</v>
      </c>
      <c r="AF437" s="20">
        <f t="shared" si="159"/>
        <v>39.100000000000009</v>
      </c>
    </row>
    <row r="438" spans="1:32" x14ac:dyDescent="0.3">
      <c r="A438" s="1">
        <v>34820</v>
      </c>
      <c r="B438" s="19">
        <v>3524.2</v>
      </c>
      <c r="C438" s="20">
        <f t="shared" si="140"/>
        <v>25</v>
      </c>
      <c r="D438" s="20">
        <f t="shared" si="144"/>
        <v>31.799999999999727</v>
      </c>
      <c r="E438" s="20">
        <f t="shared" si="148"/>
        <v>33.399999999999636</v>
      </c>
      <c r="F438" s="20">
        <f t="shared" si="152"/>
        <v>87.299999999999727</v>
      </c>
      <c r="G438" s="20">
        <f t="shared" si="160"/>
        <v>181.19999999999982</v>
      </c>
      <c r="H438" s="20">
        <f t="shared" si="156"/>
        <v>751.29999999999973</v>
      </c>
      <c r="I438" s="1">
        <v>34820</v>
      </c>
      <c r="J438" s="19">
        <v>3506.7</v>
      </c>
      <c r="K438" s="20">
        <f t="shared" si="141"/>
        <v>-15.700000000000273</v>
      </c>
      <c r="L438" s="20">
        <f t="shared" si="145"/>
        <v>11.399999999999636</v>
      </c>
      <c r="M438" s="20">
        <f t="shared" si="149"/>
        <v>32.199999999999818</v>
      </c>
      <c r="N438" s="20">
        <f t="shared" si="153"/>
        <v>81.699999999999818</v>
      </c>
      <c r="O438" s="20">
        <f t="shared" si="161"/>
        <v>176.39999999999964</v>
      </c>
      <c r="P438" s="20">
        <f t="shared" si="157"/>
        <v>747</v>
      </c>
      <c r="Q438" s="1">
        <v>34820</v>
      </c>
      <c r="R438" s="19">
        <v>152.19999999999999</v>
      </c>
      <c r="S438" s="20">
        <f t="shared" si="142"/>
        <v>0.29999999999998295</v>
      </c>
      <c r="T438" s="20">
        <f t="shared" si="146"/>
        <v>1.8999999999999773</v>
      </c>
      <c r="U438" s="20">
        <f t="shared" si="150"/>
        <v>4.6999999999999886</v>
      </c>
      <c r="V438" s="20">
        <f t="shared" si="154"/>
        <v>8</v>
      </c>
      <c r="W438" s="20">
        <f t="shared" si="162"/>
        <v>16.599999999999994</v>
      </c>
      <c r="X438" s="20">
        <f t="shared" si="158"/>
        <v>39.099999999999994</v>
      </c>
      <c r="Y438" s="1">
        <v>34820</v>
      </c>
      <c r="Z438">
        <v>152.1</v>
      </c>
      <c r="AA438" s="20">
        <f t="shared" si="143"/>
        <v>0.29999999999998295</v>
      </c>
      <c r="AB438" s="20">
        <f t="shared" si="147"/>
        <v>1.5999999999999943</v>
      </c>
      <c r="AC438" s="20">
        <f t="shared" si="151"/>
        <v>4.5999999999999943</v>
      </c>
      <c r="AD438" s="20">
        <f t="shared" si="155"/>
        <v>7.9000000000000057</v>
      </c>
      <c r="AE438" s="20">
        <f t="shared" si="163"/>
        <v>16.5</v>
      </c>
      <c r="AF438" s="20">
        <f t="shared" si="159"/>
        <v>39.099999999999994</v>
      </c>
    </row>
    <row r="439" spans="1:32" x14ac:dyDescent="0.3">
      <c r="A439" s="1">
        <v>34851</v>
      </c>
      <c r="B439" s="19">
        <v>3548.9</v>
      </c>
      <c r="C439" s="20">
        <f t="shared" si="140"/>
        <v>24.700000000000273</v>
      </c>
      <c r="D439" s="20">
        <f t="shared" si="144"/>
        <v>59</v>
      </c>
      <c r="E439" s="20">
        <f t="shared" si="148"/>
        <v>69.400000000000091</v>
      </c>
      <c r="F439" s="20">
        <f t="shared" si="152"/>
        <v>106.5</v>
      </c>
      <c r="G439" s="20">
        <f t="shared" si="160"/>
        <v>197</v>
      </c>
      <c r="H439" s="20">
        <f t="shared" si="156"/>
        <v>774.30000000000018</v>
      </c>
      <c r="I439" s="1">
        <v>34851</v>
      </c>
      <c r="J439" s="19">
        <v>3545.5</v>
      </c>
      <c r="K439" s="20">
        <f t="shared" si="141"/>
        <v>38.800000000000182</v>
      </c>
      <c r="L439" s="20">
        <f t="shared" si="145"/>
        <v>70.599999999999909</v>
      </c>
      <c r="M439" s="20">
        <f t="shared" si="149"/>
        <v>68.099999999999909</v>
      </c>
      <c r="N439" s="20">
        <f t="shared" si="153"/>
        <v>106</v>
      </c>
      <c r="O439" s="20">
        <f t="shared" si="161"/>
        <v>195.80000000000018</v>
      </c>
      <c r="P439" s="20">
        <f t="shared" si="157"/>
        <v>772.09999999999991</v>
      </c>
      <c r="Q439" s="1">
        <v>34851</v>
      </c>
      <c r="R439" s="19">
        <v>152.5</v>
      </c>
      <c r="S439" s="20">
        <f t="shared" si="142"/>
        <v>0.30000000000001137</v>
      </c>
      <c r="T439" s="20">
        <f t="shared" si="146"/>
        <v>1.5999999999999943</v>
      </c>
      <c r="U439" s="20">
        <f t="shared" si="150"/>
        <v>4.5</v>
      </c>
      <c r="V439" s="20">
        <f t="shared" si="154"/>
        <v>8.0999999999999943</v>
      </c>
      <c r="W439" s="20">
        <f t="shared" si="162"/>
        <v>16.5</v>
      </c>
      <c r="X439" s="20">
        <f t="shared" si="158"/>
        <v>39</v>
      </c>
      <c r="Y439" s="1">
        <v>34851</v>
      </c>
      <c r="Z439">
        <v>152.4</v>
      </c>
      <c r="AA439" s="20">
        <f t="shared" si="143"/>
        <v>0.30000000000001137</v>
      </c>
      <c r="AB439" s="20">
        <f t="shared" si="147"/>
        <v>1.5</v>
      </c>
      <c r="AC439" s="20">
        <f t="shared" si="151"/>
        <v>4.5</v>
      </c>
      <c r="AD439" s="20">
        <f t="shared" si="155"/>
        <v>8.0999999999999943</v>
      </c>
      <c r="AE439" s="20">
        <f t="shared" si="163"/>
        <v>16.400000000000006</v>
      </c>
      <c r="AF439" s="20">
        <f t="shared" si="159"/>
        <v>38.900000000000006</v>
      </c>
    </row>
    <row r="440" spans="1:32" x14ac:dyDescent="0.3">
      <c r="A440" s="1">
        <v>34881</v>
      </c>
      <c r="B440" s="19">
        <v>3567.4</v>
      </c>
      <c r="C440" s="20">
        <f t="shared" si="140"/>
        <v>18.5</v>
      </c>
      <c r="D440" s="20">
        <f t="shared" si="144"/>
        <v>76.300000000000182</v>
      </c>
      <c r="E440" s="20">
        <f t="shared" si="148"/>
        <v>79.200000000000273</v>
      </c>
      <c r="F440" s="20">
        <f t="shared" si="152"/>
        <v>125.40000000000009</v>
      </c>
      <c r="G440" s="20">
        <f t="shared" si="160"/>
        <v>211.30000000000018</v>
      </c>
      <c r="H440" s="20">
        <f t="shared" si="156"/>
        <v>788.40000000000009</v>
      </c>
      <c r="I440" s="1">
        <v>34881</v>
      </c>
      <c r="J440" s="19">
        <v>3569.7</v>
      </c>
      <c r="K440" s="20">
        <f t="shared" si="141"/>
        <v>24.199999999999818</v>
      </c>
      <c r="L440" s="20">
        <f t="shared" si="145"/>
        <v>78</v>
      </c>
      <c r="M440" s="20">
        <f t="shared" si="149"/>
        <v>78.199999999999818</v>
      </c>
      <c r="N440" s="20">
        <f t="shared" si="153"/>
        <v>127.09999999999991</v>
      </c>
      <c r="O440" s="20">
        <f t="shared" si="161"/>
        <v>215.29999999999973</v>
      </c>
      <c r="P440" s="20">
        <f t="shared" si="157"/>
        <v>784.5</v>
      </c>
      <c r="Q440" s="1">
        <v>34881</v>
      </c>
      <c r="R440" s="19">
        <v>152.5</v>
      </c>
      <c r="S440" s="20">
        <f t="shared" si="142"/>
        <v>0</v>
      </c>
      <c r="T440" s="20">
        <f t="shared" si="146"/>
        <v>1.0999999999999943</v>
      </c>
      <c r="U440" s="20">
        <f t="shared" si="150"/>
        <v>4.0999999999999943</v>
      </c>
      <c r="V440" s="20">
        <f t="shared" si="154"/>
        <v>8.0999999999999943</v>
      </c>
      <c r="W440" s="20">
        <f t="shared" si="162"/>
        <v>16.300000000000011</v>
      </c>
      <c r="X440" s="20">
        <f t="shared" si="158"/>
        <v>38.700000000000003</v>
      </c>
      <c r="Y440" s="1">
        <v>34881</v>
      </c>
      <c r="Z440">
        <v>152.6</v>
      </c>
      <c r="AA440" s="20">
        <f t="shared" si="143"/>
        <v>0.19999999999998863</v>
      </c>
      <c r="AB440" s="20">
        <f t="shared" si="147"/>
        <v>1.4000000000000057</v>
      </c>
      <c r="AC440" s="20">
        <f t="shared" si="151"/>
        <v>4.1999999999999886</v>
      </c>
      <c r="AD440" s="20">
        <f t="shared" si="155"/>
        <v>8.0999999999999943</v>
      </c>
      <c r="AE440" s="20">
        <f t="shared" si="163"/>
        <v>16.400000000000006</v>
      </c>
      <c r="AF440" s="20">
        <f t="shared" si="159"/>
        <v>38.799999999999997</v>
      </c>
    </row>
    <row r="441" spans="1:32" x14ac:dyDescent="0.3">
      <c r="A441" s="1">
        <v>34912</v>
      </c>
      <c r="B441" s="19">
        <v>3589</v>
      </c>
      <c r="C441" s="20">
        <f t="shared" si="140"/>
        <v>21.599999999999909</v>
      </c>
      <c r="D441" s="20">
        <f t="shared" si="144"/>
        <v>89.800000000000182</v>
      </c>
      <c r="E441" s="20">
        <f t="shared" si="148"/>
        <v>103.30000000000018</v>
      </c>
      <c r="F441" s="20">
        <f t="shared" si="152"/>
        <v>143.30000000000018</v>
      </c>
      <c r="G441" s="20">
        <f t="shared" si="160"/>
        <v>234</v>
      </c>
      <c r="H441" s="20">
        <f t="shared" si="156"/>
        <v>800.80000000000018</v>
      </c>
      <c r="I441" s="1">
        <v>34912</v>
      </c>
      <c r="J441" s="19">
        <v>3585.2</v>
      </c>
      <c r="K441" s="20">
        <f t="shared" si="141"/>
        <v>15.5</v>
      </c>
      <c r="L441" s="20">
        <f t="shared" si="145"/>
        <v>62.799999999999727</v>
      </c>
      <c r="M441" s="20">
        <f t="shared" si="149"/>
        <v>103.59999999999991</v>
      </c>
      <c r="N441" s="20">
        <f t="shared" si="153"/>
        <v>144.29999999999973</v>
      </c>
      <c r="O441" s="20">
        <f t="shared" si="161"/>
        <v>233.79999999999973</v>
      </c>
      <c r="P441" s="20">
        <f t="shared" si="157"/>
        <v>797.69999999999982</v>
      </c>
      <c r="Q441" s="1">
        <v>34912</v>
      </c>
      <c r="R441" s="19">
        <v>152.9</v>
      </c>
      <c r="S441" s="20">
        <f t="shared" si="142"/>
        <v>0.40000000000000568</v>
      </c>
      <c r="T441" s="20">
        <f t="shared" si="146"/>
        <v>1</v>
      </c>
      <c r="U441" s="20">
        <f t="shared" si="150"/>
        <v>3.9000000000000057</v>
      </c>
      <c r="V441" s="20">
        <f t="shared" si="154"/>
        <v>8.0999999999999943</v>
      </c>
      <c r="W441" s="20">
        <f t="shared" si="162"/>
        <v>16.300000000000011</v>
      </c>
      <c r="X441" s="20">
        <f t="shared" si="158"/>
        <v>38.5</v>
      </c>
      <c r="Y441" s="1">
        <v>34912</v>
      </c>
      <c r="Z441">
        <v>152.9</v>
      </c>
      <c r="AA441" s="20">
        <f t="shared" si="143"/>
        <v>0.30000000000001137</v>
      </c>
      <c r="AB441" s="20">
        <f t="shared" si="147"/>
        <v>1.0999999999999943</v>
      </c>
      <c r="AC441" s="20">
        <f t="shared" si="151"/>
        <v>3.9000000000000057</v>
      </c>
      <c r="AD441" s="20">
        <f t="shared" si="155"/>
        <v>8.0999999999999943</v>
      </c>
      <c r="AE441" s="20">
        <f t="shared" si="163"/>
        <v>16.300000000000011</v>
      </c>
      <c r="AF441" s="20">
        <f t="shared" si="159"/>
        <v>38.600000000000009</v>
      </c>
    </row>
    <row r="442" spans="1:32" x14ac:dyDescent="0.3">
      <c r="A442" s="1">
        <v>34943</v>
      </c>
      <c r="B442" s="19">
        <v>3602.1</v>
      </c>
      <c r="C442" s="20">
        <f t="shared" si="140"/>
        <v>13.099999999999909</v>
      </c>
      <c r="D442" s="20">
        <f t="shared" si="144"/>
        <v>77.900000000000091</v>
      </c>
      <c r="E442" s="20">
        <f t="shared" si="148"/>
        <v>116</v>
      </c>
      <c r="F442" s="20">
        <f t="shared" si="152"/>
        <v>149.90000000000009</v>
      </c>
      <c r="G442" s="20">
        <f t="shared" si="160"/>
        <v>247.19999999999982</v>
      </c>
      <c r="H442" s="20">
        <f t="shared" si="156"/>
        <v>802.59999999999991</v>
      </c>
      <c r="I442" s="1">
        <v>34943</v>
      </c>
      <c r="J442" s="19">
        <v>3594.6</v>
      </c>
      <c r="K442" s="20">
        <f t="shared" si="141"/>
        <v>9.4000000000000909</v>
      </c>
      <c r="L442" s="20">
        <f t="shared" si="145"/>
        <v>87.900000000000091</v>
      </c>
      <c r="M442" s="20">
        <f t="shared" si="149"/>
        <v>117.79999999999973</v>
      </c>
      <c r="N442" s="20">
        <f t="shared" si="153"/>
        <v>151.09999999999991</v>
      </c>
      <c r="O442" s="20">
        <f t="shared" si="161"/>
        <v>247</v>
      </c>
      <c r="P442" s="20">
        <f t="shared" si="157"/>
        <v>801.29999999999973</v>
      </c>
      <c r="Q442" s="1">
        <v>34943</v>
      </c>
      <c r="R442" s="19">
        <v>153.19999999999999</v>
      </c>
      <c r="S442" s="20">
        <f t="shared" si="142"/>
        <v>0.29999999999998295</v>
      </c>
      <c r="T442" s="20">
        <f t="shared" si="146"/>
        <v>1</v>
      </c>
      <c r="U442" s="20">
        <f t="shared" si="150"/>
        <v>3.7999999999999829</v>
      </c>
      <c r="V442" s="20">
        <f t="shared" si="154"/>
        <v>8.0999999999999943</v>
      </c>
      <c r="W442" s="20">
        <f t="shared" si="162"/>
        <v>16</v>
      </c>
      <c r="X442" s="20">
        <f t="shared" si="158"/>
        <v>38.199999999999989</v>
      </c>
      <c r="Y442" s="1">
        <v>34943</v>
      </c>
      <c r="Z442">
        <v>153.1</v>
      </c>
      <c r="AA442" s="20">
        <f t="shared" si="143"/>
        <v>0.19999999999998863</v>
      </c>
      <c r="AB442" s="20">
        <f t="shared" si="147"/>
        <v>1</v>
      </c>
      <c r="AC442" s="20">
        <f t="shared" si="151"/>
        <v>3.7999999999999829</v>
      </c>
      <c r="AD442" s="20">
        <f t="shared" si="155"/>
        <v>8.0999999999999943</v>
      </c>
      <c r="AE442" s="20">
        <f t="shared" si="163"/>
        <v>16.099999999999994</v>
      </c>
      <c r="AF442" s="20">
        <f t="shared" si="159"/>
        <v>38.399999999999991</v>
      </c>
    </row>
    <row r="443" spans="1:32" x14ac:dyDescent="0.3">
      <c r="A443" s="1">
        <v>34973</v>
      </c>
      <c r="B443" s="19">
        <v>3613.4</v>
      </c>
      <c r="C443" s="20">
        <f t="shared" si="140"/>
        <v>11.300000000000182</v>
      </c>
      <c r="D443" s="20">
        <f t="shared" si="144"/>
        <v>64.5</v>
      </c>
      <c r="E443" s="20">
        <f t="shared" si="148"/>
        <v>129.09999999999991</v>
      </c>
      <c r="F443" s="20">
        <f t="shared" si="152"/>
        <v>156.70000000000027</v>
      </c>
      <c r="G443" s="20">
        <f t="shared" si="160"/>
        <v>253.30000000000018</v>
      </c>
      <c r="H443" s="20">
        <f t="shared" si="156"/>
        <v>798.59999999999991</v>
      </c>
      <c r="I443" s="1">
        <v>34973</v>
      </c>
      <c r="J443" s="19">
        <v>3602.3</v>
      </c>
      <c r="K443" s="20">
        <f t="shared" si="141"/>
        <v>7.7000000000002728</v>
      </c>
      <c r="L443" s="20">
        <f t="shared" si="145"/>
        <v>56.800000000000182</v>
      </c>
      <c r="M443" s="20">
        <f t="shared" si="149"/>
        <v>124.10000000000036</v>
      </c>
      <c r="N443" s="20">
        <f t="shared" si="153"/>
        <v>149.60000000000036</v>
      </c>
      <c r="O443" s="20">
        <f t="shared" si="161"/>
        <v>248.5</v>
      </c>
      <c r="P443" s="20">
        <f t="shared" si="157"/>
        <v>791.10000000000036</v>
      </c>
      <c r="Q443" s="1">
        <v>34973</v>
      </c>
      <c r="R443" s="19">
        <v>153.69999999999999</v>
      </c>
      <c r="S443" s="20">
        <f t="shared" si="142"/>
        <v>0.5</v>
      </c>
      <c r="T443" s="20">
        <f t="shared" si="146"/>
        <v>1.1999999999999886</v>
      </c>
      <c r="U443" s="20">
        <f t="shared" si="150"/>
        <v>4.1999999999999886</v>
      </c>
      <c r="V443" s="20">
        <f t="shared" si="154"/>
        <v>8</v>
      </c>
      <c r="W443" s="20">
        <f t="shared" si="162"/>
        <v>16.299999999999983</v>
      </c>
      <c r="X443" s="20">
        <f t="shared" si="158"/>
        <v>38.399999999999991</v>
      </c>
      <c r="Y443" s="1">
        <v>34973</v>
      </c>
      <c r="Z443">
        <v>153.5</v>
      </c>
      <c r="AA443" s="20">
        <f t="shared" si="143"/>
        <v>0.40000000000000568</v>
      </c>
      <c r="AB443" s="20">
        <f t="shared" si="147"/>
        <v>1.0999999999999943</v>
      </c>
      <c r="AC443" s="20">
        <f t="shared" si="151"/>
        <v>4.0999999999999943</v>
      </c>
      <c r="AD443" s="20">
        <f t="shared" si="155"/>
        <v>7.9000000000000057</v>
      </c>
      <c r="AE443" s="20">
        <f t="shared" si="163"/>
        <v>16.300000000000011</v>
      </c>
      <c r="AF443" s="20">
        <f t="shared" si="159"/>
        <v>38.5</v>
      </c>
    </row>
    <row r="444" spans="1:32" x14ac:dyDescent="0.3">
      <c r="A444" s="1">
        <v>35004</v>
      </c>
      <c r="B444" s="19">
        <v>3619.9</v>
      </c>
      <c r="C444" s="20">
        <f t="shared" si="140"/>
        <v>6.5</v>
      </c>
      <c r="D444" s="20">
        <f t="shared" si="144"/>
        <v>52.5</v>
      </c>
      <c r="E444" s="20">
        <f t="shared" si="148"/>
        <v>132.70000000000027</v>
      </c>
      <c r="F444" s="20">
        <f t="shared" si="152"/>
        <v>149.80000000000018</v>
      </c>
      <c r="G444" s="20">
        <f t="shared" si="160"/>
        <v>254.40000000000009</v>
      </c>
      <c r="H444" s="20">
        <f t="shared" si="156"/>
        <v>801</v>
      </c>
      <c r="I444" s="1">
        <v>35004</v>
      </c>
      <c r="J444" s="19">
        <v>3622.9</v>
      </c>
      <c r="K444" s="20">
        <f t="shared" si="141"/>
        <v>20.599999999999909</v>
      </c>
      <c r="L444" s="20">
        <f t="shared" si="145"/>
        <v>53.200000000000273</v>
      </c>
      <c r="M444" s="20">
        <f t="shared" si="149"/>
        <v>131.09999999999991</v>
      </c>
      <c r="N444" s="20">
        <f t="shared" si="153"/>
        <v>148.20000000000027</v>
      </c>
      <c r="O444" s="20">
        <f t="shared" si="161"/>
        <v>251.70000000000027</v>
      </c>
      <c r="P444" s="20">
        <f t="shared" si="157"/>
        <v>801.30000000000018</v>
      </c>
      <c r="Q444" s="1">
        <v>35004</v>
      </c>
      <c r="R444" s="19">
        <v>153.6</v>
      </c>
      <c r="S444" s="20">
        <f t="shared" si="142"/>
        <v>-9.9999999999994316E-2</v>
      </c>
      <c r="T444" s="20">
        <f t="shared" si="146"/>
        <v>1.0999999999999943</v>
      </c>
      <c r="U444" s="20">
        <f t="shared" si="150"/>
        <v>3.9000000000000057</v>
      </c>
      <c r="V444" s="20">
        <f t="shared" si="154"/>
        <v>7.7999999999999829</v>
      </c>
      <c r="W444" s="20">
        <f t="shared" si="162"/>
        <v>15.799999999999983</v>
      </c>
      <c r="X444" s="20">
        <f t="shared" si="158"/>
        <v>38.199999999999989</v>
      </c>
      <c r="Y444" s="1">
        <v>35004</v>
      </c>
      <c r="Z444">
        <v>153.69999999999999</v>
      </c>
      <c r="AA444" s="20">
        <f t="shared" si="143"/>
        <v>0.19999999999998863</v>
      </c>
      <c r="AB444" s="20">
        <f t="shared" si="147"/>
        <v>1.0999999999999943</v>
      </c>
      <c r="AC444" s="20">
        <f t="shared" si="151"/>
        <v>3.8999999999999773</v>
      </c>
      <c r="AD444" s="20">
        <f t="shared" si="155"/>
        <v>7.6999999999999886</v>
      </c>
      <c r="AE444" s="20">
        <f t="shared" si="163"/>
        <v>15.899999999999977</v>
      </c>
      <c r="AF444" s="20">
        <f t="shared" si="159"/>
        <v>38.299999999999983</v>
      </c>
    </row>
    <row r="445" spans="1:32" x14ac:dyDescent="0.3">
      <c r="A445" s="1">
        <v>35034</v>
      </c>
      <c r="B445" s="19">
        <v>3629.5</v>
      </c>
      <c r="C445" s="20">
        <f t="shared" si="140"/>
        <v>9.5999999999999091</v>
      </c>
      <c r="D445" s="20">
        <f t="shared" si="144"/>
        <v>40.5</v>
      </c>
      <c r="E445" s="20">
        <f t="shared" si="148"/>
        <v>143.09999999999991</v>
      </c>
      <c r="F445" s="20">
        <f t="shared" si="152"/>
        <v>155</v>
      </c>
      <c r="G445" s="20">
        <f t="shared" si="160"/>
        <v>257.30000000000018</v>
      </c>
      <c r="H445" s="20">
        <f t="shared" si="156"/>
        <v>803.09999999999991</v>
      </c>
      <c r="I445" s="1">
        <v>35034</v>
      </c>
      <c r="J445" s="19">
        <v>3653.3</v>
      </c>
      <c r="K445" s="20">
        <f t="shared" si="141"/>
        <v>30.400000000000091</v>
      </c>
      <c r="L445" s="20">
        <f t="shared" si="145"/>
        <v>68.100000000000364</v>
      </c>
      <c r="M445" s="20">
        <f t="shared" si="149"/>
        <v>145.5</v>
      </c>
      <c r="N445" s="20">
        <f t="shared" si="153"/>
        <v>158.20000000000027</v>
      </c>
      <c r="O445" s="20">
        <f t="shared" si="161"/>
        <v>266.90000000000009</v>
      </c>
      <c r="P445" s="20">
        <f t="shared" si="157"/>
        <v>815</v>
      </c>
      <c r="Q445" s="1">
        <v>35034</v>
      </c>
      <c r="R445" s="19">
        <v>153.5</v>
      </c>
      <c r="S445" s="20">
        <f t="shared" si="142"/>
        <v>-9.9999999999994316E-2</v>
      </c>
      <c r="T445" s="20">
        <f t="shared" si="146"/>
        <v>0.59999999999999432</v>
      </c>
      <c r="U445" s="20">
        <f t="shared" si="150"/>
        <v>3.8000000000000114</v>
      </c>
      <c r="V445" s="20">
        <f t="shared" si="154"/>
        <v>7.6999999999999886</v>
      </c>
      <c r="W445" s="20">
        <f t="shared" si="162"/>
        <v>15.599999999999994</v>
      </c>
      <c r="X445" s="20">
        <f t="shared" si="158"/>
        <v>38.099999999999994</v>
      </c>
      <c r="Y445" s="1">
        <v>35034</v>
      </c>
      <c r="Z445">
        <v>153.9</v>
      </c>
      <c r="AA445" s="20">
        <f t="shared" si="143"/>
        <v>0.20000000000001705</v>
      </c>
      <c r="AB445" s="20">
        <f t="shared" si="147"/>
        <v>1</v>
      </c>
      <c r="AC445" s="20">
        <f t="shared" si="151"/>
        <v>3.8000000000000114</v>
      </c>
      <c r="AD445" s="20">
        <f t="shared" si="155"/>
        <v>7.5999999999999943</v>
      </c>
      <c r="AE445" s="20">
        <f t="shared" si="163"/>
        <v>15.700000000000017</v>
      </c>
      <c r="AF445" s="20">
        <f t="shared" si="159"/>
        <v>38.300000000000011</v>
      </c>
    </row>
    <row r="446" spans="1:32" x14ac:dyDescent="0.3">
      <c r="A446" s="1">
        <v>35065</v>
      </c>
      <c r="B446" s="19">
        <v>3647.9</v>
      </c>
      <c r="C446" s="20">
        <f t="shared" si="140"/>
        <v>18.400000000000091</v>
      </c>
      <c r="D446" s="20">
        <f t="shared" si="144"/>
        <v>45.800000000000182</v>
      </c>
      <c r="E446" s="20">
        <f t="shared" si="148"/>
        <v>155.5</v>
      </c>
      <c r="F446" s="20">
        <f t="shared" si="152"/>
        <v>173</v>
      </c>
      <c r="G446" s="20">
        <f t="shared" si="160"/>
        <v>266.70000000000027</v>
      </c>
      <c r="H446" s="20">
        <f t="shared" si="156"/>
        <v>800.5</v>
      </c>
      <c r="I446" s="1">
        <v>35065</v>
      </c>
      <c r="J446" s="19">
        <v>3651.3</v>
      </c>
      <c r="K446" s="20">
        <f t="shared" si="141"/>
        <v>-2</v>
      </c>
      <c r="L446" s="20">
        <f t="shared" si="145"/>
        <v>56.700000000000273</v>
      </c>
      <c r="M446" s="20">
        <f t="shared" si="149"/>
        <v>156</v>
      </c>
      <c r="N446" s="20">
        <f t="shared" si="153"/>
        <v>171.20000000000027</v>
      </c>
      <c r="O446" s="20">
        <f t="shared" si="161"/>
        <v>268.10000000000036</v>
      </c>
      <c r="P446" s="20">
        <f t="shared" si="157"/>
        <v>794.10000000000036</v>
      </c>
      <c r="Q446" s="1">
        <v>35065</v>
      </c>
      <c r="R446" s="19">
        <v>154.4</v>
      </c>
      <c r="S446" s="20">
        <f t="shared" si="142"/>
        <v>0.90000000000000568</v>
      </c>
      <c r="T446" s="20">
        <f t="shared" si="146"/>
        <v>1.2000000000000171</v>
      </c>
      <c r="U446" s="20">
        <f t="shared" si="150"/>
        <v>4.0999999999999943</v>
      </c>
      <c r="V446" s="20">
        <f t="shared" si="154"/>
        <v>8.2000000000000171</v>
      </c>
      <c r="W446" s="20">
        <f t="shared" si="162"/>
        <v>16.300000000000011</v>
      </c>
      <c r="X446" s="20">
        <f t="shared" si="158"/>
        <v>38.700000000000003</v>
      </c>
      <c r="Y446" s="1">
        <v>35065</v>
      </c>
      <c r="Z446">
        <v>154.69999999999999</v>
      </c>
      <c r="AA446" s="20">
        <f t="shared" si="143"/>
        <v>0.79999999999998295</v>
      </c>
      <c r="AB446" s="20">
        <f t="shared" si="147"/>
        <v>1.5999999999999943</v>
      </c>
      <c r="AC446" s="20">
        <f t="shared" si="151"/>
        <v>4.1999999999999886</v>
      </c>
      <c r="AD446" s="20">
        <f t="shared" si="155"/>
        <v>8.3999999999999773</v>
      </c>
      <c r="AE446" s="20">
        <f t="shared" si="163"/>
        <v>16.399999999999977</v>
      </c>
      <c r="AF446" s="20">
        <f t="shared" si="159"/>
        <v>38.699999999999989</v>
      </c>
    </row>
    <row r="447" spans="1:32" x14ac:dyDescent="0.3">
      <c r="A447" s="1">
        <v>35096</v>
      </c>
      <c r="B447" s="19">
        <v>3661.8</v>
      </c>
      <c r="C447" s="20">
        <f t="shared" si="140"/>
        <v>13.900000000000091</v>
      </c>
      <c r="D447" s="20">
        <f t="shared" si="144"/>
        <v>48.400000000000091</v>
      </c>
      <c r="E447" s="20">
        <f t="shared" si="148"/>
        <v>171.90000000000009</v>
      </c>
      <c r="F447" s="20">
        <f t="shared" si="152"/>
        <v>186.10000000000036</v>
      </c>
      <c r="G447" s="20">
        <f t="shared" si="160"/>
        <v>261.80000000000018</v>
      </c>
      <c r="H447" s="20">
        <f t="shared" si="156"/>
        <v>791.40000000000009</v>
      </c>
      <c r="I447" s="1">
        <v>35096</v>
      </c>
      <c r="J447" s="19">
        <v>3647.5</v>
      </c>
      <c r="K447" s="20">
        <f t="shared" si="141"/>
        <v>-3.8000000000001819</v>
      </c>
      <c r="L447" s="20">
        <f t="shared" si="145"/>
        <v>45.199999999999818</v>
      </c>
      <c r="M447" s="20">
        <f t="shared" si="149"/>
        <v>172.59999999999991</v>
      </c>
      <c r="N447" s="20">
        <f t="shared" si="153"/>
        <v>187.80000000000018</v>
      </c>
      <c r="O447" s="20">
        <f t="shared" si="161"/>
        <v>257.40000000000009</v>
      </c>
      <c r="P447" s="20">
        <f t="shared" si="157"/>
        <v>788.69999999999982</v>
      </c>
      <c r="Q447" s="1">
        <v>35096</v>
      </c>
      <c r="R447" s="19">
        <v>154.9</v>
      </c>
      <c r="S447" s="20">
        <f t="shared" si="142"/>
        <v>0.5</v>
      </c>
      <c r="T447" s="20">
        <f t="shared" si="146"/>
        <v>1.2000000000000171</v>
      </c>
      <c r="U447" s="20">
        <f t="shared" si="150"/>
        <v>4</v>
      </c>
      <c r="V447" s="20">
        <f t="shared" si="154"/>
        <v>8.2000000000000171</v>
      </c>
      <c r="W447" s="20">
        <f t="shared" si="162"/>
        <v>16.300000000000011</v>
      </c>
      <c r="X447" s="20">
        <f t="shared" si="158"/>
        <v>38.900000000000006</v>
      </c>
      <c r="Y447" s="1">
        <v>35096</v>
      </c>
      <c r="Z447">
        <v>155</v>
      </c>
      <c r="AA447" s="20">
        <f t="shared" si="143"/>
        <v>0.30000000000001137</v>
      </c>
      <c r="AB447" s="20">
        <f t="shared" si="147"/>
        <v>1.5</v>
      </c>
      <c r="AC447" s="20">
        <f t="shared" si="151"/>
        <v>4.0999999999999943</v>
      </c>
      <c r="AD447" s="20">
        <f t="shared" si="155"/>
        <v>8.3000000000000114</v>
      </c>
      <c r="AE447" s="20">
        <f t="shared" si="163"/>
        <v>16.400000000000006</v>
      </c>
      <c r="AF447" s="20">
        <f t="shared" si="159"/>
        <v>38.799999999999997</v>
      </c>
    </row>
    <row r="448" spans="1:32" x14ac:dyDescent="0.3">
      <c r="A448" s="1">
        <v>35125</v>
      </c>
      <c r="B448" s="19">
        <v>3686.9</v>
      </c>
      <c r="C448" s="20">
        <f t="shared" si="140"/>
        <v>25.099999999999909</v>
      </c>
      <c r="D448" s="20">
        <f t="shared" si="144"/>
        <v>67</v>
      </c>
      <c r="E448" s="20">
        <f t="shared" si="148"/>
        <v>195.80000000000018</v>
      </c>
      <c r="F448" s="20">
        <f t="shared" si="152"/>
        <v>206.80000000000018</v>
      </c>
      <c r="G448" s="20">
        <f t="shared" si="160"/>
        <v>283</v>
      </c>
      <c r="H448" s="20">
        <f t="shared" si="156"/>
        <v>796.20000000000027</v>
      </c>
      <c r="I448" s="1">
        <v>35125</v>
      </c>
      <c r="J448" s="19">
        <v>3694</v>
      </c>
      <c r="K448" s="20">
        <f t="shared" si="141"/>
        <v>46.5</v>
      </c>
      <c r="L448" s="20">
        <f t="shared" si="145"/>
        <v>71.099999999999909</v>
      </c>
      <c r="M448" s="20">
        <f t="shared" si="149"/>
        <v>202.30000000000018</v>
      </c>
      <c r="N448" s="20">
        <f t="shared" si="153"/>
        <v>216.80000000000018</v>
      </c>
      <c r="O448" s="20">
        <f t="shared" si="161"/>
        <v>289.19999999999982</v>
      </c>
      <c r="P448" s="20">
        <f t="shared" si="157"/>
        <v>807.30000000000018</v>
      </c>
      <c r="Q448" s="1">
        <v>35125</v>
      </c>
      <c r="R448" s="19">
        <v>155.69999999999999</v>
      </c>
      <c r="S448" s="20">
        <f t="shared" si="142"/>
        <v>0.79999999999998295</v>
      </c>
      <c r="T448" s="20">
        <f t="shared" si="146"/>
        <v>2.0999999999999943</v>
      </c>
      <c r="U448" s="20">
        <f t="shared" si="150"/>
        <v>4.2999999999999829</v>
      </c>
      <c r="V448" s="20">
        <f t="shared" si="154"/>
        <v>8.5</v>
      </c>
      <c r="W448" s="20">
        <f t="shared" si="162"/>
        <v>16.399999999999977</v>
      </c>
      <c r="X448" s="20">
        <f t="shared" si="158"/>
        <v>39.199999999999989</v>
      </c>
      <c r="Y448" s="1">
        <v>35125</v>
      </c>
      <c r="Z448">
        <v>155.5</v>
      </c>
      <c r="AA448" s="20">
        <f t="shared" si="143"/>
        <v>0.5</v>
      </c>
      <c r="AB448" s="20">
        <f t="shared" si="147"/>
        <v>1.8000000000000114</v>
      </c>
      <c r="AC448" s="20">
        <f t="shared" si="151"/>
        <v>4.3000000000000114</v>
      </c>
      <c r="AD448" s="20">
        <f t="shared" si="155"/>
        <v>8.4000000000000057</v>
      </c>
      <c r="AE448" s="20">
        <f t="shared" si="163"/>
        <v>16.400000000000006</v>
      </c>
      <c r="AF448" s="20">
        <f t="shared" si="159"/>
        <v>39</v>
      </c>
    </row>
    <row r="449" spans="1:32" x14ac:dyDescent="0.3">
      <c r="A449" s="1">
        <v>35156</v>
      </c>
      <c r="B449" s="19">
        <v>3697.7</v>
      </c>
      <c r="C449" s="20">
        <f t="shared" si="140"/>
        <v>10.799999999999727</v>
      </c>
      <c r="D449" s="20">
        <f t="shared" si="144"/>
        <v>68.199999999999818</v>
      </c>
      <c r="E449" s="20">
        <f t="shared" si="148"/>
        <v>198.5</v>
      </c>
      <c r="F449" s="20">
        <f t="shared" si="152"/>
        <v>216.39999999999964</v>
      </c>
      <c r="G449" s="20">
        <f t="shared" si="160"/>
        <v>298</v>
      </c>
      <c r="H449" s="20">
        <f t="shared" si="156"/>
        <v>787</v>
      </c>
      <c r="I449" s="1">
        <v>35156</v>
      </c>
      <c r="J449" s="19">
        <v>3720.6</v>
      </c>
      <c r="K449" s="20">
        <f t="shared" si="141"/>
        <v>26.599999999999909</v>
      </c>
      <c r="L449" s="20">
        <f t="shared" si="145"/>
        <v>67.299999999999727</v>
      </c>
      <c r="M449" s="20">
        <f t="shared" si="149"/>
        <v>198.19999999999982</v>
      </c>
      <c r="N449" s="20">
        <f t="shared" si="153"/>
        <v>217.5</v>
      </c>
      <c r="O449" s="20">
        <f t="shared" si="161"/>
        <v>301.69999999999982</v>
      </c>
      <c r="P449" s="20">
        <f t="shared" si="157"/>
        <v>795.29999999999973</v>
      </c>
      <c r="Q449" s="1">
        <v>35156</v>
      </c>
      <c r="R449" s="19">
        <v>156.30000000000001</v>
      </c>
      <c r="S449" s="20">
        <f t="shared" si="142"/>
        <v>0.60000000000002274</v>
      </c>
      <c r="T449" s="20">
        <f t="shared" si="146"/>
        <v>2.8000000000000114</v>
      </c>
      <c r="U449" s="20">
        <f t="shared" si="150"/>
        <v>4.4000000000000057</v>
      </c>
      <c r="V449" s="20">
        <f t="shared" si="154"/>
        <v>8.9000000000000057</v>
      </c>
      <c r="W449" s="20">
        <f t="shared" si="162"/>
        <v>16.800000000000011</v>
      </c>
      <c r="X449" s="20">
        <f t="shared" si="158"/>
        <v>39.200000000000017</v>
      </c>
      <c r="Y449" s="1">
        <v>35156</v>
      </c>
      <c r="Z449">
        <v>156.1</v>
      </c>
      <c r="AA449" s="20">
        <f t="shared" si="143"/>
        <v>0.59999999999999432</v>
      </c>
      <c r="AB449" s="20">
        <f t="shared" si="147"/>
        <v>2.1999999999999886</v>
      </c>
      <c r="AC449" s="20">
        <f t="shared" si="151"/>
        <v>4.2999999999999829</v>
      </c>
      <c r="AD449" s="20">
        <f t="shared" si="155"/>
        <v>8.9000000000000057</v>
      </c>
      <c r="AE449" s="20">
        <f t="shared" si="163"/>
        <v>16.699999999999989</v>
      </c>
      <c r="AF449" s="20">
        <f t="shared" si="159"/>
        <v>38.899999999999991</v>
      </c>
    </row>
    <row r="450" spans="1:32" x14ac:dyDescent="0.3">
      <c r="A450" s="1">
        <v>35186</v>
      </c>
      <c r="B450" s="19">
        <v>3709.6</v>
      </c>
      <c r="C450" s="20">
        <f t="shared" si="140"/>
        <v>11.900000000000091</v>
      </c>
      <c r="D450" s="20">
        <f t="shared" si="144"/>
        <v>61.699999999999818</v>
      </c>
      <c r="E450" s="20">
        <f t="shared" si="148"/>
        <v>185.40000000000009</v>
      </c>
      <c r="F450" s="20">
        <f t="shared" si="152"/>
        <v>218.79999999999973</v>
      </c>
      <c r="G450" s="20">
        <f t="shared" si="160"/>
        <v>311</v>
      </c>
      <c r="H450" s="20">
        <f t="shared" si="156"/>
        <v>783.59999999999991</v>
      </c>
      <c r="I450" s="1">
        <v>35186</v>
      </c>
      <c r="J450" s="19">
        <v>3690.1</v>
      </c>
      <c r="K450" s="20">
        <f t="shared" si="141"/>
        <v>-30.5</v>
      </c>
      <c r="L450" s="20">
        <f t="shared" si="145"/>
        <v>38.799999999999727</v>
      </c>
      <c r="M450" s="20">
        <f t="shared" si="149"/>
        <v>183.40000000000009</v>
      </c>
      <c r="N450" s="20">
        <f t="shared" si="153"/>
        <v>215.59999999999991</v>
      </c>
      <c r="O450" s="20">
        <f t="shared" si="161"/>
        <v>302.09999999999991</v>
      </c>
      <c r="P450" s="20">
        <f t="shared" si="157"/>
        <v>779.40000000000009</v>
      </c>
      <c r="Q450" s="1">
        <v>35186</v>
      </c>
      <c r="R450" s="19">
        <v>156.6</v>
      </c>
      <c r="S450" s="20">
        <f t="shared" si="142"/>
        <v>0.29999999999998295</v>
      </c>
      <c r="T450" s="20">
        <f t="shared" si="146"/>
        <v>2.1999999999999886</v>
      </c>
      <c r="U450" s="20">
        <f t="shared" si="150"/>
        <v>4.4000000000000057</v>
      </c>
      <c r="V450" s="20">
        <f t="shared" si="154"/>
        <v>9.0999999999999943</v>
      </c>
      <c r="W450" s="20">
        <f t="shared" si="162"/>
        <v>16.900000000000006</v>
      </c>
      <c r="X450" s="20">
        <f t="shared" si="158"/>
        <v>39.099999999999994</v>
      </c>
      <c r="Y450" s="1">
        <v>35186</v>
      </c>
      <c r="Z450">
        <v>156.4</v>
      </c>
      <c r="AA450" s="20">
        <f t="shared" si="143"/>
        <v>0.30000000000001137</v>
      </c>
      <c r="AB450" s="20">
        <f t="shared" si="147"/>
        <v>1.7000000000000171</v>
      </c>
      <c r="AC450" s="20">
        <f t="shared" si="151"/>
        <v>4.3000000000000114</v>
      </c>
      <c r="AD450" s="20">
        <f t="shared" si="155"/>
        <v>8.9000000000000057</v>
      </c>
      <c r="AE450" s="20">
        <f t="shared" si="163"/>
        <v>16.700000000000017</v>
      </c>
      <c r="AF450" s="20">
        <f t="shared" si="159"/>
        <v>38.900000000000006</v>
      </c>
    </row>
    <row r="451" spans="1:32" x14ac:dyDescent="0.3">
      <c r="A451" s="1">
        <v>35217</v>
      </c>
      <c r="B451" s="19">
        <v>3722.5</v>
      </c>
      <c r="C451" s="20">
        <f t="shared" si="140"/>
        <v>12.900000000000091</v>
      </c>
      <c r="D451" s="20">
        <f t="shared" si="144"/>
        <v>60.699999999999818</v>
      </c>
      <c r="E451" s="20">
        <f t="shared" si="148"/>
        <v>173.59999999999991</v>
      </c>
      <c r="F451" s="20">
        <f t="shared" si="152"/>
        <v>243</v>
      </c>
      <c r="G451" s="20">
        <f t="shared" si="160"/>
        <v>329.09999999999991</v>
      </c>
      <c r="H451" s="20">
        <f t="shared" si="156"/>
        <v>784.09999999999991</v>
      </c>
      <c r="I451" s="1">
        <v>35217</v>
      </c>
      <c r="J451" s="19">
        <v>3721</v>
      </c>
      <c r="K451" s="20">
        <f t="shared" si="141"/>
        <v>30.900000000000091</v>
      </c>
      <c r="L451" s="20">
        <f t="shared" si="145"/>
        <v>73.5</v>
      </c>
      <c r="M451" s="20">
        <f t="shared" si="149"/>
        <v>175.5</v>
      </c>
      <c r="N451" s="20">
        <f t="shared" si="153"/>
        <v>243.59999999999991</v>
      </c>
      <c r="O451" s="20">
        <f t="shared" si="161"/>
        <v>332.30000000000018</v>
      </c>
      <c r="P451" s="20">
        <f t="shared" si="157"/>
        <v>785.69999999999982</v>
      </c>
      <c r="Q451" s="1">
        <v>35217</v>
      </c>
      <c r="R451" s="19">
        <v>156.69999999999999</v>
      </c>
      <c r="S451" s="20">
        <f t="shared" si="142"/>
        <v>9.9999999999994316E-2</v>
      </c>
      <c r="T451" s="20">
        <f t="shared" si="146"/>
        <v>1.7999999999999829</v>
      </c>
      <c r="U451" s="20">
        <f t="shared" si="150"/>
        <v>4.1999999999999886</v>
      </c>
      <c r="V451" s="20">
        <f t="shared" si="154"/>
        <v>8.6999999999999886</v>
      </c>
      <c r="W451" s="20">
        <f t="shared" si="162"/>
        <v>16.5</v>
      </c>
      <c r="X451" s="20">
        <f t="shared" si="158"/>
        <v>38.699999999999989</v>
      </c>
      <c r="Y451" s="1">
        <v>35217</v>
      </c>
      <c r="Z451">
        <v>156.69999999999999</v>
      </c>
      <c r="AA451" s="20">
        <f t="shared" si="143"/>
        <v>0.29999999999998295</v>
      </c>
      <c r="AB451" s="20">
        <f t="shared" si="147"/>
        <v>1.6999999999999886</v>
      </c>
      <c r="AC451" s="20">
        <f t="shared" si="151"/>
        <v>4.2999999999999829</v>
      </c>
      <c r="AD451" s="20">
        <f t="shared" si="155"/>
        <v>8.7999999999999829</v>
      </c>
      <c r="AE451" s="20">
        <f t="shared" si="163"/>
        <v>16.599999999999994</v>
      </c>
      <c r="AF451" s="20">
        <f t="shared" si="159"/>
        <v>38.699999999999989</v>
      </c>
    </row>
    <row r="452" spans="1:32" x14ac:dyDescent="0.3">
      <c r="A452" s="1">
        <v>35247</v>
      </c>
      <c r="B452" s="19">
        <v>3737.1</v>
      </c>
      <c r="C452" s="20">
        <f t="shared" ref="C452:C515" si="164">(B452-B451)</f>
        <v>14.599999999999909</v>
      </c>
      <c r="D452" s="20">
        <f t="shared" si="144"/>
        <v>50.199999999999818</v>
      </c>
      <c r="E452" s="20">
        <f t="shared" si="148"/>
        <v>169.69999999999982</v>
      </c>
      <c r="F452" s="20">
        <f t="shared" si="152"/>
        <v>248.90000000000009</v>
      </c>
      <c r="G452" s="20">
        <f t="shared" si="160"/>
        <v>343.19999999999982</v>
      </c>
      <c r="H452" s="20">
        <f t="shared" si="156"/>
        <v>789.90000000000009</v>
      </c>
      <c r="I452" s="1">
        <v>35247</v>
      </c>
      <c r="J452" s="19">
        <v>3734.1</v>
      </c>
      <c r="K452" s="20">
        <f t="shared" ref="K452:K515" si="165">(J452-J451)</f>
        <v>13.099999999999909</v>
      </c>
      <c r="L452" s="20">
        <f t="shared" si="145"/>
        <v>40.099999999999909</v>
      </c>
      <c r="M452" s="20">
        <f t="shared" si="149"/>
        <v>164.40000000000009</v>
      </c>
      <c r="N452" s="20">
        <f t="shared" si="153"/>
        <v>242.59999999999991</v>
      </c>
      <c r="O452" s="20">
        <f t="shared" si="161"/>
        <v>340.90000000000009</v>
      </c>
      <c r="P452" s="20">
        <f t="shared" si="157"/>
        <v>780.90000000000009</v>
      </c>
      <c r="Q452" s="1">
        <v>35247</v>
      </c>
      <c r="R452" s="19">
        <v>157</v>
      </c>
      <c r="S452" s="20">
        <f t="shared" ref="S452:S515" si="166">(R452-R451)</f>
        <v>0.30000000000001137</v>
      </c>
      <c r="T452" s="20">
        <f t="shared" si="146"/>
        <v>1.3000000000000114</v>
      </c>
      <c r="U452" s="20">
        <f t="shared" si="150"/>
        <v>4.5</v>
      </c>
      <c r="V452" s="20">
        <f t="shared" si="154"/>
        <v>8.5999999999999943</v>
      </c>
      <c r="W452" s="20">
        <f t="shared" si="162"/>
        <v>16.5</v>
      </c>
      <c r="X452" s="20">
        <f t="shared" si="158"/>
        <v>38.5</v>
      </c>
      <c r="Y452" s="1">
        <v>35247</v>
      </c>
      <c r="Z452">
        <v>157</v>
      </c>
      <c r="AA452" s="20">
        <f t="shared" ref="AA452:AA515" si="167">(Z452-Z451)</f>
        <v>0.30000000000001137</v>
      </c>
      <c r="AB452" s="20">
        <f t="shared" si="147"/>
        <v>1.5</v>
      </c>
      <c r="AC452" s="20">
        <f t="shared" si="151"/>
        <v>4.4000000000000057</v>
      </c>
      <c r="AD452" s="20">
        <f t="shared" si="155"/>
        <v>8.5999999999999943</v>
      </c>
      <c r="AE452" s="20">
        <f t="shared" si="163"/>
        <v>16.5</v>
      </c>
      <c r="AF452" s="20">
        <f t="shared" si="159"/>
        <v>38.5</v>
      </c>
    </row>
    <row r="453" spans="1:32" x14ac:dyDescent="0.3">
      <c r="A453" s="1">
        <v>35278</v>
      </c>
      <c r="B453" s="19">
        <v>3744</v>
      </c>
      <c r="C453" s="20">
        <f t="shared" si="164"/>
        <v>6.9000000000000909</v>
      </c>
      <c r="D453" s="20">
        <f t="shared" si="144"/>
        <v>46.300000000000182</v>
      </c>
      <c r="E453" s="20">
        <f t="shared" si="148"/>
        <v>155</v>
      </c>
      <c r="F453" s="20">
        <f t="shared" si="152"/>
        <v>258.30000000000018</v>
      </c>
      <c r="G453" s="20">
        <f t="shared" si="160"/>
        <v>345.19999999999982</v>
      </c>
      <c r="H453" s="20">
        <f t="shared" si="156"/>
        <v>792</v>
      </c>
      <c r="I453" s="1">
        <v>35278</v>
      </c>
      <c r="J453" s="19">
        <v>3741.6</v>
      </c>
      <c r="K453" s="20">
        <f t="shared" si="165"/>
        <v>7.5</v>
      </c>
      <c r="L453" s="20">
        <f t="shared" si="145"/>
        <v>21</v>
      </c>
      <c r="M453" s="20">
        <f t="shared" si="149"/>
        <v>156.40000000000009</v>
      </c>
      <c r="N453" s="20">
        <f t="shared" si="153"/>
        <v>260</v>
      </c>
      <c r="O453" s="20">
        <f t="shared" si="161"/>
        <v>345.09999999999991</v>
      </c>
      <c r="P453" s="20">
        <f t="shared" si="157"/>
        <v>791.79999999999973</v>
      </c>
      <c r="Q453" s="1">
        <v>35278</v>
      </c>
      <c r="R453" s="19">
        <v>157.30000000000001</v>
      </c>
      <c r="S453" s="20">
        <f t="shared" si="166"/>
        <v>0.30000000000001137</v>
      </c>
      <c r="T453" s="20">
        <f t="shared" si="146"/>
        <v>1</v>
      </c>
      <c r="U453" s="20">
        <f t="shared" si="150"/>
        <v>4.4000000000000057</v>
      </c>
      <c r="V453" s="20">
        <f t="shared" si="154"/>
        <v>8.3000000000000114</v>
      </c>
      <c r="W453" s="20">
        <f t="shared" si="162"/>
        <v>16.400000000000006</v>
      </c>
      <c r="X453" s="20">
        <f t="shared" si="158"/>
        <v>38.300000000000011</v>
      </c>
      <c r="Y453" s="1">
        <v>35278</v>
      </c>
      <c r="Z453">
        <v>157.19999999999999</v>
      </c>
      <c r="AA453" s="20">
        <f t="shared" si="167"/>
        <v>0.19999999999998863</v>
      </c>
      <c r="AB453" s="20">
        <f t="shared" si="147"/>
        <v>1.0999999999999943</v>
      </c>
      <c r="AC453" s="20">
        <f t="shared" si="151"/>
        <v>4.2999999999999829</v>
      </c>
      <c r="AD453" s="20">
        <f t="shared" si="155"/>
        <v>8.1999999999999886</v>
      </c>
      <c r="AE453" s="20">
        <f t="shared" si="163"/>
        <v>16.399999999999977</v>
      </c>
      <c r="AF453" s="20">
        <f t="shared" si="159"/>
        <v>38.199999999999989</v>
      </c>
    </row>
    <row r="454" spans="1:32" x14ac:dyDescent="0.3">
      <c r="A454" s="1">
        <v>35309</v>
      </c>
      <c r="B454" s="19">
        <v>3753.4</v>
      </c>
      <c r="C454" s="20">
        <f t="shared" si="164"/>
        <v>9.4000000000000909</v>
      </c>
      <c r="D454" s="20">
        <f t="shared" si="144"/>
        <v>43.800000000000182</v>
      </c>
      <c r="E454" s="20">
        <f t="shared" si="148"/>
        <v>151.30000000000018</v>
      </c>
      <c r="F454" s="20">
        <f t="shared" si="152"/>
        <v>267.30000000000018</v>
      </c>
      <c r="G454" s="20">
        <f t="shared" si="160"/>
        <v>343.09999999999991</v>
      </c>
      <c r="H454" s="20">
        <f t="shared" si="156"/>
        <v>796.5</v>
      </c>
      <c r="I454" s="1">
        <v>35309</v>
      </c>
      <c r="J454" s="19">
        <v>3744.2</v>
      </c>
      <c r="K454" s="20">
        <f t="shared" si="165"/>
        <v>2.5999999999999091</v>
      </c>
      <c r="L454" s="20">
        <f t="shared" si="145"/>
        <v>54.099999999999909</v>
      </c>
      <c r="M454" s="20">
        <f t="shared" si="149"/>
        <v>149.59999999999991</v>
      </c>
      <c r="N454" s="20">
        <f t="shared" si="153"/>
        <v>267.39999999999964</v>
      </c>
      <c r="O454" s="20">
        <f t="shared" si="161"/>
        <v>343</v>
      </c>
      <c r="P454" s="20">
        <f t="shared" si="157"/>
        <v>794.09999999999991</v>
      </c>
      <c r="Q454" s="1">
        <v>35309</v>
      </c>
      <c r="R454" s="19">
        <v>157.80000000000001</v>
      </c>
      <c r="S454" s="20">
        <f t="shared" si="166"/>
        <v>0.5</v>
      </c>
      <c r="T454" s="20">
        <f t="shared" si="146"/>
        <v>1.2000000000000171</v>
      </c>
      <c r="U454" s="20">
        <f t="shared" si="150"/>
        <v>4.6000000000000227</v>
      </c>
      <c r="V454" s="20">
        <f t="shared" si="154"/>
        <v>8.4000000000000057</v>
      </c>
      <c r="W454" s="20">
        <f t="shared" si="162"/>
        <v>16.5</v>
      </c>
      <c r="X454" s="20">
        <f t="shared" si="158"/>
        <v>38.000000000000014</v>
      </c>
      <c r="Y454" s="1">
        <v>35309</v>
      </c>
      <c r="Z454">
        <v>157.69999999999999</v>
      </c>
      <c r="AA454" s="20">
        <f t="shared" si="167"/>
        <v>0.5</v>
      </c>
      <c r="AB454" s="20">
        <f t="shared" si="147"/>
        <v>1.2999999999999829</v>
      </c>
      <c r="AC454" s="20">
        <f t="shared" si="151"/>
        <v>4.5999999999999943</v>
      </c>
      <c r="AD454" s="20">
        <f t="shared" si="155"/>
        <v>8.3999999999999773</v>
      </c>
      <c r="AE454" s="20">
        <f t="shared" si="163"/>
        <v>16.599999999999994</v>
      </c>
      <c r="AF454" s="20">
        <f t="shared" si="159"/>
        <v>38.199999999999989</v>
      </c>
    </row>
    <row r="455" spans="1:32" x14ac:dyDescent="0.3">
      <c r="A455" s="1">
        <v>35339</v>
      </c>
      <c r="B455" s="19">
        <v>3772.8</v>
      </c>
      <c r="C455" s="20">
        <f t="shared" si="164"/>
        <v>19.400000000000091</v>
      </c>
      <c r="D455" s="20">
        <f t="shared" ref="D455:D518" si="168">(B455-B451)</f>
        <v>50.300000000000182</v>
      </c>
      <c r="E455" s="20">
        <f t="shared" si="148"/>
        <v>159.40000000000009</v>
      </c>
      <c r="F455" s="20">
        <f t="shared" si="152"/>
        <v>288.5</v>
      </c>
      <c r="G455" s="20">
        <f t="shared" si="160"/>
        <v>349</v>
      </c>
      <c r="H455" s="20">
        <f t="shared" si="156"/>
        <v>807.5</v>
      </c>
      <c r="I455" s="1">
        <v>35339</v>
      </c>
      <c r="J455" s="19">
        <v>3758.7</v>
      </c>
      <c r="K455" s="20">
        <f t="shared" si="165"/>
        <v>14.5</v>
      </c>
      <c r="L455" s="20">
        <f t="shared" ref="L455:L518" si="169">(J455-J451)</f>
        <v>37.699999999999818</v>
      </c>
      <c r="M455" s="20">
        <f t="shared" si="149"/>
        <v>156.39999999999964</v>
      </c>
      <c r="N455" s="20">
        <f t="shared" si="153"/>
        <v>280.5</v>
      </c>
      <c r="O455" s="20">
        <f t="shared" si="161"/>
        <v>340</v>
      </c>
      <c r="P455" s="20">
        <f t="shared" si="157"/>
        <v>796.69999999999982</v>
      </c>
      <c r="Q455" s="1">
        <v>35339</v>
      </c>
      <c r="R455" s="19">
        <v>158.30000000000001</v>
      </c>
      <c r="S455" s="20">
        <f t="shared" si="166"/>
        <v>0.5</v>
      </c>
      <c r="T455" s="20">
        <f t="shared" ref="T455:T518" si="170">(R455-R451)</f>
        <v>1.6000000000000227</v>
      </c>
      <c r="U455" s="20">
        <f t="shared" si="150"/>
        <v>4.6000000000000227</v>
      </c>
      <c r="V455" s="20">
        <f t="shared" si="154"/>
        <v>8.8000000000000114</v>
      </c>
      <c r="W455" s="20">
        <f t="shared" si="162"/>
        <v>16.5</v>
      </c>
      <c r="X455" s="20">
        <f t="shared" si="158"/>
        <v>38.100000000000009</v>
      </c>
      <c r="Y455" s="1">
        <v>35339</v>
      </c>
      <c r="Z455">
        <v>158.19999999999999</v>
      </c>
      <c r="AA455" s="20">
        <f t="shared" si="167"/>
        <v>0.5</v>
      </c>
      <c r="AB455" s="20">
        <f t="shared" ref="AB455:AB518" si="171">(Z455-Z451)</f>
        <v>1.5</v>
      </c>
      <c r="AC455" s="20">
        <f t="shared" si="151"/>
        <v>4.6999999999999886</v>
      </c>
      <c r="AD455" s="20">
        <f t="shared" si="155"/>
        <v>8.7999999999999829</v>
      </c>
      <c r="AE455" s="20">
        <f t="shared" si="163"/>
        <v>16.5</v>
      </c>
      <c r="AF455" s="20">
        <f t="shared" si="159"/>
        <v>38.299999999999983</v>
      </c>
    </row>
    <row r="456" spans="1:32" x14ac:dyDescent="0.3">
      <c r="A456" s="1">
        <v>35370</v>
      </c>
      <c r="B456" s="19">
        <v>3795.1</v>
      </c>
      <c r="C456" s="20">
        <f t="shared" si="164"/>
        <v>22.299999999999727</v>
      </c>
      <c r="D456" s="20">
        <f t="shared" si="168"/>
        <v>58</v>
      </c>
      <c r="E456" s="20">
        <f t="shared" si="148"/>
        <v>175.19999999999982</v>
      </c>
      <c r="F456" s="20">
        <f t="shared" si="152"/>
        <v>307.90000000000009</v>
      </c>
      <c r="G456" s="20">
        <f t="shared" si="160"/>
        <v>368.59999999999991</v>
      </c>
      <c r="H456" s="20">
        <f t="shared" si="156"/>
        <v>814.90000000000009</v>
      </c>
      <c r="I456" s="1">
        <v>35370</v>
      </c>
      <c r="J456" s="19">
        <v>3797.2</v>
      </c>
      <c r="K456" s="20">
        <f t="shared" si="165"/>
        <v>38.5</v>
      </c>
      <c r="L456" s="20">
        <f t="shared" si="169"/>
        <v>63.099999999999909</v>
      </c>
      <c r="M456" s="20">
        <f t="shared" si="149"/>
        <v>174.29999999999973</v>
      </c>
      <c r="N456" s="20">
        <f t="shared" si="153"/>
        <v>305.39999999999964</v>
      </c>
      <c r="O456" s="20">
        <f t="shared" si="161"/>
        <v>363.79999999999973</v>
      </c>
      <c r="P456" s="20">
        <f t="shared" si="157"/>
        <v>814.5</v>
      </c>
      <c r="Q456" s="1">
        <v>35370</v>
      </c>
      <c r="R456" s="19">
        <v>158.6</v>
      </c>
      <c r="S456" s="20">
        <f t="shared" si="166"/>
        <v>0.29999999999998295</v>
      </c>
      <c r="T456" s="20">
        <f t="shared" si="170"/>
        <v>1.5999999999999943</v>
      </c>
      <c r="U456" s="20">
        <f t="shared" si="150"/>
        <v>5</v>
      </c>
      <c r="V456" s="20">
        <f t="shared" si="154"/>
        <v>8.9000000000000057</v>
      </c>
      <c r="W456" s="20">
        <f t="shared" si="162"/>
        <v>16.599999999999994</v>
      </c>
      <c r="X456" s="20">
        <f t="shared" si="158"/>
        <v>38.299999999999997</v>
      </c>
      <c r="Y456" s="1">
        <v>35370</v>
      </c>
      <c r="Z456">
        <v>158.69999999999999</v>
      </c>
      <c r="AA456" s="20">
        <f t="shared" si="167"/>
        <v>0.5</v>
      </c>
      <c r="AB456" s="20">
        <f t="shared" si="171"/>
        <v>1.6999999999999886</v>
      </c>
      <c r="AC456" s="20">
        <f t="shared" si="151"/>
        <v>5</v>
      </c>
      <c r="AD456" s="20">
        <f t="shared" si="155"/>
        <v>8.8999999999999773</v>
      </c>
      <c r="AE456" s="20">
        <f t="shared" si="163"/>
        <v>16.599999999999994</v>
      </c>
      <c r="AF456" s="20">
        <f t="shared" si="159"/>
        <v>38.399999999999991</v>
      </c>
    </row>
    <row r="457" spans="1:32" ht="15" thickBot="1" x14ac:dyDescent="0.35">
      <c r="A457" s="1">
        <v>35400</v>
      </c>
      <c r="B457" s="19">
        <v>3818.6</v>
      </c>
      <c r="C457" s="20">
        <f t="shared" si="164"/>
        <v>23.5</v>
      </c>
      <c r="D457" s="20">
        <f t="shared" si="168"/>
        <v>74.599999999999909</v>
      </c>
      <c r="E457" s="20">
        <f t="shared" si="148"/>
        <v>189.09999999999991</v>
      </c>
      <c r="F457" s="20">
        <f t="shared" si="152"/>
        <v>332.19999999999982</v>
      </c>
      <c r="G457" s="20">
        <f t="shared" si="160"/>
        <v>393.90000000000009</v>
      </c>
      <c r="H457" s="20">
        <f t="shared" si="156"/>
        <v>830.40000000000009</v>
      </c>
      <c r="I457" s="1">
        <v>35400</v>
      </c>
      <c r="J457" s="19">
        <v>3839.8</v>
      </c>
      <c r="K457" s="20">
        <f t="shared" si="165"/>
        <v>42.600000000000364</v>
      </c>
      <c r="L457" s="20">
        <f t="shared" si="169"/>
        <v>98.200000000000273</v>
      </c>
      <c r="M457" s="20">
        <f t="shared" si="149"/>
        <v>186.5</v>
      </c>
      <c r="N457" s="20">
        <f t="shared" si="153"/>
        <v>332</v>
      </c>
      <c r="O457" s="20">
        <f t="shared" si="161"/>
        <v>398.5</v>
      </c>
      <c r="P457" s="20">
        <f t="shared" si="157"/>
        <v>839.20000000000027</v>
      </c>
      <c r="Q457" s="1">
        <v>35400</v>
      </c>
      <c r="R457" s="19">
        <v>158.6</v>
      </c>
      <c r="S457" s="20">
        <f t="shared" si="166"/>
        <v>0</v>
      </c>
      <c r="T457" s="20">
        <f t="shared" si="170"/>
        <v>1.2999999999999829</v>
      </c>
      <c r="U457" s="20">
        <f t="shared" si="150"/>
        <v>5.0999999999999943</v>
      </c>
      <c r="V457" s="20">
        <f t="shared" si="154"/>
        <v>8.9000000000000057</v>
      </c>
      <c r="W457" s="20">
        <f t="shared" si="162"/>
        <v>16.699999999999989</v>
      </c>
      <c r="X457" s="20">
        <f t="shared" si="158"/>
        <v>38.099999999999994</v>
      </c>
      <c r="Y457" s="1">
        <v>35400</v>
      </c>
      <c r="Z457">
        <v>159.1</v>
      </c>
      <c r="AA457" s="20">
        <f t="shared" si="167"/>
        <v>0.40000000000000568</v>
      </c>
      <c r="AB457" s="20">
        <f t="shared" si="171"/>
        <v>1.9000000000000057</v>
      </c>
      <c r="AC457" s="20">
        <f t="shared" si="151"/>
        <v>5.1999999999999886</v>
      </c>
      <c r="AD457" s="20">
        <f t="shared" si="155"/>
        <v>9</v>
      </c>
      <c r="AE457" s="20">
        <f t="shared" si="163"/>
        <v>16.799999999999983</v>
      </c>
      <c r="AF457" s="20">
        <f t="shared" si="159"/>
        <v>38.399999999999991</v>
      </c>
    </row>
    <row r="458" spans="1:32" x14ac:dyDescent="0.3">
      <c r="A458" s="3">
        <v>35431</v>
      </c>
      <c r="B458" s="19">
        <v>3834.6</v>
      </c>
      <c r="C458" s="20">
        <f t="shared" si="164"/>
        <v>16</v>
      </c>
      <c r="D458" s="20">
        <f t="shared" si="168"/>
        <v>81.199999999999818</v>
      </c>
      <c r="E458" s="20">
        <f t="shared" si="148"/>
        <v>186.69999999999982</v>
      </c>
      <c r="F458" s="20">
        <f t="shared" si="152"/>
        <v>342.19999999999982</v>
      </c>
      <c r="G458" s="20">
        <f t="shared" si="160"/>
        <v>415.5</v>
      </c>
      <c r="H458" s="20">
        <f t="shared" si="156"/>
        <v>842.90000000000009</v>
      </c>
      <c r="I458" s="4">
        <v>35431</v>
      </c>
      <c r="J458" s="19">
        <v>3839.5</v>
      </c>
      <c r="K458" s="20">
        <f t="shared" si="165"/>
        <v>-0.3000000000001819</v>
      </c>
      <c r="L458" s="20">
        <f t="shared" si="169"/>
        <v>95.300000000000182</v>
      </c>
      <c r="M458" s="20">
        <f t="shared" si="149"/>
        <v>188.19999999999982</v>
      </c>
      <c r="N458" s="20">
        <f t="shared" si="153"/>
        <v>344.19999999999982</v>
      </c>
      <c r="O458" s="20">
        <f t="shared" si="161"/>
        <v>415.90000000000009</v>
      </c>
      <c r="P458" s="20">
        <f t="shared" si="157"/>
        <v>840.59999999999991</v>
      </c>
      <c r="Q458" s="1">
        <v>35431</v>
      </c>
      <c r="R458" s="19">
        <v>159.1</v>
      </c>
      <c r="S458" s="20">
        <f t="shared" si="166"/>
        <v>0.5</v>
      </c>
      <c r="T458" s="20">
        <f t="shared" si="170"/>
        <v>1.2999999999999829</v>
      </c>
      <c r="U458" s="20">
        <f t="shared" si="150"/>
        <v>4.6999999999999886</v>
      </c>
      <c r="V458" s="20">
        <f t="shared" si="154"/>
        <v>8.7999999999999829</v>
      </c>
      <c r="W458" s="20">
        <f t="shared" si="162"/>
        <v>16.5</v>
      </c>
      <c r="X458" s="20">
        <f t="shared" si="158"/>
        <v>38</v>
      </c>
      <c r="Y458" s="1">
        <v>35431</v>
      </c>
      <c r="Z458">
        <v>159.4</v>
      </c>
      <c r="AA458" s="20">
        <f t="shared" si="167"/>
        <v>0.30000000000001137</v>
      </c>
      <c r="AB458" s="20">
        <f t="shared" si="171"/>
        <v>1.7000000000000171</v>
      </c>
      <c r="AC458" s="20">
        <f t="shared" si="151"/>
        <v>4.7000000000000171</v>
      </c>
      <c r="AD458" s="20">
        <f t="shared" si="155"/>
        <v>8.9000000000000057</v>
      </c>
      <c r="AE458" s="20">
        <f t="shared" si="163"/>
        <v>16.599999999999994</v>
      </c>
      <c r="AF458" s="20">
        <f t="shared" si="159"/>
        <v>38.200000000000003</v>
      </c>
    </row>
    <row r="459" spans="1:32" x14ac:dyDescent="0.3">
      <c r="A459" s="5">
        <v>35462</v>
      </c>
      <c r="B459" s="19">
        <v>3846.3</v>
      </c>
      <c r="C459" s="20">
        <f t="shared" si="164"/>
        <v>11.700000000000273</v>
      </c>
      <c r="D459" s="20">
        <f t="shared" si="168"/>
        <v>73.5</v>
      </c>
      <c r="E459" s="20">
        <f t="shared" si="148"/>
        <v>184.5</v>
      </c>
      <c r="F459" s="20">
        <f t="shared" si="152"/>
        <v>356.40000000000009</v>
      </c>
      <c r="G459" s="20">
        <f t="shared" si="160"/>
        <v>431.80000000000018</v>
      </c>
      <c r="H459" s="20">
        <f t="shared" si="156"/>
        <v>854.10000000000036</v>
      </c>
      <c r="I459" s="1">
        <v>35462</v>
      </c>
      <c r="J459" s="19">
        <v>3835.1</v>
      </c>
      <c r="K459" s="20">
        <f t="shared" si="165"/>
        <v>-4.4000000000000909</v>
      </c>
      <c r="L459" s="20">
        <f t="shared" si="169"/>
        <v>76.400000000000091</v>
      </c>
      <c r="M459" s="20">
        <f t="shared" si="149"/>
        <v>187.59999999999991</v>
      </c>
      <c r="N459" s="20">
        <f t="shared" si="153"/>
        <v>360.19999999999982</v>
      </c>
      <c r="O459" s="20">
        <f t="shared" si="161"/>
        <v>434.40000000000009</v>
      </c>
      <c r="P459" s="20">
        <f t="shared" si="157"/>
        <v>852.5</v>
      </c>
      <c r="Q459" s="1">
        <v>35462</v>
      </c>
      <c r="R459" s="19">
        <v>159.6</v>
      </c>
      <c r="S459" s="20">
        <f t="shared" si="166"/>
        <v>0.5</v>
      </c>
      <c r="T459" s="20">
        <f t="shared" si="170"/>
        <v>1.2999999999999829</v>
      </c>
      <c r="U459" s="20">
        <f t="shared" si="150"/>
        <v>4.6999999999999886</v>
      </c>
      <c r="V459" s="20">
        <f t="shared" si="154"/>
        <v>8.6999999999999886</v>
      </c>
      <c r="W459" s="20">
        <f t="shared" si="162"/>
        <v>16.5</v>
      </c>
      <c r="X459" s="20">
        <f t="shared" si="158"/>
        <v>38</v>
      </c>
      <c r="Y459" s="1">
        <v>35462</v>
      </c>
      <c r="Z459">
        <v>159.69999999999999</v>
      </c>
      <c r="AA459" s="20">
        <f t="shared" si="167"/>
        <v>0.29999999999998295</v>
      </c>
      <c r="AB459" s="20">
        <f t="shared" si="171"/>
        <v>1.5</v>
      </c>
      <c r="AC459" s="20">
        <f t="shared" si="151"/>
        <v>4.6999999999999886</v>
      </c>
      <c r="AD459" s="20">
        <f t="shared" si="155"/>
        <v>8.7999999999999829</v>
      </c>
      <c r="AE459" s="20">
        <f t="shared" si="163"/>
        <v>16.599999999999994</v>
      </c>
      <c r="AF459" s="20">
        <f t="shared" si="159"/>
        <v>38.099999999999994</v>
      </c>
    </row>
    <row r="460" spans="1:32" x14ac:dyDescent="0.3">
      <c r="A460" s="5">
        <v>35490</v>
      </c>
      <c r="B460" s="19">
        <v>3861.2</v>
      </c>
      <c r="C460" s="20">
        <f t="shared" si="164"/>
        <v>14.899999999999636</v>
      </c>
      <c r="D460" s="20">
        <f t="shared" si="168"/>
        <v>66.099999999999909</v>
      </c>
      <c r="E460" s="20">
        <f t="shared" si="148"/>
        <v>174.29999999999973</v>
      </c>
      <c r="F460" s="20">
        <f t="shared" si="152"/>
        <v>370.09999999999991</v>
      </c>
      <c r="G460" s="20">
        <f t="shared" si="160"/>
        <v>449.5</v>
      </c>
      <c r="H460" s="20">
        <f t="shared" si="156"/>
        <v>861.5</v>
      </c>
      <c r="I460" s="1">
        <v>35490</v>
      </c>
      <c r="J460" s="19">
        <v>3873.2</v>
      </c>
      <c r="K460" s="20">
        <f t="shared" si="165"/>
        <v>38.099999999999909</v>
      </c>
      <c r="L460" s="20">
        <f t="shared" si="169"/>
        <v>76</v>
      </c>
      <c r="M460" s="20">
        <f t="shared" si="149"/>
        <v>179.19999999999982</v>
      </c>
      <c r="N460" s="20">
        <f t="shared" si="153"/>
        <v>381.5</v>
      </c>
      <c r="O460" s="20">
        <f t="shared" si="161"/>
        <v>462.69999999999982</v>
      </c>
      <c r="P460" s="20">
        <f t="shared" si="157"/>
        <v>874.19999999999982</v>
      </c>
      <c r="Q460" s="1">
        <v>35490</v>
      </c>
      <c r="R460" s="19">
        <v>160</v>
      </c>
      <c r="S460" s="20">
        <f t="shared" si="166"/>
        <v>0.40000000000000568</v>
      </c>
      <c r="T460" s="20">
        <f t="shared" si="170"/>
        <v>1.4000000000000057</v>
      </c>
      <c r="U460" s="20">
        <f t="shared" si="150"/>
        <v>4.3000000000000114</v>
      </c>
      <c r="V460" s="20">
        <f t="shared" si="154"/>
        <v>8.5999999999999943</v>
      </c>
      <c r="W460" s="20">
        <f t="shared" si="162"/>
        <v>16.400000000000006</v>
      </c>
      <c r="X460" s="20">
        <f t="shared" si="158"/>
        <v>37.700000000000003</v>
      </c>
      <c r="Y460" s="1">
        <v>35490</v>
      </c>
      <c r="Z460">
        <v>159.80000000000001</v>
      </c>
      <c r="AA460" s="20">
        <f t="shared" si="167"/>
        <v>0.10000000000002274</v>
      </c>
      <c r="AB460" s="20">
        <f t="shared" si="171"/>
        <v>1.1000000000000227</v>
      </c>
      <c r="AC460" s="20">
        <f t="shared" si="151"/>
        <v>4.3000000000000114</v>
      </c>
      <c r="AD460" s="20">
        <f t="shared" si="155"/>
        <v>8.6000000000000227</v>
      </c>
      <c r="AE460" s="20">
        <f t="shared" si="163"/>
        <v>16.5</v>
      </c>
      <c r="AF460" s="20">
        <f t="shared" si="159"/>
        <v>37.600000000000009</v>
      </c>
    </row>
    <row r="461" spans="1:32" x14ac:dyDescent="0.3">
      <c r="A461" s="5">
        <v>35521</v>
      </c>
      <c r="B461" s="19">
        <v>3877</v>
      </c>
      <c r="C461" s="20">
        <f t="shared" si="164"/>
        <v>15.800000000000182</v>
      </c>
      <c r="D461" s="20">
        <f t="shared" si="168"/>
        <v>58.400000000000091</v>
      </c>
      <c r="E461" s="20">
        <f t="shared" si="148"/>
        <v>179.30000000000018</v>
      </c>
      <c r="F461" s="20">
        <f t="shared" si="152"/>
        <v>377.80000000000018</v>
      </c>
      <c r="G461" s="20">
        <f t="shared" si="160"/>
        <v>465.69999999999982</v>
      </c>
      <c r="H461" s="20">
        <f t="shared" si="156"/>
        <v>871</v>
      </c>
      <c r="I461" s="1">
        <v>35521</v>
      </c>
      <c r="J461" s="19">
        <v>3905.7</v>
      </c>
      <c r="K461" s="20">
        <f t="shared" si="165"/>
        <v>32.5</v>
      </c>
      <c r="L461" s="20">
        <f t="shared" si="169"/>
        <v>65.899999999999636</v>
      </c>
      <c r="M461" s="20">
        <f t="shared" si="149"/>
        <v>185.09999999999991</v>
      </c>
      <c r="N461" s="20">
        <f t="shared" si="153"/>
        <v>383.29999999999973</v>
      </c>
      <c r="O461" s="20">
        <f t="shared" si="161"/>
        <v>475.29999999999973</v>
      </c>
      <c r="P461" s="20">
        <f t="shared" si="157"/>
        <v>882.5</v>
      </c>
      <c r="Q461" s="1">
        <v>35521</v>
      </c>
      <c r="R461" s="19">
        <v>160.19999999999999</v>
      </c>
      <c r="S461" s="20">
        <f t="shared" si="166"/>
        <v>0.19999999999998863</v>
      </c>
      <c r="T461" s="20">
        <f t="shared" si="170"/>
        <v>1.5999999999999943</v>
      </c>
      <c r="U461" s="20">
        <f t="shared" si="150"/>
        <v>3.8999999999999773</v>
      </c>
      <c r="V461" s="20">
        <f t="shared" si="154"/>
        <v>8.2999999999999829</v>
      </c>
      <c r="W461" s="20">
        <f t="shared" si="162"/>
        <v>16.199999999999989</v>
      </c>
      <c r="X461" s="20">
        <f t="shared" si="158"/>
        <v>37.099999999999994</v>
      </c>
      <c r="Y461" s="1">
        <v>35521</v>
      </c>
      <c r="Z461">
        <v>159.9</v>
      </c>
      <c r="AA461" s="20">
        <f t="shared" si="167"/>
        <v>9.9999999999994316E-2</v>
      </c>
      <c r="AB461" s="20">
        <f t="shared" si="171"/>
        <v>0.80000000000001137</v>
      </c>
      <c r="AC461" s="20">
        <f t="shared" si="151"/>
        <v>3.8000000000000114</v>
      </c>
      <c r="AD461" s="20">
        <f t="shared" si="155"/>
        <v>8.0999999999999943</v>
      </c>
      <c r="AE461" s="20">
        <f t="shared" si="163"/>
        <v>16.099999999999994</v>
      </c>
      <c r="AF461" s="20">
        <f t="shared" si="159"/>
        <v>36.800000000000011</v>
      </c>
    </row>
    <row r="462" spans="1:32" x14ac:dyDescent="0.3">
      <c r="A462" s="5">
        <v>35551</v>
      </c>
      <c r="B462" s="19">
        <v>3889.2</v>
      </c>
      <c r="C462" s="20">
        <f t="shared" si="164"/>
        <v>12.199999999999818</v>
      </c>
      <c r="D462" s="20">
        <f t="shared" si="168"/>
        <v>54.599999999999909</v>
      </c>
      <c r="E462" s="20">
        <f t="shared" si="148"/>
        <v>179.59999999999991</v>
      </c>
      <c r="F462" s="20">
        <f t="shared" si="152"/>
        <v>365</v>
      </c>
      <c r="G462" s="20">
        <f t="shared" si="160"/>
        <v>452.29999999999973</v>
      </c>
      <c r="H462" s="20">
        <f t="shared" si="156"/>
        <v>877.59999999999991</v>
      </c>
      <c r="I462" s="1">
        <v>35551</v>
      </c>
      <c r="J462" s="19">
        <v>3869.4</v>
      </c>
      <c r="K462" s="20">
        <f t="shared" si="165"/>
        <v>-36.299999999999727</v>
      </c>
      <c r="L462" s="20">
        <f t="shared" si="169"/>
        <v>29.900000000000091</v>
      </c>
      <c r="M462" s="20">
        <f t="shared" si="149"/>
        <v>179.30000000000018</v>
      </c>
      <c r="N462" s="20">
        <f t="shared" si="153"/>
        <v>362.70000000000027</v>
      </c>
      <c r="O462" s="20">
        <f t="shared" si="161"/>
        <v>444.40000000000009</v>
      </c>
      <c r="P462" s="20">
        <f t="shared" si="157"/>
        <v>873.40000000000009</v>
      </c>
      <c r="Q462" s="1">
        <v>35551</v>
      </c>
      <c r="R462" s="19">
        <v>160.1</v>
      </c>
      <c r="S462" s="20">
        <f t="shared" si="166"/>
        <v>-9.9999999999994316E-2</v>
      </c>
      <c r="T462" s="20">
        <f t="shared" si="170"/>
        <v>1</v>
      </c>
      <c r="U462" s="20">
        <f t="shared" si="150"/>
        <v>3.5</v>
      </c>
      <c r="V462" s="20">
        <f t="shared" si="154"/>
        <v>7.9000000000000057</v>
      </c>
      <c r="W462" s="20">
        <f t="shared" si="162"/>
        <v>15.900000000000006</v>
      </c>
      <c r="X462" s="20">
        <f t="shared" si="158"/>
        <v>36.299999999999997</v>
      </c>
      <c r="Y462" s="1">
        <v>35551</v>
      </c>
      <c r="Z462">
        <v>159.9</v>
      </c>
      <c r="AA462" s="20">
        <f t="shared" si="167"/>
        <v>0</v>
      </c>
      <c r="AB462" s="20">
        <f t="shared" si="171"/>
        <v>0.5</v>
      </c>
      <c r="AC462" s="20">
        <f t="shared" si="151"/>
        <v>3.5</v>
      </c>
      <c r="AD462" s="20">
        <f t="shared" si="155"/>
        <v>7.8000000000000114</v>
      </c>
      <c r="AE462" s="20">
        <f t="shared" si="163"/>
        <v>15.700000000000017</v>
      </c>
      <c r="AF462" s="20">
        <f t="shared" si="159"/>
        <v>36.200000000000003</v>
      </c>
    </row>
    <row r="463" spans="1:32" x14ac:dyDescent="0.3">
      <c r="A463" s="5">
        <v>35582</v>
      </c>
      <c r="B463" s="19">
        <v>3906</v>
      </c>
      <c r="C463" s="20">
        <f t="shared" si="164"/>
        <v>16.800000000000182</v>
      </c>
      <c r="D463" s="20">
        <f t="shared" si="168"/>
        <v>59.699999999999818</v>
      </c>
      <c r="E463" s="20">
        <f t="shared" ref="E463:E526" si="172">(B463-B451)</f>
        <v>183.5</v>
      </c>
      <c r="F463" s="20">
        <f t="shared" si="152"/>
        <v>357.09999999999991</v>
      </c>
      <c r="G463" s="20">
        <f t="shared" si="160"/>
        <v>463.59999999999991</v>
      </c>
      <c r="H463" s="20">
        <f t="shared" si="156"/>
        <v>878.09999999999991</v>
      </c>
      <c r="I463" s="1">
        <v>35582</v>
      </c>
      <c r="J463" s="19">
        <v>3899.5</v>
      </c>
      <c r="K463" s="20">
        <f t="shared" si="165"/>
        <v>30.099999999999909</v>
      </c>
      <c r="L463" s="20">
        <f t="shared" si="169"/>
        <v>64.400000000000091</v>
      </c>
      <c r="M463" s="20">
        <f t="shared" ref="M463:M526" si="173">(J463-J451)</f>
        <v>178.5</v>
      </c>
      <c r="N463" s="20">
        <f t="shared" si="153"/>
        <v>354</v>
      </c>
      <c r="O463" s="20">
        <f t="shared" si="161"/>
        <v>460</v>
      </c>
      <c r="P463" s="20">
        <f t="shared" si="157"/>
        <v>876.90000000000009</v>
      </c>
      <c r="Q463" s="1">
        <v>35582</v>
      </c>
      <c r="R463" s="19">
        <v>160.30000000000001</v>
      </c>
      <c r="S463" s="20">
        <f t="shared" si="166"/>
        <v>0.20000000000001705</v>
      </c>
      <c r="T463" s="20">
        <f t="shared" si="170"/>
        <v>0.70000000000001705</v>
      </c>
      <c r="U463" s="20">
        <f t="shared" ref="U463:U526" si="174">(R463-R451)</f>
        <v>3.6000000000000227</v>
      </c>
      <c r="V463" s="20">
        <f t="shared" si="154"/>
        <v>7.8000000000000114</v>
      </c>
      <c r="W463" s="20">
        <f t="shared" si="162"/>
        <v>15.900000000000006</v>
      </c>
      <c r="X463" s="20">
        <f t="shared" si="158"/>
        <v>36.200000000000017</v>
      </c>
      <c r="Y463" s="1">
        <v>35582</v>
      </c>
      <c r="Z463">
        <v>160.19999999999999</v>
      </c>
      <c r="AA463" s="20">
        <f t="shared" si="167"/>
        <v>0.29999999999998295</v>
      </c>
      <c r="AB463" s="20">
        <f t="shared" si="171"/>
        <v>0.5</v>
      </c>
      <c r="AC463" s="20">
        <f t="shared" ref="AC463:AC526" si="175">(Z463-Z451)</f>
        <v>3.5</v>
      </c>
      <c r="AD463" s="20">
        <f t="shared" si="155"/>
        <v>7.7999999999999829</v>
      </c>
      <c r="AE463" s="20">
        <f t="shared" si="163"/>
        <v>15.899999999999977</v>
      </c>
      <c r="AF463" s="20">
        <f t="shared" si="159"/>
        <v>36.099999999999994</v>
      </c>
    </row>
    <row r="464" spans="1:32" x14ac:dyDescent="0.3">
      <c r="A464" s="5">
        <v>35612</v>
      </c>
      <c r="B464" s="19">
        <v>3923.9</v>
      </c>
      <c r="C464" s="20">
        <f t="shared" si="164"/>
        <v>17.900000000000091</v>
      </c>
      <c r="D464" s="20">
        <f t="shared" si="168"/>
        <v>62.700000000000273</v>
      </c>
      <c r="E464" s="20">
        <f t="shared" si="172"/>
        <v>186.80000000000018</v>
      </c>
      <c r="F464" s="20">
        <f t="shared" si="152"/>
        <v>356.5</v>
      </c>
      <c r="G464" s="20">
        <f t="shared" si="160"/>
        <v>481.90000000000009</v>
      </c>
      <c r="H464" s="20">
        <f t="shared" si="156"/>
        <v>871.5</v>
      </c>
      <c r="I464" s="1">
        <v>35612</v>
      </c>
      <c r="J464" s="19">
        <v>3918.5</v>
      </c>
      <c r="K464" s="20">
        <f t="shared" si="165"/>
        <v>19</v>
      </c>
      <c r="L464" s="20">
        <f t="shared" si="169"/>
        <v>45.300000000000182</v>
      </c>
      <c r="M464" s="20">
        <f t="shared" si="173"/>
        <v>184.40000000000009</v>
      </c>
      <c r="N464" s="20">
        <f t="shared" si="153"/>
        <v>348.80000000000018</v>
      </c>
      <c r="O464" s="20">
        <f t="shared" si="161"/>
        <v>475.90000000000009</v>
      </c>
      <c r="P464" s="20">
        <f t="shared" si="157"/>
        <v>862.90000000000009</v>
      </c>
      <c r="Q464" s="1">
        <v>35612</v>
      </c>
      <c r="R464" s="19">
        <v>160.5</v>
      </c>
      <c r="S464" s="20">
        <f t="shared" si="166"/>
        <v>0.19999999999998863</v>
      </c>
      <c r="T464" s="20">
        <f t="shared" si="170"/>
        <v>0.5</v>
      </c>
      <c r="U464" s="20">
        <f t="shared" si="174"/>
        <v>3.5</v>
      </c>
      <c r="V464" s="20">
        <f t="shared" si="154"/>
        <v>8</v>
      </c>
      <c r="W464" s="20">
        <f t="shared" si="162"/>
        <v>16.099999999999994</v>
      </c>
      <c r="X464" s="20">
        <f t="shared" si="158"/>
        <v>36.099999999999994</v>
      </c>
      <c r="Y464" s="1">
        <v>35612</v>
      </c>
      <c r="Z464">
        <v>160.4</v>
      </c>
      <c r="AA464" s="20">
        <f t="shared" si="167"/>
        <v>0.20000000000001705</v>
      </c>
      <c r="AB464" s="20">
        <f t="shared" si="171"/>
        <v>0.59999999999999432</v>
      </c>
      <c r="AC464" s="20">
        <f t="shared" si="175"/>
        <v>3.4000000000000057</v>
      </c>
      <c r="AD464" s="20">
        <f t="shared" si="155"/>
        <v>7.8000000000000114</v>
      </c>
      <c r="AE464" s="20">
        <f t="shared" si="163"/>
        <v>15.900000000000006</v>
      </c>
      <c r="AF464" s="20">
        <f t="shared" si="159"/>
        <v>35.900000000000006</v>
      </c>
    </row>
    <row r="465" spans="1:32" x14ac:dyDescent="0.3">
      <c r="A465" s="5">
        <v>35643</v>
      </c>
      <c r="B465" s="19">
        <v>3957.4</v>
      </c>
      <c r="C465" s="20">
        <f t="shared" si="164"/>
        <v>33.5</v>
      </c>
      <c r="D465" s="20">
        <f t="shared" si="168"/>
        <v>80.400000000000091</v>
      </c>
      <c r="E465" s="20">
        <f t="shared" si="172"/>
        <v>213.40000000000009</v>
      </c>
      <c r="F465" s="20">
        <f t="shared" si="152"/>
        <v>368.40000000000009</v>
      </c>
      <c r="G465" s="20">
        <f t="shared" si="160"/>
        <v>511.70000000000027</v>
      </c>
      <c r="H465" s="20">
        <f t="shared" si="156"/>
        <v>883</v>
      </c>
      <c r="I465" s="1">
        <v>35643</v>
      </c>
      <c r="J465" s="19">
        <v>3953.2</v>
      </c>
      <c r="K465" s="20">
        <f t="shared" si="165"/>
        <v>34.699999999999818</v>
      </c>
      <c r="L465" s="20">
        <f t="shared" si="169"/>
        <v>47.5</v>
      </c>
      <c r="M465" s="20">
        <f t="shared" si="173"/>
        <v>211.59999999999991</v>
      </c>
      <c r="N465" s="20">
        <f t="shared" si="153"/>
        <v>368</v>
      </c>
      <c r="O465" s="20">
        <f t="shared" si="161"/>
        <v>512.29999999999973</v>
      </c>
      <c r="P465" s="20">
        <f t="shared" si="157"/>
        <v>882.09999999999991</v>
      </c>
      <c r="Q465" s="1">
        <v>35643</v>
      </c>
      <c r="R465" s="19">
        <v>160.80000000000001</v>
      </c>
      <c r="S465" s="20">
        <f t="shared" si="166"/>
        <v>0.30000000000001137</v>
      </c>
      <c r="T465" s="20">
        <f t="shared" si="170"/>
        <v>0.60000000000002274</v>
      </c>
      <c r="U465" s="20">
        <f t="shared" si="174"/>
        <v>3.5</v>
      </c>
      <c r="V465" s="20">
        <f t="shared" si="154"/>
        <v>7.9000000000000057</v>
      </c>
      <c r="W465" s="20">
        <f t="shared" si="162"/>
        <v>16</v>
      </c>
      <c r="X465" s="20">
        <f t="shared" si="158"/>
        <v>36.200000000000017</v>
      </c>
      <c r="Y465" s="1">
        <v>35643</v>
      </c>
      <c r="Z465">
        <v>160.80000000000001</v>
      </c>
      <c r="AA465" s="20">
        <f t="shared" si="167"/>
        <v>0.40000000000000568</v>
      </c>
      <c r="AB465" s="20">
        <f t="shared" si="171"/>
        <v>0.90000000000000568</v>
      </c>
      <c r="AC465" s="20">
        <f t="shared" si="175"/>
        <v>3.6000000000000227</v>
      </c>
      <c r="AD465" s="20">
        <f t="shared" si="155"/>
        <v>7.9000000000000057</v>
      </c>
      <c r="AE465" s="20">
        <f t="shared" si="163"/>
        <v>16</v>
      </c>
      <c r="AF465" s="20">
        <f t="shared" si="159"/>
        <v>36.300000000000011</v>
      </c>
    </row>
    <row r="466" spans="1:32" x14ac:dyDescent="0.3">
      <c r="A466" s="5">
        <v>35674</v>
      </c>
      <c r="B466" s="19">
        <v>3973.1</v>
      </c>
      <c r="C466" s="20">
        <f t="shared" si="164"/>
        <v>15.699999999999818</v>
      </c>
      <c r="D466" s="20">
        <f t="shared" si="168"/>
        <v>83.900000000000091</v>
      </c>
      <c r="E466" s="20">
        <f t="shared" si="172"/>
        <v>219.69999999999982</v>
      </c>
      <c r="F466" s="20">
        <f t="shared" si="152"/>
        <v>371</v>
      </c>
      <c r="G466" s="20">
        <f t="shared" si="160"/>
        <v>520.90000000000009</v>
      </c>
      <c r="H466" s="20">
        <f t="shared" si="156"/>
        <v>880.59999999999991</v>
      </c>
      <c r="I466" s="1">
        <v>35674</v>
      </c>
      <c r="J466" s="19">
        <v>3961.5</v>
      </c>
      <c r="K466" s="20">
        <f t="shared" si="165"/>
        <v>8.3000000000001819</v>
      </c>
      <c r="L466" s="20">
        <f t="shared" si="169"/>
        <v>92.099999999999909</v>
      </c>
      <c r="M466" s="20">
        <f t="shared" si="173"/>
        <v>217.30000000000018</v>
      </c>
      <c r="N466" s="20">
        <f t="shared" si="153"/>
        <v>366.90000000000009</v>
      </c>
      <c r="O466" s="20">
        <f t="shared" si="161"/>
        <v>518</v>
      </c>
      <c r="P466" s="20">
        <f t="shared" si="157"/>
        <v>875.19999999999982</v>
      </c>
      <c r="Q466" s="1">
        <v>35674</v>
      </c>
      <c r="R466" s="19">
        <v>161.19999999999999</v>
      </c>
      <c r="S466" s="20">
        <f t="shared" si="166"/>
        <v>0.39999999999997726</v>
      </c>
      <c r="T466" s="20">
        <f t="shared" si="170"/>
        <v>1.0999999999999943</v>
      </c>
      <c r="U466" s="20">
        <f t="shared" si="174"/>
        <v>3.3999999999999773</v>
      </c>
      <c r="V466" s="20">
        <f t="shared" si="154"/>
        <v>8</v>
      </c>
      <c r="W466" s="20">
        <f t="shared" si="162"/>
        <v>16.099999999999994</v>
      </c>
      <c r="X466" s="20">
        <f t="shared" si="158"/>
        <v>36.199999999999989</v>
      </c>
      <c r="Y466" s="1">
        <v>35674</v>
      </c>
      <c r="Z466">
        <v>161.19999999999999</v>
      </c>
      <c r="AA466" s="20">
        <f t="shared" si="167"/>
        <v>0.39999999999997726</v>
      </c>
      <c r="AB466" s="20">
        <f t="shared" si="171"/>
        <v>1.2999999999999829</v>
      </c>
      <c r="AC466" s="20">
        <f t="shared" si="175"/>
        <v>3.5</v>
      </c>
      <c r="AD466" s="20">
        <f t="shared" si="155"/>
        <v>8.0999999999999943</v>
      </c>
      <c r="AE466" s="20">
        <f t="shared" si="163"/>
        <v>16.199999999999989</v>
      </c>
      <c r="AF466" s="20">
        <f t="shared" si="159"/>
        <v>36.399999999999991</v>
      </c>
    </row>
    <row r="467" spans="1:32" x14ac:dyDescent="0.3">
      <c r="A467" s="5">
        <v>35704</v>
      </c>
      <c r="B467" s="19">
        <v>3992.3</v>
      </c>
      <c r="C467" s="20">
        <f t="shared" si="164"/>
        <v>19.200000000000273</v>
      </c>
      <c r="D467" s="20">
        <f t="shared" si="168"/>
        <v>86.300000000000182</v>
      </c>
      <c r="E467" s="20">
        <f t="shared" si="172"/>
        <v>219.5</v>
      </c>
      <c r="F467" s="20">
        <f t="shared" si="152"/>
        <v>378.90000000000009</v>
      </c>
      <c r="G467" s="20">
        <f t="shared" si="160"/>
        <v>535.60000000000036</v>
      </c>
      <c r="H467" s="20">
        <f t="shared" si="156"/>
        <v>878.20000000000027</v>
      </c>
      <c r="I467" s="1">
        <v>35704</v>
      </c>
      <c r="J467" s="19">
        <v>3977.2</v>
      </c>
      <c r="K467" s="20">
        <f t="shared" si="165"/>
        <v>15.699999999999818</v>
      </c>
      <c r="L467" s="20">
        <f t="shared" si="169"/>
        <v>77.699999999999818</v>
      </c>
      <c r="M467" s="20">
        <f t="shared" si="173"/>
        <v>218.5</v>
      </c>
      <c r="N467" s="20">
        <f t="shared" si="153"/>
        <v>374.89999999999964</v>
      </c>
      <c r="O467" s="20">
        <f t="shared" si="161"/>
        <v>524.5</v>
      </c>
      <c r="P467" s="20">
        <f t="shared" si="157"/>
        <v>867.89999999999964</v>
      </c>
      <c r="Q467" s="1">
        <v>35704</v>
      </c>
      <c r="R467" s="19">
        <v>161.6</v>
      </c>
      <c r="S467" s="20">
        <f t="shared" si="166"/>
        <v>0.40000000000000568</v>
      </c>
      <c r="T467" s="20">
        <f t="shared" si="170"/>
        <v>1.2999999999999829</v>
      </c>
      <c r="U467" s="20">
        <f t="shared" si="174"/>
        <v>3.2999999999999829</v>
      </c>
      <c r="V467" s="20">
        <f t="shared" si="154"/>
        <v>7.9000000000000057</v>
      </c>
      <c r="W467" s="20">
        <f t="shared" si="162"/>
        <v>15.900000000000006</v>
      </c>
      <c r="X467" s="20">
        <f t="shared" si="158"/>
        <v>36</v>
      </c>
      <c r="Y467" s="1">
        <v>35704</v>
      </c>
      <c r="Z467">
        <v>161.5</v>
      </c>
      <c r="AA467" s="20">
        <f t="shared" si="167"/>
        <v>0.30000000000001137</v>
      </c>
      <c r="AB467" s="20">
        <f t="shared" si="171"/>
        <v>1.3000000000000114</v>
      </c>
      <c r="AC467" s="20">
        <f t="shared" si="175"/>
        <v>3.3000000000000114</v>
      </c>
      <c r="AD467" s="20">
        <f t="shared" si="155"/>
        <v>8</v>
      </c>
      <c r="AE467" s="20">
        <f t="shared" si="163"/>
        <v>15.900000000000006</v>
      </c>
      <c r="AF467" s="20">
        <f t="shared" si="159"/>
        <v>36.099999999999994</v>
      </c>
    </row>
    <row r="468" spans="1:32" x14ac:dyDescent="0.3">
      <c r="A468" s="5">
        <v>35735</v>
      </c>
      <c r="B468" s="19">
        <v>4014.8</v>
      </c>
      <c r="C468" s="20">
        <f t="shared" si="164"/>
        <v>22.5</v>
      </c>
      <c r="D468" s="20">
        <f t="shared" si="168"/>
        <v>90.900000000000091</v>
      </c>
      <c r="E468" s="20">
        <f t="shared" si="172"/>
        <v>219.70000000000027</v>
      </c>
      <c r="F468" s="20">
        <f t="shared" si="152"/>
        <v>394.90000000000009</v>
      </c>
      <c r="G468" s="20">
        <f t="shared" si="160"/>
        <v>544.70000000000027</v>
      </c>
      <c r="H468" s="20">
        <f t="shared" si="156"/>
        <v>881.5</v>
      </c>
      <c r="I468" s="1">
        <v>35735</v>
      </c>
      <c r="J468" s="19">
        <v>4015.8</v>
      </c>
      <c r="K468" s="20">
        <f t="shared" si="165"/>
        <v>38.600000000000364</v>
      </c>
      <c r="L468" s="20">
        <f t="shared" si="169"/>
        <v>97.300000000000182</v>
      </c>
      <c r="M468" s="20">
        <f t="shared" si="173"/>
        <v>218.60000000000036</v>
      </c>
      <c r="N468" s="20">
        <f t="shared" si="153"/>
        <v>392.90000000000009</v>
      </c>
      <c r="O468" s="20">
        <f t="shared" si="161"/>
        <v>541.10000000000036</v>
      </c>
      <c r="P468" s="20">
        <f t="shared" si="157"/>
        <v>879.80000000000018</v>
      </c>
      <c r="Q468" s="1">
        <v>35735</v>
      </c>
      <c r="R468" s="19">
        <v>161.5</v>
      </c>
      <c r="S468" s="20">
        <f t="shared" si="166"/>
        <v>-9.9999999999994316E-2</v>
      </c>
      <c r="T468" s="20">
        <f t="shared" si="170"/>
        <v>1</v>
      </c>
      <c r="U468" s="20">
        <f t="shared" si="174"/>
        <v>2.9000000000000057</v>
      </c>
      <c r="V468" s="20">
        <f t="shared" si="154"/>
        <v>7.9000000000000057</v>
      </c>
      <c r="W468" s="20">
        <f t="shared" si="162"/>
        <v>15.699999999999989</v>
      </c>
      <c r="X468" s="20">
        <f t="shared" si="158"/>
        <v>35.599999999999994</v>
      </c>
      <c r="Y468" s="1">
        <v>35735</v>
      </c>
      <c r="Z468">
        <v>161.69999999999999</v>
      </c>
      <c r="AA468" s="20">
        <f t="shared" si="167"/>
        <v>0.19999999999998863</v>
      </c>
      <c r="AB468" s="20">
        <f t="shared" si="171"/>
        <v>1.2999999999999829</v>
      </c>
      <c r="AC468" s="20">
        <f t="shared" si="175"/>
        <v>3</v>
      </c>
      <c r="AD468" s="20">
        <f t="shared" si="155"/>
        <v>8</v>
      </c>
      <c r="AE468" s="20">
        <f t="shared" si="163"/>
        <v>15.699999999999989</v>
      </c>
      <c r="AF468" s="20">
        <f t="shared" si="159"/>
        <v>35.799999999999983</v>
      </c>
    </row>
    <row r="469" spans="1:32" x14ac:dyDescent="0.3">
      <c r="A469" s="5">
        <v>35765</v>
      </c>
      <c r="B469" s="19">
        <v>4032.9</v>
      </c>
      <c r="C469" s="20">
        <f t="shared" si="164"/>
        <v>18.099999999999909</v>
      </c>
      <c r="D469" s="20">
        <f t="shared" si="168"/>
        <v>75.5</v>
      </c>
      <c r="E469" s="20">
        <f t="shared" si="172"/>
        <v>214.30000000000018</v>
      </c>
      <c r="F469" s="20">
        <f t="shared" si="152"/>
        <v>403.40000000000009</v>
      </c>
      <c r="G469" s="20">
        <f t="shared" si="160"/>
        <v>558.40000000000009</v>
      </c>
      <c r="H469" s="20">
        <f t="shared" si="156"/>
        <v>880.40000000000009</v>
      </c>
      <c r="I469" s="1">
        <v>35765</v>
      </c>
      <c r="J469" s="19">
        <v>4055.1</v>
      </c>
      <c r="K469" s="20">
        <f t="shared" si="165"/>
        <v>39.299999999999727</v>
      </c>
      <c r="L469" s="20">
        <f t="shared" si="169"/>
        <v>101.90000000000009</v>
      </c>
      <c r="M469" s="20">
        <f t="shared" si="173"/>
        <v>215.29999999999973</v>
      </c>
      <c r="N469" s="20">
        <f t="shared" si="153"/>
        <v>401.79999999999973</v>
      </c>
      <c r="O469" s="20">
        <f t="shared" si="161"/>
        <v>560</v>
      </c>
      <c r="P469" s="20">
        <f t="shared" si="157"/>
        <v>889.5</v>
      </c>
      <c r="Q469" s="1">
        <v>35765</v>
      </c>
      <c r="R469" s="19">
        <v>161.30000000000001</v>
      </c>
      <c r="S469" s="20">
        <f t="shared" si="166"/>
        <v>-0.19999999999998863</v>
      </c>
      <c r="T469" s="20">
        <f t="shared" si="170"/>
        <v>0.5</v>
      </c>
      <c r="U469" s="20">
        <f t="shared" si="174"/>
        <v>2.7000000000000171</v>
      </c>
      <c r="V469" s="20">
        <f t="shared" si="154"/>
        <v>7.8000000000000114</v>
      </c>
      <c r="W469" s="20">
        <f t="shared" si="162"/>
        <v>15.5</v>
      </c>
      <c r="X469" s="20">
        <f t="shared" si="158"/>
        <v>35.200000000000017</v>
      </c>
      <c r="Y469" s="1">
        <v>35765</v>
      </c>
      <c r="Z469">
        <v>161.80000000000001</v>
      </c>
      <c r="AA469" s="20">
        <f t="shared" si="167"/>
        <v>0.10000000000002274</v>
      </c>
      <c r="AB469" s="20">
        <f t="shared" si="171"/>
        <v>1</v>
      </c>
      <c r="AC469" s="20">
        <f t="shared" si="175"/>
        <v>2.7000000000000171</v>
      </c>
      <c r="AD469" s="20">
        <f t="shared" si="155"/>
        <v>7.9000000000000057</v>
      </c>
      <c r="AE469" s="20">
        <f t="shared" si="163"/>
        <v>15.5</v>
      </c>
      <c r="AF469" s="20">
        <f t="shared" si="159"/>
        <v>35.500000000000014</v>
      </c>
    </row>
    <row r="470" spans="1:32" x14ac:dyDescent="0.3">
      <c r="A470" s="5">
        <v>35796</v>
      </c>
      <c r="B470" s="19">
        <v>4056.2</v>
      </c>
      <c r="C470" s="20">
        <f t="shared" si="164"/>
        <v>23.299999999999727</v>
      </c>
      <c r="D470" s="20">
        <f t="shared" si="168"/>
        <v>83.099999999999909</v>
      </c>
      <c r="E470" s="20">
        <f t="shared" si="172"/>
        <v>221.59999999999991</v>
      </c>
      <c r="F470" s="20">
        <f t="shared" si="152"/>
        <v>408.29999999999973</v>
      </c>
      <c r="G470" s="20">
        <f t="shared" si="160"/>
        <v>581.29999999999973</v>
      </c>
      <c r="H470" s="20">
        <f t="shared" si="156"/>
        <v>889.39999999999964</v>
      </c>
      <c r="I470" s="1">
        <v>35796</v>
      </c>
      <c r="J470" s="19">
        <v>4062.5</v>
      </c>
      <c r="K470" s="20">
        <f t="shared" si="165"/>
        <v>7.4000000000000909</v>
      </c>
      <c r="L470" s="20">
        <f t="shared" si="169"/>
        <v>101</v>
      </c>
      <c r="M470" s="20">
        <f t="shared" si="173"/>
        <v>223</v>
      </c>
      <c r="N470" s="20">
        <f t="shared" si="153"/>
        <v>411.19999999999982</v>
      </c>
      <c r="O470" s="20">
        <f t="shared" si="161"/>
        <v>582.40000000000009</v>
      </c>
      <c r="P470" s="20">
        <f t="shared" si="157"/>
        <v>892.09999999999991</v>
      </c>
      <c r="Q470" s="1">
        <v>35796</v>
      </c>
      <c r="R470" s="19">
        <v>161.6</v>
      </c>
      <c r="S470" s="20">
        <f t="shared" si="166"/>
        <v>0.29999999999998295</v>
      </c>
      <c r="T470" s="20">
        <f t="shared" si="170"/>
        <v>0.40000000000000568</v>
      </c>
      <c r="U470" s="20">
        <f t="shared" si="174"/>
        <v>2.5</v>
      </c>
      <c r="V470" s="20">
        <f t="shared" si="154"/>
        <v>7.1999999999999886</v>
      </c>
      <c r="W470" s="20">
        <f t="shared" si="162"/>
        <v>15.400000000000006</v>
      </c>
      <c r="X470" s="20">
        <f t="shared" si="158"/>
        <v>34.199999999999989</v>
      </c>
      <c r="Y470" s="1">
        <v>35796</v>
      </c>
      <c r="Z470">
        <v>162</v>
      </c>
      <c r="AA470" s="20">
        <f t="shared" si="167"/>
        <v>0.19999999999998863</v>
      </c>
      <c r="AB470" s="20">
        <f t="shared" si="171"/>
        <v>0.80000000000001137</v>
      </c>
      <c r="AC470" s="20">
        <f t="shared" si="175"/>
        <v>2.5999999999999943</v>
      </c>
      <c r="AD470" s="20">
        <f t="shared" si="155"/>
        <v>7.3000000000000114</v>
      </c>
      <c r="AE470" s="20">
        <f t="shared" si="163"/>
        <v>15.699999999999989</v>
      </c>
      <c r="AF470" s="20">
        <f t="shared" si="159"/>
        <v>34.5</v>
      </c>
    </row>
    <row r="471" spans="1:32" x14ac:dyDescent="0.3">
      <c r="A471" s="5">
        <v>35827</v>
      </c>
      <c r="B471" s="19">
        <v>4088.9</v>
      </c>
      <c r="C471" s="20">
        <f t="shared" si="164"/>
        <v>32.700000000000273</v>
      </c>
      <c r="D471" s="20">
        <f t="shared" si="168"/>
        <v>96.599999999999909</v>
      </c>
      <c r="E471" s="20">
        <f t="shared" si="172"/>
        <v>242.59999999999991</v>
      </c>
      <c r="F471" s="20">
        <f t="shared" si="152"/>
        <v>427.09999999999991</v>
      </c>
      <c r="G471" s="20">
        <f t="shared" si="160"/>
        <v>613.20000000000027</v>
      </c>
      <c r="H471" s="20">
        <f t="shared" si="156"/>
        <v>909.70000000000027</v>
      </c>
      <c r="I471" s="1">
        <v>35827</v>
      </c>
      <c r="J471" s="19">
        <v>4080.1</v>
      </c>
      <c r="K471" s="20">
        <f t="shared" si="165"/>
        <v>17.599999999999909</v>
      </c>
      <c r="L471" s="20">
        <f t="shared" si="169"/>
        <v>102.90000000000009</v>
      </c>
      <c r="M471" s="20">
        <f t="shared" si="173"/>
        <v>245</v>
      </c>
      <c r="N471" s="20">
        <f t="shared" si="153"/>
        <v>432.59999999999991</v>
      </c>
      <c r="O471" s="20">
        <f t="shared" si="161"/>
        <v>620.40000000000009</v>
      </c>
      <c r="P471" s="20">
        <f t="shared" si="157"/>
        <v>909.59999999999991</v>
      </c>
      <c r="Q471" s="1">
        <v>35827</v>
      </c>
      <c r="R471" s="19">
        <v>161.9</v>
      </c>
      <c r="S471" s="20">
        <f t="shared" si="166"/>
        <v>0.30000000000001137</v>
      </c>
      <c r="T471" s="20">
        <f t="shared" si="170"/>
        <v>0.30000000000001137</v>
      </c>
      <c r="U471" s="20">
        <f t="shared" si="174"/>
        <v>2.3000000000000114</v>
      </c>
      <c r="V471" s="20">
        <f t="shared" si="154"/>
        <v>7</v>
      </c>
      <c r="W471" s="20">
        <f t="shared" si="162"/>
        <v>15.200000000000017</v>
      </c>
      <c r="X471" s="20">
        <f t="shared" si="158"/>
        <v>33.900000000000006</v>
      </c>
      <c r="Y471" s="1">
        <v>35827</v>
      </c>
      <c r="Z471">
        <v>162</v>
      </c>
      <c r="AA471" s="20">
        <f t="shared" si="167"/>
        <v>0</v>
      </c>
      <c r="AB471" s="20">
        <f t="shared" si="171"/>
        <v>0.5</v>
      </c>
      <c r="AC471" s="20">
        <f t="shared" si="175"/>
        <v>2.3000000000000114</v>
      </c>
      <c r="AD471" s="20">
        <f t="shared" si="155"/>
        <v>7</v>
      </c>
      <c r="AE471" s="20">
        <f t="shared" si="163"/>
        <v>15.300000000000011</v>
      </c>
      <c r="AF471" s="20">
        <f t="shared" si="159"/>
        <v>34</v>
      </c>
    </row>
    <row r="472" spans="1:32" x14ac:dyDescent="0.3">
      <c r="A472" s="5">
        <v>35855</v>
      </c>
      <c r="B472" s="19">
        <v>4114.3</v>
      </c>
      <c r="C472" s="20">
        <f t="shared" si="164"/>
        <v>25.400000000000091</v>
      </c>
      <c r="D472" s="20">
        <f t="shared" si="168"/>
        <v>99.5</v>
      </c>
      <c r="E472" s="20">
        <f t="shared" si="172"/>
        <v>253.10000000000036</v>
      </c>
      <c r="F472" s="20">
        <f t="shared" si="152"/>
        <v>427.40000000000009</v>
      </c>
      <c r="G472" s="20">
        <f t="shared" si="160"/>
        <v>634.20000000000027</v>
      </c>
      <c r="H472" s="20">
        <f t="shared" si="156"/>
        <v>924.20000000000027</v>
      </c>
      <c r="I472" s="1">
        <v>35855</v>
      </c>
      <c r="J472" s="19">
        <v>4131.7</v>
      </c>
      <c r="K472" s="20">
        <f t="shared" si="165"/>
        <v>51.599999999999909</v>
      </c>
      <c r="L472" s="20">
        <f t="shared" si="169"/>
        <v>115.89999999999964</v>
      </c>
      <c r="M472" s="20">
        <f t="shared" si="173"/>
        <v>258.5</v>
      </c>
      <c r="N472" s="20">
        <f t="shared" si="153"/>
        <v>437.69999999999982</v>
      </c>
      <c r="O472" s="20">
        <f t="shared" si="161"/>
        <v>654.5</v>
      </c>
      <c r="P472" s="20">
        <f t="shared" si="157"/>
        <v>939.09999999999991</v>
      </c>
      <c r="Q472" s="1">
        <v>35855</v>
      </c>
      <c r="R472" s="19">
        <v>162.19999999999999</v>
      </c>
      <c r="S472" s="20">
        <f t="shared" si="166"/>
        <v>0.29999999999998295</v>
      </c>
      <c r="T472" s="20">
        <f t="shared" si="170"/>
        <v>0.69999999999998863</v>
      </c>
      <c r="U472" s="20">
        <f t="shared" si="174"/>
        <v>2.1999999999999886</v>
      </c>
      <c r="V472" s="20">
        <f t="shared" si="154"/>
        <v>6.5</v>
      </c>
      <c r="W472" s="20">
        <f t="shared" si="162"/>
        <v>15</v>
      </c>
      <c r="X472" s="20">
        <f t="shared" si="158"/>
        <v>33.5</v>
      </c>
      <c r="Y472" s="1">
        <v>35855</v>
      </c>
      <c r="Z472">
        <v>162</v>
      </c>
      <c r="AA472" s="20">
        <f t="shared" si="167"/>
        <v>0</v>
      </c>
      <c r="AB472" s="20">
        <f t="shared" si="171"/>
        <v>0.30000000000001137</v>
      </c>
      <c r="AC472" s="20">
        <f t="shared" si="175"/>
        <v>2.1999999999999886</v>
      </c>
      <c r="AD472" s="20">
        <f t="shared" si="155"/>
        <v>6.5</v>
      </c>
      <c r="AE472" s="20">
        <f t="shared" si="163"/>
        <v>14.900000000000006</v>
      </c>
      <c r="AF472" s="20">
        <f t="shared" si="159"/>
        <v>33.400000000000006</v>
      </c>
    </row>
    <row r="473" spans="1:32" x14ac:dyDescent="0.3">
      <c r="A473" s="5">
        <v>35886</v>
      </c>
      <c r="B473" s="19">
        <v>4140.2</v>
      </c>
      <c r="C473" s="20">
        <f t="shared" si="164"/>
        <v>25.899999999999636</v>
      </c>
      <c r="D473" s="20">
        <f t="shared" si="168"/>
        <v>107.29999999999973</v>
      </c>
      <c r="E473" s="20">
        <f t="shared" si="172"/>
        <v>263.19999999999982</v>
      </c>
      <c r="F473" s="20">
        <f t="shared" si="152"/>
        <v>442.5</v>
      </c>
      <c r="G473" s="20">
        <f t="shared" si="160"/>
        <v>658.89999999999964</v>
      </c>
      <c r="H473" s="20">
        <f t="shared" si="156"/>
        <v>938.59999999999991</v>
      </c>
      <c r="I473" s="1">
        <v>35886</v>
      </c>
      <c r="J473" s="19">
        <v>4174.6000000000004</v>
      </c>
      <c r="K473" s="20">
        <f t="shared" si="165"/>
        <v>42.900000000000546</v>
      </c>
      <c r="L473" s="20">
        <f t="shared" si="169"/>
        <v>119.50000000000045</v>
      </c>
      <c r="M473" s="20">
        <f t="shared" si="173"/>
        <v>268.90000000000055</v>
      </c>
      <c r="N473" s="20">
        <f t="shared" si="153"/>
        <v>454.00000000000045</v>
      </c>
      <c r="O473" s="20">
        <f t="shared" si="161"/>
        <v>671.50000000000045</v>
      </c>
      <c r="P473" s="20">
        <f t="shared" si="157"/>
        <v>954.80000000000018</v>
      </c>
      <c r="Q473" s="1">
        <v>35886</v>
      </c>
      <c r="R473" s="19">
        <v>162.5</v>
      </c>
      <c r="S473" s="20">
        <f t="shared" si="166"/>
        <v>0.30000000000001137</v>
      </c>
      <c r="T473" s="20">
        <f t="shared" si="170"/>
        <v>1.1999999999999886</v>
      </c>
      <c r="U473" s="20">
        <f t="shared" si="174"/>
        <v>2.3000000000000114</v>
      </c>
      <c r="V473" s="20">
        <f t="shared" si="154"/>
        <v>6.1999999999999886</v>
      </c>
      <c r="W473" s="20">
        <f t="shared" si="162"/>
        <v>15.099999999999994</v>
      </c>
      <c r="X473" s="20">
        <f t="shared" si="158"/>
        <v>33.599999999999994</v>
      </c>
      <c r="Y473" s="1">
        <v>35886</v>
      </c>
      <c r="Z473">
        <v>162.19999999999999</v>
      </c>
      <c r="AA473" s="20">
        <f t="shared" si="167"/>
        <v>0.19999999999998863</v>
      </c>
      <c r="AB473" s="20">
        <f t="shared" si="171"/>
        <v>0.39999999999997726</v>
      </c>
      <c r="AC473" s="20">
        <f t="shared" si="175"/>
        <v>2.2999999999999829</v>
      </c>
      <c r="AD473" s="20">
        <f t="shared" si="155"/>
        <v>6.0999999999999943</v>
      </c>
      <c r="AE473" s="20">
        <f t="shared" si="163"/>
        <v>15</v>
      </c>
      <c r="AF473" s="20">
        <f t="shared" si="159"/>
        <v>33.299999999999983</v>
      </c>
    </row>
    <row r="474" spans="1:32" x14ac:dyDescent="0.3">
      <c r="A474" s="5">
        <v>35916</v>
      </c>
      <c r="B474" s="19">
        <v>4164.3999999999996</v>
      </c>
      <c r="C474" s="20">
        <f t="shared" si="164"/>
        <v>24.199999999999818</v>
      </c>
      <c r="D474" s="20">
        <f t="shared" si="168"/>
        <v>108.19999999999982</v>
      </c>
      <c r="E474" s="20">
        <f t="shared" si="172"/>
        <v>275.19999999999982</v>
      </c>
      <c r="F474" s="20">
        <f t="shared" si="152"/>
        <v>454.79999999999973</v>
      </c>
      <c r="G474" s="20">
        <f t="shared" si="160"/>
        <v>673.59999999999945</v>
      </c>
      <c r="H474" s="20">
        <f t="shared" si="156"/>
        <v>963.79999999999973</v>
      </c>
      <c r="I474" s="1">
        <v>35916</v>
      </c>
      <c r="J474" s="19">
        <v>4144</v>
      </c>
      <c r="K474" s="20">
        <f t="shared" si="165"/>
        <v>-30.600000000000364</v>
      </c>
      <c r="L474" s="20">
        <f t="shared" si="169"/>
        <v>81.5</v>
      </c>
      <c r="M474" s="20">
        <f t="shared" si="173"/>
        <v>274.59999999999991</v>
      </c>
      <c r="N474" s="20">
        <f t="shared" si="153"/>
        <v>453.90000000000009</v>
      </c>
      <c r="O474" s="20">
        <f t="shared" si="161"/>
        <v>669.5</v>
      </c>
      <c r="P474" s="20">
        <f t="shared" si="157"/>
        <v>957.30000000000018</v>
      </c>
      <c r="Q474" s="1">
        <v>35916</v>
      </c>
      <c r="R474" s="19">
        <v>162.80000000000001</v>
      </c>
      <c r="S474" s="20">
        <f t="shared" si="166"/>
        <v>0.30000000000001137</v>
      </c>
      <c r="T474" s="20">
        <f t="shared" si="170"/>
        <v>1.2000000000000171</v>
      </c>
      <c r="U474" s="20">
        <f t="shared" si="174"/>
        <v>2.7000000000000171</v>
      </c>
      <c r="V474" s="20">
        <f t="shared" si="154"/>
        <v>6.2000000000000171</v>
      </c>
      <c r="W474" s="20">
        <f t="shared" si="162"/>
        <v>15.300000000000011</v>
      </c>
      <c r="X474" s="20">
        <f t="shared" si="158"/>
        <v>33.600000000000023</v>
      </c>
      <c r="Y474" s="1">
        <v>35916</v>
      </c>
      <c r="Z474">
        <v>162.6</v>
      </c>
      <c r="AA474" s="20">
        <f t="shared" si="167"/>
        <v>0.40000000000000568</v>
      </c>
      <c r="AB474" s="20">
        <f t="shared" si="171"/>
        <v>0.59999999999999432</v>
      </c>
      <c r="AC474" s="20">
        <f t="shared" si="175"/>
        <v>2.6999999999999886</v>
      </c>
      <c r="AD474" s="20">
        <f t="shared" si="155"/>
        <v>6.1999999999999886</v>
      </c>
      <c r="AE474" s="20">
        <f t="shared" si="163"/>
        <v>15.099999999999994</v>
      </c>
      <c r="AF474" s="20">
        <f t="shared" si="159"/>
        <v>33.5</v>
      </c>
    </row>
    <row r="475" spans="1:32" x14ac:dyDescent="0.3">
      <c r="A475" s="5">
        <v>35947</v>
      </c>
      <c r="B475" s="19">
        <v>4184.1000000000004</v>
      </c>
      <c r="C475" s="20">
        <f t="shared" si="164"/>
        <v>19.700000000000728</v>
      </c>
      <c r="D475" s="20">
        <f t="shared" si="168"/>
        <v>95.200000000000273</v>
      </c>
      <c r="E475" s="20">
        <f t="shared" si="172"/>
        <v>278.10000000000036</v>
      </c>
      <c r="F475" s="20">
        <f t="shared" ref="F475:F538" si="176">(B475-B451)</f>
        <v>461.60000000000036</v>
      </c>
      <c r="G475" s="20">
        <f t="shared" si="160"/>
        <v>704.60000000000036</v>
      </c>
      <c r="H475" s="20">
        <f t="shared" si="156"/>
        <v>970.40000000000055</v>
      </c>
      <c r="I475" s="1">
        <v>35947</v>
      </c>
      <c r="J475" s="19">
        <v>4174.6000000000004</v>
      </c>
      <c r="K475" s="20">
        <f t="shared" si="165"/>
        <v>30.600000000000364</v>
      </c>
      <c r="L475" s="20">
        <f t="shared" si="169"/>
        <v>94.500000000000455</v>
      </c>
      <c r="M475" s="20">
        <f t="shared" si="173"/>
        <v>275.10000000000036</v>
      </c>
      <c r="N475" s="20">
        <f t="shared" ref="N475:N538" si="177">(J475-J451)</f>
        <v>453.60000000000036</v>
      </c>
      <c r="O475" s="20">
        <f t="shared" si="161"/>
        <v>697.20000000000027</v>
      </c>
      <c r="P475" s="20">
        <f t="shared" si="157"/>
        <v>963.80000000000018</v>
      </c>
      <c r="Q475" s="1">
        <v>35947</v>
      </c>
      <c r="R475" s="19">
        <v>163</v>
      </c>
      <c r="S475" s="20">
        <f t="shared" si="166"/>
        <v>0.19999999999998863</v>
      </c>
      <c r="T475" s="20">
        <f t="shared" si="170"/>
        <v>1.0999999999999943</v>
      </c>
      <c r="U475" s="20">
        <f t="shared" si="174"/>
        <v>2.6999999999999886</v>
      </c>
      <c r="V475" s="20">
        <f t="shared" ref="V475:V538" si="178">(R475-R451)</f>
        <v>6.3000000000000114</v>
      </c>
      <c r="W475" s="20">
        <f t="shared" si="162"/>
        <v>15</v>
      </c>
      <c r="X475" s="20">
        <f t="shared" si="158"/>
        <v>33.099999999999994</v>
      </c>
      <c r="Y475" s="1">
        <v>35947</v>
      </c>
      <c r="Z475">
        <v>162.80000000000001</v>
      </c>
      <c r="AA475" s="20">
        <f t="shared" si="167"/>
        <v>0.20000000000001705</v>
      </c>
      <c r="AB475" s="20">
        <f t="shared" si="171"/>
        <v>0.80000000000001137</v>
      </c>
      <c r="AC475" s="20">
        <f t="shared" si="175"/>
        <v>2.6000000000000227</v>
      </c>
      <c r="AD475" s="20">
        <f t="shared" ref="AD475:AD538" si="179">(Z475-Z451)</f>
        <v>6.1000000000000227</v>
      </c>
      <c r="AE475" s="20">
        <f t="shared" si="163"/>
        <v>14.900000000000006</v>
      </c>
      <c r="AF475" s="20">
        <f t="shared" si="159"/>
        <v>32.900000000000006</v>
      </c>
    </row>
    <row r="476" spans="1:32" x14ac:dyDescent="0.3">
      <c r="A476" s="5">
        <v>35977</v>
      </c>
      <c r="B476" s="19">
        <v>4203.8</v>
      </c>
      <c r="C476" s="20">
        <f t="shared" si="164"/>
        <v>19.699999999999818</v>
      </c>
      <c r="D476" s="20">
        <f t="shared" si="168"/>
        <v>89.5</v>
      </c>
      <c r="E476" s="20">
        <f t="shared" si="172"/>
        <v>279.90000000000009</v>
      </c>
      <c r="F476" s="20">
        <f t="shared" si="176"/>
        <v>466.70000000000027</v>
      </c>
      <c r="G476" s="20">
        <f t="shared" si="160"/>
        <v>715.60000000000036</v>
      </c>
      <c r="H476" s="20">
        <f t="shared" si="156"/>
        <v>979.30000000000018</v>
      </c>
      <c r="I476" s="1">
        <v>35977</v>
      </c>
      <c r="J476" s="19">
        <v>4193.2</v>
      </c>
      <c r="K476" s="20">
        <f t="shared" si="165"/>
        <v>18.599999999999454</v>
      </c>
      <c r="L476" s="20">
        <f t="shared" si="169"/>
        <v>61.5</v>
      </c>
      <c r="M476" s="20">
        <f t="shared" si="173"/>
        <v>274.69999999999982</v>
      </c>
      <c r="N476" s="20">
        <f t="shared" si="177"/>
        <v>459.09999999999991</v>
      </c>
      <c r="O476" s="20">
        <f t="shared" si="161"/>
        <v>701.69999999999982</v>
      </c>
      <c r="P476" s="20">
        <f t="shared" si="157"/>
        <v>968.69999999999982</v>
      </c>
      <c r="Q476" s="1">
        <v>35977</v>
      </c>
      <c r="R476" s="19">
        <v>163.19999999999999</v>
      </c>
      <c r="S476" s="20">
        <f t="shared" si="166"/>
        <v>0.19999999999998863</v>
      </c>
      <c r="T476" s="20">
        <f t="shared" si="170"/>
        <v>1</v>
      </c>
      <c r="U476" s="20">
        <f t="shared" si="174"/>
        <v>2.6999999999999886</v>
      </c>
      <c r="V476" s="20">
        <f t="shared" si="178"/>
        <v>6.1999999999999886</v>
      </c>
      <c r="W476" s="20">
        <f t="shared" si="162"/>
        <v>14.799999999999983</v>
      </c>
      <c r="X476" s="20">
        <f t="shared" si="158"/>
        <v>32.799999999999983</v>
      </c>
      <c r="Y476" s="1">
        <v>35977</v>
      </c>
      <c r="Z476">
        <v>163.19999999999999</v>
      </c>
      <c r="AA476" s="20">
        <f t="shared" si="167"/>
        <v>0.39999999999997726</v>
      </c>
      <c r="AB476" s="20">
        <f t="shared" si="171"/>
        <v>1.1999999999999886</v>
      </c>
      <c r="AC476" s="20">
        <f t="shared" si="175"/>
        <v>2.7999999999999829</v>
      </c>
      <c r="AD476" s="20">
        <f t="shared" si="179"/>
        <v>6.1999999999999886</v>
      </c>
      <c r="AE476" s="20">
        <f t="shared" si="163"/>
        <v>14.799999999999983</v>
      </c>
      <c r="AF476" s="20">
        <f t="shared" si="159"/>
        <v>32.699999999999989</v>
      </c>
    </row>
    <row r="477" spans="1:32" x14ac:dyDescent="0.3">
      <c r="A477" s="5">
        <v>36008</v>
      </c>
      <c r="B477" s="19">
        <v>4228.7</v>
      </c>
      <c r="C477" s="20">
        <f t="shared" si="164"/>
        <v>24.899999999999636</v>
      </c>
      <c r="D477" s="20">
        <f t="shared" si="168"/>
        <v>88.5</v>
      </c>
      <c r="E477" s="20">
        <f t="shared" si="172"/>
        <v>271.29999999999973</v>
      </c>
      <c r="F477" s="20">
        <f t="shared" si="176"/>
        <v>484.69999999999982</v>
      </c>
      <c r="G477" s="20">
        <f t="shared" si="160"/>
        <v>743</v>
      </c>
      <c r="H477" s="20">
        <f t="shared" si="156"/>
        <v>986.69999999999982</v>
      </c>
      <c r="I477" s="1">
        <v>36008</v>
      </c>
      <c r="J477" s="19">
        <v>4220.3</v>
      </c>
      <c r="K477" s="20">
        <f t="shared" si="165"/>
        <v>27.100000000000364</v>
      </c>
      <c r="L477" s="20">
        <f t="shared" si="169"/>
        <v>45.699999999999818</v>
      </c>
      <c r="M477" s="20">
        <f t="shared" si="173"/>
        <v>267.10000000000036</v>
      </c>
      <c r="N477" s="20">
        <f t="shared" si="177"/>
        <v>478.70000000000027</v>
      </c>
      <c r="O477" s="20">
        <f t="shared" si="161"/>
        <v>738.70000000000027</v>
      </c>
      <c r="P477" s="20">
        <f t="shared" si="157"/>
        <v>981.60000000000036</v>
      </c>
      <c r="Q477" s="1">
        <v>36008</v>
      </c>
      <c r="R477" s="19">
        <v>163.4</v>
      </c>
      <c r="S477" s="20">
        <f t="shared" si="166"/>
        <v>0.20000000000001705</v>
      </c>
      <c r="T477" s="20">
        <f t="shared" si="170"/>
        <v>0.90000000000000568</v>
      </c>
      <c r="U477" s="20">
        <f t="shared" si="174"/>
        <v>2.5999999999999943</v>
      </c>
      <c r="V477" s="20">
        <f t="shared" si="178"/>
        <v>6.0999999999999943</v>
      </c>
      <c r="W477" s="20">
        <f t="shared" si="162"/>
        <v>14.400000000000006</v>
      </c>
      <c r="X477" s="20">
        <f t="shared" si="158"/>
        <v>31.800000000000011</v>
      </c>
      <c r="Y477" s="1">
        <v>36008</v>
      </c>
      <c r="Z477">
        <v>163.4</v>
      </c>
      <c r="AA477" s="20">
        <f t="shared" si="167"/>
        <v>0.20000000000001705</v>
      </c>
      <c r="AB477" s="20">
        <f t="shared" si="171"/>
        <v>1.2000000000000171</v>
      </c>
      <c r="AC477" s="20">
        <f t="shared" si="175"/>
        <v>2.5999999999999943</v>
      </c>
      <c r="AD477" s="20">
        <f t="shared" si="179"/>
        <v>6.2000000000000171</v>
      </c>
      <c r="AE477" s="20">
        <f t="shared" si="163"/>
        <v>14.400000000000006</v>
      </c>
      <c r="AF477" s="20">
        <f t="shared" si="159"/>
        <v>31.800000000000011</v>
      </c>
    </row>
    <row r="478" spans="1:32" x14ac:dyDescent="0.3">
      <c r="A478" s="5">
        <v>36039</v>
      </c>
      <c r="B478" s="19">
        <v>4267.6000000000004</v>
      </c>
      <c r="C478" s="20">
        <f t="shared" si="164"/>
        <v>38.900000000000546</v>
      </c>
      <c r="D478" s="20">
        <f t="shared" si="168"/>
        <v>103.20000000000073</v>
      </c>
      <c r="E478" s="20">
        <f t="shared" si="172"/>
        <v>294.50000000000045</v>
      </c>
      <c r="F478" s="20">
        <f t="shared" si="176"/>
        <v>514.20000000000027</v>
      </c>
      <c r="G478" s="20">
        <f t="shared" si="160"/>
        <v>781.50000000000045</v>
      </c>
      <c r="H478" s="20">
        <f t="shared" si="156"/>
        <v>1013.0000000000005</v>
      </c>
      <c r="I478" s="1">
        <v>36039</v>
      </c>
      <c r="J478" s="19">
        <v>4254.3999999999996</v>
      </c>
      <c r="K478" s="20">
        <f t="shared" si="165"/>
        <v>34.099999999999454</v>
      </c>
      <c r="L478" s="20">
        <f t="shared" si="169"/>
        <v>110.39999999999964</v>
      </c>
      <c r="M478" s="20">
        <f t="shared" si="173"/>
        <v>292.89999999999964</v>
      </c>
      <c r="N478" s="20">
        <f t="shared" si="177"/>
        <v>510.19999999999982</v>
      </c>
      <c r="O478" s="20">
        <f t="shared" si="161"/>
        <v>777.59999999999945</v>
      </c>
      <c r="P478" s="20">
        <f t="shared" si="157"/>
        <v>1005.3999999999996</v>
      </c>
      <c r="Q478" s="1">
        <v>36039</v>
      </c>
      <c r="R478" s="19">
        <v>163.6</v>
      </c>
      <c r="S478" s="20">
        <f t="shared" si="166"/>
        <v>0.19999999999998863</v>
      </c>
      <c r="T478" s="20">
        <f t="shared" si="170"/>
        <v>0.79999999999998295</v>
      </c>
      <c r="U478" s="20">
        <f t="shared" si="174"/>
        <v>2.4000000000000057</v>
      </c>
      <c r="V478" s="20">
        <f t="shared" si="178"/>
        <v>5.7999999999999829</v>
      </c>
      <c r="W478" s="20">
        <f t="shared" si="162"/>
        <v>14.199999999999989</v>
      </c>
      <c r="X478" s="20">
        <f t="shared" si="158"/>
        <v>30.900000000000006</v>
      </c>
      <c r="Y478" s="1">
        <v>36039</v>
      </c>
      <c r="Z478">
        <v>163.5</v>
      </c>
      <c r="AA478" s="20">
        <f t="shared" si="167"/>
        <v>9.9999999999994316E-2</v>
      </c>
      <c r="AB478" s="20">
        <f t="shared" si="171"/>
        <v>0.90000000000000568</v>
      </c>
      <c r="AC478" s="20">
        <f t="shared" si="175"/>
        <v>2.3000000000000114</v>
      </c>
      <c r="AD478" s="20">
        <f t="shared" si="179"/>
        <v>5.8000000000000114</v>
      </c>
      <c r="AE478" s="20">
        <f t="shared" si="163"/>
        <v>14.199999999999989</v>
      </c>
      <c r="AF478" s="20">
        <f t="shared" si="159"/>
        <v>31</v>
      </c>
    </row>
    <row r="479" spans="1:32" x14ac:dyDescent="0.3">
      <c r="A479" s="5">
        <v>36069</v>
      </c>
      <c r="B479" s="19">
        <v>4307.7</v>
      </c>
      <c r="C479" s="20">
        <f t="shared" si="164"/>
        <v>40.099999999999454</v>
      </c>
      <c r="D479" s="20">
        <f t="shared" si="168"/>
        <v>123.59999999999945</v>
      </c>
      <c r="E479" s="20">
        <f t="shared" si="172"/>
        <v>315.39999999999964</v>
      </c>
      <c r="F479" s="20">
        <f t="shared" si="176"/>
        <v>534.89999999999964</v>
      </c>
      <c r="G479" s="20">
        <f t="shared" si="160"/>
        <v>823.39999999999964</v>
      </c>
      <c r="H479" s="20">
        <f t="shared" si="156"/>
        <v>1048.3999999999996</v>
      </c>
      <c r="I479" s="1">
        <v>36069</v>
      </c>
      <c r="J479" s="19">
        <v>4291.3999999999996</v>
      </c>
      <c r="K479" s="20">
        <f t="shared" si="165"/>
        <v>37</v>
      </c>
      <c r="L479" s="20">
        <f t="shared" si="169"/>
        <v>116.79999999999927</v>
      </c>
      <c r="M479" s="20">
        <f t="shared" si="173"/>
        <v>314.19999999999982</v>
      </c>
      <c r="N479" s="20">
        <f t="shared" si="177"/>
        <v>532.69999999999982</v>
      </c>
      <c r="O479" s="20">
        <f t="shared" si="161"/>
        <v>813.19999999999982</v>
      </c>
      <c r="P479" s="20">
        <f t="shared" si="157"/>
        <v>1037.6999999999998</v>
      </c>
      <c r="Q479" s="1">
        <v>36069</v>
      </c>
      <c r="R479" s="19">
        <v>164</v>
      </c>
      <c r="S479" s="20">
        <f t="shared" si="166"/>
        <v>0.40000000000000568</v>
      </c>
      <c r="T479" s="20">
        <f t="shared" si="170"/>
        <v>1</v>
      </c>
      <c r="U479" s="20">
        <f t="shared" si="174"/>
        <v>2.4000000000000057</v>
      </c>
      <c r="V479" s="20">
        <f t="shared" si="178"/>
        <v>5.6999999999999886</v>
      </c>
      <c r="W479" s="20">
        <f t="shared" si="162"/>
        <v>14.5</v>
      </c>
      <c r="X479" s="20">
        <f t="shared" si="158"/>
        <v>30.5</v>
      </c>
      <c r="Y479" s="1">
        <v>36069</v>
      </c>
      <c r="Z479">
        <v>163.9</v>
      </c>
      <c r="AA479" s="20">
        <f t="shared" si="167"/>
        <v>0.40000000000000568</v>
      </c>
      <c r="AB479" s="20">
        <f t="shared" si="171"/>
        <v>1.0999999999999943</v>
      </c>
      <c r="AC479" s="20">
        <f t="shared" si="175"/>
        <v>2.4000000000000057</v>
      </c>
      <c r="AD479" s="20">
        <f t="shared" si="179"/>
        <v>5.7000000000000171</v>
      </c>
      <c r="AE479" s="20">
        <f t="shared" si="163"/>
        <v>14.5</v>
      </c>
      <c r="AF479" s="20">
        <f t="shared" si="159"/>
        <v>30.5</v>
      </c>
    </row>
    <row r="480" spans="1:32" x14ac:dyDescent="0.3">
      <c r="A480" s="5">
        <v>36100</v>
      </c>
      <c r="B480" s="19">
        <v>4346.3999999999996</v>
      </c>
      <c r="C480" s="20">
        <f t="shared" si="164"/>
        <v>38.699999999999818</v>
      </c>
      <c r="D480" s="20">
        <f t="shared" si="168"/>
        <v>142.59999999999945</v>
      </c>
      <c r="E480" s="20">
        <f t="shared" si="172"/>
        <v>331.59999999999945</v>
      </c>
      <c r="F480" s="20">
        <f t="shared" si="176"/>
        <v>551.29999999999973</v>
      </c>
      <c r="G480" s="20">
        <f t="shared" si="160"/>
        <v>859.19999999999982</v>
      </c>
      <c r="H480" s="20">
        <f t="shared" si="156"/>
        <v>1083.7999999999997</v>
      </c>
      <c r="I480" s="1">
        <v>36100</v>
      </c>
      <c r="J480" s="19">
        <v>4345.8999999999996</v>
      </c>
      <c r="K480" s="20">
        <f t="shared" si="165"/>
        <v>54.5</v>
      </c>
      <c r="L480" s="20">
        <f t="shared" si="169"/>
        <v>152.69999999999982</v>
      </c>
      <c r="M480" s="20">
        <f t="shared" si="173"/>
        <v>330.09999999999945</v>
      </c>
      <c r="N480" s="20">
        <f t="shared" si="177"/>
        <v>548.69999999999982</v>
      </c>
      <c r="O480" s="20">
        <f t="shared" si="161"/>
        <v>854.09999999999945</v>
      </c>
      <c r="P480" s="20">
        <f t="shared" si="157"/>
        <v>1080.5999999999995</v>
      </c>
      <c r="Q480" s="1">
        <v>36100</v>
      </c>
      <c r="R480" s="19">
        <v>164</v>
      </c>
      <c r="S480" s="20">
        <f t="shared" si="166"/>
        <v>0</v>
      </c>
      <c r="T480" s="20">
        <f t="shared" si="170"/>
        <v>0.80000000000001137</v>
      </c>
      <c r="U480" s="20">
        <f t="shared" si="174"/>
        <v>2.5</v>
      </c>
      <c r="V480" s="20">
        <f t="shared" si="178"/>
        <v>5.4000000000000057</v>
      </c>
      <c r="W480" s="20">
        <f t="shared" si="162"/>
        <v>14.300000000000011</v>
      </c>
      <c r="X480" s="20">
        <f t="shared" si="158"/>
        <v>30.199999999999989</v>
      </c>
      <c r="Y480" s="1">
        <v>36100</v>
      </c>
      <c r="Z480">
        <v>164.1</v>
      </c>
      <c r="AA480" s="20">
        <f t="shared" si="167"/>
        <v>0.19999999999998863</v>
      </c>
      <c r="AB480" s="20">
        <f t="shared" si="171"/>
        <v>0.90000000000000568</v>
      </c>
      <c r="AC480" s="20">
        <f t="shared" si="175"/>
        <v>2.4000000000000057</v>
      </c>
      <c r="AD480" s="20">
        <f t="shared" si="179"/>
        <v>5.4000000000000057</v>
      </c>
      <c r="AE480" s="20">
        <f t="shared" si="163"/>
        <v>14.299999999999983</v>
      </c>
      <c r="AF480" s="20">
        <f t="shared" si="159"/>
        <v>30.400000000000006</v>
      </c>
    </row>
    <row r="481" spans="1:32" x14ac:dyDescent="0.3">
      <c r="A481" s="5">
        <v>36130</v>
      </c>
      <c r="B481" s="19">
        <v>4375.2</v>
      </c>
      <c r="C481" s="20">
        <f t="shared" si="164"/>
        <v>28.800000000000182</v>
      </c>
      <c r="D481" s="20">
        <f t="shared" si="168"/>
        <v>146.5</v>
      </c>
      <c r="E481" s="20">
        <f t="shared" si="172"/>
        <v>342.29999999999973</v>
      </c>
      <c r="F481" s="20">
        <f t="shared" si="176"/>
        <v>556.59999999999991</v>
      </c>
      <c r="G481" s="20">
        <f t="shared" si="160"/>
        <v>888.79999999999973</v>
      </c>
      <c r="H481" s="20">
        <f t="shared" si="156"/>
        <v>1103.3999999999996</v>
      </c>
      <c r="I481" s="1">
        <v>36130</v>
      </c>
      <c r="J481" s="19">
        <v>4399.6000000000004</v>
      </c>
      <c r="K481" s="20">
        <f t="shared" si="165"/>
        <v>53.700000000000728</v>
      </c>
      <c r="L481" s="20">
        <f t="shared" si="169"/>
        <v>179.30000000000018</v>
      </c>
      <c r="M481" s="20">
        <f t="shared" si="173"/>
        <v>344.50000000000045</v>
      </c>
      <c r="N481" s="20">
        <f t="shared" si="177"/>
        <v>559.80000000000018</v>
      </c>
      <c r="O481" s="20">
        <f t="shared" si="161"/>
        <v>891.80000000000018</v>
      </c>
      <c r="P481" s="20">
        <f t="shared" si="157"/>
        <v>1114.5000000000005</v>
      </c>
      <c r="Q481" s="1">
        <v>36130</v>
      </c>
      <c r="R481" s="19">
        <v>163.9</v>
      </c>
      <c r="S481" s="20">
        <f t="shared" si="166"/>
        <v>-9.9999999999994316E-2</v>
      </c>
      <c r="T481" s="20">
        <f t="shared" si="170"/>
        <v>0.5</v>
      </c>
      <c r="U481" s="20">
        <f t="shared" si="174"/>
        <v>2.5999999999999943</v>
      </c>
      <c r="V481" s="20">
        <f t="shared" si="178"/>
        <v>5.3000000000000114</v>
      </c>
      <c r="W481" s="20">
        <f t="shared" si="162"/>
        <v>14.200000000000017</v>
      </c>
      <c r="X481" s="20">
        <f t="shared" si="158"/>
        <v>30.099999999999994</v>
      </c>
      <c r="Y481" s="1">
        <v>36130</v>
      </c>
      <c r="Z481">
        <v>164.4</v>
      </c>
      <c r="AA481" s="20">
        <f t="shared" si="167"/>
        <v>0.30000000000001137</v>
      </c>
      <c r="AB481" s="20">
        <f t="shared" si="171"/>
        <v>1</v>
      </c>
      <c r="AC481" s="20">
        <f t="shared" si="175"/>
        <v>2.5999999999999943</v>
      </c>
      <c r="AD481" s="20">
        <f t="shared" si="179"/>
        <v>5.3000000000000114</v>
      </c>
      <c r="AE481" s="20">
        <f t="shared" si="163"/>
        <v>14.300000000000011</v>
      </c>
      <c r="AF481" s="20">
        <f t="shared" si="159"/>
        <v>30.200000000000017</v>
      </c>
    </row>
    <row r="482" spans="1:32" x14ac:dyDescent="0.3">
      <c r="A482" s="5">
        <v>36161</v>
      </c>
      <c r="B482" s="19">
        <v>4402.6000000000004</v>
      </c>
      <c r="C482" s="20">
        <f t="shared" si="164"/>
        <v>27.400000000000546</v>
      </c>
      <c r="D482" s="20">
        <f t="shared" si="168"/>
        <v>135</v>
      </c>
      <c r="E482" s="20">
        <f t="shared" si="172"/>
        <v>346.40000000000055</v>
      </c>
      <c r="F482" s="20">
        <f t="shared" si="176"/>
        <v>568.00000000000045</v>
      </c>
      <c r="G482" s="20">
        <f t="shared" si="160"/>
        <v>910.20000000000027</v>
      </c>
      <c r="H482" s="20">
        <f t="shared" si="156"/>
        <v>1114.9000000000005</v>
      </c>
      <c r="I482" s="1">
        <v>36161</v>
      </c>
      <c r="J482" s="19">
        <v>4409.5</v>
      </c>
      <c r="K482" s="20">
        <f t="shared" si="165"/>
        <v>9.8999999999996362</v>
      </c>
      <c r="L482" s="20">
        <f t="shared" si="169"/>
        <v>155.10000000000036</v>
      </c>
      <c r="M482" s="20">
        <f t="shared" si="173"/>
        <v>347</v>
      </c>
      <c r="N482" s="20">
        <f t="shared" si="177"/>
        <v>570</v>
      </c>
      <c r="O482" s="20">
        <f t="shared" si="161"/>
        <v>914.19999999999982</v>
      </c>
      <c r="P482" s="20">
        <f t="shared" si="157"/>
        <v>1120.1999999999998</v>
      </c>
      <c r="Q482" s="1">
        <v>36161</v>
      </c>
      <c r="R482" s="19">
        <v>164.3</v>
      </c>
      <c r="S482" s="20">
        <f t="shared" si="166"/>
        <v>0.40000000000000568</v>
      </c>
      <c r="T482" s="20">
        <f t="shared" si="170"/>
        <v>0.70000000000001705</v>
      </c>
      <c r="U482" s="20">
        <f t="shared" si="174"/>
        <v>2.7000000000000171</v>
      </c>
      <c r="V482" s="20">
        <f t="shared" si="178"/>
        <v>5.2000000000000171</v>
      </c>
      <c r="W482" s="20">
        <f t="shared" si="162"/>
        <v>14</v>
      </c>
      <c r="X482" s="20">
        <f t="shared" si="158"/>
        <v>29.700000000000017</v>
      </c>
      <c r="Y482" s="1">
        <v>36161</v>
      </c>
      <c r="Z482">
        <v>164.7</v>
      </c>
      <c r="AA482" s="20">
        <f t="shared" si="167"/>
        <v>0.29999999999998295</v>
      </c>
      <c r="AB482" s="20">
        <f t="shared" si="171"/>
        <v>1.1999999999999886</v>
      </c>
      <c r="AC482" s="20">
        <f t="shared" si="175"/>
        <v>2.6999999999999886</v>
      </c>
      <c r="AD482" s="20">
        <f t="shared" si="179"/>
        <v>5.2999999999999829</v>
      </c>
      <c r="AE482" s="20">
        <f t="shared" si="163"/>
        <v>14.199999999999989</v>
      </c>
      <c r="AF482" s="20">
        <f t="shared" si="159"/>
        <v>30</v>
      </c>
    </row>
    <row r="483" spans="1:32" x14ac:dyDescent="0.3">
      <c r="A483" s="5">
        <v>36192</v>
      </c>
      <c r="B483" s="19">
        <v>4425.3</v>
      </c>
      <c r="C483" s="20">
        <f t="shared" si="164"/>
        <v>22.699999999999818</v>
      </c>
      <c r="D483" s="20">
        <f t="shared" si="168"/>
        <v>117.60000000000036</v>
      </c>
      <c r="E483" s="20">
        <f t="shared" si="172"/>
        <v>336.40000000000009</v>
      </c>
      <c r="F483" s="20">
        <f t="shared" si="176"/>
        <v>579</v>
      </c>
      <c r="G483" s="20">
        <f t="shared" si="160"/>
        <v>935.40000000000009</v>
      </c>
      <c r="H483" s="20">
        <f t="shared" ref="H483:H546" si="180">(B483-B387)</f>
        <v>1120.8000000000002</v>
      </c>
      <c r="I483" s="1">
        <v>36192</v>
      </c>
      <c r="J483" s="19">
        <v>4418.7</v>
      </c>
      <c r="K483" s="20">
        <f t="shared" si="165"/>
        <v>9.1999999999998181</v>
      </c>
      <c r="L483" s="20">
        <f t="shared" si="169"/>
        <v>127.30000000000018</v>
      </c>
      <c r="M483" s="20">
        <f t="shared" si="173"/>
        <v>338.59999999999991</v>
      </c>
      <c r="N483" s="20">
        <f t="shared" si="177"/>
        <v>583.59999999999991</v>
      </c>
      <c r="O483" s="20">
        <f t="shared" si="161"/>
        <v>943.79999999999973</v>
      </c>
      <c r="P483" s="20">
        <f t="shared" ref="P483:P546" si="181">(J483-J387)</f>
        <v>1122.3999999999996</v>
      </c>
      <c r="Q483" s="1">
        <v>36192</v>
      </c>
      <c r="R483" s="19">
        <v>164.5</v>
      </c>
      <c r="S483" s="20">
        <f t="shared" si="166"/>
        <v>0.19999999999998863</v>
      </c>
      <c r="T483" s="20">
        <f t="shared" si="170"/>
        <v>0.5</v>
      </c>
      <c r="U483" s="20">
        <f t="shared" si="174"/>
        <v>2.5999999999999943</v>
      </c>
      <c r="V483" s="20">
        <f t="shared" si="178"/>
        <v>4.9000000000000057</v>
      </c>
      <c r="W483" s="20">
        <f t="shared" si="162"/>
        <v>13.599999999999994</v>
      </c>
      <c r="X483" s="20">
        <f t="shared" ref="X483:X546" si="182">(R483-R387)</f>
        <v>29.699999999999989</v>
      </c>
      <c r="Y483" s="1">
        <v>36192</v>
      </c>
      <c r="Z483">
        <v>164.7</v>
      </c>
      <c r="AA483" s="20">
        <f t="shared" si="167"/>
        <v>0</v>
      </c>
      <c r="AB483" s="20">
        <f t="shared" si="171"/>
        <v>0.79999999999998295</v>
      </c>
      <c r="AC483" s="20">
        <f t="shared" si="175"/>
        <v>2.6999999999999886</v>
      </c>
      <c r="AD483" s="20">
        <f t="shared" si="179"/>
        <v>5</v>
      </c>
      <c r="AE483" s="20">
        <f t="shared" si="163"/>
        <v>13.799999999999983</v>
      </c>
      <c r="AF483" s="20">
        <f t="shared" ref="AF483:AF546" si="183">(Z483-Z387)</f>
        <v>29.899999999999977</v>
      </c>
    </row>
    <row r="484" spans="1:32" x14ac:dyDescent="0.3">
      <c r="A484" s="5">
        <v>36220</v>
      </c>
      <c r="B484" s="19">
        <v>4432.1000000000004</v>
      </c>
      <c r="C484" s="20">
        <f t="shared" si="164"/>
        <v>6.8000000000001819</v>
      </c>
      <c r="D484" s="20">
        <f t="shared" si="168"/>
        <v>85.700000000000728</v>
      </c>
      <c r="E484" s="20">
        <f t="shared" si="172"/>
        <v>317.80000000000018</v>
      </c>
      <c r="F484" s="20">
        <f t="shared" si="176"/>
        <v>570.90000000000055</v>
      </c>
      <c r="G484" s="20">
        <f t="shared" si="160"/>
        <v>941.00000000000045</v>
      </c>
      <c r="H484" s="20">
        <f t="shared" si="180"/>
        <v>1110.2000000000003</v>
      </c>
      <c r="I484" s="1">
        <v>36220</v>
      </c>
      <c r="J484" s="19">
        <v>4455.6000000000004</v>
      </c>
      <c r="K484" s="20">
        <f t="shared" si="165"/>
        <v>36.900000000000546</v>
      </c>
      <c r="L484" s="20">
        <f t="shared" si="169"/>
        <v>109.70000000000073</v>
      </c>
      <c r="M484" s="20">
        <f t="shared" si="173"/>
        <v>323.90000000000055</v>
      </c>
      <c r="N484" s="20">
        <f t="shared" si="177"/>
        <v>582.40000000000055</v>
      </c>
      <c r="O484" s="20">
        <f t="shared" si="161"/>
        <v>963.90000000000055</v>
      </c>
      <c r="P484" s="20">
        <f t="shared" si="181"/>
        <v>1128.3000000000002</v>
      </c>
      <c r="Q484" s="1">
        <v>36220</v>
      </c>
      <c r="R484" s="19">
        <v>165</v>
      </c>
      <c r="S484" s="20">
        <f t="shared" si="166"/>
        <v>0.5</v>
      </c>
      <c r="T484" s="20">
        <f t="shared" si="170"/>
        <v>1</v>
      </c>
      <c r="U484" s="20">
        <f t="shared" si="174"/>
        <v>2.8000000000000114</v>
      </c>
      <c r="V484" s="20">
        <f t="shared" si="178"/>
        <v>5</v>
      </c>
      <c r="W484" s="20">
        <f t="shared" si="162"/>
        <v>13.599999999999994</v>
      </c>
      <c r="X484" s="20">
        <f t="shared" si="182"/>
        <v>30</v>
      </c>
      <c r="Y484" s="1">
        <v>36220</v>
      </c>
      <c r="Z484">
        <v>164.8</v>
      </c>
      <c r="AA484" s="20">
        <f t="shared" si="167"/>
        <v>0.10000000000002274</v>
      </c>
      <c r="AB484" s="20">
        <f t="shared" si="171"/>
        <v>0.70000000000001705</v>
      </c>
      <c r="AC484" s="20">
        <f t="shared" si="175"/>
        <v>2.8000000000000114</v>
      </c>
      <c r="AD484" s="20">
        <f t="shared" si="179"/>
        <v>5</v>
      </c>
      <c r="AE484" s="20">
        <f t="shared" si="163"/>
        <v>13.600000000000023</v>
      </c>
      <c r="AF484" s="20">
        <f t="shared" si="183"/>
        <v>30</v>
      </c>
    </row>
    <row r="485" spans="1:32" x14ac:dyDescent="0.3">
      <c r="A485" s="5">
        <v>36251</v>
      </c>
      <c r="B485" s="19">
        <v>4460.7</v>
      </c>
      <c r="C485" s="20">
        <f t="shared" si="164"/>
        <v>28.599999999999454</v>
      </c>
      <c r="D485" s="20">
        <f t="shared" si="168"/>
        <v>85.5</v>
      </c>
      <c r="E485" s="20">
        <f t="shared" si="172"/>
        <v>320.5</v>
      </c>
      <c r="F485" s="20">
        <f t="shared" si="176"/>
        <v>583.69999999999982</v>
      </c>
      <c r="G485" s="20">
        <f t="shared" si="160"/>
        <v>961.5</v>
      </c>
      <c r="H485" s="20">
        <f t="shared" si="180"/>
        <v>1128.2999999999997</v>
      </c>
      <c r="I485" s="1">
        <v>36251</v>
      </c>
      <c r="J485" s="19">
        <v>4501.3999999999996</v>
      </c>
      <c r="K485" s="20">
        <f t="shared" si="165"/>
        <v>45.799999999999272</v>
      </c>
      <c r="L485" s="20">
        <f t="shared" si="169"/>
        <v>101.79999999999927</v>
      </c>
      <c r="M485" s="20">
        <f t="shared" si="173"/>
        <v>326.79999999999927</v>
      </c>
      <c r="N485" s="20">
        <f t="shared" si="177"/>
        <v>595.69999999999982</v>
      </c>
      <c r="O485" s="20">
        <f t="shared" si="161"/>
        <v>978.99999999999955</v>
      </c>
      <c r="P485" s="20">
        <f t="shared" si="181"/>
        <v>1151.8999999999996</v>
      </c>
      <c r="Q485" s="1">
        <v>36251</v>
      </c>
      <c r="R485" s="19">
        <v>166.2</v>
      </c>
      <c r="S485" s="20">
        <f t="shared" si="166"/>
        <v>1.1999999999999886</v>
      </c>
      <c r="T485" s="20">
        <f t="shared" si="170"/>
        <v>2.2999999999999829</v>
      </c>
      <c r="U485" s="20">
        <f t="shared" si="174"/>
        <v>3.6999999999999886</v>
      </c>
      <c r="V485" s="20">
        <f t="shared" si="178"/>
        <v>6</v>
      </c>
      <c r="W485" s="20">
        <f t="shared" si="162"/>
        <v>14.299999999999983</v>
      </c>
      <c r="X485" s="20">
        <f t="shared" si="182"/>
        <v>31</v>
      </c>
      <c r="Y485" s="1">
        <v>36251</v>
      </c>
      <c r="Z485">
        <v>165.9</v>
      </c>
      <c r="AA485" s="20">
        <f t="shared" si="167"/>
        <v>1.0999999999999943</v>
      </c>
      <c r="AB485" s="20">
        <f t="shared" si="171"/>
        <v>1.5</v>
      </c>
      <c r="AC485" s="20">
        <f t="shared" si="175"/>
        <v>3.7000000000000171</v>
      </c>
      <c r="AD485" s="20">
        <f t="shared" si="179"/>
        <v>6</v>
      </c>
      <c r="AE485" s="20">
        <f t="shared" si="163"/>
        <v>14.099999999999994</v>
      </c>
      <c r="AF485" s="20">
        <f t="shared" si="183"/>
        <v>30.800000000000011</v>
      </c>
    </row>
    <row r="486" spans="1:32" x14ac:dyDescent="0.3">
      <c r="A486" s="5">
        <v>36281</v>
      </c>
      <c r="B486" s="19">
        <v>4485.3</v>
      </c>
      <c r="C486" s="20">
        <f t="shared" si="164"/>
        <v>24.600000000000364</v>
      </c>
      <c r="D486" s="20">
        <f t="shared" si="168"/>
        <v>82.699999999999818</v>
      </c>
      <c r="E486" s="20">
        <f t="shared" si="172"/>
        <v>320.90000000000055</v>
      </c>
      <c r="F486" s="20">
        <f t="shared" si="176"/>
        <v>596.10000000000036</v>
      </c>
      <c r="G486" s="20">
        <f t="shared" si="160"/>
        <v>961.10000000000036</v>
      </c>
      <c r="H486" s="20">
        <f t="shared" si="180"/>
        <v>1142.3000000000002</v>
      </c>
      <c r="I486" s="1">
        <v>36281</v>
      </c>
      <c r="J486" s="19">
        <v>4464.1000000000004</v>
      </c>
      <c r="K486" s="20">
        <f t="shared" si="165"/>
        <v>-37.299999999999272</v>
      </c>
      <c r="L486" s="20">
        <f t="shared" si="169"/>
        <v>54.600000000000364</v>
      </c>
      <c r="M486" s="20">
        <f t="shared" si="173"/>
        <v>320.10000000000036</v>
      </c>
      <c r="N486" s="20">
        <f t="shared" si="177"/>
        <v>594.70000000000027</v>
      </c>
      <c r="O486" s="20">
        <f t="shared" si="161"/>
        <v>957.40000000000055</v>
      </c>
      <c r="P486" s="20">
        <f t="shared" si="181"/>
        <v>1133.8000000000002</v>
      </c>
      <c r="Q486" s="1">
        <v>36281</v>
      </c>
      <c r="R486" s="19">
        <v>166.2</v>
      </c>
      <c r="S486" s="20">
        <f t="shared" si="166"/>
        <v>0</v>
      </c>
      <c r="T486" s="20">
        <f t="shared" si="170"/>
        <v>1.8999999999999773</v>
      </c>
      <c r="U486" s="20">
        <f t="shared" si="174"/>
        <v>3.3999999999999773</v>
      </c>
      <c r="V486" s="20">
        <f t="shared" si="178"/>
        <v>6.0999999999999943</v>
      </c>
      <c r="W486" s="20">
        <f t="shared" si="162"/>
        <v>14</v>
      </c>
      <c r="X486" s="20">
        <f t="shared" si="182"/>
        <v>30.599999999999994</v>
      </c>
      <c r="Y486" s="1">
        <v>36281</v>
      </c>
      <c r="Z486">
        <v>166</v>
      </c>
      <c r="AA486" s="20">
        <f t="shared" si="167"/>
        <v>9.9999999999994316E-2</v>
      </c>
      <c r="AB486" s="20">
        <f t="shared" si="171"/>
        <v>1.3000000000000114</v>
      </c>
      <c r="AC486" s="20">
        <f t="shared" si="175"/>
        <v>3.4000000000000057</v>
      </c>
      <c r="AD486" s="20">
        <f t="shared" si="179"/>
        <v>6.0999999999999943</v>
      </c>
      <c r="AE486" s="20">
        <f t="shared" si="163"/>
        <v>13.900000000000006</v>
      </c>
      <c r="AF486" s="20">
        <f t="shared" si="183"/>
        <v>30.400000000000006</v>
      </c>
    </row>
    <row r="487" spans="1:32" x14ac:dyDescent="0.3">
      <c r="A487" s="5">
        <v>36312</v>
      </c>
      <c r="B487" s="19">
        <v>4507.2</v>
      </c>
      <c r="C487" s="20">
        <f t="shared" si="164"/>
        <v>21.899999999999636</v>
      </c>
      <c r="D487" s="20">
        <f t="shared" si="168"/>
        <v>81.899999999999636</v>
      </c>
      <c r="E487" s="20">
        <f t="shared" si="172"/>
        <v>323.09999999999945</v>
      </c>
      <c r="F487" s="20">
        <f t="shared" si="176"/>
        <v>601.19999999999982</v>
      </c>
      <c r="G487" s="20">
        <f t="shared" si="160"/>
        <v>958.29999999999973</v>
      </c>
      <c r="H487" s="20">
        <f t="shared" si="180"/>
        <v>1155.2999999999997</v>
      </c>
      <c r="I487" s="1">
        <v>36312</v>
      </c>
      <c r="J487" s="19">
        <v>4494.7</v>
      </c>
      <c r="K487" s="20">
        <f t="shared" si="165"/>
        <v>30.599999999999454</v>
      </c>
      <c r="L487" s="20">
        <f t="shared" si="169"/>
        <v>76</v>
      </c>
      <c r="M487" s="20">
        <f t="shared" si="173"/>
        <v>320.09999999999945</v>
      </c>
      <c r="N487" s="20">
        <f t="shared" si="177"/>
        <v>595.19999999999982</v>
      </c>
      <c r="O487" s="20">
        <f t="shared" si="161"/>
        <v>949.19999999999982</v>
      </c>
      <c r="P487" s="20">
        <f t="shared" si="181"/>
        <v>1145</v>
      </c>
      <c r="Q487" s="1">
        <v>36312</v>
      </c>
      <c r="R487" s="19">
        <v>166.2</v>
      </c>
      <c r="S487" s="20">
        <f t="shared" si="166"/>
        <v>0</v>
      </c>
      <c r="T487" s="20">
        <f t="shared" si="170"/>
        <v>1.6999999999999886</v>
      </c>
      <c r="U487" s="20">
        <f t="shared" si="174"/>
        <v>3.1999999999999886</v>
      </c>
      <c r="V487" s="20">
        <f t="shared" si="178"/>
        <v>5.8999999999999773</v>
      </c>
      <c r="W487" s="20">
        <f t="shared" si="162"/>
        <v>13.699999999999989</v>
      </c>
      <c r="X487" s="20">
        <f t="shared" si="182"/>
        <v>30.199999999999989</v>
      </c>
      <c r="Y487" s="1">
        <v>36312</v>
      </c>
      <c r="Z487">
        <v>166</v>
      </c>
      <c r="AA487" s="20">
        <f t="shared" si="167"/>
        <v>0</v>
      </c>
      <c r="AB487" s="20">
        <f t="shared" si="171"/>
        <v>1.3000000000000114</v>
      </c>
      <c r="AC487" s="20">
        <f t="shared" si="175"/>
        <v>3.1999999999999886</v>
      </c>
      <c r="AD487" s="20">
        <f t="shared" si="179"/>
        <v>5.8000000000000114</v>
      </c>
      <c r="AE487" s="20">
        <f t="shared" si="163"/>
        <v>13.599999999999994</v>
      </c>
      <c r="AF487" s="20">
        <f t="shared" si="183"/>
        <v>30</v>
      </c>
    </row>
    <row r="488" spans="1:32" x14ac:dyDescent="0.3">
      <c r="A488" s="5">
        <v>36342</v>
      </c>
      <c r="B488" s="19">
        <v>4534.5</v>
      </c>
      <c r="C488" s="20">
        <f t="shared" si="164"/>
        <v>27.300000000000182</v>
      </c>
      <c r="D488" s="20">
        <f t="shared" si="168"/>
        <v>102.39999999999964</v>
      </c>
      <c r="E488" s="20">
        <f t="shared" si="172"/>
        <v>330.69999999999982</v>
      </c>
      <c r="F488" s="20">
        <f t="shared" si="176"/>
        <v>610.59999999999991</v>
      </c>
      <c r="G488" s="20">
        <f t="shared" si="160"/>
        <v>967.09999999999991</v>
      </c>
      <c r="H488" s="20">
        <f t="shared" si="180"/>
        <v>1178.4000000000001</v>
      </c>
      <c r="I488" s="1">
        <v>36342</v>
      </c>
      <c r="J488" s="19">
        <v>4519.6000000000004</v>
      </c>
      <c r="K488" s="20">
        <f t="shared" si="165"/>
        <v>24.900000000000546</v>
      </c>
      <c r="L488" s="20">
        <f t="shared" si="169"/>
        <v>64</v>
      </c>
      <c r="M488" s="20">
        <f t="shared" si="173"/>
        <v>326.40000000000055</v>
      </c>
      <c r="N488" s="20">
        <f t="shared" si="177"/>
        <v>601.10000000000036</v>
      </c>
      <c r="O488" s="20">
        <f t="shared" si="161"/>
        <v>949.90000000000055</v>
      </c>
      <c r="P488" s="20">
        <f t="shared" si="181"/>
        <v>1165.2000000000003</v>
      </c>
      <c r="Q488" s="1">
        <v>36342</v>
      </c>
      <c r="R488" s="19">
        <v>166.7</v>
      </c>
      <c r="S488" s="20">
        <f t="shared" si="166"/>
        <v>0.5</v>
      </c>
      <c r="T488" s="20">
        <f t="shared" si="170"/>
        <v>1.6999999999999886</v>
      </c>
      <c r="U488" s="20">
        <f t="shared" si="174"/>
        <v>3.5</v>
      </c>
      <c r="V488" s="20">
        <f t="shared" si="178"/>
        <v>6.1999999999999886</v>
      </c>
      <c r="W488" s="20">
        <f t="shared" si="162"/>
        <v>14.199999999999989</v>
      </c>
      <c r="X488" s="20">
        <f t="shared" si="182"/>
        <v>30.5</v>
      </c>
      <c r="Y488" s="1">
        <v>36342</v>
      </c>
      <c r="Z488">
        <v>166.7</v>
      </c>
      <c r="AA488" s="20">
        <f t="shared" si="167"/>
        <v>0.69999999999998863</v>
      </c>
      <c r="AB488" s="20">
        <f t="shared" si="171"/>
        <v>1.8999999999999773</v>
      </c>
      <c r="AC488" s="20">
        <f t="shared" si="175"/>
        <v>3.5</v>
      </c>
      <c r="AD488" s="20">
        <f t="shared" si="179"/>
        <v>6.2999999999999829</v>
      </c>
      <c r="AE488" s="20">
        <f t="shared" si="163"/>
        <v>14.099999999999994</v>
      </c>
      <c r="AF488" s="20">
        <f t="shared" si="183"/>
        <v>30.5</v>
      </c>
    </row>
    <row r="489" spans="1:32" x14ac:dyDescent="0.3">
      <c r="A489" s="5">
        <v>36373</v>
      </c>
      <c r="B489" s="19">
        <v>4551.7</v>
      </c>
      <c r="C489" s="20">
        <f t="shared" si="164"/>
        <v>17.199999999999818</v>
      </c>
      <c r="D489" s="20">
        <f t="shared" si="168"/>
        <v>91</v>
      </c>
      <c r="E489" s="20">
        <f t="shared" si="172"/>
        <v>323</v>
      </c>
      <c r="F489" s="20">
        <f t="shared" si="176"/>
        <v>594.29999999999973</v>
      </c>
      <c r="G489" s="20">
        <f t="shared" si="160"/>
        <v>962.69999999999982</v>
      </c>
      <c r="H489" s="20">
        <f t="shared" si="180"/>
        <v>1196.6999999999998</v>
      </c>
      <c r="I489" s="1">
        <v>36373</v>
      </c>
      <c r="J489" s="19">
        <v>4539.3999999999996</v>
      </c>
      <c r="K489" s="20">
        <f t="shared" si="165"/>
        <v>19.799999999999272</v>
      </c>
      <c r="L489" s="20">
        <f t="shared" si="169"/>
        <v>38</v>
      </c>
      <c r="M489" s="20">
        <f t="shared" si="173"/>
        <v>319.09999999999945</v>
      </c>
      <c r="N489" s="20">
        <f t="shared" si="177"/>
        <v>586.19999999999982</v>
      </c>
      <c r="O489" s="20">
        <f t="shared" si="161"/>
        <v>954.19999999999982</v>
      </c>
      <c r="P489" s="20">
        <f t="shared" si="181"/>
        <v>1187.9999999999995</v>
      </c>
      <c r="Q489" s="1">
        <v>36373</v>
      </c>
      <c r="R489" s="19">
        <v>167.1</v>
      </c>
      <c r="S489" s="20">
        <f t="shared" si="166"/>
        <v>0.40000000000000568</v>
      </c>
      <c r="T489" s="20">
        <f t="shared" si="170"/>
        <v>0.90000000000000568</v>
      </c>
      <c r="U489" s="20">
        <f t="shared" si="174"/>
        <v>3.6999999999999886</v>
      </c>
      <c r="V489" s="20">
        <f t="shared" si="178"/>
        <v>6.2999999999999829</v>
      </c>
      <c r="W489" s="20">
        <f t="shared" si="162"/>
        <v>14.199999999999989</v>
      </c>
      <c r="X489" s="20">
        <f t="shared" si="182"/>
        <v>30.5</v>
      </c>
      <c r="Y489" s="1">
        <v>36373</v>
      </c>
      <c r="Z489">
        <v>167.1</v>
      </c>
      <c r="AA489" s="20">
        <f t="shared" si="167"/>
        <v>0.40000000000000568</v>
      </c>
      <c r="AB489" s="20">
        <f t="shared" si="171"/>
        <v>1.1999999999999886</v>
      </c>
      <c r="AC489" s="20">
        <f t="shared" si="175"/>
        <v>3.6999999999999886</v>
      </c>
      <c r="AD489" s="20">
        <f t="shared" si="179"/>
        <v>6.2999999999999829</v>
      </c>
      <c r="AE489" s="20">
        <f t="shared" si="163"/>
        <v>14.199999999999989</v>
      </c>
      <c r="AF489" s="20">
        <f t="shared" si="183"/>
        <v>30.5</v>
      </c>
    </row>
    <row r="490" spans="1:32" x14ac:dyDescent="0.3">
      <c r="A490" s="5">
        <v>36404</v>
      </c>
      <c r="B490" s="19">
        <v>4567.7</v>
      </c>
      <c r="C490" s="20">
        <f t="shared" si="164"/>
        <v>16</v>
      </c>
      <c r="D490" s="20">
        <f t="shared" si="168"/>
        <v>82.399999999999636</v>
      </c>
      <c r="E490" s="20">
        <f t="shared" si="172"/>
        <v>300.09999999999945</v>
      </c>
      <c r="F490" s="20">
        <f t="shared" si="176"/>
        <v>594.59999999999991</v>
      </c>
      <c r="G490" s="20">
        <f t="shared" si="160"/>
        <v>965.59999999999991</v>
      </c>
      <c r="H490" s="20">
        <f t="shared" si="180"/>
        <v>1212.7999999999997</v>
      </c>
      <c r="I490" s="1">
        <v>36404</v>
      </c>
      <c r="J490" s="19">
        <v>4553.1000000000004</v>
      </c>
      <c r="K490" s="20">
        <f t="shared" si="165"/>
        <v>13.700000000000728</v>
      </c>
      <c r="L490" s="20">
        <f t="shared" si="169"/>
        <v>89</v>
      </c>
      <c r="M490" s="20">
        <f t="shared" si="173"/>
        <v>298.70000000000073</v>
      </c>
      <c r="N490" s="20">
        <f t="shared" si="177"/>
        <v>591.60000000000036</v>
      </c>
      <c r="O490" s="20">
        <f t="shared" si="161"/>
        <v>958.50000000000045</v>
      </c>
      <c r="P490" s="20">
        <f t="shared" si="181"/>
        <v>1205.5000000000005</v>
      </c>
      <c r="Q490" s="1">
        <v>36404</v>
      </c>
      <c r="R490" s="19">
        <v>167.9</v>
      </c>
      <c r="S490" s="20">
        <f t="shared" si="166"/>
        <v>0.80000000000001137</v>
      </c>
      <c r="T490" s="20">
        <f t="shared" si="170"/>
        <v>1.7000000000000171</v>
      </c>
      <c r="U490" s="20">
        <f t="shared" si="174"/>
        <v>4.3000000000000114</v>
      </c>
      <c r="V490" s="20">
        <f t="shared" si="178"/>
        <v>6.7000000000000171</v>
      </c>
      <c r="W490" s="20">
        <f t="shared" si="162"/>
        <v>14.700000000000017</v>
      </c>
      <c r="X490" s="20">
        <f t="shared" si="182"/>
        <v>30.700000000000017</v>
      </c>
      <c r="Y490" s="1">
        <v>36404</v>
      </c>
      <c r="Z490">
        <v>167.8</v>
      </c>
      <c r="AA490" s="20">
        <f t="shared" si="167"/>
        <v>0.70000000000001705</v>
      </c>
      <c r="AB490" s="20">
        <f t="shared" si="171"/>
        <v>1.8000000000000114</v>
      </c>
      <c r="AC490" s="20">
        <f t="shared" si="175"/>
        <v>4.3000000000000114</v>
      </c>
      <c r="AD490" s="20">
        <f t="shared" si="179"/>
        <v>6.6000000000000227</v>
      </c>
      <c r="AE490" s="20">
        <f t="shared" si="163"/>
        <v>14.700000000000017</v>
      </c>
      <c r="AF490" s="20">
        <f t="shared" si="183"/>
        <v>30.800000000000011</v>
      </c>
    </row>
    <row r="491" spans="1:32" x14ac:dyDescent="0.3">
      <c r="A491" s="5">
        <v>36434</v>
      </c>
      <c r="B491" s="19">
        <v>4591.5</v>
      </c>
      <c r="C491" s="20">
        <f t="shared" si="164"/>
        <v>23.800000000000182</v>
      </c>
      <c r="D491" s="20">
        <f t="shared" si="168"/>
        <v>84.300000000000182</v>
      </c>
      <c r="E491" s="20">
        <f t="shared" si="172"/>
        <v>283.80000000000018</v>
      </c>
      <c r="F491" s="20">
        <f t="shared" si="176"/>
        <v>599.19999999999982</v>
      </c>
      <c r="G491" s="20">
        <f t="shared" si="160"/>
        <v>978.09999999999991</v>
      </c>
      <c r="H491" s="20">
        <f t="shared" si="180"/>
        <v>1231.4000000000001</v>
      </c>
      <c r="I491" s="1">
        <v>36434</v>
      </c>
      <c r="J491" s="19">
        <v>4574.8</v>
      </c>
      <c r="K491" s="20">
        <f t="shared" si="165"/>
        <v>21.699999999999818</v>
      </c>
      <c r="L491" s="20">
        <f t="shared" si="169"/>
        <v>80.100000000000364</v>
      </c>
      <c r="M491" s="20">
        <f t="shared" si="173"/>
        <v>283.40000000000055</v>
      </c>
      <c r="N491" s="20">
        <f t="shared" si="177"/>
        <v>597.60000000000036</v>
      </c>
      <c r="O491" s="20">
        <f t="shared" si="161"/>
        <v>972.5</v>
      </c>
      <c r="P491" s="20">
        <f t="shared" si="181"/>
        <v>1221</v>
      </c>
      <c r="Q491" s="1">
        <v>36434</v>
      </c>
      <c r="R491" s="19">
        <v>168.2</v>
      </c>
      <c r="S491" s="20">
        <f t="shared" si="166"/>
        <v>0.29999999999998295</v>
      </c>
      <c r="T491" s="20">
        <f t="shared" si="170"/>
        <v>2</v>
      </c>
      <c r="U491" s="20">
        <f t="shared" si="174"/>
        <v>4.1999999999999886</v>
      </c>
      <c r="V491" s="20">
        <f t="shared" si="178"/>
        <v>6.5999999999999943</v>
      </c>
      <c r="W491" s="20">
        <f t="shared" si="162"/>
        <v>14.5</v>
      </c>
      <c r="X491" s="20">
        <f t="shared" si="182"/>
        <v>30.799999999999983</v>
      </c>
      <c r="Y491" s="1">
        <v>36434</v>
      </c>
      <c r="Z491">
        <v>168.1</v>
      </c>
      <c r="AA491" s="20">
        <f t="shared" si="167"/>
        <v>0.29999999999998295</v>
      </c>
      <c r="AB491" s="20">
        <f t="shared" si="171"/>
        <v>2.0999999999999943</v>
      </c>
      <c r="AC491" s="20">
        <f t="shared" si="175"/>
        <v>4.1999999999999886</v>
      </c>
      <c r="AD491" s="20">
        <f t="shared" si="179"/>
        <v>6.5999999999999943</v>
      </c>
      <c r="AE491" s="20">
        <f t="shared" si="163"/>
        <v>14.599999999999994</v>
      </c>
      <c r="AF491" s="20">
        <f t="shared" si="183"/>
        <v>30.900000000000006</v>
      </c>
    </row>
    <row r="492" spans="1:32" x14ac:dyDescent="0.3">
      <c r="A492" s="5">
        <v>36465</v>
      </c>
      <c r="B492" s="19">
        <v>4610.5</v>
      </c>
      <c r="C492" s="20">
        <f t="shared" si="164"/>
        <v>19</v>
      </c>
      <c r="D492" s="20">
        <f t="shared" si="168"/>
        <v>76</v>
      </c>
      <c r="E492" s="20">
        <f t="shared" si="172"/>
        <v>264.10000000000036</v>
      </c>
      <c r="F492" s="20">
        <f t="shared" si="176"/>
        <v>595.69999999999982</v>
      </c>
      <c r="G492" s="20">
        <f t="shared" si="160"/>
        <v>990.59999999999991</v>
      </c>
      <c r="H492" s="20">
        <f t="shared" si="180"/>
        <v>1245</v>
      </c>
      <c r="I492" s="1">
        <v>36465</v>
      </c>
      <c r="J492" s="19">
        <v>4610.2</v>
      </c>
      <c r="K492" s="20">
        <f t="shared" si="165"/>
        <v>35.399999999999636</v>
      </c>
      <c r="L492" s="20">
        <f t="shared" si="169"/>
        <v>90.599999999999454</v>
      </c>
      <c r="M492" s="20">
        <f t="shared" si="173"/>
        <v>264.30000000000018</v>
      </c>
      <c r="N492" s="20">
        <f t="shared" si="177"/>
        <v>594.39999999999964</v>
      </c>
      <c r="O492" s="20">
        <f t="shared" si="161"/>
        <v>987.29999999999973</v>
      </c>
      <c r="P492" s="20">
        <f t="shared" si="181"/>
        <v>1239</v>
      </c>
      <c r="Q492" s="1">
        <v>36465</v>
      </c>
      <c r="R492" s="19">
        <v>168.3</v>
      </c>
      <c r="S492" s="20">
        <f t="shared" si="166"/>
        <v>0.10000000000002274</v>
      </c>
      <c r="T492" s="20">
        <f t="shared" si="170"/>
        <v>1.6000000000000227</v>
      </c>
      <c r="U492" s="20">
        <f t="shared" si="174"/>
        <v>4.3000000000000114</v>
      </c>
      <c r="V492" s="20">
        <f t="shared" si="178"/>
        <v>6.8000000000000114</v>
      </c>
      <c r="W492" s="20">
        <f t="shared" si="162"/>
        <v>14.700000000000017</v>
      </c>
      <c r="X492" s="20">
        <f t="shared" si="182"/>
        <v>30.5</v>
      </c>
      <c r="Y492" s="1">
        <v>36465</v>
      </c>
      <c r="Z492">
        <v>168.4</v>
      </c>
      <c r="AA492" s="20">
        <f t="shared" si="167"/>
        <v>0.30000000000001137</v>
      </c>
      <c r="AB492" s="20">
        <f t="shared" si="171"/>
        <v>1.7000000000000171</v>
      </c>
      <c r="AC492" s="20">
        <f t="shared" si="175"/>
        <v>4.3000000000000114</v>
      </c>
      <c r="AD492" s="20">
        <f t="shared" si="179"/>
        <v>6.7000000000000171</v>
      </c>
      <c r="AE492" s="20">
        <f t="shared" si="163"/>
        <v>14.700000000000017</v>
      </c>
      <c r="AF492" s="20">
        <f t="shared" si="183"/>
        <v>30.599999999999994</v>
      </c>
    </row>
    <row r="493" spans="1:32" x14ac:dyDescent="0.3">
      <c r="A493" s="5">
        <v>36495</v>
      </c>
      <c r="B493" s="19">
        <v>4638</v>
      </c>
      <c r="C493" s="20">
        <f t="shared" si="164"/>
        <v>27.5</v>
      </c>
      <c r="D493" s="20">
        <f t="shared" si="168"/>
        <v>86.300000000000182</v>
      </c>
      <c r="E493" s="20">
        <f t="shared" si="172"/>
        <v>262.80000000000018</v>
      </c>
      <c r="F493" s="20">
        <f t="shared" si="176"/>
        <v>605.09999999999991</v>
      </c>
      <c r="G493" s="20">
        <f t="shared" si="160"/>
        <v>1008.5</v>
      </c>
      <c r="H493" s="20">
        <f t="shared" si="180"/>
        <v>1265.8000000000002</v>
      </c>
      <c r="I493" s="1">
        <v>36495</v>
      </c>
      <c r="J493" s="19">
        <v>4664.5</v>
      </c>
      <c r="K493" s="20">
        <f t="shared" si="165"/>
        <v>54.300000000000182</v>
      </c>
      <c r="L493" s="20">
        <f t="shared" si="169"/>
        <v>125.10000000000036</v>
      </c>
      <c r="M493" s="20">
        <f t="shared" si="173"/>
        <v>264.89999999999964</v>
      </c>
      <c r="N493" s="20">
        <f t="shared" si="177"/>
        <v>609.40000000000009</v>
      </c>
      <c r="O493" s="20">
        <f t="shared" si="161"/>
        <v>1011.1999999999998</v>
      </c>
      <c r="P493" s="20">
        <f t="shared" si="181"/>
        <v>1278.0999999999999</v>
      </c>
      <c r="Q493" s="1">
        <v>36495</v>
      </c>
      <c r="R493" s="19">
        <v>168.3</v>
      </c>
      <c r="S493" s="20">
        <f t="shared" si="166"/>
        <v>0</v>
      </c>
      <c r="T493" s="20">
        <f t="shared" si="170"/>
        <v>1.2000000000000171</v>
      </c>
      <c r="U493" s="20">
        <f t="shared" si="174"/>
        <v>4.4000000000000057</v>
      </c>
      <c r="V493" s="20">
        <f t="shared" si="178"/>
        <v>7</v>
      </c>
      <c r="W493" s="20">
        <f t="shared" si="162"/>
        <v>14.800000000000011</v>
      </c>
      <c r="X493" s="20">
        <f t="shared" si="182"/>
        <v>30.400000000000006</v>
      </c>
      <c r="Y493" s="1">
        <v>36495</v>
      </c>
      <c r="Z493">
        <v>168.8</v>
      </c>
      <c r="AA493" s="20">
        <f t="shared" si="167"/>
        <v>0.40000000000000568</v>
      </c>
      <c r="AB493" s="20">
        <f t="shared" si="171"/>
        <v>1.7000000000000171</v>
      </c>
      <c r="AC493" s="20">
        <f t="shared" si="175"/>
        <v>4.4000000000000057</v>
      </c>
      <c r="AD493" s="20">
        <f t="shared" si="179"/>
        <v>7</v>
      </c>
      <c r="AE493" s="20">
        <f t="shared" si="163"/>
        <v>14.900000000000006</v>
      </c>
      <c r="AF493" s="20">
        <f t="shared" si="183"/>
        <v>30.600000000000023</v>
      </c>
    </row>
    <row r="494" spans="1:32" x14ac:dyDescent="0.3">
      <c r="A494" s="5">
        <v>36526</v>
      </c>
      <c r="B494" s="19">
        <v>4666.2</v>
      </c>
      <c r="C494" s="20">
        <f t="shared" si="164"/>
        <v>28.199999999999818</v>
      </c>
      <c r="D494" s="20">
        <f t="shared" si="168"/>
        <v>98.5</v>
      </c>
      <c r="E494" s="20">
        <f t="shared" si="172"/>
        <v>263.59999999999945</v>
      </c>
      <c r="F494" s="20">
        <f t="shared" si="176"/>
        <v>610</v>
      </c>
      <c r="G494" s="20">
        <f t="shared" si="160"/>
        <v>1018.2999999999997</v>
      </c>
      <c r="H494" s="20">
        <f t="shared" si="180"/>
        <v>1285</v>
      </c>
      <c r="I494" s="1">
        <v>36526</v>
      </c>
      <c r="J494" s="19">
        <v>4672.6000000000004</v>
      </c>
      <c r="K494" s="20">
        <f t="shared" si="165"/>
        <v>8.1000000000003638</v>
      </c>
      <c r="L494" s="20">
        <f t="shared" si="169"/>
        <v>119.5</v>
      </c>
      <c r="M494" s="20">
        <f t="shared" si="173"/>
        <v>263.10000000000036</v>
      </c>
      <c r="N494" s="20">
        <f t="shared" si="177"/>
        <v>610.10000000000036</v>
      </c>
      <c r="O494" s="20">
        <f t="shared" si="161"/>
        <v>1021.3000000000002</v>
      </c>
      <c r="P494" s="20">
        <f t="shared" si="181"/>
        <v>1289.4000000000005</v>
      </c>
      <c r="Q494" s="1">
        <v>36526</v>
      </c>
      <c r="R494" s="19">
        <v>168.8</v>
      </c>
      <c r="S494" s="20">
        <f t="shared" si="166"/>
        <v>0.5</v>
      </c>
      <c r="T494" s="20">
        <f t="shared" si="170"/>
        <v>0.90000000000000568</v>
      </c>
      <c r="U494" s="20">
        <f t="shared" si="174"/>
        <v>4.5</v>
      </c>
      <c r="V494" s="20">
        <f t="shared" si="178"/>
        <v>7.2000000000000171</v>
      </c>
      <c r="W494" s="20">
        <f t="shared" si="162"/>
        <v>14.400000000000006</v>
      </c>
      <c r="X494" s="20">
        <f t="shared" si="182"/>
        <v>30.700000000000017</v>
      </c>
      <c r="Y494" s="1">
        <v>36526</v>
      </c>
      <c r="Z494">
        <v>169.3</v>
      </c>
      <c r="AA494" s="20">
        <f t="shared" si="167"/>
        <v>0.5</v>
      </c>
      <c r="AB494" s="20">
        <f t="shared" si="171"/>
        <v>1.5</v>
      </c>
      <c r="AC494" s="20">
        <f t="shared" si="175"/>
        <v>4.6000000000000227</v>
      </c>
      <c r="AD494" s="20">
        <f t="shared" si="179"/>
        <v>7.3000000000000114</v>
      </c>
      <c r="AE494" s="20">
        <f t="shared" si="163"/>
        <v>14.600000000000023</v>
      </c>
      <c r="AF494" s="20">
        <f t="shared" si="183"/>
        <v>31</v>
      </c>
    </row>
    <row r="495" spans="1:32" x14ac:dyDescent="0.3">
      <c r="A495" s="5">
        <v>36557</v>
      </c>
      <c r="B495" s="19">
        <v>4679.3999999999996</v>
      </c>
      <c r="C495" s="20">
        <f t="shared" si="164"/>
        <v>13.199999999999818</v>
      </c>
      <c r="D495" s="20">
        <f t="shared" si="168"/>
        <v>87.899999999999636</v>
      </c>
      <c r="E495" s="20">
        <f t="shared" si="172"/>
        <v>254.09999999999945</v>
      </c>
      <c r="F495" s="20">
        <f t="shared" si="176"/>
        <v>590.49999999999955</v>
      </c>
      <c r="G495" s="20">
        <f t="shared" si="160"/>
        <v>1017.5999999999995</v>
      </c>
      <c r="H495" s="20">
        <f t="shared" si="180"/>
        <v>1279.3999999999996</v>
      </c>
      <c r="I495" s="1">
        <v>36557</v>
      </c>
      <c r="J495" s="19">
        <v>4674.3999999999996</v>
      </c>
      <c r="K495" s="20">
        <f t="shared" si="165"/>
        <v>1.7999999999992724</v>
      </c>
      <c r="L495" s="20">
        <f t="shared" si="169"/>
        <v>99.599999999999454</v>
      </c>
      <c r="M495" s="20">
        <f t="shared" si="173"/>
        <v>255.69999999999982</v>
      </c>
      <c r="N495" s="20">
        <f t="shared" si="177"/>
        <v>594.29999999999973</v>
      </c>
      <c r="O495" s="20">
        <f t="shared" si="161"/>
        <v>1026.8999999999996</v>
      </c>
      <c r="P495" s="20">
        <f t="shared" si="181"/>
        <v>1284.2999999999997</v>
      </c>
      <c r="Q495" s="1">
        <v>36557</v>
      </c>
      <c r="R495" s="19">
        <v>169.8</v>
      </c>
      <c r="S495" s="20">
        <f t="shared" si="166"/>
        <v>1</v>
      </c>
      <c r="T495" s="20">
        <f t="shared" si="170"/>
        <v>1.6000000000000227</v>
      </c>
      <c r="U495" s="20">
        <f t="shared" si="174"/>
        <v>5.3000000000000114</v>
      </c>
      <c r="V495" s="20">
        <f t="shared" si="178"/>
        <v>7.9000000000000057</v>
      </c>
      <c r="W495" s="20">
        <f t="shared" si="162"/>
        <v>14.900000000000006</v>
      </c>
      <c r="X495" s="20">
        <f t="shared" si="182"/>
        <v>31.200000000000017</v>
      </c>
      <c r="Y495" s="1">
        <v>36557</v>
      </c>
      <c r="Z495">
        <v>170</v>
      </c>
      <c r="AA495" s="20">
        <f t="shared" si="167"/>
        <v>0.69999999999998863</v>
      </c>
      <c r="AB495" s="20">
        <f t="shared" si="171"/>
        <v>1.9000000000000057</v>
      </c>
      <c r="AC495" s="20">
        <f t="shared" si="175"/>
        <v>5.3000000000000114</v>
      </c>
      <c r="AD495" s="20">
        <f t="shared" si="179"/>
        <v>8</v>
      </c>
      <c r="AE495" s="20">
        <f t="shared" si="163"/>
        <v>15</v>
      </c>
      <c r="AF495" s="20">
        <f t="shared" si="183"/>
        <v>31.400000000000006</v>
      </c>
    </row>
    <row r="496" spans="1:32" x14ac:dyDescent="0.3">
      <c r="A496" s="5">
        <v>36586</v>
      </c>
      <c r="B496" s="19">
        <v>4710.2</v>
      </c>
      <c r="C496" s="20">
        <f t="shared" si="164"/>
        <v>30.800000000000182</v>
      </c>
      <c r="D496" s="20">
        <f t="shared" si="168"/>
        <v>99.699999999999818</v>
      </c>
      <c r="E496" s="20">
        <f t="shared" si="172"/>
        <v>278.09999999999945</v>
      </c>
      <c r="F496" s="20">
        <f t="shared" si="176"/>
        <v>595.89999999999964</v>
      </c>
      <c r="G496" s="20">
        <f t="shared" si="160"/>
        <v>1023.2999999999997</v>
      </c>
      <c r="H496" s="20">
        <f t="shared" si="180"/>
        <v>1306.2999999999997</v>
      </c>
      <c r="I496" s="1">
        <v>36586</v>
      </c>
      <c r="J496" s="19">
        <v>4736</v>
      </c>
      <c r="K496" s="20">
        <f t="shared" si="165"/>
        <v>61.600000000000364</v>
      </c>
      <c r="L496" s="20">
        <f t="shared" si="169"/>
        <v>125.80000000000018</v>
      </c>
      <c r="M496" s="20">
        <f t="shared" si="173"/>
        <v>280.39999999999964</v>
      </c>
      <c r="N496" s="20">
        <f t="shared" si="177"/>
        <v>604.30000000000018</v>
      </c>
      <c r="O496" s="20">
        <f t="shared" si="161"/>
        <v>1042</v>
      </c>
      <c r="P496" s="20">
        <f t="shared" si="181"/>
        <v>1331.1999999999998</v>
      </c>
      <c r="Q496" s="1">
        <v>36586</v>
      </c>
      <c r="R496" s="19">
        <v>171.2</v>
      </c>
      <c r="S496" s="20">
        <f t="shared" si="166"/>
        <v>1.3999999999999773</v>
      </c>
      <c r="T496" s="20">
        <f t="shared" si="170"/>
        <v>2.8999999999999773</v>
      </c>
      <c r="U496" s="20">
        <f t="shared" si="174"/>
        <v>6.1999999999999886</v>
      </c>
      <c r="V496" s="20">
        <f t="shared" si="178"/>
        <v>9</v>
      </c>
      <c r="W496" s="20">
        <f t="shared" si="162"/>
        <v>15.5</v>
      </c>
      <c r="X496" s="20">
        <f t="shared" si="182"/>
        <v>31.899999999999977</v>
      </c>
      <c r="Y496" s="1">
        <v>36586</v>
      </c>
      <c r="Z496">
        <v>171</v>
      </c>
      <c r="AA496" s="20">
        <f t="shared" si="167"/>
        <v>1</v>
      </c>
      <c r="AB496" s="20">
        <f t="shared" si="171"/>
        <v>2.5999999999999943</v>
      </c>
      <c r="AC496" s="20">
        <f t="shared" si="175"/>
        <v>6.1999999999999886</v>
      </c>
      <c r="AD496" s="20">
        <f t="shared" si="179"/>
        <v>9</v>
      </c>
      <c r="AE496" s="20">
        <f t="shared" si="163"/>
        <v>15.5</v>
      </c>
      <c r="AF496" s="20">
        <f t="shared" si="183"/>
        <v>31.900000000000006</v>
      </c>
    </row>
    <row r="497" spans="1:32" x14ac:dyDescent="0.3">
      <c r="A497" s="5">
        <v>36617</v>
      </c>
      <c r="B497" s="19">
        <v>4766.1000000000004</v>
      </c>
      <c r="C497" s="20">
        <f t="shared" si="164"/>
        <v>55.900000000000546</v>
      </c>
      <c r="D497" s="20">
        <f t="shared" si="168"/>
        <v>128.10000000000036</v>
      </c>
      <c r="E497" s="20">
        <f t="shared" si="172"/>
        <v>305.40000000000055</v>
      </c>
      <c r="F497" s="20">
        <f t="shared" si="176"/>
        <v>625.90000000000055</v>
      </c>
      <c r="G497" s="20">
        <f t="shared" si="160"/>
        <v>1068.4000000000005</v>
      </c>
      <c r="H497" s="20">
        <f t="shared" si="180"/>
        <v>1366.4000000000005</v>
      </c>
      <c r="I497" s="1">
        <v>36617</v>
      </c>
      <c r="J497" s="19">
        <v>4806.1000000000004</v>
      </c>
      <c r="K497" s="20">
        <f t="shared" si="165"/>
        <v>70.100000000000364</v>
      </c>
      <c r="L497" s="20">
        <f t="shared" si="169"/>
        <v>141.60000000000036</v>
      </c>
      <c r="M497" s="20">
        <f t="shared" si="173"/>
        <v>304.70000000000073</v>
      </c>
      <c r="N497" s="20">
        <f t="shared" si="177"/>
        <v>631.5</v>
      </c>
      <c r="O497" s="20">
        <f t="shared" si="161"/>
        <v>1085.5000000000005</v>
      </c>
      <c r="P497" s="20">
        <f t="shared" si="181"/>
        <v>1387.2000000000003</v>
      </c>
      <c r="Q497" s="1">
        <v>36617</v>
      </c>
      <c r="R497" s="19">
        <v>171.3</v>
      </c>
      <c r="S497" s="20">
        <f t="shared" si="166"/>
        <v>0.10000000000002274</v>
      </c>
      <c r="T497" s="20">
        <f t="shared" si="170"/>
        <v>3</v>
      </c>
      <c r="U497" s="20">
        <f t="shared" si="174"/>
        <v>5.1000000000000227</v>
      </c>
      <c r="V497" s="20">
        <f t="shared" si="178"/>
        <v>8.8000000000000114</v>
      </c>
      <c r="W497" s="20">
        <f t="shared" si="162"/>
        <v>15</v>
      </c>
      <c r="X497" s="20">
        <f t="shared" si="182"/>
        <v>31.800000000000011</v>
      </c>
      <c r="Y497" s="1">
        <v>36617</v>
      </c>
      <c r="Z497">
        <v>170.9</v>
      </c>
      <c r="AA497" s="20">
        <f t="shared" si="167"/>
        <v>-9.9999999999994316E-2</v>
      </c>
      <c r="AB497" s="20">
        <f t="shared" si="171"/>
        <v>2.0999999999999943</v>
      </c>
      <c r="AC497" s="20">
        <f t="shared" si="175"/>
        <v>5</v>
      </c>
      <c r="AD497" s="20">
        <f t="shared" si="179"/>
        <v>8.7000000000000171</v>
      </c>
      <c r="AE497" s="20">
        <f t="shared" si="163"/>
        <v>14.800000000000011</v>
      </c>
      <c r="AF497" s="20">
        <f t="shared" si="183"/>
        <v>31.5</v>
      </c>
    </row>
    <row r="498" spans="1:32" x14ac:dyDescent="0.3">
      <c r="A498" s="5">
        <v>36647</v>
      </c>
      <c r="B498" s="19">
        <v>4753.8999999999996</v>
      </c>
      <c r="C498" s="20">
        <f t="shared" si="164"/>
        <v>-12.200000000000728</v>
      </c>
      <c r="D498" s="20">
        <f t="shared" si="168"/>
        <v>87.699999999999818</v>
      </c>
      <c r="E498" s="20">
        <f t="shared" si="172"/>
        <v>268.59999999999945</v>
      </c>
      <c r="F498" s="20">
        <f t="shared" si="176"/>
        <v>589.5</v>
      </c>
      <c r="G498" s="20">
        <f t="shared" si="160"/>
        <v>1044.2999999999997</v>
      </c>
      <c r="H498" s="20">
        <f t="shared" si="180"/>
        <v>1355.2999999999997</v>
      </c>
      <c r="I498" s="1">
        <v>36647</v>
      </c>
      <c r="J498" s="19">
        <v>4732.3</v>
      </c>
      <c r="K498" s="20">
        <f t="shared" si="165"/>
        <v>-73.800000000000182</v>
      </c>
      <c r="L498" s="20">
        <f t="shared" si="169"/>
        <v>59.699999999999818</v>
      </c>
      <c r="M498" s="20">
        <f t="shared" si="173"/>
        <v>268.19999999999982</v>
      </c>
      <c r="N498" s="20">
        <f t="shared" si="177"/>
        <v>588.30000000000018</v>
      </c>
      <c r="O498" s="20">
        <f t="shared" si="161"/>
        <v>1042.2000000000003</v>
      </c>
      <c r="P498" s="20">
        <f t="shared" si="181"/>
        <v>1344.3000000000002</v>
      </c>
      <c r="Q498" s="1">
        <v>36647</v>
      </c>
      <c r="R498" s="19">
        <v>171.5</v>
      </c>
      <c r="S498" s="20">
        <f t="shared" si="166"/>
        <v>0.19999999999998863</v>
      </c>
      <c r="T498" s="20">
        <f t="shared" si="170"/>
        <v>2.6999999999999886</v>
      </c>
      <c r="U498" s="20">
        <f t="shared" si="174"/>
        <v>5.3000000000000114</v>
      </c>
      <c r="V498" s="20">
        <f t="shared" si="178"/>
        <v>8.6999999999999886</v>
      </c>
      <c r="W498" s="20">
        <f t="shared" si="162"/>
        <v>14.900000000000006</v>
      </c>
      <c r="X498" s="20">
        <f t="shared" si="182"/>
        <v>31.800000000000011</v>
      </c>
      <c r="Y498" s="1">
        <v>36647</v>
      </c>
      <c r="Z498">
        <v>171.2</v>
      </c>
      <c r="AA498" s="20">
        <f t="shared" si="167"/>
        <v>0.29999999999998295</v>
      </c>
      <c r="AB498" s="20">
        <f t="shared" si="171"/>
        <v>1.8999999999999773</v>
      </c>
      <c r="AC498" s="20">
        <f t="shared" si="175"/>
        <v>5.1999999999999886</v>
      </c>
      <c r="AD498" s="20">
        <f t="shared" si="179"/>
        <v>8.5999999999999943</v>
      </c>
      <c r="AE498" s="20">
        <f t="shared" si="163"/>
        <v>14.799999999999983</v>
      </c>
      <c r="AF498" s="20">
        <f t="shared" si="183"/>
        <v>31.5</v>
      </c>
    </row>
    <row r="499" spans="1:32" x14ac:dyDescent="0.3">
      <c r="A499" s="5">
        <v>36678</v>
      </c>
      <c r="B499" s="19">
        <v>4771.8</v>
      </c>
      <c r="C499" s="20">
        <f t="shared" si="164"/>
        <v>17.900000000000546</v>
      </c>
      <c r="D499" s="20">
        <f t="shared" si="168"/>
        <v>92.400000000000546</v>
      </c>
      <c r="E499" s="20">
        <f t="shared" si="172"/>
        <v>264.60000000000036</v>
      </c>
      <c r="F499" s="20">
        <f t="shared" si="176"/>
        <v>587.69999999999982</v>
      </c>
      <c r="G499" s="20">
        <f t="shared" ref="G499:G562" si="184">(B499-B451)</f>
        <v>1049.3000000000002</v>
      </c>
      <c r="H499" s="20">
        <f t="shared" si="180"/>
        <v>1378.4</v>
      </c>
      <c r="I499" s="1">
        <v>36678</v>
      </c>
      <c r="J499" s="19">
        <v>4757.7</v>
      </c>
      <c r="K499" s="20">
        <f t="shared" si="165"/>
        <v>25.399999999999636</v>
      </c>
      <c r="L499" s="20">
        <f t="shared" si="169"/>
        <v>83.300000000000182</v>
      </c>
      <c r="M499" s="20">
        <f t="shared" si="173"/>
        <v>263</v>
      </c>
      <c r="N499" s="20">
        <f t="shared" si="177"/>
        <v>583.09999999999945</v>
      </c>
      <c r="O499" s="20">
        <f t="shared" ref="O499:O562" si="185">(J499-J451)</f>
        <v>1036.6999999999998</v>
      </c>
      <c r="P499" s="20">
        <f t="shared" si="181"/>
        <v>1369</v>
      </c>
      <c r="Q499" s="1">
        <v>36678</v>
      </c>
      <c r="R499" s="19">
        <v>172.4</v>
      </c>
      <c r="S499" s="20">
        <f t="shared" si="166"/>
        <v>0.90000000000000568</v>
      </c>
      <c r="T499" s="20">
        <f t="shared" si="170"/>
        <v>2.5999999999999943</v>
      </c>
      <c r="U499" s="20">
        <f t="shared" si="174"/>
        <v>6.2000000000000171</v>
      </c>
      <c r="V499" s="20">
        <f t="shared" si="178"/>
        <v>9.4000000000000057</v>
      </c>
      <c r="W499" s="20">
        <f t="shared" ref="W499:W562" si="186">(R499-R451)</f>
        <v>15.700000000000017</v>
      </c>
      <c r="X499" s="20">
        <f t="shared" si="182"/>
        <v>32.200000000000017</v>
      </c>
      <c r="Y499" s="1">
        <v>36678</v>
      </c>
      <c r="Z499">
        <v>172.2</v>
      </c>
      <c r="AA499" s="20">
        <f t="shared" si="167"/>
        <v>1</v>
      </c>
      <c r="AB499" s="20">
        <f t="shared" si="171"/>
        <v>2.1999999999999886</v>
      </c>
      <c r="AC499" s="20">
        <f t="shared" si="175"/>
        <v>6.1999999999999886</v>
      </c>
      <c r="AD499" s="20">
        <f t="shared" si="179"/>
        <v>9.3999999999999773</v>
      </c>
      <c r="AE499" s="20">
        <f t="shared" ref="AE499:AE562" si="187">(Z499-Z451)</f>
        <v>15.5</v>
      </c>
      <c r="AF499" s="20">
        <f t="shared" si="183"/>
        <v>32.099999999999994</v>
      </c>
    </row>
    <row r="500" spans="1:32" x14ac:dyDescent="0.3">
      <c r="A500" s="5">
        <v>36708</v>
      </c>
      <c r="B500" s="19">
        <v>4789.3999999999996</v>
      </c>
      <c r="C500" s="20">
        <f t="shared" si="164"/>
        <v>17.599999999999454</v>
      </c>
      <c r="D500" s="20">
        <f t="shared" si="168"/>
        <v>79.199999999999818</v>
      </c>
      <c r="E500" s="20">
        <f t="shared" si="172"/>
        <v>254.89999999999964</v>
      </c>
      <c r="F500" s="20">
        <f t="shared" si="176"/>
        <v>585.59999999999945</v>
      </c>
      <c r="G500" s="20">
        <f t="shared" si="184"/>
        <v>1052.2999999999997</v>
      </c>
      <c r="H500" s="20">
        <f t="shared" si="180"/>
        <v>1395.4999999999995</v>
      </c>
      <c r="I500" s="1">
        <v>36708</v>
      </c>
      <c r="J500" s="19">
        <v>4773.8999999999996</v>
      </c>
      <c r="K500" s="20">
        <f t="shared" si="165"/>
        <v>16.199999999999818</v>
      </c>
      <c r="L500" s="20">
        <f t="shared" si="169"/>
        <v>37.899999999999636</v>
      </c>
      <c r="M500" s="20">
        <f t="shared" si="173"/>
        <v>254.29999999999927</v>
      </c>
      <c r="N500" s="20">
        <f t="shared" si="177"/>
        <v>580.69999999999982</v>
      </c>
      <c r="O500" s="20">
        <f t="shared" si="185"/>
        <v>1039.7999999999997</v>
      </c>
      <c r="P500" s="20">
        <f t="shared" si="181"/>
        <v>1380.6999999999998</v>
      </c>
      <c r="Q500" s="1">
        <v>36708</v>
      </c>
      <c r="R500" s="19">
        <v>172.8</v>
      </c>
      <c r="S500" s="20">
        <f t="shared" si="166"/>
        <v>0.40000000000000568</v>
      </c>
      <c r="T500" s="20">
        <f t="shared" si="170"/>
        <v>1.6000000000000227</v>
      </c>
      <c r="U500" s="20">
        <f t="shared" si="174"/>
        <v>6.1000000000000227</v>
      </c>
      <c r="V500" s="20">
        <f t="shared" si="178"/>
        <v>9.6000000000000227</v>
      </c>
      <c r="W500" s="20">
        <f t="shared" si="186"/>
        <v>15.800000000000011</v>
      </c>
      <c r="X500" s="20">
        <f t="shared" si="182"/>
        <v>32.300000000000011</v>
      </c>
      <c r="Y500" s="1">
        <v>36708</v>
      </c>
      <c r="Z500">
        <v>172.7</v>
      </c>
      <c r="AA500" s="20">
        <f t="shared" si="167"/>
        <v>0.5</v>
      </c>
      <c r="AB500" s="20">
        <f t="shared" si="171"/>
        <v>1.6999999999999886</v>
      </c>
      <c r="AC500" s="20">
        <f t="shared" si="175"/>
        <v>6</v>
      </c>
      <c r="AD500" s="20">
        <f t="shared" si="179"/>
        <v>9.5</v>
      </c>
      <c r="AE500" s="20">
        <f t="shared" si="187"/>
        <v>15.699999999999989</v>
      </c>
      <c r="AF500" s="20">
        <f t="shared" si="183"/>
        <v>32.199999999999989</v>
      </c>
    </row>
    <row r="501" spans="1:32" x14ac:dyDescent="0.3">
      <c r="A501" s="5">
        <v>36739</v>
      </c>
      <c r="B501" s="19">
        <v>4817.5</v>
      </c>
      <c r="C501" s="20">
        <f t="shared" si="164"/>
        <v>28.100000000000364</v>
      </c>
      <c r="D501" s="20">
        <f t="shared" si="168"/>
        <v>51.399999999999636</v>
      </c>
      <c r="E501" s="20">
        <f t="shared" si="172"/>
        <v>265.80000000000018</v>
      </c>
      <c r="F501" s="20">
        <f t="shared" si="176"/>
        <v>588.80000000000018</v>
      </c>
      <c r="G501" s="20">
        <f t="shared" si="184"/>
        <v>1073.5</v>
      </c>
      <c r="H501" s="20">
        <f t="shared" si="180"/>
        <v>1418.6999999999998</v>
      </c>
      <c r="I501" s="1">
        <v>36739</v>
      </c>
      <c r="J501" s="19">
        <v>4804.3999999999996</v>
      </c>
      <c r="K501" s="20">
        <f t="shared" si="165"/>
        <v>30.5</v>
      </c>
      <c r="L501" s="20">
        <f t="shared" si="169"/>
        <v>-1.7000000000007276</v>
      </c>
      <c r="M501" s="20">
        <f t="shared" si="173"/>
        <v>265</v>
      </c>
      <c r="N501" s="20">
        <f t="shared" si="177"/>
        <v>584.09999999999945</v>
      </c>
      <c r="O501" s="20">
        <f t="shared" si="185"/>
        <v>1062.7999999999997</v>
      </c>
      <c r="P501" s="20">
        <f t="shared" si="181"/>
        <v>1407.8999999999996</v>
      </c>
      <c r="Q501" s="1">
        <v>36739</v>
      </c>
      <c r="R501" s="19">
        <v>172.8</v>
      </c>
      <c r="S501" s="20">
        <f t="shared" si="166"/>
        <v>0</v>
      </c>
      <c r="T501" s="20">
        <f t="shared" si="170"/>
        <v>1.5</v>
      </c>
      <c r="U501" s="20">
        <f t="shared" si="174"/>
        <v>5.7000000000000171</v>
      </c>
      <c r="V501" s="20">
        <f t="shared" si="178"/>
        <v>9.4000000000000057</v>
      </c>
      <c r="W501" s="20">
        <f t="shared" si="186"/>
        <v>15.5</v>
      </c>
      <c r="X501" s="20">
        <f t="shared" si="182"/>
        <v>31.900000000000006</v>
      </c>
      <c r="Y501" s="1">
        <v>36739</v>
      </c>
      <c r="Z501">
        <v>172.7</v>
      </c>
      <c r="AA501" s="20">
        <f t="shared" si="167"/>
        <v>0</v>
      </c>
      <c r="AB501" s="20">
        <f t="shared" si="171"/>
        <v>1.7999999999999829</v>
      </c>
      <c r="AC501" s="20">
        <f t="shared" si="175"/>
        <v>5.5999999999999943</v>
      </c>
      <c r="AD501" s="20">
        <f t="shared" si="179"/>
        <v>9.2999999999999829</v>
      </c>
      <c r="AE501" s="20">
        <f t="shared" si="187"/>
        <v>15.5</v>
      </c>
      <c r="AF501" s="20">
        <f t="shared" si="183"/>
        <v>31.899999999999977</v>
      </c>
    </row>
    <row r="502" spans="1:32" x14ac:dyDescent="0.3">
      <c r="A502" s="5">
        <v>36770</v>
      </c>
      <c r="B502" s="19">
        <v>4853.2</v>
      </c>
      <c r="C502" s="20">
        <f t="shared" si="164"/>
        <v>35.699999999999818</v>
      </c>
      <c r="D502" s="20">
        <f t="shared" si="168"/>
        <v>99.300000000000182</v>
      </c>
      <c r="E502" s="20">
        <f t="shared" si="172"/>
        <v>285.5</v>
      </c>
      <c r="F502" s="20">
        <f t="shared" si="176"/>
        <v>585.59999999999945</v>
      </c>
      <c r="G502" s="20">
        <f t="shared" si="184"/>
        <v>1099.7999999999997</v>
      </c>
      <c r="H502" s="20">
        <f t="shared" si="180"/>
        <v>1442.8999999999996</v>
      </c>
      <c r="I502" s="1">
        <v>36770</v>
      </c>
      <c r="J502" s="19">
        <v>4840</v>
      </c>
      <c r="K502" s="20">
        <f t="shared" si="165"/>
        <v>35.600000000000364</v>
      </c>
      <c r="L502" s="20">
        <f t="shared" si="169"/>
        <v>107.69999999999982</v>
      </c>
      <c r="M502" s="20">
        <f t="shared" si="173"/>
        <v>286.89999999999964</v>
      </c>
      <c r="N502" s="20">
        <f t="shared" si="177"/>
        <v>585.60000000000036</v>
      </c>
      <c r="O502" s="20">
        <f t="shared" si="185"/>
        <v>1095.8000000000002</v>
      </c>
      <c r="P502" s="20">
        <f t="shared" si="181"/>
        <v>1438.8000000000002</v>
      </c>
      <c r="Q502" s="1">
        <v>36770</v>
      </c>
      <c r="R502" s="19">
        <v>173.7</v>
      </c>
      <c r="S502" s="20">
        <f t="shared" si="166"/>
        <v>0.89999999999997726</v>
      </c>
      <c r="T502" s="20">
        <f t="shared" si="170"/>
        <v>2.1999999999999886</v>
      </c>
      <c r="U502" s="20">
        <f t="shared" si="174"/>
        <v>5.7999999999999829</v>
      </c>
      <c r="V502" s="20">
        <f t="shared" si="178"/>
        <v>10.099999999999994</v>
      </c>
      <c r="W502" s="20">
        <f t="shared" si="186"/>
        <v>15.899999999999977</v>
      </c>
      <c r="X502" s="20">
        <f t="shared" si="182"/>
        <v>32.399999999999977</v>
      </c>
      <c r="Y502" s="1">
        <v>36770</v>
      </c>
      <c r="Z502">
        <v>173.6</v>
      </c>
      <c r="AA502" s="20">
        <f t="shared" si="167"/>
        <v>0.90000000000000568</v>
      </c>
      <c r="AB502" s="20">
        <f t="shared" si="171"/>
        <v>2.4000000000000057</v>
      </c>
      <c r="AC502" s="20">
        <f t="shared" si="175"/>
        <v>5.7999999999999829</v>
      </c>
      <c r="AD502" s="20">
        <f t="shared" si="179"/>
        <v>10.099999999999994</v>
      </c>
      <c r="AE502" s="20">
        <f t="shared" si="187"/>
        <v>15.900000000000006</v>
      </c>
      <c r="AF502" s="20">
        <f t="shared" si="183"/>
        <v>32.5</v>
      </c>
    </row>
    <row r="503" spans="1:32" x14ac:dyDescent="0.3">
      <c r="A503" s="5">
        <v>36800</v>
      </c>
      <c r="B503" s="19">
        <v>4869.2</v>
      </c>
      <c r="C503" s="20">
        <f t="shared" si="164"/>
        <v>16</v>
      </c>
      <c r="D503" s="20">
        <f t="shared" si="168"/>
        <v>97.399999999999636</v>
      </c>
      <c r="E503" s="20">
        <f t="shared" si="172"/>
        <v>277.69999999999982</v>
      </c>
      <c r="F503" s="20">
        <f t="shared" si="176"/>
        <v>561.5</v>
      </c>
      <c r="G503" s="20">
        <f t="shared" si="184"/>
        <v>1096.3999999999996</v>
      </c>
      <c r="H503" s="20">
        <f t="shared" si="180"/>
        <v>1445.3999999999996</v>
      </c>
      <c r="I503" s="1">
        <v>36800</v>
      </c>
      <c r="J503" s="19">
        <v>4853.8999999999996</v>
      </c>
      <c r="K503" s="20">
        <f t="shared" si="165"/>
        <v>13.899999999999636</v>
      </c>
      <c r="L503" s="20">
        <f t="shared" si="169"/>
        <v>96.199999999999818</v>
      </c>
      <c r="M503" s="20">
        <f t="shared" si="173"/>
        <v>279.09999999999945</v>
      </c>
      <c r="N503" s="20">
        <f t="shared" si="177"/>
        <v>562.5</v>
      </c>
      <c r="O503" s="20">
        <f t="shared" si="185"/>
        <v>1095.1999999999998</v>
      </c>
      <c r="P503" s="20">
        <f t="shared" si="181"/>
        <v>1435.1999999999998</v>
      </c>
      <c r="Q503" s="1">
        <v>36800</v>
      </c>
      <c r="R503" s="19">
        <v>174</v>
      </c>
      <c r="S503" s="20">
        <f t="shared" si="166"/>
        <v>0.30000000000001137</v>
      </c>
      <c r="T503" s="20">
        <f t="shared" si="170"/>
        <v>1.5999999999999943</v>
      </c>
      <c r="U503" s="20">
        <f t="shared" si="174"/>
        <v>5.8000000000000114</v>
      </c>
      <c r="V503" s="20">
        <f t="shared" si="178"/>
        <v>10</v>
      </c>
      <c r="W503" s="20">
        <f t="shared" si="186"/>
        <v>15.699999999999989</v>
      </c>
      <c r="X503" s="20">
        <f t="shared" si="182"/>
        <v>32.199999999999989</v>
      </c>
      <c r="Y503" s="1">
        <v>36800</v>
      </c>
      <c r="Z503">
        <v>173.9</v>
      </c>
      <c r="AA503" s="20">
        <f t="shared" si="167"/>
        <v>0.30000000000001137</v>
      </c>
      <c r="AB503" s="20">
        <f t="shared" si="171"/>
        <v>1.7000000000000171</v>
      </c>
      <c r="AC503" s="20">
        <f t="shared" si="175"/>
        <v>5.8000000000000114</v>
      </c>
      <c r="AD503" s="20">
        <f t="shared" si="179"/>
        <v>10</v>
      </c>
      <c r="AE503" s="20">
        <f t="shared" si="187"/>
        <v>15.700000000000017</v>
      </c>
      <c r="AF503" s="20">
        <f t="shared" si="183"/>
        <v>32.200000000000017</v>
      </c>
    </row>
    <row r="504" spans="1:32" x14ac:dyDescent="0.3">
      <c r="A504" s="5">
        <v>36831</v>
      </c>
      <c r="B504" s="19">
        <v>4880.3</v>
      </c>
      <c r="C504" s="20">
        <f t="shared" si="164"/>
        <v>11.100000000000364</v>
      </c>
      <c r="D504" s="20">
        <f t="shared" si="168"/>
        <v>90.900000000000546</v>
      </c>
      <c r="E504" s="20">
        <f t="shared" si="172"/>
        <v>269.80000000000018</v>
      </c>
      <c r="F504" s="20">
        <f t="shared" si="176"/>
        <v>533.90000000000055</v>
      </c>
      <c r="G504" s="20">
        <f t="shared" si="184"/>
        <v>1085.2000000000003</v>
      </c>
      <c r="H504" s="20">
        <f t="shared" si="180"/>
        <v>1453.8000000000002</v>
      </c>
      <c r="I504" s="1">
        <v>36831</v>
      </c>
      <c r="J504" s="19">
        <v>4882</v>
      </c>
      <c r="K504" s="20">
        <f t="shared" si="165"/>
        <v>28.100000000000364</v>
      </c>
      <c r="L504" s="20">
        <f t="shared" si="169"/>
        <v>108.10000000000036</v>
      </c>
      <c r="M504" s="20">
        <f t="shared" si="173"/>
        <v>271.80000000000018</v>
      </c>
      <c r="N504" s="20">
        <f t="shared" si="177"/>
        <v>536.10000000000036</v>
      </c>
      <c r="O504" s="20">
        <f t="shared" si="185"/>
        <v>1084.8000000000002</v>
      </c>
      <c r="P504" s="20">
        <f t="shared" si="181"/>
        <v>1448.6</v>
      </c>
      <c r="Q504" s="1">
        <v>36831</v>
      </c>
      <c r="R504" s="19">
        <v>174.1</v>
      </c>
      <c r="S504" s="20">
        <f t="shared" si="166"/>
        <v>9.9999999999994316E-2</v>
      </c>
      <c r="T504" s="20">
        <f t="shared" si="170"/>
        <v>1.2999999999999829</v>
      </c>
      <c r="U504" s="20">
        <f t="shared" si="174"/>
        <v>5.7999999999999829</v>
      </c>
      <c r="V504" s="20">
        <f t="shared" si="178"/>
        <v>10.099999999999994</v>
      </c>
      <c r="W504" s="20">
        <f t="shared" si="186"/>
        <v>15.5</v>
      </c>
      <c r="X504" s="20">
        <f t="shared" si="182"/>
        <v>32.099999999999994</v>
      </c>
      <c r="Y504" s="1">
        <v>36831</v>
      </c>
      <c r="Z504">
        <v>174.2</v>
      </c>
      <c r="AA504" s="20">
        <f t="shared" si="167"/>
        <v>0.29999999999998295</v>
      </c>
      <c r="AB504" s="20">
        <f t="shared" si="171"/>
        <v>1.5</v>
      </c>
      <c r="AC504" s="20">
        <f t="shared" si="175"/>
        <v>5.7999999999999829</v>
      </c>
      <c r="AD504" s="20">
        <f t="shared" si="179"/>
        <v>10.099999999999994</v>
      </c>
      <c r="AE504" s="20">
        <f t="shared" si="187"/>
        <v>15.5</v>
      </c>
      <c r="AF504" s="20">
        <f t="shared" si="183"/>
        <v>32.099999999999994</v>
      </c>
    </row>
    <row r="505" spans="1:32" ht="15" thickBot="1" x14ac:dyDescent="0.35">
      <c r="A505" s="8">
        <v>36861</v>
      </c>
      <c r="B505" s="19">
        <v>4925</v>
      </c>
      <c r="C505" s="20">
        <f t="shared" si="164"/>
        <v>44.699999999999818</v>
      </c>
      <c r="D505" s="20">
        <f t="shared" si="168"/>
        <v>107.5</v>
      </c>
      <c r="E505" s="20">
        <f t="shared" si="172"/>
        <v>287</v>
      </c>
      <c r="F505" s="20">
        <f t="shared" si="176"/>
        <v>549.80000000000018</v>
      </c>
      <c r="G505" s="20">
        <f t="shared" si="184"/>
        <v>1106.4000000000001</v>
      </c>
      <c r="H505" s="20">
        <f t="shared" si="180"/>
        <v>1500.3000000000002</v>
      </c>
      <c r="I505" s="10">
        <v>36861</v>
      </c>
      <c r="J505" s="19">
        <v>4953</v>
      </c>
      <c r="K505" s="20">
        <f t="shared" si="165"/>
        <v>71</v>
      </c>
      <c r="L505" s="20">
        <f t="shared" si="169"/>
        <v>148.60000000000036</v>
      </c>
      <c r="M505" s="20">
        <f t="shared" si="173"/>
        <v>288.5</v>
      </c>
      <c r="N505" s="20">
        <f t="shared" si="177"/>
        <v>553.39999999999964</v>
      </c>
      <c r="O505" s="20">
        <f t="shared" si="185"/>
        <v>1113.1999999999998</v>
      </c>
      <c r="P505" s="20">
        <f t="shared" si="181"/>
        <v>1511.6999999999998</v>
      </c>
      <c r="Q505" s="1">
        <v>36861</v>
      </c>
      <c r="R505" s="19">
        <v>174</v>
      </c>
      <c r="S505" s="20">
        <f t="shared" si="166"/>
        <v>-9.9999999999994316E-2</v>
      </c>
      <c r="T505" s="20">
        <f t="shared" si="170"/>
        <v>1.1999999999999886</v>
      </c>
      <c r="U505" s="20">
        <f t="shared" si="174"/>
        <v>5.6999999999999886</v>
      </c>
      <c r="V505" s="20">
        <f t="shared" si="178"/>
        <v>10.099999999999994</v>
      </c>
      <c r="W505" s="20">
        <f t="shared" si="186"/>
        <v>15.400000000000006</v>
      </c>
      <c r="X505" s="20">
        <f t="shared" si="182"/>
        <v>32.099999999999994</v>
      </c>
      <c r="Y505" s="1">
        <v>36861</v>
      </c>
      <c r="Z505">
        <v>174.6</v>
      </c>
      <c r="AA505" s="20">
        <f t="shared" si="167"/>
        <v>0.40000000000000568</v>
      </c>
      <c r="AB505" s="20">
        <f t="shared" si="171"/>
        <v>1.9000000000000057</v>
      </c>
      <c r="AC505" s="20">
        <f t="shared" si="175"/>
        <v>5.7999999999999829</v>
      </c>
      <c r="AD505" s="20">
        <f t="shared" si="179"/>
        <v>10.199999999999989</v>
      </c>
      <c r="AE505" s="20">
        <f t="shared" si="187"/>
        <v>15.5</v>
      </c>
      <c r="AF505" s="20">
        <f t="shared" si="183"/>
        <v>32.299999999999983</v>
      </c>
    </row>
    <row r="506" spans="1:32" x14ac:dyDescent="0.3">
      <c r="A506" s="1">
        <v>36892</v>
      </c>
      <c r="B506" s="19">
        <v>4975.7</v>
      </c>
      <c r="C506" s="20">
        <f t="shared" si="164"/>
        <v>50.699999999999818</v>
      </c>
      <c r="D506" s="20">
        <f t="shared" si="168"/>
        <v>122.5</v>
      </c>
      <c r="E506" s="20">
        <f t="shared" si="172"/>
        <v>309.5</v>
      </c>
      <c r="F506" s="20">
        <f t="shared" si="176"/>
        <v>573.09999999999945</v>
      </c>
      <c r="G506" s="20">
        <f t="shared" si="184"/>
        <v>1141.0999999999999</v>
      </c>
      <c r="H506" s="20">
        <f t="shared" si="180"/>
        <v>1556.6</v>
      </c>
      <c r="I506" s="1">
        <v>36892</v>
      </c>
      <c r="J506" s="19">
        <v>4979</v>
      </c>
      <c r="K506" s="20">
        <f t="shared" si="165"/>
        <v>26</v>
      </c>
      <c r="L506" s="20">
        <f t="shared" si="169"/>
        <v>139</v>
      </c>
      <c r="M506" s="20">
        <f t="shared" si="173"/>
        <v>306.39999999999964</v>
      </c>
      <c r="N506" s="20">
        <f t="shared" si="177"/>
        <v>569.5</v>
      </c>
      <c r="O506" s="20">
        <f t="shared" si="185"/>
        <v>1139.5</v>
      </c>
      <c r="P506" s="20">
        <f t="shared" si="181"/>
        <v>1555.4</v>
      </c>
      <c r="Q506" s="1">
        <v>36892</v>
      </c>
      <c r="R506" s="19">
        <v>175.1</v>
      </c>
      <c r="S506" s="20">
        <f t="shared" si="166"/>
        <v>1.0999999999999943</v>
      </c>
      <c r="T506" s="20">
        <f t="shared" si="170"/>
        <v>1.4000000000000057</v>
      </c>
      <c r="U506" s="20">
        <f t="shared" si="174"/>
        <v>6.2999999999999829</v>
      </c>
      <c r="V506" s="20">
        <f t="shared" si="178"/>
        <v>10.799999999999983</v>
      </c>
      <c r="W506" s="20">
        <f t="shared" si="186"/>
        <v>16</v>
      </c>
      <c r="X506" s="20">
        <f t="shared" si="182"/>
        <v>32.5</v>
      </c>
      <c r="Y506" s="1">
        <v>36892</v>
      </c>
      <c r="Z506">
        <v>175.6</v>
      </c>
      <c r="AA506" s="20">
        <f t="shared" si="167"/>
        <v>1</v>
      </c>
      <c r="AB506" s="20">
        <f t="shared" si="171"/>
        <v>2</v>
      </c>
      <c r="AC506" s="20">
        <f t="shared" si="175"/>
        <v>6.2999999999999829</v>
      </c>
      <c r="AD506" s="20">
        <f t="shared" si="179"/>
        <v>10.900000000000006</v>
      </c>
      <c r="AE506" s="20">
        <f t="shared" si="187"/>
        <v>16.199999999999989</v>
      </c>
      <c r="AF506" s="20">
        <f t="shared" si="183"/>
        <v>32.799999999999983</v>
      </c>
    </row>
    <row r="507" spans="1:32" x14ac:dyDescent="0.3">
      <c r="A507" s="1">
        <v>36923</v>
      </c>
      <c r="B507" s="19">
        <v>5014.1000000000004</v>
      </c>
      <c r="C507" s="20">
        <f t="shared" si="164"/>
        <v>38.400000000000546</v>
      </c>
      <c r="D507" s="20">
        <f t="shared" si="168"/>
        <v>144.90000000000055</v>
      </c>
      <c r="E507" s="20">
        <f t="shared" si="172"/>
        <v>334.70000000000073</v>
      </c>
      <c r="F507" s="20">
        <f t="shared" si="176"/>
        <v>588.80000000000018</v>
      </c>
      <c r="G507" s="20">
        <f t="shared" si="184"/>
        <v>1167.8000000000002</v>
      </c>
      <c r="H507" s="20">
        <f t="shared" si="180"/>
        <v>1599.6000000000004</v>
      </c>
      <c r="I507" s="1">
        <v>36923</v>
      </c>
      <c r="J507" s="19">
        <v>5008</v>
      </c>
      <c r="K507" s="20">
        <f t="shared" si="165"/>
        <v>29</v>
      </c>
      <c r="L507" s="20">
        <f t="shared" si="169"/>
        <v>154.10000000000036</v>
      </c>
      <c r="M507" s="20">
        <f t="shared" si="173"/>
        <v>333.60000000000036</v>
      </c>
      <c r="N507" s="20">
        <f t="shared" si="177"/>
        <v>589.30000000000018</v>
      </c>
      <c r="O507" s="20">
        <f t="shared" si="185"/>
        <v>1172.9000000000001</v>
      </c>
      <c r="P507" s="20">
        <f t="shared" si="181"/>
        <v>1607.3000000000002</v>
      </c>
      <c r="Q507" s="1">
        <v>36923</v>
      </c>
      <c r="R507" s="19">
        <v>175.8</v>
      </c>
      <c r="S507" s="20">
        <f t="shared" si="166"/>
        <v>0.70000000000001705</v>
      </c>
      <c r="T507" s="20">
        <f t="shared" si="170"/>
        <v>1.8000000000000114</v>
      </c>
      <c r="U507" s="20">
        <f t="shared" si="174"/>
        <v>6</v>
      </c>
      <c r="V507" s="20">
        <f t="shared" si="178"/>
        <v>11.300000000000011</v>
      </c>
      <c r="W507" s="20">
        <f t="shared" si="186"/>
        <v>16.200000000000017</v>
      </c>
      <c r="X507" s="20">
        <f t="shared" si="182"/>
        <v>32.700000000000017</v>
      </c>
      <c r="Y507" s="1">
        <v>36923</v>
      </c>
      <c r="Z507">
        <v>176</v>
      </c>
      <c r="AA507" s="20">
        <f t="shared" si="167"/>
        <v>0.40000000000000568</v>
      </c>
      <c r="AB507" s="20">
        <f t="shared" si="171"/>
        <v>2.0999999999999943</v>
      </c>
      <c r="AC507" s="20">
        <f t="shared" si="175"/>
        <v>6</v>
      </c>
      <c r="AD507" s="20">
        <f t="shared" si="179"/>
        <v>11.300000000000011</v>
      </c>
      <c r="AE507" s="20">
        <f t="shared" si="187"/>
        <v>16.300000000000011</v>
      </c>
      <c r="AF507" s="20">
        <f t="shared" si="183"/>
        <v>32.900000000000006</v>
      </c>
    </row>
    <row r="508" spans="1:32" x14ac:dyDescent="0.3">
      <c r="A508" s="1">
        <v>36951</v>
      </c>
      <c r="B508" s="19">
        <v>5072</v>
      </c>
      <c r="C508" s="20">
        <f t="shared" si="164"/>
        <v>57.899999999999636</v>
      </c>
      <c r="D508" s="20">
        <f t="shared" si="168"/>
        <v>191.69999999999982</v>
      </c>
      <c r="E508" s="20">
        <f t="shared" si="172"/>
        <v>361.80000000000018</v>
      </c>
      <c r="F508" s="20">
        <f t="shared" si="176"/>
        <v>639.89999999999964</v>
      </c>
      <c r="G508" s="20">
        <f t="shared" si="184"/>
        <v>1210.8000000000002</v>
      </c>
      <c r="H508" s="20">
        <f t="shared" si="180"/>
        <v>1660.3000000000002</v>
      </c>
      <c r="I508" s="1">
        <v>36951</v>
      </c>
      <c r="J508" s="19">
        <v>5098.3</v>
      </c>
      <c r="K508" s="20">
        <f t="shared" si="165"/>
        <v>90.300000000000182</v>
      </c>
      <c r="L508" s="20">
        <f t="shared" si="169"/>
        <v>216.30000000000018</v>
      </c>
      <c r="M508" s="20">
        <f t="shared" si="173"/>
        <v>362.30000000000018</v>
      </c>
      <c r="N508" s="20">
        <f t="shared" si="177"/>
        <v>642.69999999999982</v>
      </c>
      <c r="O508" s="20">
        <f t="shared" si="185"/>
        <v>1225.1000000000004</v>
      </c>
      <c r="P508" s="20">
        <f t="shared" si="181"/>
        <v>1687.8000000000002</v>
      </c>
      <c r="Q508" s="1">
        <v>36951</v>
      </c>
      <c r="R508" s="19">
        <v>176.2</v>
      </c>
      <c r="S508" s="20">
        <f t="shared" si="166"/>
        <v>0.39999999999997726</v>
      </c>
      <c r="T508" s="20">
        <f t="shared" si="170"/>
        <v>2.0999999999999943</v>
      </c>
      <c r="U508" s="20">
        <f t="shared" si="174"/>
        <v>5</v>
      </c>
      <c r="V508" s="20">
        <f t="shared" si="178"/>
        <v>11.199999999999989</v>
      </c>
      <c r="W508" s="20">
        <f t="shared" si="186"/>
        <v>16.199999999999989</v>
      </c>
      <c r="X508" s="20">
        <f t="shared" si="182"/>
        <v>32.599999999999994</v>
      </c>
      <c r="Y508" s="1">
        <v>36951</v>
      </c>
      <c r="Z508">
        <v>176.1</v>
      </c>
      <c r="AA508" s="20">
        <f t="shared" si="167"/>
        <v>9.9999999999994316E-2</v>
      </c>
      <c r="AB508" s="20">
        <f t="shared" si="171"/>
        <v>1.9000000000000057</v>
      </c>
      <c r="AC508" s="20">
        <f t="shared" si="175"/>
        <v>5.0999999999999943</v>
      </c>
      <c r="AD508" s="20">
        <f t="shared" si="179"/>
        <v>11.299999999999983</v>
      </c>
      <c r="AE508" s="20">
        <f t="shared" si="187"/>
        <v>16.299999999999983</v>
      </c>
      <c r="AF508" s="20">
        <f t="shared" si="183"/>
        <v>32.799999999999983</v>
      </c>
    </row>
    <row r="509" spans="1:32" x14ac:dyDescent="0.3">
      <c r="A509" s="1">
        <v>36982</v>
      </c>
      <c r="B509" s="19">
        <v>5135.8999999999996</v>
      </c>
      <c r="C509" s="20">
        <f t="shared" si="164"/>
        <v>63.899999999999636</v>
      </c>
      <c r="D509" s="20">
        <f t="shared" si="168"/>
        <v>210.89999999999964</v>
      </c>
      <c r="E509" s="20">
        <f t="shared" si="172"/>
        <v>369.79999999999927</v>
      </c>
      <c r="F509" s="20">
        <f t="shared" si="176"/>
        <v>675.19999999999982</v>
      </c>
      <c r="G509" s="20">
        <f t="shared" si="184"/>
        <v>1258.8999999999996</v>
      </c>
      <c r="H509" s="20">
        <f t="shared" si="180"/>
        <v>1724.5999999999995</v>
      </c>
      <c r="I509" s="1">
        <v>36982</v>
      </c>
      <c r="J509" s="19">
        <v>5174.1000000000004</v>
      </c>
      <c r="K509" s="20">
        <f t="shared" si="165"/>
        <v>75.800000000000182</v>
      </c>
      <c r="L509" s="20">
        <f t="shared" si="169"/>
        <v>221.10000000000036</v>
      </c>
      <c r="M509" s="20">
        <f t="shared" si="173"/>
        <v>368</v>
      </c>
      <c r="N509" s="20">
        <f t="shared" si="177"/>
        <v>672.70000000000073</v>
      </c>
      <c r="O509" s="20">
        <f t="shared" si="185"/>
        <v>1268.4000000000005</v>
      </c>
      <c r="P509" s="20">
        <f t="shared" si="181"/>
        <v>1743.7000000000003</v>
      </c>
      <c r="Q509" s="1">
        <v>36982</v>
      </c>
      <c r="R509" s="19">
        <v>176.9</v>
      </c>
      <c r="S509" s="20">
        <f t="shared" si="166"/>
        <v>0.70000000000001705</v>
      </c>
      <c r="T509" s="20">
        <f t="shared" si="170"/>
        <v>2.9000000000000057</v>
      </c>
      <c r="U509" s="20">
        <f t="shared" si="174"/>
        <v>5.5999999999999943</v>
      </c>
      <c r="V509" s="20">
        <f t="shared" si="178"/>
        <v>10.700000000000017</v>
      </c>
      <c r="W509" s="20">
        <f t="shared" si="186"/>
        <v>16.700000000000017</v>
      </c>
      <c r="X509" s="20">
        <f t="shared" si="182"/>
        <v>32.900000000000006</v>
      </c>
      <c r="Y509" s="1">
        <v>36982</v>
      </c>
      <c r="Z509">
        <v>176.4</v>
      </c>
      <c r="AA509" s="20">
        <f t="shared" si="167"/>
        <v>0.30000000000001137</v>
      </c>
      <c r="AB509" s="20">
        <f t="shared" si="171"/>
        <v>1.8000000000000114</v>
      </c>
      <c r="AC509" s="20">
        <f t="shared" si="175"/>
        <v>5.5</v>
      </c>
      <c r="AD509" s="20">
        <f t="shared" si="179"/>
        <v>10.5</v>
      </c>
      <c r="AE509" s="20">
        <f t="shared" si="187"/>
        <v>16.5</v>
      </c>
      <c r="AF509" s="20">
        <f t="shared" si="183"/>
        <v>32.599999999999994</v>
      </c>
    </row>
    <row r="510" spans="1:32" x14ac:dyDescent="0.3">
      <c r="A510" s="1">
        <v>37012</v>
      </c>
      <c r="B510" s="19">
        <v>5133</v>
      </c>
      <c r="C510" s="20">
        <f t="shared" si="164"/>
        <v>-2.8999999999996362</v>
      </c>
      <c r="D510" s="20">
        <f t="shared" si="168"/>
        <v>157.30000000000018</v>
      </c>
      <c r="E510" s="20">
        <f t="shared" si="172"/>
        <v>379.10000000000036</v>
      </c>
      <c r="F510" s="20">
        <f t="shared" si="176"/>
        <v>647.69999999999982</v>
      </c>
      <c r="G510" s="20">
        <f t="shared" si="184"/>
        <v>1243.8000000000002</v>
      </c>
      <c r="H510" s="20">
        <f t="shared" si="180"/>
        <v>1696.1</v>
      </c>
      <c r="I510" s="1">
        <v>37012</v>
      </c>
      <c r="J510" s="19">
        <v>5111.2</v>
      </c>
      <c r="K510" s="20">
        <f t="shared" si="165"/>
        <v>-62.900000000000546</v>
      </c>
      <c r="L510" s="20">
        <f t="shared" si="169"/>
        <v>132.19999999999982</v>
      </c>
      <c r="M510" s="20">
        <f t="shared" si="173"/>
        <v>378.89999999999964</v>
      </c>
      <c r="N510" s="20">
        <f t="shared" si="177"/>
        <v>647.09999999999945</v>
      </c>
      <c r="O510" s="20">
        <f t="shared" si="185"/>
        <v>1241.7999999999997</v>
      </c>
      <c r="P510" s="20">
        <f t="shared" si="181"/>
        <v>1686.1999999999998</v>
      </c>
      <c r="Q510" s="1">
        <v>37012</v>
      </c>
      <c r="R510" s="19">
        <v>177.7</v>
      </c>
      <c r="S510" s="20">
        <f t="shared" si="166"/>
        <v>0.79999999999998295</v>
      </c>
      <c r="T510" s="20">
        <f t="shared" si="170"/>
        <v>2.5999999999999943</v>
      </c>
      <c r="U510" s="20">
        <f t="shared" si="174"/>
        <v>6.1999999999999886</v>
      </c>
      <c r="V510" s="20">
        <f t="shared" si="178"/>
        <v>11.5</v>
      </c>
      <c r="W510" s="20">
        <f t="shared" si="186"/>
        <v>17.599999999999994</v>
      </c>
      <c r="X510" s="20">
        <f t="shared" si="182"/>
        <v>33.5</v>
      </c>
      <c r="Y510" s="1">
        <v>37012</v>
      </c>
      <c r="Z510">
        <v>177.3</v>
      </c>
      <c r="AA510" s="20">
        <f t="shared" si="167"/>
        <v>0.90000000000000568</v>
      </c>
      <c r="AB510" s="20">
        <f t="shared" si="171"/>
        <v>1.7000000000000171</v>
      </c>
      <c r="AC510" s="20">
        <f t="shared" si="175"/>
        <v>6.1000000000000227</v>
      </c>
      <c r="AD510" s="20">
        <f t="shared" si="179"/>
        <v>11.300000000000011</v>
      </c>
      <c r="AE510" s="20">
        <f t="shared" si="187"/>
        <v>17.400000000000006</v>
      </c>
      <c r="AF510" s="20">
        <f t="shared" si="183"/>
        <v>33.100000000000023</v>
      </c>
    </row>
    <row r="511" spans="1:32" x14ac:dyDescent="0.3">
      <c r="A511" s="1">
        <v>37043</v>
      </c>
      <c r="B511" s="19">
        <v>5173.5</v>
      </c>
      <c r="C511" s="20">
        <f t="shared" si="164"/>
        <v>40.5</v>
      </c>
      <c r="D511" s="20">
        <f t="shared" si="168"/>
        <v>159.39999999999964</v>
      </c>
      <c r="E511" s="20">
        <f t="shared" si="172"/>
        <v>401.69999999999982</v>
      </c>
      <c r="F511" s="20">
        <f t="shared" si="176"/>
        <v>666.30000000000018</v>
      </c>
      <c r="G511" s="20">
        <f t="shared" si="184"/>
        <v>1267.5</v>
      </c>
      <c r="H511" s="20">
        <f t="shared" si="180"/>
        <v>1731.1</v>
      </c>
      <c r="I511" s="1">
        <v>37043</v>
      </c>
      <c r="J511" s="19">
        <v>5160.6000000000004</v>
      </c>
      <c r="K511" s="20">
        <f t="shared" si="165"/>
        <v>49.400000000000546</v>
      </c>
      <c r="L511" s="20">
        <f t="shared" si="169"/>
        <v>152.60000000000036</v>
      </c>
      <c r="M511" s="20">
        <f t="shared" si="173"/>
        <v>402.90000000000055</v>
      </c>
      <c r="N511" s="20">
        <f t="shared" si="177"/>
        <v>665.90000000000055</v>
      </c>
      <c r="O511" s="20">
        <f t="shared" si="185"/>
        <v>1261.1000000000004</v>
      </c>
      <c r="P511" s="20">
        <f t="shared" si="181"/>
        <v>1721.1000000000004</v>
      </c>
      <c r="Q511" s="1">
        <v>37043</v>
      </c>
      <c r="R511" s="19">
        <v>178</v>
      </c>
      <c r="S511" s="20">
        <f t="shared" si="166"/>
        <v>0.30000000000001137</v>
      </c>
      <c r="T511" s="20">
        <f t="shared" si="170"/>
        <v>2.1999999999999886</v>
      </c>
      <c r="U511" s="20">
        <f t="shared" si="174"/>
        <v>5.5999999999999943</v>
      </c>
      <c r="V511" s="20">
        <f t="shared" si="178"/>
        <v>11.800000000000011</v>
      </c>
      <c r="W511" s="20">
        <f t="shared" si="186"/>
        <v>17.699999999999989</v>
      </c>
      <c r="X511" s="20">
        <f t="shared" si="182"/>
        <v>33.599999999999994</v>
      </c>
      <c r="Y511" s="1">
        <v>37043</v>
      </c>
      <c r="Z511">
        <v>177.7</v>
      </c>
      <c r="AA511" s="20">
        <f t="shared" si="167"/>
        <v>0.39999999999997726</v>
      </c>
      <c r="AB511" s="20">
        <f t="shared" si="171"/>
        <v>1.6999999999999886</v>
      </c>
      <c r="AC511" s="20">
        <f t="shared" si="175"/>
        <v>5.5</v>
      </c>
      <c r="AD511" s="20">
        <f t="shared" si="179"/>
        <v>11.699999999999989</v>
      </c>
      <c r="AE511" s="20">
        <f t="shared" si="187"/>
        <v>17.5</v>
      </c>
      <c r="AF511" s="20">
        <f t="shared" si="183"/>
        <v>33.399999999999977</v>
      </c>
    </row>
    <row r="512" spans="1:32" x14ac:dyDescent="0.3">
      <c r="A512" s="1">
        <v>37073</v>
      </c>
      <c r="B512" s="19">
        <v>5203.3999999999996</v>
      </c>
      <c r="C512" s="20">
        <f t="shared" si="164"/>
        <v>29.899999999999636</v>
      </c>
      <c r="D512" s="20">
        <f t="shared" si="168"/>
        <v>131.39999999999964</v>
      </c>
      <c r="E512" s="20">
        <f t="shared" si="172"/>
        <v>414</v>
      </c>
      <c r="F512" s="20">
        <f t="shared" si="176"/>
        <v>668.89999999999964</v>
      </c>
      <c r="G512" s="20">
        <f t="shared" si="184"/>
        <v>1279.4999999999995</v>
      </c>
      <c r="H512" s="20">
        <f t="shared" si="180"/>
        <v>1761.3999999999996</v>
      </c>
      <c r="I512" s="1">
        <v>37073</v>
      </c>
      <c r="J512" s="19">
        <v>5189.2</v>
      </c>
      <c r="K512" s="20">
        <f t="shared" si="165"/>
        <v>28.599999999999454</v>
      </c>
      <c r="L512" s="20">
        <f t="shared" si="169"/>
        <v>90.899999999999636</v>
      </c>
      <c r="M512" s="20">
        <f t="shared" si="173"/>
        <v>415.30000000000018</v>
      </c>
      <c r="N512" s="20">
        <f t="shared" si="177"/>
        <v>669.59999999999945</v>
      </c>
      <c r="O512" s="20">
        <f t="shared" si="185"/>
        <v>1270.6999999999998</v>
      </c>
      <c r="P512" s="20">
        <f t="shared" si="181"/>
        <v>1746.6</v>
      </c>
      <c r="Q512" s="1">
        <v>37073</v>
      </c>
      <c r="R512" s="19">
        <v>177.5</v>
      </c>
      <c r="S512" s="20">
        <f t="shared" si="166"/>
        <v>-0.5</v>
      </c>
      <c r="T512" s="20">
        <f t="shared" si="170"/>
        <v>1.3000000000000114</v>
      </c>
      <c r="U512" s="20">
        <f t="shared" si="174"/>
        <v>4.6999999999999886</v>
      </c>
      <c r="V512" s="20">
        <f t="shared" si="178"/>
        <v>10.800000000000011</v>
      </c>
      <c r="W512" s="20">
        <f t="shared" si="186"/>
        <v>17</v>
      </c>
      <c r="X512" s="20">
        <f t="shared" si="182"/>
        <v>33.099999999999994</v>
      </c>
      <c r="Y512" s="1">
        <v>37073</v>
      </c>
      <c r="Z512">
        <v>177.4</v>
      </c>
      <c r="AA512" s="20">
        <f t="shared" si="167"/>
        <v>-0.29999999999998295</v>
      </c>
      <c r="AB512" s="20">
        <f t="shared" si="171"/>
        <v>1.3000000000000114</v>
      </c>
      <c r="AC512" s="20">
        <f t="shared" si="175"/>
        <v>4.7000000000000171</v>
      </c>
      <c r="AD512" s="20">
        <f t="shared" si="179"/>
        <v>10.700000000000017</v>
      </c>
      <c r="AE512" s="20">
        <f t="shared" si="187"/>
        <v>17</v>
      </c>
      <c r="AF512" s="20">
        <f t="shared" si="183"/>
        <v>32.900000000000006</v>
      </c>
    </row>
    <row r="513" spans="1:32" x14ac:dyDescent="0.3">
      <c r="A513" s="1">
        <v>37104</v>
      </c>
      <c r="B513" s="19">
        <v>5237.2</v>
      </c>
      <c r="C513" s="20">
        <f t="shared" si="164"/>
        <v>33.800000000000182</v>
      </c>
      <c r="D513" s="20">
        <f t="shared" si="168"/>
        <v>101.30000000000018</v>
      </c>
      <c r="E513" s="20">
        <f t="shared" si="172"/>
        <v>419.69999999999982</v>
      </c>
      <c r="F513" s="20">
        <f t="shared" si="176"/>
        <v>685.5</v>
      </c>
      <c r="G513" s="20">
        <f t="shared" si="184"/>
        <v>1279.7999999999997</v>
      </c>
      <c r="H513" s="20">
        <f t="shared" si="180"/>
        <v>1791.5</v>
      </c>
      <c r="I513" s="1">
        <v>37104</v>
      </c>
      <c r="J513" s="19">
        <v>5225</v>
      </c>
      <c r="K513" s="20">
        <f t="shared" si="165"/>
        <v>35.800000000000182</v>
      </c>
      <c r="L513" s="20">
        <f t="shared" si="169"/>
        <v>50.899999999999636</v>
      </c>
      <c r="M513" s="20">
        <f t="shared" si="173"/>
        <v>420.60000000000036</v>
      </c>
      <c r="N513" s="20">
        <f t="shared" si="177"/>
        <v>685.60000000000036</v>
      </c>
      <c r="O513" s="20">
        <f t="shared" si="185"/>
        <v>1271.8000000000002</v>
      </c>
      <c r="P513" s="20">
        <f t="shared" si="181"/>
        <v>1784.1</v>
      </c>
      <c r="Q513" s="1">
        <v>37104</v>
      </c>
      <c r="R513" s="19">
        <v>177.5</v>
      </c>
      <c r="S513" s="20">
        <f t="shared" si="166"/>
        <v>0</v>
      </c>
      <c r="T513" s="20">
        <f t="shared" si="170"/>
        <v>0.59999999999999432</v>
      </c>
      <c r="U513" s="20">
        <f t="shared" si="174"/>
        <v>4.6999999999999886</v>
      </c>
      <c r="V513" s="20">
        <f t="shared" si="178"/>
        <v>10.400000000000006</v>
      </c>
      <c r="W513" s="20">
        <f t="shared" si="186"/>
        <v>16.699999999999989</v>
      </c>
      <c r="X513" s="20">
        <f t="shared" si="182"/>
        <v>32.699999999999989</v>
      </c>
      <c r="Y513" s="1">
        <v>37104</v>
      </c>
      <c r="Z513">
        <v>177.4</v>
      </c>
      <c r="AA513" s="20">
        <f t="shared" si="167"/>
        <v>0</v>
      </c>
      <c r="AB513" s="20">
        <f t="shared" si="171"/>
        <v>1</v>
      </c>
      <c r="AC513" s="20">
        <f t="shared" si="175"/>
        <v>4.7000000000000171</v>
      </c>
      <c r="AD513" s="20">
        <f t="shared" si="179"/>
        <v>10.300000000000011</v>
      </c>
      <c r="AE513" s="20">
        <f t="shared" si="187"/>
        <v>16.599999999999994</v>
      </c>
      <c r="AF513" s="20">
        <f t="shared" si="183"/>
        <v>32.599999999999994</v>
      </c>
    </row>
    <row r="514" spans="1:32" x14ac:dyDescent="0.3">
      <c r="A514" s="1">
        <v>37135</v>
      </c>
      <c r="B514" s="19">
        <v>5348.4</v>
      </c>
      <c r="C514" s="20">
        <f t="shared" si="164"/>
        <v>111.19999999999982</v>
      </c>
      <c r="D514" s="20">
        <f t="shared" si="168"/>
        <v>215.39999999999964</v>
      </c>
      <c r="E514" s="20">
        <f t="shared" si="172"/>
        <v>495.19999999999982</v>
      </c>
      <c r="F514" s="20">
        <f t="shared" si="176"/>
        <v>780.69999999999982</v>
      </c>
      <c r="G514" s="20">
        <f t="shared" si="184"/>
        <v>1375.2999999999997</v>
      </c>
      <c r="H514" s="20">
        <f t="shared" si="180"/>
        <v>1896.1999999999998</v>
      </c>
      <c r="I514" s="1">
        <v>37135</v>
      </c>
      <c r="J514" s="19">
        <v>5336.6</v>
      </c>
      <c r="K514" s="20">
        <f t="shared" si="165"/>
        <v>111.60000000000036</v>
      </c>
      <c r="L514" s="20">
        <f t="shared" si="169"/>
        <v>225.40000000000055</v>
      </c>
      <c r="M514" s="20">
        <f t="shared" si="173"/>
        <v>496.60000000000036</v>
      </c>
      <c r="N514" s="20">
        <f t="shared" si="177"/>
        <v>783.5</v>
      </c>
      <c r="O514" s="20">
        <f t="shared" si="185"/>
        <v>1375.1000000000004</v>
      </c>
      <c r="P514" s="20">
        <f t="shared" si="181"/>
        <v>1893.1000000000004</v>
      </c>
      <c r="Q514" s="1">
        <v>37135</v>
      </c>
      <c r="R514" s="19">
        <v>178.3</v>
      </c>
      <c r="S514" s="20">
        <f t="shared" si="166"/>
        <v>0.80000000000001137</v>
      </c>
      <c r="T514" s="20">
        <f t="shared" si="170"/>
        <v>0.60000000000002274</v>
      </c>
      <c r="U514" s="20">
        <f t="shared" si="174"/>
        <v>4.6000000000000227</v>
      </c>
      <c r="V514" s="20">
        <f t="shared" si="178"/>
        <v>10.400000000000006</v>
      </c>
      <c r="W514" s="20">
        <f t="shared" si="186"/>
        <v>17.100000000000023</v>
      </c>
      <c r="X514" s="20">
        <f t="shared" si="182"/>
        <v>33.200000000000017</v>
      </c>
      <c r="Y514" s="1">
        <v>37135</v>
      </c>
      <c r="Z514">
        <v>178.1</v>
      </c>
      <c r="AA514" s="20">
        <f t="shared" si="167"/>
        <v>0.69999999999998863</v>
      </c>
      <c r="AB514" s="20">
        <f t="shared" si="171"/>
        <v>0.79999999999998295</v>
      </c>
      <c r="AC514" s="20">
        <f t="shared" si="175"/>
        <v>4.5</v>
      </c>
      <c r="AD514" s="20">
        <f t="shared" si="179"/>
        <v>10.299999999999983</v>
      </c>
      <c r="AE514" s="20">
        <f t="shared" si="187"/>
        <v>16.900000000000006</v>
      </c>
      <c r="AF514" s="20">
        <f t="shared" si="183"/>
        <v>33.099999999999994</v>
      </c>
    </row>
    <row r="515" spans="1:32" x14ac:dyDescent="0.3">
      <c r="A515" s="1">
        <v>37165</v>
      </c>
      <c r="B515" s="19">
        <v>5337.1</v>
      </c>
      <c r="C515" s="20">
        <f t="shared" si="164"/>
        <v>-11.299999999999272</v>
      </c>
      <c r="D515" s="20">
        <f t="shared" si="168"/>
        <v>163.60000000000036</v>
      </c>
      <c r="E515" s="20">
        <f t="shared" si="172"/>
        <v>467.90000000000055</v>
      </c>
      <c r="F515" s="20">
        <f t="shared" si="176"/>
        <v>745.60000000000036</v>
      </c>
      <c r="G515" s="20">
        <f t="shared" si="184"/>
        <v>1344.8000000000002</v>
      </c>
      <c r="H515" s="20">
        <f t="shared" si="180"/>
        <v>1880.4000000000005</v>
      </c>
      <c r="I515" s="1">
        <v>37165</v>
      </c>
      <c r="J515" s="19">
        <v>5321.7</v>
      </c>
      <c r="K515" s="20">
        <f t="shared" si="165"/>
        <v>-14.900000000000546</v>
      </c>
      <c r="L515" s="20">
        <f t="shared" si="169"/>
        <v>161.09999999999945</v>
      </c>
      <c r="M515" s="20">
        <f t="shared" si="173"/>
        <v>467.80000000000018</v>
      </c>
      <c r="N515" s="20">
        <f t="shared" si="177"/>
        <v>746.89999999999964</v>
      </c>
      <c r="O515" s="20">
        <f t="shared" si="185"/>
        <v>1344.5</v>
      </c>
      <c r="P515" s="20">
        <f t="shared" si="181"/>
        <v>1869</v>
      </c>
      <c r="Q515" s="1">
        <v>37165</v>
      </c>
      <c r="R515" s="19">
        <v>177.7</v>
      </c>
      <c r="S515" s="20">
        <f t="shared" si="166"/>
        <v>-0.60000000000002274</v>
      </c>
      <c r="T515" s="20">
        <f t="shared" si="170"/>
        <v>-0.30000000000001137</v>
      </c>
      <c r="U515" s="20">
        <f t="shared" si="174"/>
        <v>3.6999999999999886</v>
      </c>
      <c r="V515" s="20">
        <f t="shared" si="178"/>
        <v>9.5</v>
      </c>
      <c r="W515" s="20">
        <f t="shared" si="186"/>
        <v>16.099999999999994</v>
      </c>
      <c r="X515" s="20">
        <f t="shared" si="182"/>
        <v>32</v>
      </c>
      <c r="Y515" s="1">
        <v>37165</v>
      </c>
      <c r="Z515">
        <v>177.6</v>
      </c>
      <c r="AA515" s="20">
        <f t="shared" si="167"/>
        <v>-0.5</v>
      </c>
      <c r="AB515" s="20">
        <f t="shared" si="171"/>
        <v>-9.9999999999994316E-2</v>
      </c>
      <c r="AC515" s="20">
        <f t="shared" si="175"/>
        <v>3.6999999999999886</v>
      </c>
      <c r="AD515" s="20">
        <f t="shared" si="179"/>
        <v>9.5</v>
      </c>
      <c r="AE515" s="20">
        <f t="shared" si="187"/>
        <v>16.099999999999994</v>
      </c>
      <c r="AF515" s="20">
        <f t="shared" si="183"/>
        <v>32</v>
      </c>
    </row>
    <row r="516" spans="1:32" x14ac:dyDescent="0.3">
      <c r="A516" s="1">
        <v>37196</v>
      </c>
      <c r="B516" s="19">
        <v>5380.8</v>
      </c>
      <c r="C516" s="20">
        <f t="shared" ref="C516:C579" si="188">(B516-B515)</f>
        <v>43.699999999999818</v>
      </c>
      <c r="D516" s="20">
        <f t="shared" si="168"/>
        <v>177.40000000000055</v>
      </c>
      <c r="E516" s="20">
        <f t="shared" si="172"/>
        <v>500.5</v>
      </c>
      <c r="F516" s="20">
        <f t="shared" si="176"/>
        <v>770.30000000000018</v>
      </c>
      <c r="G516" s="20">
        <f t="shared" si="184"/>
        <v>1366</v>
      </c>
      <c r="H516" s="20">
        <f t="shared" si="180"/>
        <v>1910.7000000000003</v>
      </c>
      <c r="I516" s="1">
        <v>37196</v>
      </c>
      <c r="J516" s="19">
        <v>5384.7</v>
      </c>
      <c r="K516" s="20">
        <f t="shared" ref="K516:K579" si="189">(J516-J515)</f>
        <v>63</v>
      </c>
      <c r="L516" s="20">
        <f t="shared" si="169"/>
        <v>195.5</v>
      </c>
      <c r="M516" s="20">
        <f t="shared" si="173"/>
        <v>502.69999999999982</v>
      </c>
      <c r="N516" s="20">
        <f t="shared" si="177"/>
        <v>774.5</v>
      </c>
      <c r="O516" s="20">
        <f t="shared" si="185"/>
        <v>1368.8999999999996</v>
      </c>
      <c r="P516" s="20">
        <f t="shared" si="181"/>
        <v>1910</v>
      </c>
      <c r="Q516" s="1">
        <v>37196</v>
      </c>
      <c r="R516" s="19">
        <v>177.4</v>
      </c>
      <c r="S516" s="20">
        <f t="shared" ref="S516:S579" si="190">(R516-R515)</f>
        <v>-0.29999999999998295</v>
      </c>
      <c r="T516" s="20">
        <f t="shared" si="170"/>
        <v>-9.9999999999994316E-2</v>
      </c>
      <c r="U516" s="20">
        <f t="shared" si="174"/>
        <v>3.3000000000000114</v>
      </c>
      <c r="V516" s="20">
        <f t="shared" si="178"/>
        <v>9.0999999999999943</v>
      </c>
      <c r="W516" s="20">
        <f t="shared" si="186"/>
        <v>15.900000000000006</v>
      </c>
      <c r="X516" s="20">
        <f t="shared" si="182"/>
        <v>31.599999999999994</v>
      </c>
      <c r="Y516" s="1">
        <v>37196</v>
      </c>
      <c r="Z516">
        <v>177.5</v>
      </c>
      <c r="AA516" s="20">
        <f t="shared" ref="AA516:AA579" si="191">(Z516-Z515)</f>
        <v>-9.9999999999994316E-2</v>
      </c>
      <c r="AB516" s="20">
        <f t="shared" si="171"/>
        <v>9.9999999999994316E-2</v>
      </c>
      <c r="AC516" s="20">
        <f t="shared" si="175"/>
        <v>3.3000000000000114</v>
      </c>
      <c r="AD516" s="20">
        <f t="shared" si="179"/>
        <v>9.0999999999999943</v>
      </c>
      <c r="AE516" s="20">
        <f t="shared" si="187"/>
        <v>15.800000000000011</v>
      </c>
      <c r="AF516" s="20">
        <f t="shared" si="183"/>
        <v>31.5</v>
      </c>
    </row>
    <row r="517" spans="1:32" x14ac:dyDescent="0.3">
      <c r="A517" s="1">
        <v>37226</v>
      </c>
      <c r="B517" s="19">
        <v>5433.8</v>
      </c>
      <c r="C517" s="20">
        <f t="shared" si="188"/>
        <v>53</v>
      </c>
      <c r="D517" s="20">
        <f t="shared" si="168"/>
        <v>196.60000000000036</v>
      </c>
      <c r="E517" s="20">
        <f t="shared" si="172"/>
        <v>508.80000000000018</v>
      </c>
      <c r="F517" s="20">
        <f t="shared" si="176"/>
        <v>795.80000000000018</v>
      </c>
      <c r="G517" s="20">
        <f t="shared" si="184"/>
        <v>1400.9</v>
      </c>
      <c r="H517" s="20">
        <f t="shared" si="180"/>
        <v>1959.3000000000002</v>
      </c>
      <c r="I517" s="1">
        <v>37226</v>
      </c>
      <c r="J517" s="19">
        <v>5465</v>
      </c>
      <c r="K517" s="20">
        <f t="shared" si="189"/>
        <v>80.300000000000182</v>
      </c>
      <c r="L517" s="20">
        <f t="shared" si="169"/>
        <v>240</v>
      </c>
      <c r="M517" s="20">
        <f t="shared" si="173"/>
        <v>512</v>
      </c>
      <c r="N517" s="20">
        <f t="shared" si="177"/>
        <v>800.5</v>
      </c>
      <c r="O517" s="20">
        <f t="shared" si="185"/>
        <v>1409.9</v>
      </c>
      <c r="P517" s="20">
        <f t="shared" si="181"/>
        <v>1969.9</v>
      </c>
      <c r="Q517" s="1">
        <v>37226</v>
      </c>
      <c r="R517" s="19">
        <v>176.7</v>
      </c>
      <c r="S517" s="20">
        <f t="shared" si="190"/>
        <v>-0.70000000000001705</v>
      </c>
      <c r="T517" s="20">
        <f t="shared" si="170"/>
        <v>-0.80000000000001137</v>
      </c>
      <c r="U517" s="20">
        <f t="shared" si="174"/>
        <v>2.6999999999999886</v>
      </c>
      <c r="V517" s="20">
        <f t="shared" si="178"/>
        <v>8.3999999999999773</v>
      </c>
      <c r="W517" s="20">
        <f t="shared" si="186"/>
        <v>15.399999999999977</v>
      </c>
      <c r="X517" s="20">
        <f t="shared" si="182"/>
        <v>30.899999999999977</v>
      </c>
      <c r="Y517" s="1">
        <v>37226</v>
      </c>
      <c r="Z517">
        <v>177.4</v>
      </c>
      <c r="AA517" s="20">
        <f t="shared" si="191"/>
        <v>-9.9999999999994316E-2</v>
      </c>
      <c r="AB517" s="20">
        <f t="shared" si="171"/>
        <v>0</v>
      </c>
      <c r="AC517" s="20">
        <f t="shared" si="175"/>
        <v>2.8000000000000114</v>
      </c>
      <c r="AD517" s="20">
        <f t="shared" si="179"/>
        <v>8.5999999999999943</v>
      </c>
      <c r="AE517" s="20">
        <f t="shared" si="187"/>
        <v>15.599999999999994</v>
      </c>
      <c r="AF517" s="20">
        <f t="shared" si="183"/>
        <v>31.099999999999994</v>
      </c>
    </row>
    <row r="518" spans="1:32" x14ac:dyDescent="0.3">
      <c r="A518" s="1">
        <v>37257</v>
      </c>
      <c r="B518" s="19">
        <v>5454.1</v>
      </c>
      <c r="C518" s="20">
        <f t="shared" si="188"/>
        <v>20.300000000000182</v>
      </c>
      <c r="D518" s="20">
        <f t="shared" si="168"/>
        <v>105.70000000000073</v>
      </c>
      <c r="E518" s="20">
        <f t="shared" si="172"/>
        <v>478.40000000000055</v>
      </c>
      <c r="F518" s="20">
        <f t="shared" si="176"/>
        <v>787.90000000000055</v>
      </c>
      <c r="G518" s="20">
        <f t="shared" si="184"/>
        <v>1397.9000000000005</v>
      </c>
      <c r="H518" s="20">
        <f t="shared" si="180"/>
        <v>1979.2000000000003</v>
      </c>
      <c r="I518" s="1">
        <v>37257</v>
      </c>
      <c r="J518" s="19">
        <v>5451</v>
      </c>
      <c r="K518" s="20">
        <f t="shared" si="189"/>
        <v>-14</v>
      </c>
      <c r="L518" s="20">
        <f t="shared" si="169"/>
        <v>114.39999999999964</v>
      </c>
      <c r="M518" s="20">
        <f t="shared" si="173"/>
        <v>472</v>
      </c>
      <c r="N518" s="20">
        <f t="shared" si="177"/>
        <v>778.39999999999964</v>
      </c>
      <c r="O518" s="20">
        <f t="shared" si="185"/>
        <v>1388.5</v>
      </c>
      <c r="P518" s="20">
        <f t="shared" si="181"/>
        <v>1970.9</v>
      </c>
      <c r="Q518" s="1">
        <v>37257</v>
      </c>
      <c r="R518" s="19">
        <v>177.1</v>
      </c>
      <c r="S518" s="20">
        <f t="shared" si="190"/>
        <v>0.40000000000000568</v>
      </c>
      <c r="T518" s="20">
        <f t="shared" si="170"/>
        <v>-1.2000000000000171</v>
      </c>
      <c r="U518" s="20">
        <f t="shared" si="174"/>
        <v>2</v>
      </c>
      <c r="V518" s="20">
        <f t="shared" si="178"/>
        <v>8.2999999999999829</v>
      </c>
      <c r="W518" s="20">
        <f t="shared" si="186"/>
        <v>15.5</v>
      </c>
      <c r="X518" s="20">
        <f t="shared" si="182"/>
        <v>30.900000000000006</v>
      </c>
      <c r="Y518" s="1">
        <v>37257</v>
      </c>
      <c r="Z518">
        <v>177.7</v>
      </c>
      <c r="AA518" s="20">
        <f t="shared" si="191"/>
        <v>0.29999999999998295</v>
      </c>
      <c r="AB518" s="20">
        <f t="shared" si="171"/>
        <v>-0.40000000000000568</v>
      </c>
      <c r="AC518" s="20">
        <f t="shared" si="175"/>
        <v>2.0999999999999943</v>
      </c>
      <c r="AD518" s="20">
        <f t="shared" si="179"/>
        <v>8.3999999999999773</v>
      </c>
      <c r="AE518" s="20">
        <f t="shared" si="187"/>
        <v>15.699999999999989</v>
      </c>
      <c r="AF518" s="20">
        <f t="shared" si="183"/>
        <v>31.399999999999977</v>
      </c>
    </row>
    <row r="519" spans="1:32" x14ac:dyDescent="0.3">
      <c r="A519" s="1">
        <v>37288</v>
      </c>
      <c r="B519" s="19">
        <v>5483.4</v>
      </c>
      <c r="C519" s="20">
        <f t="shared" si="188"/>
        <v>29.299999999999272</v>
      </c>
      <c r="D519" s="20">
        <f t="shared" ref="D519:D582" si="192">(B519-B515)</f>
        <v>146.29999999999927</v>
      </c>
      <c r="E519" s="20">
        <f t="shared" si="172"/>
        <v>469.29999999999927</v>
      </c>
      <c r="F519" s="20">
        <f t="shared" si="176"/>
        <v>804</v>
      </c>
      <c r="G519" s="20">
        <f t="shared" si="184"/>
        <v>1394.4999999999995</v>
      </c>
      <c r="H519" s="20">
        <f t="shared" si="180"/>
        <v>2007.6999999999998</v>
      </c>
      <c r="I519" s="1">
        <v>37288</v>
      </c>
      <c r="J519" s="19">
        <v>5470.4</v>
      </c>
      <c r="K519" s="20">
        <f t="shared" si="189"/>
        <v>19.399999999999636</v>
      </c>
      <c r="L519" s="20">
        <f t="shared" ref="L519:L582" si="193">(J519-J515)</f>
        <v>148.69999999999982</v>
      </c>
      <c r="M519" s="20">
        <f t="shared" si="173"/>
        <v>462.39999999999964</v>
      </c>
      <c r="N519" s="20">
        <f t="shared" si="177"/>
        <v>796</v>
      </c>
      <c r="O519" s="20">
        <f t="shared" si="185"/>
        <v>1390.2999999999997</v>
      </c>
      <c r="P519" s="20">
        <f t="shared" si="181"/>
        <v>2010.6999999999998</v>
      </c>
      <c r="Q519" s="1">
        <v>37288</v>
      </c>
      <c r="R519" s="19">
        <v>177.8</v>
      </c>
      <c r="S519" s="20">
        <f t="shared" si="190"/>
        <v>0.70000000000001705</v>
      </c>
      <c r="T519" s="20">
        <f t="shared" ref="T519:T582" si="194">(R519-R515)</f>
        <v>0.10000000000002274</v>
      </c>
      <c r="U519" s="20">
        <f t="shared" si="174"/>
        <v>2</v>
      </c>
      <c r="V519" s="20">
        <f t="shared" si="178"/>
        <v>8</v>
      </c>
      <c r="W519" s="20">
        <f t="shared" si="186"/>
        <v>15.900000000000006</v>
      </c>
      <c r="X519" s="20">
        <f t="shared" si="182"/>
        <v>31.100000000000023</v>
      </c>
      <c r="Y519" s="1">
        <v>37288</v>
      </c>
      <c r="Z519">
        <v>178</v>
      </c>
      <c r="AA519" s="20">
        <f t="shared" si="191"/>
        <v>0.30000000000001137</v>
      </c>
      <c r="AB519" s="20">
        <f t="shared" ref="AB519:AB582" si="195">(Z519-Z515)</f>
        <v>0.40000000000000568</v>
      </c>
      <c r="AC519" s="20">
        <f t="shared" si="175"/>
        <v>2</v>
      </c>
      <c r="AD519" s="20">
        <f t="shared" si="179"/>
        <v>8</v>
      </c>
      <c r="AE519" s="20">
        <f t="shared" si="187"/>
        <v>16</v>
      </c>
      <c r="AF519" s="20">
        <f t="shared" si="183"/>
        <v>31.300000000000011</v>
      </c>
    </row>
    <row r="520" spans="1:32" x14ac:dyDescent="0.3">
      <c r="A520" s="1">
        <v>37316</v>
      </c>
      <c r="B520" s="19">
        <v>5495.2</v>
      </c>
      <c r="C520" s="20">
        <f t="shared" si="188"/>
        <v>11.800000000000182</v>
      </c>
      <c r="D520" s="20">
        <f t="shared" si="192"/>
        <v>114.39999999999964</v>
      </c>
      <c r="E520" s="20">
        <f t="shared" si="172"/>
        <v>423.19999999999982</v>
      </c>
      <c r="F520" s="20">
        <f t="shared" si="176"/>
        <v>785</v>
      </c>
      <c r="G520" s="20">
        <f t="shared" si="184"/>
        <v>1380.8999999999996</v>
      </c>
      <c r="H520" s="20">
        <f t="shared" si="180"/>
        <v>2015.1</v>
      </c>
      <c r="I520" s="1">
        <v>37316</v>
      </c>
      <c r="J520" s="19">
        <v>5519.2</v>
      </c>
      <c r="K520" s="20">
        <f t="shared" si="189"/>
        <v>48.800000000000182</v>
      </c>
      <c r="L520" s="20">
        <f t="shared" si="193"/>
        <v>134.5</v>
      </c>
      <c r="M520" s="20">
        <f t="shared" si="173"/>
        <v>420.89999999999964</v>
      </c>
      <c r="N520" s="20">
        <f t="shared" si="177"/>
        <v>783.19999999999982</v>
      </c>
      <c r="O520" s="20">
        <f t="shared" si="185"/>
        <v>1387.5</v>
      </c>
      <c r="P520" s="20">
        <f t="shared" si="181"/>
        <v>2042</v>
      </c>
      <c r="Q520" s="1">
        <v>37316</v>
      </c>
      <c r="R520" s="19">
        <v>178.8</v>
      </c>
      <c r="S520" s="20">
        <f t="shared" si="190"/>
        <v>1</v>
      </c>
      <c r="T520" s="20">
        <f t="shared" si="194"/>
        <v>1.4000000000000057</v>
      </c>
      <c r="U520" s="20">
        <f t="shared" si="174"/>
        <v>2.6000000000000227</v>
      </c>
      <c r="V520" s="20">
        <f t="shared" si="178"/>
        <v>7.6000000000000227</v>
      </c>
      <c r="W520" s="20">
        <f t="shared" si="186"/>
        <v>16.600000000000023</v>
      </c>
      <c r="X520" s="20">
        <f t="shared" si="182"/>
        <v>31.600000000000023</v>
      </c>
      <c r="Y520" s="1">
        <v>37316</v>
      </c>
      <c r="Z520">
        <v>178.5</v>
      </c>
      <c r="AA520" s="20">
        <f t="shared" si="191"/>
        <v>0.5</v>
      </c>
      <c r="AB520" s="20">
        <f t="shared" si="195"/>
        <v>1</v>
      </c>
      <c r="AC520" s="20">
        <f t="shared" si="175"/>
        <v>2.4000000000000057</v>
      </c>
      <c r="AD520" s="20">
        <f t="shared" si="179"/>
        <v>7.5</v>
      </c>
      <c r="AE520" s="20">
        <f t="shared" si="187"/>
        <v>16.5</v>
      </c>
      <c r="AF520" s="20">
        <f t="shared" si="183"/>
        <v>31.400000000000006</v>
      </c>
    </row>
    <row r="521" spans="1:32" x14ac:dyDescent="0.3">
      <c r="A521" s="1">
        <v>37347</v>
      </c>
      <c r="B521" s="19">
        <v>5495.4</v>
      </c>
      <c r="C521" s="20">
        <f t="shared" si="188"/>
        <v>0.1999999999998181</v>
      </c>
      <c r="D521" s="20">
        <f t="shared" si="192"/>
        <v>61.599999999999454</v>
      </c>
      <c r="E521" s="20">
        <f t="shared" si="172"/>
        <v>359.5</v>
      </c>
      <c r="F521" s="20">
        <f t="shared" si="176"/>
        <v>729.29999999999927</v>
      </c>
      <c r="G521" s="20">
        <f t="shared" si="184"/>
        <v>1355.1999999999998</v>
      </c>
      <c r="H521" s="20">
        <f t="shared" si="180"/>
        <v>2014.0999999999995</v>
      </c>
      <c r="I521" s="1">
        <v>37347</v>
      </c>
      <c r="J521" s="19">
        <v>5533.4</v>
      </c>
      <c r="K521" s="20">
        <f t="shared" si="189"/>
        <v>14.199999999999818</v>
      </c>
      <c r="L521" s="20">
        <f t="shared" si="193"/>
        <v>68.399999999999636</v>
      </c>
      <c r="M521" s="20">
        <f t="shared" si="173"/>
        <v>359.29999999999927</v>
      </c>
      <c r="N521" s="20">
        <f t="shared" si="177"/>
        <v>727.29999999999927</v>
      </c>
      <c r="O521" s="20">
        <f t="shared" si="185"/>
        <v>1358.7999999999993</v>
      </c>
      <c r="P521" s="20">
        <f t="shared" si="181"/>
        <v>2030.2999999999997</v>
      </c>
      <c r="Q521" s="1">
        <v>37347</v>
      </c>
      <c r="R521" s="19">
        <v>179.8</v>
      </c>
      <c r="S521" s="20">
        <f t="shared" si="190"/>
        <v>1</v>
      </c>
      <c r="T521" s="20">
        <f t="shared" si="194"/>
        <v>3.1000000000000227</v>
      </c>
      <c r="U521" s="20">
        <f t="shared" si="174"/>
        <v>2.9000000000000057</v>
      </c>
      <c r="V521" s="20">
        <f t="shared" si="178"/>
        <v>8.5</v>
      </c>
      <c r="W521" s="20">
        <f t="shared" si="186"/>
        <v>17.300000000000011</v>
      </c>
      <c r="X521" s="20">
        <f t="shared" si="182"/>
        <v>32.400000000000006</v>
      </c>
      <c r="Y521" s="1">
        <v>37347</v>
      </c>
      <c r="Z521">
        <v>179.3</v>
      </c>
      <c r="AA521" s="20">
        <f t="shared" si="191"/>
        <v>0.80000000000001137</v>
      </c>
      <c r="AB521" s="20">
        <f t="shared" si="195"/>
        <v>1.9000000000000057</v>
      </c>
      <c r="AC521" s="20">
        <f t="shared" si="175"/>
        <v>2.9000000000000057</v>
      </c>
      <c r="AD521" s="20">
        <f t="shared" si="179"/>
        <v>8.4000000000000057</v>
      </c>
      <c r="AE521" s="20">
        <f t="shared" si="187"/>
        <v>17.100000000000023</v>
      </c>
      <c r="AF521" s="20">
        <f t="shared" si="183"/>
        <v>32.100000000000023</v>
      </c>
    </row>
    <row r="522" spans="1:32" x14ac:dyDescent="0.3">
      <c r="A522" s="1">
        <v>37377</v>
      </c>
      <c r="B522" s="19">
        <v>5521.5</v>
      </c>
      <c r="C522" s="20">
        <f t="shared" si="188"/>
        <v>26.100000000000364</v>
      </c>
      <c r="D522" s="20">
        <f t="shared" si="192"/>
        <v>67.399999999999636</v>
      </c>
      <c r="E522" s="20">
        <f t="shared" si="172"/>
        <v>388.5</v>
      </c>
      <c r="F522" s="20">
        <f t="shared" si="176"/>
        <v>767.60000000000036</v>
      </c>
      <c r="G522" s="20">
        <f t="shared" si="184"/>
        <v>1357.1000000000004</v>
      </c>
      <c r="H522" s="20">
        <f t="shared" si="180"/>
        <v>2030.6999999999998</v>
      </c>
      <c r="I522" s="1">
        <v>37377</v>
      </c>
      <c r="J522" s="19">
        <v>5499.8</v>
      </c>
      <c r="K522" s="20">
        <f t="shared" si="189"/>
        <v>-33.599999999999454</v>
      </c>
      <c r="L522" s="20">
        <f t="shared" si="193"/>
        <v>48.800000000000182</v>
      </c>
      <c r="M522" s="20">
        <f t="shared" si="173"/>
        <v>388.60000000000036</v>
      </c>
      <c r="N522" s="20">
        <f t="shared" si="177"/>
        <v>767.5</v>
      </c>
      <c r="O522" s="20">
        <f t="shared" si="185"/>
        <v>1355.8000000000002</v>
      </c>
      <c r="P522" s="20">
        <f t="shared" si="181"/>
        <v>2025.3000000000002</v>
      </c>
      <c r="Q522" s="1">
        <v>37377</v>
      </c>
      <c r="R522" s="19">
        <v>179.8</v>
      </c>
      <c r="S522" s="20">
        <f t="shared" si="190"/>
        <v>0</v>
      </c>
      <c r="T522" s="20">
        <f t="shared" si="194"/>
        <v>2.7000000000000171</v>
      </c>
      <c r="U522" s="20">
        <f t="shared" si="174"/>
        <v>2.1000000000000227</v>
      </c>
      <c r="V522" s="20">
        <f t="shared" si="178"/>
        <v>8.3000000000000114</v>
      </c>
      <c r="W522" s="20">
        <f t="shared" si="186"/>
        <v>17</v>
      </c>
      <c r="X522" s="20">
        <f t="shared" si="182"/>
        <v>32.300000000000011</v>
      </c>
      <c r="Y522" s="1">
        <v>37377</v>
      </c>
      <c r="Z522">
        <v>179.5</v>
      </c>
      <c r="AA522" s="20">
        <f t="shared" si="191"/>
        <v>0.19999999999998863</v>
      </c>
      <c r="AB522" s="20">
        <f t="shared" si="195"/>
        <v>1.8000000000000114</v>
      </c>
      <c r="AC522" s="20">
        <f t="shared" si="175"/>
        <v>2.1999999999999886</v>
      </c>
      <c r="AD522" s="20">
        <f t="shared" si="179"/>
        <v>8.3000000000000114</v>
      </c>
      <c r="AE522" s="20">
        <f t="shared" si="187"/>
        <v>16.900000000000006</v>
      </c>
      <c r="AF522" s="20">
        <f t="shared" si="183"/>
        <v>32</v>
      </c>
    </row>
    <row r="523" spans="1:32" x14ac:dyDescent="0.3">
      <c r="A523" s="1">
        <v>37408</v>
      </c>
      <c r="B523" s="19">
        <v>5546.5</v>
      </c>
      <c r="C523" s="20">
        <f t="shared" si="188"/>
        <v>25</v>
      </c>
      <c r="D523" s="20">
        <f t="shared" si="192"/>
        <v>63.100000000000364</v>
      </c>
      <c r="E523" s="20">
        <f t="shared" si="172"/>
        <v>373</v>
      </c>
      <c r="F523" s="20">
        <f t="shared" si="176"/>
        <v>774.69999999999982</v>
      </c>
      <c r="G523" s="20">
        <f t="shared" si="184"/>
        <v>1362.3999999999996</v>
      </c>
      <c r="H523" s="20">
        <f t="shared" si="180"/>
        <v>2067</v>
      </c>
      <c r="I523" s="1">
        <v>37408</v>
      </c>
      <c r="J523" s="19">
        <v>5537.8</v>
      </c>
      <c r="K523" s="20">
        <f t="shared" si="189"/>
        <v>38</v>
      </c>
      <c r="L523" s="20">
        <f t="shared" si="193"/>
        <v>67.400000000000546</v>
      </c>
      <c r="M523" s="20">
        <f t="shared" si="173"/>
        <v>377.19999999999982</v>
      </c>
      <c r="N523" s="20">
        <f t="shared" si="177"/>
        <v>780.10000000000036</v>
      </c>
      <c r="O523" s="20">
        <f t="shared" si="185"/>
        <v>1363.1999999999998</v>
      </c>
      <c r="P523" s="20">
        <f t="shared" si="181"/>
        <v>2060.4</v>
      </c>
      <c r="Q523" s="1">
        <v>37408</v>
      </c>
      <c r="R523" s="19">
        <v>179.9</v>
      </c>
      <c r="S523" s="20">
        <f t="shared" si="190"/>
        <v>9.9999999999994316E-2</v>
      </c>
      <c r="T523" s="20">
        <f t="shared" si="194"/>
        <v>2.0999999999999943</v>
      </c>
      <c r="U523" s="20">
        <f t="shared" si="174"/>
        <v>1.9000000000000057</v>
      </c>
      <c r="V523" s="20">
        <f t="shared" si="178"/>
        <v>7.5</v>
      </c>
      <c r="W523" s="20">
        <f t="shared" si="186"/>
        <v>16.900000000000006</v>
      </c>
      <c r="X523" s="20">
        <f t="shared" si="182"/>
        <v>31.900000000000006</v>
      </c>
      <c r="Y523" s="1">
        <v>37408</v>
      </c>
      <c r="Z523">
        <v>179.6</v>
      </c>
      <c r="AA523" s="20">
        <f t="shared" si="191"/>
        <v>9.9999999999994316E-2</v>
      </c>
      <c r="AB523" s="20">
        <f t="shared" si="195"/>
        <v>1.5999999999999943</v>
      </c>
      <c r="AC523" s="20">
        <f t="shared" si="175"/>
        <v>1.9000000000000057</v>
      </c>
      <c r="AD523" s="20">
        <f t="shared" si="179"/>
        <v>7.4000000000000057</v>
      </c>
      <c r="AE523" s="20">
        <f t="shared" si="187"/>
        <v>16.799999999999983</v>
      </c>
      <c r="AF523" s="20">
        <f t="shared" si="183"/>
        <v>31.699999999999989</v>
      </c>
    </row>
    <row r="524" spans="1:32" x14ac:dyDescent="0.3">
      <c r="A524" s="1">
        <v>37438</v>
      </c>
      <c r="B524" s="19">
        <v>5589.1</v>
      </c>
      <c r="C524" s="20">
        <f t="shared" si="188"/>
        <v>42.600000000000364</v>
      </c>
      <c r="D524" s="20">
        <f t="shared" si="192"/>
        <v>93.900000000000546</v>
      </c>
      <c r="E524" s="20">
        <f t="shared" si="172"/>
        <v>385.70000000000073</v>
      </c>
      <c r="F524" s="20">
        <f t="shared" si="176"/>
        <v>799.70000000000073</v>
      </c>
      <c r="G524" s="20">
        <f t="shared" si="184"/>
        <v>1385.3000000000002</v>
      </c>
      <c r="H524" s="20">
        <f t="shared" si="180"/>
        <v>2100.9000000000005</v>
      </c>
      <c r="I524" s="1">
        <v>37438</v>
      </c>
      <c r="J524" s="19">
        <v>5578.7</v>
      </c>
      <c r="K524" s="20">
        <f t="shared" si="189"/>
        <v>40.899999999999636</v>
      </c>
      <c r="L524" s="20">
        <f t="shared" si="193"/>
        <v>59.5</v>
      </c>
      <c r="M524" s="20">
        <f t="shared" si="173"/>
        <v>389.5</v>
      </c>
      <c r="N524" s="20">
        <f t="shared" si="177"/>
        <v>804.80000000000018</v>
      </c>
      <c r="O524" s="20">
        <f t="shared" si="185"/>
        <v>1385.5</v>
      </c>
      <c r="P524" s="20">
        <f t="shared" si="181"/>
        <v>2087.1999999999998</v>
      </c>
      <c r="Q524" s="1">
        <v>37438</v>
      </c>
      <c r="R524" s="19">
        <v>180.1</v>
      </c>
      <c r="S524" s="20">
        <f t="shared" si="190"/>
        <v>0.19999999999998863</v>
      </c>
      <c r="T524" s="20">
        <f t="shared" si="194"/>
        <v>1.2999999999999829</v>
      </c>
      <c r="U524" s="20">
        <f t="shared" si="174"/>
        <v>2.5999999999999943</v>
      </c>
      <c r="V524" s="20">
        <f t="shared" si="178"/>
        <v>7.2999999999999829</v>
      </c>
      <c r="W524" s="20">
        <f t="shared" si="186"/>
        <v>16.900000000000006</v>
      </c>
      <c r="X524" s="20">
        <f t="shared" si="182"/>
        <v>31.699999999999989</v>
      </c>
      <c r="Y524" s="1">
        <v>37438</v>
      </c>
      <c r="Z524">
        <v>180</v>
      </c>
      <c r="AA524" s="20">
        <f t="shared" si="191"/>
        <v>0.40000000000000568</v>
      </c>
      <c r="AB524" s="20">
        <f t="shared" si="195"/>
        <v>1.5</v>
      </c>
      <c r="AC524" s="20">
        <f t="shared" si="175"/>
        <v>2.5999999999999943</v>
      </c>
      <c r="AD524" s="20">
        <f t="shared" si="179"/>
        <v>7.3000000000000114</v>
      </c>
      <c r="AE524" s="20">
        <f t="shared" si="187"/>
        <v>16.800000000000011</v>
      </c>
      <c r="AF524" s="20">
        <f t="shared" si="183"/>
        <v>31.599999999999994</v>
      </c>
    </row>
    <row r="525" spans="1:32" x14ac:dyDescent="0.3">
      <c r="A525" s="1">
        <v>37469</v>
      </c>
      <c r="B525" s="19">
        <v>5631.6</v>
      </c>
      <c r="C525" s="20">
        <f t="shared" si="188"/>
        <v>42.5</v>
      </c>
      <c r="D525" s="20">
        <f t="shared" si="192"/>
        <v>136.20000000000073</v>
      </c>
      <c r="E525" s="20">
        <f t="shared" si="172"/>
        <v>394.40000000000055</v>
      </c>
      <c r="F525" s="20">
        <f t="shared" si="176"/>
        <v>814.10000000000036</v>
      </c>
      <c r="G525" s="20">
        <f t="shared" si="184"/>
        <v>1402.9000000000005</v>
      </c>
      <c r="H525" s="20">
        <f t="shared" si="180"/>
        <v>2145.9000000000005</v>
      </c>
      <c r="I525" s="1">
        <v>37469</v>
      </c>
      <c r="J525" s="19">
        <v>5621.7</v>
      </c>
      <c r="K525" s="20">
        <f t="shared" si="189"/>
        <v>43</v>
      </c>
      <c r="L525" s="20">
        <f t="shared" si="193"/>
        <v>88.300000000000182</v>
      </c>
      <c r="M525" s="20">
        <f t="shared" si="173"/>
        <v>396.69999999999982</v>
      </c>
      <c r="N525" s="20">
        <f t="shared" si="177"/>
        <v>817.30000000000018</v>
      </c>
      <c r="O525" s="20">
        <f t="shared" si="185"/>
        <v>1401.3999999999996</v>
      </c>
      <c r="P525" s="20">
        <f t="shared" si="181"/>
        <v>2140.1</v>
      </c>
      <c r="Q525" s="1">
        <v>37469</v>
      </c>
      <c r="R525" s="19">
        <v>180.7</v>
      </c>
      <c r="S525" s="20">
        <f t="shared" si="190"/>
        <v>0.59999999999999432</v>
      </c>
      <c r="T525" s="20">
        <f t="shared" si="194"/>
        <v>0.89999999999997726</v>
      </c>
      <c r="U525" s="20">
        <f t="shared" si="174"/>
        <v>3.1999999999999886</v>
      </c>
      <c r="V525" s="20">
        <f t="shared" si="178"/>
        <v>7.8999999999999773</v>
      </c>
      <c r="W525" s="20">
        <f t="shared" si="186"/>
        <v>17.299999999999983</v>
      </c>
      <c r="X525" s="20">
        <f t="shared" si="182"/>
        <v>31.699999999999989</v>
      </c>
      <c r="Y525" s="1">
        <v>37469</v>
      </c>
      <c r="Z525">
        <v>180.5</v>
      </c>
      <c r="AA525" s="20">
        <f t="shared" si="191"/>
        <v>0.5</v>
      </c>
      <c r="AB525" s="20">
        <f t="shared" si="195"/>
        <v>1.1999999999999886</v>
      </c>
      <c r="AC525" s="20">
        <f t="shared" si="175"/>
        <v>3.0999999999999943</v>
      </c>
      <c r="AD525" s="20">
        <f t="shared" si="179"/>
        <v>7.8000000000000114</v>
      </c>
      <c r="AE525" s="20">
        <f t="shared" si="187"/>
        <v>17.099999999999994</v>
      </c>
      <c r="AF525" s="20">
        <f t="shared" si="183"/>
        <v>31.5</v>
      </c>
    </row>
    <row r="526" spans="1:32" x14ac:dyDescent="0.3">
      <c r="A526" s="1">
        <v>37500</v>
      </c>
      <c r="B526" s="19">
        <v>5656</v>
      </c>
      <c r="C526" s="20">
        <f t="shared" si="188"/>
        <v>24.399999999999636</v>
      </c>
      <c r="D526" s="20">
        <f t="shared" si="192"/>
        <v>134.5</v>
      </c>
      <c r="E526" s="20">
        <f t="shared" si="172"/>
        <v>307.60000000000036</v>
      </c>
      <c r="F526" s="20">
        <f t="shared" si="176"/>
        <v>802.80000000000018</v>
      </c>
      <c r="G526" s="20">
        <f t="shared" si="184"/>
        <v>1388.3999999999996</v>
      </c>
      <c r="H526" s="20">
        <f t="shared" si="180"/>
        <v>2169.9</v>
      </c>
      <c r="I526" s="1">
        <v>37500</v>
      </c>
      <c r="J526" s="19">
        <v>5646.5</v>
      </c>
      <c r="K526" s="20">
        <f t="shared" si="189"/>
        <v>24.800000000000182</v>
      </c>
      <c r="L526" s="20">
        <f t="shared" si="193"/>
        <v>146.69999999999982</v>
      </c>
      <c r="M526" s="20">
        <f t="shared" si="173"/>
        <v>309.89999999999964</v>
      </c>
      <c r="N526" s="20">
        <f t="shared" si="177"/>
        <v>806.5</v>
      </c>
      <c r="O526" s="20">
        <f t="shared" si="185"/>
        <v>1392.1000000000004</v>
      </c>
      <c r="P526" s="20">
        <f t="shared" si="181"/>
        <v>2169.6999999999998</v>
      </c>
      <c r="Q526" s="1">
        <v>37500</v>
      </c>
      <c r="R526" s="19">
        <v>181</v>
      </c>
      <c r="S526" s="20">
        <f t="shared" si="190"/>
        <v>0.30000000000001137</v>
      </c>
      <c r="T526" s="20">
        <f t="shared" si="194"/>
        <v>1.1999999999999886</v>
      </c>
      <c r="U526" s="20">
        <f t="shared" si="174"/>
        <v>2.6999999999999886</v>
      </c>
      <c r="V526" s="20">
        <f t="shared" si="178"/>
        <v>7.3000000000000114</v>
      </c>
      <c r="W526" s="20">
        <f t="shared" si="186"/>
        <v>17.400000000000006</v>
      </c>
      <c r="X526" s="20">
        <f t="shared" si="182"/>
        <v>31.599999999999994</v>
      </c>
      <c r="Y526" s="1">
        <v>37500</v>
      </c>
      <c r="Z526">
        <v>180.8</v>
      </c>
      <c r="AA526" s="20">
        <f t="shared" si="191"/>
        <v>0.30000000000001137</v>
      </c>
      <c r="AB526" s="20">
        <f t="shared" si="195"/>
        <v>1.3000000000000114</v>
      </c>
      <c r="AC526" s="20">
        <f t="shared" si="175"/>
        <v>2.7000000000000171</v>
      </c>
      <c r="AD526" s="20">
        <f t="shared" si="179"/>
        <v>7.2000000000000171</v>
      </c>
      <c r="AE526" s="20">
        <f t="shared" si="187"/>
        <v>17.300000000000011</v>
      </c>
      <c r="AF526" s="20">
        <f t="shared" si="183"/>
        <v>31.5</v>
      </c>
    </row>
    <row r="527" spans="1:32" x14ac:dyDescent="0.3">
      <c r="A527" s="1">
        <v>37530</v>
      </c>
      <c r="B527" s="19">
        <v>5700.4</v>
      </c>
      <c r="C527" s="20">
        <f t="shared" si="188"/>
        <v>44.399999999999636</v>
      </c>
      <c r="D527" s="20">
        <f t="shared" si="192"/>
        <v>153.89999999999964</v>
      </c>
      <c r="E527" s="20">
        <f t="shared" ref="E527:E590" si="196">(B527-B515)</f>
        <v>363.29999999999927</v>
      </c>
      <c r="F527" s="20">
        <f t="shared" si="176"/>
        <v>831.19999999999982</v>
      </c>
      <c r="G527" s="20">
        <f t="shared" si="184"/>
        <v>1392.6999999999998</v>
      </c>
      <c r="H527" s="20">
        <f t="shared" si="180"/>
        <v>2216.0999999999995</v>
      </c>
      <c r="I527" s="1">
        <v>37530</v>
      </c>
      <c r="J527" s="19">
        <v>5685.3</v>
      </c>
      <c r="K527" s="20">
        <f t="shared" si="189"/>
        <v>38.800000000000182</v>
      </c>
      <c r="L527" s="20">
        <f t="shared" si="193"/>
        <v>147.5</v>
      </c>
      <c r="M527" s="20">
        <f t="shared" ref="M527:M590" si="197">(J527-J515)</f>
        <v>363.60000000000036</v>
      </c>
      <c r="N527" s="20">
        <f t="shared" si="177"/>
        <v>831.40000000000055</v>
      </c>
      <c r="O527" s="20">
        <f t="shared" si="185"/>
        <v>1393.9000000000005</v>
      </c>
      <c r="P527" s="20">
        <f t="shared" si="181"/>
        <v>2207.1000000000004</v>
      </c>
      <c r="Q527" s="1">
        <v>37530</v>
      </c>
      <c r="R527" s="19">
        <v>181.3</v>
      </c>
      <c r="S527" s="20">
        <f t="shared" si="190"/>
        <v>0.30000000000001137</v>
      </c>
      <c r="T527" s="20">
        <f t="shared" si="194"/>
        <v>1.4000000000000057</v>
      </c>
      <c r="U527" s="20">
        <f t="shared" ref="U527:U590" si="198">(R527-R515)</f>
        <v>3.6000000000000227</v>
      </c>
      <c r="V527" s="20">
        <f t="shared" si="178"/>
        <v>7.3000000000000114</v>
      </c>
      <c r="W527" s="20">
        <f t="shared" si="186"/>
        <v>17.300000000000011</v>
      </c>
      <c r="X527" s="20">
        <f t="shared" si="182"/>
        <v>31.800000000000011</v>
      </c>
      <c r="Y527" s="1">
        <v>37530</v>
      </c>
      <c r="Z527">
        <v>181.2</v>
      </c>
      <c r="AA527" s="20">
        <f t="shared" si="191"/>
        <v>0.39999999999997726</v>
      </c>
      <c r="AB527" s="20">
        <f t="shared" si="195"/>
        <v>1.5999999999999943</v>
      </c>
      <c r="AC527" s="20">
        <f t="shared" ref="AC527:AC590" si="199">(Z527-Z515)</f>
        <v>3.5999999999999943</v>
      </c>
      <c r="AD527" s="20">
        <f t="shared" si="179"/>
        <v>7.2999999999999829</v>
      </c>
      <c r="AE527" s="20">
        <f t="shared" si="187"/>
        <v>17.299999999999983</v>
      </c>
      <c r="AF527" s="20">
        <f t="shared" si="183"/>
        <v>31.799999999999983</v>
      </c>
    </row>
    <row r="528" spans="1:32" x14ac:dyDescent="0.3">
      <c r="A528" s="1">
        <v>37561</v>
      </c>
      <c r="B528" s="19">
        <v>5750.6</v>
      </c>
      <c r="C528" s="20">
        <f t="shared" si="188"/>
        <v>50.200000000000728</v>
      </c>
      <c r="D528" s="20">
        <f t="shared" si="192"/>
        <v>161.5</v>
      </c>
      <c r="E528" s="20">
        <f t="shared" si="196"/>
        <v>369.80000000000018</v>
      </c>
      <c r="F528" s="20">
        <f t="shared" si="176"/>
        <v>870.30000000000018</v>
      </c>
      <c r="G528" s="20">
        <f t="shared" si="184"/>
        <v>1404.2000000000007</v>
      </c>
      <c r="H528" s="20">
        <f t="shared" si="180"/>
        <v>2263.4000000000005</v>
      </c>
      <c r="I528" s="1">
        <v>37561</v>
      </c>
      <c r="J528" s="19">
        <v>5757.5</v>
      </c>
      <c r="K528" s="20">
        <f t="shared" si="189"/>
        <v>72.199999999999818</v>
      </c>
      <c r="L528" s="20">
        <f t="shared" si="193"/>
        <v>178.80000000000018</v>
      </c>
      <c r="M528" s="20">
        <f t="shared" si="197"/>
        <v>372.80000000000018</v>
      </c>
      <c r="N528" s="20">
        <f t="shared" si="177"/>
        <v>875.5</v>
      </c>
      <c r="O528" s="20">
        <f t="shared" si="185"/>
        <v>1411.6000000000004</v>
      </c>
      <c r="P528" s="20">
        <f t="shared" si="181"/>
        <v>2265.6999999999998</v>
      </c>
      <c r="Q528" s="1">
        <v>37561</v>
      </c>
      <c r="R528" s="19">
        <v>181.3</v>
      </c>
      <c r="S528" s="20">
        <f t="shared" si="190"/>
        <v>0</v>
      </c>
      <c r="T528" s="20">
        <f t="shared" si="194"/>
        <v>1.2000000000000171</v>
      </c>
      <c r="U528" s="20">
        <f t="shared" si="198"/>
        <v>3.9000000000000057</v>
      </c>
      <c r="V528" s="20">
        <f t="shared" si="178"/>
        <v>7.2000000000000171</v>
      </c>
      <c r="W528" s="20">
        <f t="shared" si="186"/>
        <v>17.300000000000011</v>
      </c>
      <c r="X528" s="20">
        <f t="shared" si="182"/>
        <v>31.600000000000023</v>
      </c>
      <c r="Y528" s="1">
        <v>37561</v>
      </c>
      <c r="Z528">
        <v>181.5</v>
      </c>
      <c r="AA528" s="20">
        <f t="shared" si="191"/>
        <v>0.30000000000001137</v>
      </c>
      <c r="AB528" s="20">
        <f t="shared" si="195"/>
        <v>1.5</v>
      </c>
      <c r="AC528" s="20">
        <f t="shared" si="199"/>
        <v>4</v>
      </c>
      <c r="AD528" s="20">
        <f t="shared" si="179"/>
        <v>7.3000000000000114</v>
      </c>
      <c r="AE528" s="20">
        <f t="shared" si="187"/>
        <v>17.400000000000006</v>
      </c>
      <c r="AF528" s="20">
        <f t="shared" si="183"/>
        <v>31.699999999999989</v>
      </c>
    </row>
    <row r="529" spans="1:32" x14ac:dyDescent="0.3">
      <c r="A529" s="1">
        <v>37591</v>
      </c>
      <c r="B529" s="19">
        <v>5772</v>
      </c>
      <c r="C529" s="20">
        <f t="shared" si="188"/>
        <v>21.399999999999636</v>
      </c>
      <c r="D529" s="20">
        <f t="shared" si="192"/>
        <v>140.39999999999964</v>
      </c>
      <c r="E529" s="20">
        <f t="shared" si="196"/>
        <v>338.19999999999982</v>
      </c>
      <c r="F529" s="20">
        <f t="shared" si="176"/>
        <v>847</v>
      </c>
      <c r="G529" s="20">
        <f t="shared" si="184"/>
        <v>1396.8000000000002</v>
      </c>
      <c r="H529" s="20">
        <f t="shared" si="180"/>
        <v>2285.6</v>
      </c>
      <c r="I529" s="1">
        <v>37591</v>
      </c>
      <c r="J529" s="19">
        <v>5804</v>
      </c>
      <c r="K529" s="20">
        <f t="shared" si="189"/>
        <v>46.5</v>
      </c>
      <c r="L529" s="20">
        <f t="shared" si="193"/>
        <v>182.30000000000018</v>
      </c>
      <c r="M529" s="20">
        <f t="shared" si="197"/>
        <v>339</v>
      </c>
      <c r="N529" s="20">
        <f t="shared" si="177"/>
        <v>851</v>
      </c>
      <c r="O529" s="20">
        <f t="shared" si="185"/>
        <v>1404.3999999999996</v>
      </c>
      <c r="P529" s="20">
        <f t="shared" si="181"/>
        <v>2296.1999999999998</v>
      </c>
      <c r="Q529" s="1">
        <v>37591</v>
      </c>
      <c r="R529" s="19">
        <v>180.9</v>
      </c>
      <c r="S529" s="20">
        <f t="shared" si="190"/>
        <v>-0.40000000000000568</v>
      </c>
      <c r="T529" s="20">
        <f t="shared" si="194"/>
        <v>0.20000000000001705</v>
      </c>
      <c r="U529" s="20">
        <f t="shared" si="198"/>
        <v>4.2000000000000171</v>
      </c>
      <c r="V529" s="20">
        <f t="shared" si="178"/>
        <v>6.9000000000000057</v>
      </c>
      <c r="W529" s="20">
        <f t="shared" si="186"/>
        <v>17</v>
      </c>
      <c r="X529" s="20">
        <f t="shared" si="182"/>
        <v>31.200000000000017</v>
      </c>
      <c r="Y529" s="1">
        <v>37591</v>
      </c>
      <c r="Z529">
        <v>181.8</v>
      </c>
      <c r="AA529" s="20">
        <f t="shared" si="191"/>
        <v>0.30000000000001137</v>
      </c>
      <c r="AB529" s="20">
        <f t="shared" si="195"/>
        <v>1.3000000000000114</v>
      </c>
      <c r="AC529" s="20">
        <f t="shared" si="199"/>
        <v>4.4000000000000057</v>
      </c>
      <c r="AD529" s="20">
        <f t="shared" si="179"/>
        <v>7.2000000000000171</v>
      </c>
      <c r="AE529" s="20">
        <f t="shared" si="187"/>
        <v>17.400000000000006</v>
      </c>
      <c r="AF529" s="20">
        <f t="shared" si="183"/>
        <v>31.700000000000017</v>
      </c>
    </row>
    <row r="530" spans="1:32" x14ac:dyDescent="0.3">
      <c r="A530" s="1">
        <v>37622</v>
      </c>
      <c r="B530" s="19">
        <v>5804.6</v>
      </c>
      <c r="C530" s="20">
        <f t="shared" si="188"/>
        <v>32.600000000000364</v>
      </c>
      <c r="D530" s="20">
        <f t="shared" si="192"/>
        <v>148.60000000000036</v>
      </c>
      <c r="E530" s="20">
        <f t="shared" si="196"/>
        <v>350.5</v>
      </c>
      <c r="F530" s="20">
        <f t="shared" si="176"/>
        <v>828.90000000000055</v>
      </c>
      <c r="G530" s="20">
        <f t="shared" si="184"/>
        <v>1402</v>
      </c>
      <c r="H530" s="20">
        <f t="shared" si="180"/>
        <v>2312.2000000000003</v>
      </c>
      <c r="I530" s="1">
        <v>37622</v>
      </c>
      <c r="J530" s="19">
        <v>5793.5</v>
      </c>
      <c r="K530" s="20">
        <f t="shared" si="189"/>
        <v>-10.5</v>
      </c>
      <c r="L530" s="20">
        <f t="shared" si="193"/>
        <v>147</v>
      </c>
      <c r="M530" s="20">
        <f t="shared" si="197"/>
        <v>342.5</v>
      </c>
      <c r="N530" s="20">
        <f t="shared" si="177"/>
        <v>814.5</v>
      </c>
      <c r="O530" s="20">
        <f t="shared" si="185"/>
        <v>1384</v>
      </c>
      <c r="P530" s="20">
        <f t="shared" si="181"/>
        <v>2298.1999999999998</v>
      </c>
      <c r="Q530" s="1">
        <v>37622</v>
      </c>
      <c r="R530" s="19">
        <v>181.7</v>
      </c>
      <c r="S530" s="20">
        <f t="shared" si="190"/>
        <v>0.79999999999998295</v>
      </c>
      <c r="T530" s="20">
        <f t="shared" si="194"/>
        <v>0.69999999999998863</v>
      </c>
      <c r="U530" s="20">
        <f t="shared" si="198"/>
        <v>4.5999999999999943</v>
      </c>
      <c r="V530" s="20">
        <f t="shared" si="178"/>
        <v>6.5999999999999943</v>
      </c>
      <c r="W530" s="20">
        <f t="shared" si="186"/>
        <v>17.399999999999977</v>
      </c>
      <c r="X530" s="20">
        <f t="shared" si="182"/>
        <v>31.399999999999977</v>
      </c>
      <c r="Y530" s="1">
        <v>37622</v>
      </c>
      <c r="Z530">
        <v>182.6</v>
      </c>
      <c r="AA530" s="20">
        <f t="shared" si="191"/>
        <v>0.79999999999998295</v>
      </c>
      <c r="AB530" s="20">
        <f t="shared" si="195"/>
        <v>1.7999999999999829</v>
      </c>
      <c r="AC530" s="20">
        <f t="shared" si="199"/>
        <v>4.9000000000000057</v>
      </c>
      <c r="AD530" s="20">
        <f t="shared" si="179"/>
        <v>7</v>
      </c>
      <c r="AE530" s="20">
        <f t="shared" si="187"/>
        <v>17.900000000000006</v>
      </c>
      <c r="AF530" s="20">
        <f t="shared" si="183"/>
        <v>32.099999999999994</v>
      </c>
    </row>
    <row r="531" spans="1:32" x14ac:dyDescent="0.3">
      <c r="A531" s="1">
        <v>37653</v>
      </c>
      <c r="B531" s="19">
        <v>5840.7</v>
      </c>
      <c r="C531" s="20">
        <f t="shared" si="188"/>
        <v>36.099999999999454</v>
      </c>
      <c r="D531" s="20">
        <f t="shared" si="192"/>
        <v>140.30000000000018</v>
      </c>
      <c r="E531" s="20">
        <f t="shared" si="196"/>
        <v>357.30000000000018</v>
      </c>
      <c r="F531" s="20">
        <f t="shared" si="176"/>
        <v>826.59999999999945</v>
      </c>
      <c r="G531" s="20">
        <f t="shared" si="184"/>
        <v>1415.3999999999996</v>
      </c>
      <c r="H531" s="20">
        <f t="shared" si="180"/>
        <v>2350.7999999999997</v>
      </c>
      <c r="I531" s="1">
        <v>37653</v>
      </c>
      <c r="J531" s="19">
        <v>5820.8</v>
      </c>
      <c r="K531" s="20">
        <f t="shared" si="189"/>
        <v>27.300000000000182</v>
      </c>
      <c r="L531" s="20">
        <f t="shared" si="193"/>
        <v>135.5</v>
      </c>
      <c r="M531" s="20">
        <f t="shared" si="197"/>
        <v>350.40000000000055</v>
      </c>
      <c r="N531" s="20">
        <f t="shared" si="177"/>
        <v>812.80000000000018</v>
      </c>
      <c r="O531" s="20">
        <f t="shared" si="185"/>
        <v>1402.1000000000004</v>
      </c>
      <c r="P531" s="20">
        <f t="shared" si="181"/>
        <v>2345.9</v>
      </c>
      <c r="Q531" s="1">
        <v>37653</v>
      </c>
      <c r="R531" s="19">
        <v>183.1</v>
      </c>
      <c r="S531" s="20">
        <f t="shared" si="190"/>
        <v>1.4000000000000057</v>
      </c>
      <c r="T531" s="20">
        <f t="shared" si="194"/>
        <v>1.7999999999999829</v>
      </c>
      <c r="U531" s="20">
        <f t="shared" si="198"/>
        <v>5.2999999999999829</v>
      </c>
      <c r="V531" s="20">
        <f t="shared" si="178"/>
        <v>7.2999999999999829</v>
      </c>
      <c r="W531" s="20">
        <f t="shared" si="186"/>
        <v>18.599999999999994</v>
      </c>
      <c r="X531" s="20">
        <f t="shared" si="182"/>
        <v>32.199999999999989</v>
      </c>
      <c r="Y531" s="1">
        <v>37653</v>
      </c>
      <c r="Z531">
        <v>183.6</v>
      </c>
      <c r="AA531" s="20">
        <f t="shared" si="191"/>
        <v>1</v>
      </c>
      <c r="AB531" s="20">
        <f t="shared" si="195"/>
        <v>2.4000000000000057</v>
      </c>
      <c r="AC531" s="20">
        <f t="shared" si="199"/>
        <v>5.5999999999999943</v>
      </c>
      <c r="AD531" s="20">
        <f t="shared" si="179"/>
        <v>7.5999999999999943</v>
      </c>
      <c r="AE531" s="20">
        <f t="shared" si="187"/>
        <v>18.900000000000006</v>
      </c>
      <c r="AF531" s="20">
        <f t="shared" si="183"/>
        <v>32.699999999999989</v>
      </c>
    </row>
    <row r="532" spans="1:32" x14ac:dyDescent="0.3">
      <c r="A532" s="1">
        <v>37681</v>
      </c>
      <c r="B532" s="19">
        <v>5861.4</v>
      </c>
      <c r="C532" s="20">
        <f t="shared" si="188"/>
        <v>20.699999999999818</v>
      </c>
      <c r="D532" s="20">
        <f t="shared" si="192"/>
        <v>110.79999999999927</v>
      </c>
      <c r="E532" s="20">
        <f t="shared" si="196"/>
        <v>366.19999999999982</v>
      </c>
      <c r="F532" s="20">
        <f t="shared" si="176"/>
        <v>789.39999999999964</v>
      </c>
      <c r="G532" s="20">
        <f t="shared" si="184"/>
        <v>1429.2999999999993</v>
      </c>
      <c r="H532" s="20">
        <f t="shared" si="180"/>
        <v>2370.2999999999997</v>
      </c>
      <c r="I532" s="1">
        <v>37681</v>
      </c>
      <c r="J532" s="19">
        <v>5882.1</v>
      </c>
      <c r="K532" s="20">
        <f t="shared" si="189"/>
        <v>61.300000000000182</v>
      </c>
      <c r="L532" s="20">
        <f t="shared" si="193"/>
        <v>124.60000000000036</v>
      </c>
      <c r="M532" s="20">
        <f t="shared" si="197"/>
        <v>362.90000000000055</v>
      </c>
      <c r="N532" s="20">
        <f t="shared" si="177"/>
        <v>783.80000000000018</v>
      </c>
      <c r="O532" s="20">
        <f t="shared" si="185"/>
        <v>1426.5</v>
      </c>
      <c r="P532" s="20">
        <f t="shared" si="181"/>
        <v>2390.4000000000005</v>
      </c>
      <c r="Q532" s="1">
        <v>37681</v>
      </c>
      <c r="R532" s="19">
        <v>184.2</v>
      </c>
      <c r="S532" s="20">
        <f t="shared" si="190"/>
        <v>1.0999999999999943</v>
      </c>
      <c r="T532" s="20">
        <f t="shared" si="194"/>
        <v>2.8999999999999773</v>
      </c>
      <c r="U532" s="20">
        <f t="shared" si="198"/>
        <v>5.3999999999999773</v>
      </c>
      <c r="V532" s="20">
        <f t="shared" si="178"/>
        <v>8</v>
      </c>
      <c r="W532" s="20">
        <f t="shared" si="186"/>
        <v>19.199999999999989</v>
      </c>
      <c r="X532" s="20">
        <f t="shared" si="182"/>
        <v>32.799999999999983</v>
      </c>
      <c r="Y532" s="1">
        <v>37681</v>
      </c>
      <c r="Z532">
        <v>183.9</v>
      </c>
      <c r="AA532" s="20">
        <f t="shared" si="191"/>
        <v>0.30000000000001137</v>
      </c>
      <c r="AB532" s="20">
        <f t="shared" si="195"/>
        <v>2.4000000000000057</v>
      </c>
      <c r="AC532" s="20">
        <f t="shared" si="199"/>
        <v>5.4000000000000057</v>
      </c>
      <c r="AD532" s="20">
        <f t="shared" si="179"/>
        <v>7.8000000000000114</v>
      </c>
      <c r="AE532" s="20">
        <f t="shared" si="187"/>
        <v>19.099999999999994</v>
      </c>
      <c r="AF532" s="20">
        <f t="shared" si="183"/>
        <v>32.700000000000017</v>
      </c>
    </row>
    <row r="533" spans="1:32" x14ac:dyDescent="0.3">
      <c r="A533" s="1">
        <v>37712</v>
      </c>
      <c r="B533" s="19">
        <v>5898.8</v>
      </c>
      <c r="C533" s="20">
        <f t="shared" si="188"/>
        <v>37.400000000000546</v>
      </c>
      <c r="D533" s="20">
        <f t="shared" si="192"/>
        <v>126.80000000000018</v>
      </c>
      <c r="E533" s="20">
        <f t="shared" si="196"/>
        <v>403.40000000000055</v>
      </c>
      <c r="F533" s="20">
        <f t="shared" si="176"/>
        <v>762.90000000000055</v>
      </c>
      <c r="G533" s="20">
        <f t="shared" si="184"/>
        <v>1438.1000000000004</v>
      </c>
      <c r="H533" s="20">
        <f t="shared" si="180"/>
        <v>2399.6000000000004</v>
      </c>
      <c r="I533" s="1">
        <v>37712</v>
      </c>
      <c r="J533" s="19">
        <v>5938.5</v>
      </c>
      <c r="K533" s="20">
        <f t="shared" si="189"/>
        <v>56.399999999999636</v>
      </c>
      <c r="L533" s="20">
        <f t="shared" si="193"/>
        <v>134.5</v>
      </c>
      <c r="M533" s="20">
        <f t="shared" si="197"/>
        <v>405.10000000000036</v>
      </c>
      <c r="N533" s="20">
        <f t="shared" si="177"/>
        <v>764.39999999999964</v>
      </c>
      <c r="O533" s="20">
        <f t="shared" si="185"/>
        <v>1437.1000000000004</v>
      </c>
      <c r="P533" s="20">
        <f t="shared" si="181"/>
        <v>2416.1</v>
      </c>
      <c r="Q533" s="1">
        <v>37712</v>
      </c>
      <c r="R533" s="19">
        <v>183.8</v>
      </c>
      <c r="S533" s="20">
        <f t="shared" si="190"/>
        <v>-0.39999999999997726</v>
      </c>
      <c r="T533" s="20">
        <f t="shared" si="194"/>
        <v>2.9000000000000057</v>
      </c>
      <c r="U533" s="20">
        <f t="shared" si="198"/>
        <v>4</v>
      </c>
      <c r="V533" s="20">
        <f t="shared" si="178"/>
        <v>6.9000000000000057</v>
      </c>
      <c r="W533" s="20">
        <f t="shared" si="186"/>
        <v>17.600000000000023</v>
      </c>
      <c r="X533" s="20">
        <f t="shared" si="182"/>
        <v>31.900000000000006</v>
      </c>
      <c r="Y533" s="1">
        <v>37712</v>
      </c>
      <c r="Z533">
        <v>183.2</v>
      </c>
      <c r="AA533" s="20">
        <f t="shared" si="191"/>
        <v>-0.70000000000001705</v>
      </c>
      <c r="AB533" s="20">
        <f t="shared" si="195"/>
        <v>1.3999999999999773</v>
      </c>
      <c r="AC533" s="20">
        <f t="shared" si="199"/>
        <v>3.8999999999999773</v>
      </c>
      <c r="AD533" s="20">
        <f t="shared" si="179"/>
        <v>6.7999999999999829</v>
      </c>
      <c r="AE533" s="20">
        <f t="shared" si="187"/>
        <v>17.299999999999983</v>
      </c>
      <c r="AF533" s="20">
        <f t="shared" si="183"/>
        <v>31.399999999999977</v>
      </c>
    </row>
    <row r="534" spans="1:32" x14ac:dyDescent="0.3">
      <c r="A534" s="1">
        <v>37742</v>
      </c>
      <c r="B534" s="19">
        <v>5959.3</v>
      </c>
      <c r="C534" s="20">
        <f t="shared" si="188"/>
        <v>60.5</v>
      </c>
      <c r="D534" s="20">
        <f t="shared" si="192"/>
        <v>154.69999999999982</v>
      </c>
      <c r="E534" s="20">
        <f t="shared" si="196"/>
        <v>437.80000000000018</v>
      </c>
      <c r="F534" s="20">
        <f t="shared" si="176"/>
        <v>826.30000000000018</v>
      </c>
      <c r="G534" s="20">
        <f t="shared" si="184"/>
        <v>1474</v>
      </c>
      <c r="H534" s="20">
        <f t="shared" si="180"/>
        <v>2435.1000000000004</v>
      </c>
      <c r="I534" s="1">
        <v>37742</v>
      </c>
      <c r="J534" s="19">
        <v>5938.2</v>
      </c>
      <c r="K534" s="20">
        <f t="shared" si="189"/>
        <v>-0.3000000000001819</v>
      </c>
      <c r="L534" s="20">
        <f t="shared" si="193"/>
        <v>144.69999999999982</v>
      </c>
      <c r="M534" s="20">
        <f t="shared" si="197"/>
        <v>438.39999999999964</v>
      </c>
      <c r="N534" s="20">
        <f t="shared" si="177"/>
        <v>827</v>
      </c>
      <c r="O534" s="20">
        <f t="shared" si="185"/>
        <v>1474.0999999999995</v>
      </c>
      <c r="P534" s="20">
        <f t="shared" si="181"/>
        <v>2431.5</v>
      </c>
      <c r="Q534" s="1">
        <v>37742</v>
      </c>
      <c r="R534" s="19">
        <v>183.5</v>
      </c>
      <c r="S534" s="20">
        <f t="shared" si="190"/>
        <v>-0.30000000000001137</v>
      </c>
      <c r="T534" s="20">
        <f t="shared" si="194"/>
        <v>1.8000000000000114</v>
      </c>
      <c r="U534" s="20">
        <f t="shared" si="198"/>
        <v>3.6999999999999886</v>
      </c>
      <c r="V534" s="20">
        <f t="shared" si="178"/>
        <v>5.8000000000000114</v>
      </c>
      <c r="W534" s="20">
        <f t="shared" si="186"/>
        <v>17.300000000000011</v>
      </c>
      <c r="X534" s="20">
        <f t="shared" si="182"/>
        <v>31.300000000000011</v>
      </c>
      <c r="Y534" s="1">
        <v>37742</v>
      </c>
      <c r="Z534">
        <v>182.9</v>
      </c>
      <c r="AA534" s="20">
        <f t="shared" si="191"/>
        <v>-0.29999999999998295</v>
      </c>
      <c r="AB534" s="20">
        <f t="shared" si="195"/>
        <v>0.30000000000001137</v>
      </c>
      <c r="AC534" s="20">
        <f t="shared" si="199"/>
        <v>3.4000000000000057</v>
      </c>
      <c r="AD534" s="20">
        <f t="shared" si="179"/>
        <v>5.5999999999999943</v>
      </c>
      <c r="AE534" s="20">
        <f t="shared" si="187"/>
        <v>16.900000000000006</v>
      </c>
      <c r="AF534" s="20">
        <f t="shared" si="183"/>
        <v>30.800000000000011</v>
      </c>
    </row>
    <row r="535" spans="1:32" x14ac:dyDescent="0.3">
      <c r="A535" s="1">
        <v>37773</v>
      </c>
      <c r="B535" s="19">
        <v>5996</v>
      </c>
      <c r="C535" s="20">
        <f t="shared" si="188"/>
        <v>36.699999999999818</v>
      </c>
      <c r="D535" s="20">
        <f t="shared" si="192"/>
        <v>155.30000000000018</v>
      </c>
      <c r="E535" s="20">
        <f t="shared" si="196"/>
        <v>449.5</v>
      </c>
      <c r="F535" s="20">
        <f t="shared" si="176"/>
        <v>822.5</v>
      </c>
      <c r="G535" s="20">
        <f t="shared" si="184"/>
        <v>1488.8000000000002</v>
      </c>
      <c r="H535" s="20">
        <f t="shared" si="180"/>
        <v>2447.1</v>
      </c>
      <c r="I535" s="1">
        <v>37773</v>
      </c>
      <c r="J535" s="19">
        <v>5992.4</v>
      </c>
      <c r="K535" s="20">
        <f t="shared" si="189"/>
        <v>54.199999999999818</v>
      </c>
      <c r="L535" s="20">
        <f t="shared" si="193"/>
        <v>171.59999999999945</v>
      </c>
      <c r="M535" s="20">
        <f t="shared" si="197"/>
        <v>454.59999999999945</v>
      </c>
      <c r="N535" s="20">
        <f t="shared" si="177"/>
        <v>831.79999999999927</v>
      </c>
      <c r="O535" s="20">
        <f t="shared" si="185"/>
        <v>1497.6999999999998</v>
      </c>
      <c r="P535" s="20">
        <f t="shared" si="181"/>
        <v>2446.8999999999996</v>
      </c>
      <c r="Q535" s="1">
        <v>37773</v>
      </c>
      <c r="R535" s="19">
        <v>183.7</v>
      </c>
      <c r="S535" s="20">
        <f t="shared" si="190"/>
        <v>0.19999999999998863</v>
      </c>
      <c r="T535" s="20">
        <f t="shared" si="194"/>
        <v>0.59999999999999432</v>
      </c>
      <c r="U535" s="20">
        <f t="shared" si="198"/>
        <v>3.7999999999999829</v>
      </c>
      <c r="V535" s="20">
        <f t="shared" si="178"/>
        <v>5.6999999999999886</v>
      </c>
      <c r="W535" s="20">
        <f t="shared" si="186"/>
        <v>17.5</v>
      </c>
      <c r="X535" s="20">
        <f t="shared" si="182"/>
        <v>31.199999999999989</v>
      </c>
      <c r="Y535" s="1">
        <v>37773</v>
      </c>
      <c r="Z535">
        <v>183.1</v>
      </c>
      <c r="AA535" s="20">
        <f t="shared" si="191"/>
        <v>0.19999999999998863</v>
      </c>
      <c r="AB535" s="20">
        <f t="shared" si="195"/>
        <v>-0.5</v>
      </c>
      <c r="AC535" s="20">
        <f t="shared" si="199"/>
        <v>3.5</v>
      </c>
      <c r="AD535" s="20">
        <f t="shared" si="179"/>
        <v>5.4000000000000057</v>
      </c>
      <c r="AE535" s="20">
        <f t="shared" si="187"/>
        <v>17.099999999999994</v>
      </c>
      <c r="AF535" s="20">
        <f t="shared" si="183"/>
        <v>30.699999999999989</v>
      </c>
    </row>
    <row r="536" spans="1:32" x14ac:dyDescent="0.3">
      <c r="A536" s="1">
        <v>37803</v>
      </c>
      <c r="B536" s="19">
        <v>6042.7</v>
      </c>
      <c r="C536" s="20">
        <f t="shared" si="188"/>
        <v>46.699999999999818</v>
      </c>
      <c r="D536" s="20">
        <f t="shared" si="192"/>
        <v>181.30000000000018</v>
      </c>
      <c r="E536" s="20">
        <f t="shared" si="196"/>
        <v>453.59999999999945</v>
      </c>
      <c r="F536" s="20">
        <f t="shared" si="176"/>
        <v>839.30000000000018</v>
      </c>
      <c r="G536" s="20">
        <f t="shared" si="184"/>
        <v>1508.1999999999998</v>
      </c>
      <c r="H536" s="20">
        <f t="shared" si="180"/>
        <v>2475.2999999999997</v>
      </c>
      <c r="I536" s="1">
        <v>37803</v>
      </c>
      <c r="J536" s="19">
        <v>6035.3</v>
      </c>
      <c r="K536" s="20">
        <f t="shared" si="189"/>
        <v>42.900000000000546</v>
      </c>
      <c r="L536" s="20">
        <f t="shared" si="193"/>
        <v>153.19999999999982</v>
      </c>
      <c r="M536" s="20">
        <f t="shared" si="197"/>
        <v>456.60000000000036</v>
      </c>
      <c r="N536" s="20">
        <f t="shared" si="177"/>
        <v>846.10000000000036</v>
      </c>
      <c r="O536" s="20">
        <f t="shared" si="185"/>
        <v>1515.6999999999998</v>
      </c>
      <c r="P536" s="20">
        <f t="shared" si="181"/>
        <v>2465.6000000000004</v>
      </c>
      <c r="Q536" s="1">
        <v>37803</v>
      </c>
      <c r="R536" s="19">
        <v>183.9</v>
      </c>
      <c r="S536" s="20">
        <f t="shared" si="190"/>
        <v>0.20000000000001705</v>
      </c>
      <c r="T536" s="20">
        <f t="shared" si="194"/>
        <v>-0.29999999999998295</v>
      </c>
      <c r="U536" s="20">
        <f t="shared" si="198"/>
        <v>3.8000000000000114</v>
      </c>
      <c r="V536" s="20">
        <f t="shared" si="178"/>
        <v>6.4000000000000057</v>
      </c>
      <c r="W536" s="20">
        <f t="shared" si="186"/>
        <v>17.200000000000017</v>
      </c>
      <c r="X536" s="20">
        <f t="shared" si="182"/>
        <v>31.400000000000006</v>
      </c>
      <c r="Y536" s="1">
        <v>37803</v>
      </c>
      <c r="Z536">
        <v>183.7</v>
      </c>
      <c r="AA536" s="20">
        <f t="shared" si="191"/>
        <v>0.59999999999999432</v>
      </c>
      <c r="AB536" s="20">
        <f t="shared" si="195"/>
        <v>-0.20000000000001705</v>
      </c>
      <c r="AC536" s="20">
        <f t="shared" si="199"/>
        <v>3.6999999999999886</v>
      </c>
      <c r="AD536" s="20">
        <f t="shared" si="179"/>
        <v>6.2999999999999829</v>
      </c>
      <c r="AE536" s="20">
        <f t="shared" si="187"/>
        <v>17</v>
      </c>
      <c r="AF536" s="20">
        <f t="shared" si="183"/>
        <v>31.099999999999994</v>
      </c>
    </row>
    <row r="537" spans="1:32" x14ac:dyDescent="0.3">
      <c r="A537" s="1">
        <v>37834</v>
      </c>
      <c r="B537" s="19">
        <v>6100.8</v>
      </c>
      <c r="C537" s="20">
        <f t="shared" si="188"/>
        <v>58.100000000000364</v>
      </c>
      <c r="D537" s="20">
        <f t="shared" si="192"/>
        <v>202</v>
      </c>
      <c r="E537" s="20">
        <f t="shared" si="196"/>
        <v>469.19999999999982</v>
      </c>
      <c r="F537" s="20">
        <f t="shared" si="176"/>
        <v>863.60000000000036</v>
      </c>
      <c r="G537" s="20">
        <f t="shared" si="184"/>
        <v>1549.1000000000004</v>
      </c>
      <c r="H537" s="20">
        <f t="shared" si="180"/>
        <v>2511.8000000000002</v>
      </c>
      <c r="I537" s="1">
        <v>37834</v>
      </c>
      <c r="J537" s="19">
        <v>6091.8</v>
      </c>
      <c r="K537" s="20">
        <f t="shared" si="189"/>
        <v>56.5</v>
      </c>
      <c r="L537" s="20">
        <f t="shared" si="193"/>
        <v>153.30000000000018</v>
      </c>
      <c r="M537" s="20">
        <f t="shared" si="197"/>
        <v>470.10000000000036</v>
      </c>
      <c r="N537" s="20">
        <f t="shared" si="177"/>
        <v>866.80000000000018</v>
      </c>
      <c r="O537" s="20">
        <f t="shared" si="185"/>
        <v>1552.4000000000005</v>
      </c>
      <c r="P537" s="20">
        <f t="shared" si="181"/>
        <v>2506.6000000000004</v>
      </c>
      <c r="Q537" s="1">
        <v>37834</v>
      </c>
      <c r="R537" s="19">
        <v>184.6</v>
      </c>
      <c r="S537" s="20">
        <f t="shared" si="190"/>
        <v>0.69999999999998863</v>
      </c>
      <c r="T537" s="20">
        <f t="shared" si="194"/>
        <v>0.79999999999998295</v>
      </c>
      <c r="U537" s="20">
        <f t="shared" si="198"/>
        <v>3.9000000000000057</v>
      </c>
      <c r="V537" s="20">
        <f t="shared" si="178"/>
        <v>7.0999999999999943</v>
      </c>
      <c r="W537" s="20">
        <f t="shared" si="186"/>
        <v>17.5</v>
      </c>
      <c r="X537" s="20">
        <f t="shared" si="182"/>
        <v>31.699999999999989</v>
      </c>
      <c r="Y537" s="1">
        <v>37834</v>
      </c>
      <c r="Z537">
        <v>184.5</v>
      </c>
      <c r="AA537" s="20">
        <f t="shared" si="191"/>
        <v>0.80000000000001137</v>
      </c>
      <c r="AB537" s="20">
        <f t="shared" si="195"/>
        <v>1.3000000000000114</v>
      </c>
      <c r="AC537" s="20">
        <f t="shared" si="199"/>
        <v>4</v>
      </c>
      <c r="AD537" s="20">
        <f t="shared" si="179"/>
        <v>7.0999999999999943</v>
      </c>
      <c r="AE537" s="20">
        <f t="shared" si="187"/>
        <v>17.400000000000006</v>
      </c>
      <c r="AF537" s="20">
        <f t="shared" si="183"/>
        <v>31.599999999999994</v>
      </c>
    </row>
    <row r="538" spans="1:32" x14ac:dyDescent="0.3">
      <c r="A538" s="1">
        <v>37865</v>
      </c>
      <c r="B538" s="19">
        <v>6072.8</v>
      </c>
      <c r="C538" s="20">
        <f t="shared" si="188"/>
        <v>-28</v>
      </c>
      <c r="D538" s="20">
        <f t="shared" si="192"/>
        <v>113.5</v>
      </c>
      <c r="E538" s="20">
        <f t="shared" si="196"/>
        <v>416.80000000000018</v>
      </c>
      <c r="F538" s="20">
        <f t="shared" si="176"/>
        <v>724.40000000000055</v>
      </c>
      <c r="G538" s="20">
        <f t="shared" si="184"/>
        <v>1505.1000000000004</v>
      </c>
      <c r="H538" s="20">
        <f t="shared" si="180"/>
        <v>2470.7000000000003</v>
      </c>
      <c r="I538" s="1">
        <v>37865</v>
      </c>
      <c r="J538" s="19">
        <v>6063.9</v>
      </c>
      <c r="K538" s="20">
        <f t="shared" si="189"/>
        <v>-27.900000000000546</v>
      </c>
      <c r="L538" s="20">
        <f t="shared" si="193"/>
        <v>125.69999999999982</v>
      </c>
      <c r="M538" s="20">
        <f t="shared" si="197"/>
        <v>417.39999999999964</v>
      </c>
      <c r="N538" s="20">
        <f t="shared" si="177"/>
        <v>727.29999999999927</v>
      </c>
      <c r="O538" s="20">
        <f t="shared" si="185"/>
        <v>1510.7999999999993</v>
      </c>
      <c r="P538" s="20">
        <f t="shared" si="181"/>
        <v>2469.2999999999997</v>
      </c>
      <c r="Q538" s="1">
        <v>37865</v>
      </c>
      <c r="R538" s="19">
        <v>185.2</v>
      </c>
      <c r="S538" s="20">
        <f t="shared" si="190"/>
        <v>0.59999999999999432</v>
      </c>
      <c r="T538" s="20">
        <f t="shared" si="194"/>
        <v>1.6999999999999886</v>
      </c>
      <c r="U538" s="20">
        <f t="shared" si="198"/>
        <v>4.1999999999999886</v>
      </c>
      <c r="V538" s="20">
        <f t="shared" si="178"/>
        <v>6.8999999999999773</v>
      </c>
      <c r="W538" s="20">
        <f t="shared" si="186"/>
        <v>17.299999999999983</v>
      </c>
      <c r="X538" s="20">
        <f t="shared" si="182"/>
        <v>32</v>
      </c>
      <c r="Y538" s="1">
        <v>37865</v>
      </c>
      <c r="Z538">
        <v>185.1</v>
      </c>
      <c r="AA538" s="20">
        <f t="shared" si="191"/>
        <v>0.59999999999999432</v>
      </c>
      <c r="AB538" s="20">
        <f t="shared" si="195"/>
        <v>2.1999999999999886</v>
      </c>
      <c r="AC538" s="20">
        <f t="shared" si="199"/>
        <v>4.2999999999999829</v>
      </c>
      <c r="AD538" s="20">
        <f t="shared" si="179"/>
        <v>7</v>
      </c>
      <c r="AE538" s="20">
        <f t="shared" si="187"/>
        <v>17.299999999999983</v>
      </c>
      <c r="AF538" s="20">
        <f t="shared" si="183"/>
        <v>32</v>
      </c>
    </row>
    <row r="539" spans="1:32" x14ac:dyDescent="0.3">
      <c r="A539" s="1">
        <v>37895</v>
      </c>
      <c r="B539" s="19">
        <v>6063.6</v>
      </c>
      <c r="C539" s="20">
        <f t="shared" si="188"/>
        <v>-9.1999999999998181</v>
      </c>
      <c r="D539" s="20">
        <f t="shared" si="192"/>
        <v>67.600000000000364</v>
      </c>
      <c r="E539" s="20">
        <f t="shared" si="196"/>
        <v>363.20000000000073</v>
      </c>
      <c r="F539" s="20">
        <f t="shared" ref="F539:F602" si="200">(B539-B515)</f>
        <v>726.5</v>
      </c>
      <c r="G539" s="20">
        <f t="shared" si="184"/>
        <v>1472.1000000000004</v>
      </c>
      <c r="H539" s="20">
        <f t="shared" si="180"/>
        <v>2450.2000000000003</v>
      </c>
      <c r="I539" s="1">
        <v>37895</v>
      </c>
      <c r="J539" s="19">
        <v>6048.3</v>
      </c>
      <c r="K539" s="20">
        <f t="shared" si="189"/>
        <v>-15.599999999999454</v>
      </c>
      <c r="L539" s="20">
        <f t="shared" si="193"/>
        <v>55.900000000000546</v>
      </c>
      <c r="M539" s="20">
        <f t="shared" si="197"/>
        <v>363</v>
      </c>
      <c r="N539" s="20">
        <f t="shared" ref="N539:N602" si="201">(J539-J515)</f>
        <v>726.60000000000036</v>
      </c>
      <c r="O539" s="20">
        <f t="shared" si="185"/>
        <v>1473.5</v>
      </c>
      <c r="P539" s="20">
        <f t="shared" si="181"/>
        <v>2446</v>
      </c>
      <c r="Q539" s="1">
        <v>37895</v>
      </c>
      <c r="R539" s="19">
        <v>185</v>
      </c>
      <c r="S539" s="20">
        <f t="shared" si="190"/>
        <v>-0.19999999999998863</v>
      </c>
      <c r="T539" s="20">
        <f t="shared" si="194"/>
        <v>1.3000000000000114</v>
      </c>
      <c r="U539" s="20">
        <f t="shared" si="198"/>
        <v>3.6999999999999886</v>
      </c>
      <c r="V539" s="20">
        <f t="shared" ref="V539:V602" si="202">(R539-R515)</f>
        <v>7.3000000000000114</v>
      </c>
      <c r="W539" s="20">
        <f t="shared" si="186"/>
        <v>16.800000000000011</v>
      </c>
      <c r="X539" s="20">
        <f t="shared" si="182"/>
        <v>31.300000000000011</v>
      </c>
      <c r="Y539" s="1">
        <v>37895</v>
      </c>
      <c r="Z539">
        <v>184.9</v>
      </c>
      <c r="AA539" s="20">
        <f t="shared" si="191"/>
        <v>-0.19999999999998863</v>
      </c>
      <c r="AB539" s="20">
        <f t="shared" si="195"/>
        <v>1.8000000000000114</v>
      </c>
      <c r="AC539" s="20">
        <f t="shared" si="199"/>
        <v>3.7000000000000171</v>
      </c>
      <c r="AD539" s="20">
        <f t="shared" ref="AD539:AD602" si="203">(Z539-Z515)</f>
        <v>7.3000000000000114</v>
      </c>
      <c r="AE539" s="20">
        <f t="shared" si="187"/>
        <v>16.800000000000011</v>
      </c>
      <c r="AF539" s="20">
        <f t="shared" si="183"/>
        <v>31.400000000000006</v>
      </c>
    </row>
    <row r="540" spans="1:32" x14ac:dyDescent="0.3">
      <c r="A540" s="1">
        <v>37926</v>
      </c>
      <c r="B540" s="19">
        <v>6069.1</v>
      </c>
      <c r="C540" s="20">
        <f t="shared" si="188"/>
        <v>5.5</v>
      </c>
      <c r="D540" s="20">
        <f t="shared" si="192"/>
        <v>26.400000000000546</v>
      </c>
      <c r="E540" s="20">
        <f t="shared" si="196"/>
        <v>318.5</v>
      </c>
      <c r="F540" s="20">
        <f t="shared" si="200"/>
        <v>688.30000000000018</v>
      </c>
      <c r="G540" s="20">
        <f t="shared" si="184"/>
        <v>1458.6000000000004</v>
      </c>
      <c r="H540" s="20">
        <f t="shared" si="180"/>
        <v>2449.2000000000003</v>
      </c>
      <c r="I540" s="1">
        <v>37926</v>
      </c>
      <c r="J540" s="19">
        <v>6077</v>
      </c>
      <c r="K540" s="20">
        <f t="shared" si="189"/>
        <v>28.699999999999818</v>
      </c>
      <c r="L540" s="20">
        <f t="shared" si="193"/>
        <v>41.699999999999818</v>
      </c>
      <c r="M540" s="20">
        <f t="shared" si="197"/>
        <v>319.5</v>
      </c>
      <c r="N540" s="20">
        <f t="shared" si="201"/>
        <v>692.30000000000018</v>
      </c>
      <c r="O540" s="20">
        <f t="shared" si="185"/>
        <v>1466.8000000000002</v>
      </c>
      <c r="P540" s="20">
        <f t="shared" si="181"/>
        <v>2454.1</v>
      </c>
      <c r="Q540" s="1">
        <v>37926</v>
      </c>
      <c r="R540" s="19">
        <v>184.5</v>
      </c>
      <c r="S540" s="20">
        <f t="shared" si="190"/>
        <v>-0.5</v>
      </c>
      <c r="T540" s="20">
        <f t="shared" si="194"/>
        <v>0.59999999999999432</v>
      </c>
      <c r="U540" s="20">
        <f t="shared" si="198"/>
        <v>3.1999999999999886</v>
      </c>
      <c r="V540" s="20">
        <f t="shared" si="202"/>
        <v>7.0999999999999943</v>
      </c>
      <c r="W540" s="20">
        <f t="shared" si="186"/>
        <v>16.199999999999989</v>
      </c>
      <c r="X540" s="20">
        <f t="shared" si="182"/>
        <v>30.900000000000006</v>
      </c>
      <c r="Y540" s="1">
        <v>37926</v>
      </c>
      <c r="Z540">
        <v>185</v>
      </c>
      <c r="AA540" s="20">
        <f t="shared" si="191"/>
        <v>9.9999999999994316E-2</v>
      </c>
      <c r="AB540" s="20">
        <f t="shared" si="195"/>
        <v>1.3000000000000114</v>
      </c>
      <c r="AC540" s="20">
        <f t="shared" si="199"/>
        <v>3.5</v>
      </c>
      <c r="AD540" s="20">
        <f t="shared" si="203"/>
        <v>7.5</v>
      </c>
      <c r="AE540" s="20">
        <f t="shared" si="187"/>
        <v>16.599999999999994</v>
      </c>
      <c r="AF540" s="20">
        <f t="shared" si="183"/>
        <v>31.300000000000011</v>
      </c>
    </row>
    <row r="541" spans="1:32" x14ac:dyDescent="0.3">
      <c r="A541" s="1">
        <v>37956</v>
      </c>
      <c r="B541" s="19">
        <v>6067.3</v>
      </c>
      <c r="C541" s="20">
        <f t="shared" si="188"/>
        <v>-1.8000000000001819</v>
      </c>
      <c r="D541" s="20">
        <f t="shared" si="192"/>
        <v>-33.5</v>
      </c>
      <c r="E541" s="20">
        <f t="shared" si="196"/>
        <v>295.30000000000018</v>
      </c>
      <c r="F541" s="20">
        <f t="shared" si="200"/>
        <v>633.5</v>
      </c>
      <c r="G541" s="20">
        <f t="shared" si="184"/>
        <v>1429.3000000000002</v>
      </c>
      <c r="H541" s="20">
        <f t="shared" si="180"/>
        <v>2437.8000000000002</v>
      </c>
      <c r="I541" s="1">
        <v>37956</v>
      </c>
      <c r="J541" s="19">
        <v>6098.6</v>
      </c>
      <c r="K541" s="20">
        <f t="shared" si="189"/>
        <v>21.600000000000364</v>
      </c>
      <c r="L541" s="20">
        <f t="shared" si="193"/>
        <v>6.8000000000001819</v>
      </c>
      <c r="M541" s="20">
        <f t="shared" si="197"/>
        <v>294.60000000000036</v>
      </c>
      <c r="N541" s="20">
        <f t="shared" si="201"/>
        <v>633.60000000000036</v>
      </c>
      <c r="O541" s="20">
        <f t="shared" si="185"/>
        <v>1434.1000000000004</v>
      </c>
      <c r="P541" s="20">
        <f t="shared" si="181"/>
        <v>2445.3000000000002</v>
      </c>
      <c r="Q541" s="1">
        <v>37956</v>
      </c>
      <c r="R541" s="19">
        <v>184.3</v>
      </c>
      <c r="S541" s="20">
        <f t="shared" si="190"/>
        <v>-0.19999999999998863</v>
      </c>
      <c r="T541" s="20">
        <f t="shared" si="194"/>
        <v>-0.29999999999998295</v>
      </c>
      <c r="U541" s="20">
        <f t="shared" si="198"/>
        <v>3.4000000000000057</v>
      </c>
      <c r="V541" s="20">
        <f t="shared" si="202"/>
        <v>7.6000000000000227</v>
      </c>
      <c r="W541" s="20">
        <f t="shared" si="186"/>
        <v>16</v>
      </c>
      <c r="X541" s="20">
        <f t="shared" si="182"/>
        <v>30.800000000000011</v>
      </c>
      <c r="Y541" s="1">
        <v>37956</v>
      </c>
      <c r="Z541">
        <v>185.5</v>
      </c>
      <c r="AA541" s="20">
        <f t="shared" si="191"/>
        <v>0.5</v>
      </c>
      <c r="AB541" s="20">
        <f t="shared" si="195"/>
        <v>1</v>
      </c>
      <c r="AC541" s="20">
        <f t="shared" si="199"/>
        <v>3.6999999999999886</v>
      </c>
      <c r="AD541" s="20">
        <f t="shared" si="203"/>
        <v>8.0999999999999943</v>
      </c>
      <c r="AE541" s="20">
        <f t="shared" si="187"/>
        <v>16.699999999999989</v>
      </c>
      <c r="AF541" s="20">
        <f t="shared" si="183"/>
        <v>31.599999999999994</v>
      </c>
    </row>
    <row r="542" spans="1:32" x14ac:dyDescent="0.3">
      <c r="A542" s="1">
        <v>37987</v>
      </c>
      <c r="B542" s="19">
        <v>6075.5</v>
      </c>
      <c r="C542" s="20">
        <f t="shared" si="188"/>
        <v>8.1999999999998181</v>
      </c>
      <c r="D542" s="20">
        <f t="shared" si="192"/>
        <v>2.6999999999998181</v>
      </c>
      <c r="E542" s="20">
        <f t="shared" si="196"/>
        <v>270.89999999999964</v>
      </c>
      <c r="F542" s="20">
        <f t="shared" si="200"/>
        <v>621.39999999999964</v>
      </c>
      <c r="G542" s="20">
        <f t="shared" si="184"/>
        <v>1409.3000000000002</v>
      </c>
      <c r="H542" s="20">
        <f t="shared" si="180"/>
        <v>2427.6</v>
      </c>
      <c r="I542" s="1">
        <v>37987</v>
      </c>
      <c r="J542" s="19">
        <v>6058.9</v>
      </c>
      <c r="K542" s="20">
        <f t="shared" si="189"/>
        <v>-39.700000000000728</v>
      </c>
      <c r="L542" s="20">
        <f t="shared" si="193"/>
        <v>-5</v>
      </c>
      <c r="M542" s="20">
        <f t="shared" si="197"/>
        <v>265.39999999999964</v>
      </c>
      <c r="N542" s="20">
        <f t="shared" si="201"/>
        <v>607.89999999999964</v>
      </c>
      <c r="O542" s="20">
        <f t="shared" si="185"/>
        <v>1386.2999999999993</v>
      </c>
      <c r="P542" s="20">
        <f t="shared" si="181"/>
        <v>2407.5999999999995</v>
      </c>
      <c r="Q542" s="1">
        <v>37987</v>
      </c>
      <c r="R542" s="19">
        <v>185.2</v>
      </c>
      <c r="S542" s="20">
        <f t="shared" si="190"/>
        <v>0.89999999999997726</v>
      </c>
      <c r="T542" s="20">
        <f t="shared" si="194"/>
        <v>0</v>
      </c>
      <c r="U542" s="20">
        <f t="shared" si="198"/>
        <v>3.5</v>
      </c>
      <c r="V542" s="20">
        <f t="shared" si="202"/>
        <v>8.0999999999999943</v>
      </c>
      <c r="W542" s="20">
        <f t="shared" si="186"/>
        <v>16.399999999999977</v>
      </c>
      <c r="X542" s="20">
        <f t="shared" si="182"/>
        <v>30.799999999999983</v>
      </c>
      <c r="Y542" s="1">
        <v>37987</v>
      </c>
      <c r="Z542">
        <v>186.3</v>
      </c>
      <c r="AA542" s="20">
        <f t="shared" si="191"/>
        <v>0.80000000000001137</v>
      </c>
      <c r="AB542" s="20">
        <f t="shared" si="195"/>
        <v>1.2000000000000171</v>
      </c>
      <c r="AC542" s="20">
        <f t="shared" si="199"/>
        <v>3.7000000000000171</v>
      </c>
      <c r="AD542" s="20">
        <f t="shared" si="203"/>
        <v>8.6000000000000227</v>
      </c>
      <c r="AE542" s="20">
        <f t="shared" si="187"/>
        <v>17</v>
      </c>
      <c r="AF542" s="20">
        <f t="shared" si="183"/>
        <v>31.600000000000023</v>
      </c>
    </row>
    <row r="543" spans="1:32" x14ac:dyDescent="0.3">
      <c r="A543" s="1">
        <v>38018</v>
      </c>
      <c r="B543" s="19">
        <v>6114.3</v>
      </c>
      <c r="C543" s="20">
        <f t="shared" si="188"/>
        <v>38.800000000000182</v>
      </c>
      <c r="D543" s="20">
        <f t="shared" si="192"/>
        <v>50.699999999999818</v>
      </c>
      <c r="E543" s="20">
        <f t="shared" si="196"/>
        <v>273.60000000000036</v>
      </c>
      <c r="F543" s="20">
        <f t="shared" si="200"/>
        <v>630.90000000000055</v>
      </c>
      <c r="G543" s="20">
        <f t="shared" si="184"/>
        <v>1434.9000000000005</v>
      </c>
      <c r="H543" s="20">
        <f t="shared" si="180"/>
        <v>2452.5</v>
      </c>
      <c r="I543" s="1">
        <v>38018</v>
      </c>
      <c r="J543" s="19">
        <v>6089</v>
      </c>
      <c r="K543" s="20">
        <f t="shared" si="189"/>
        <v>30.100000000000364</v>
      </c>
      <c r="L543" s="20">
        <f t="shared" si="193"/>
        <v>40.699999999999818</v>
      </c>
      <c r="M543" s="20">
        <f t="shared" si="197"/>
        <v>268.19999999999982</v>
      </c>
      <c r="N543" s="20">
        <f t="shared" si="201"/>
        <v>618.60000000000036</v>
      </c>
      <c r="O543" s="20">
        <f t="shared" si="185"/>
        <v>1414.6000000000004</v>
      </c>
      <c r="P543" s="20">
        <f t="shared" si="181"/>
        <v>2441.5</v>
      </c>
      <c r="Q543" s="1">
        <v>38018</v>
      </c>
      <c r="R543" s="19">
        <v>186.2</v>
      </c>
      <c r="S543" s="20">
        <f t="shared" si="190"/>
        <v>1</v>
      </c>
      <c r="T543" s="20">
        <f t="shared" si="194"/>
        <v>1.1999999999999886</v>
      </c>
      <c r="U543" s="20">
        <f t="shared" si="198"/>
        <v>3.0999999999999943</v>
      </c>
      <c r="V543" s="20">
        <f t="shared" si="202"/>
        <v>8.3999999999999773</v>
      </c>
      <c r="W543" s="20">
        <f t="shared" si="186"/>
        <v>16.399999999999977</v>
      </c>
      <c r="X543" s="20">
        <f t="shared" si="182"/>
        <v>31.299999999999983</v>
      </c>
      <c r="Y543" s="1">
        <v>38018</v>
      </c>
      <c r="Z543">
        <v>186.7</v>
      </c>
      <c r="AA543" s="20">
        <f t="shared" si="191"/>
        <v>0.39999999999997726</v>
      </c>
      <c r="AB543" s="20">
        <f t="shared" si="195"/>
        <v>1.7999999999999829</v>
      </c>
      <c r="AC543" s="20">
        <f t="shared" si="199"/>
        <v>3.0999999999999943</v>
      </c>
      <c r="AD543" s="20">
        <f t="shared" si="203"/>
        <v>8.6999999999999886</v>
      </c>
      <c r="AE543" s="20">
        <f t="shared" si="187"/>
        <v>16.699999999999989</v>
      </c>
      <c r="AF543" s="20">
        <f t="shared" si="183"/>
        <v>31.699999999999989</v>
      </c>
    </row>
    <row r="544" spans="1:32" x14ac:dyDescent="0.3">
      <c r="A544" s="1">
        <v>38047</v>
      </c>
      <c r="B544" s="19">
        <v>6150.1</v>
      </c>
      <c r="C544" s="20">
        <f t="shared" si="188"/>
        <v>35.800000000000182</v>
      </c>
      <c r="D544" s="20">
        <f t="shared" si="192"/>
        <v>81</v>
      </c>
      <c r="E544" s="20">
        <f t="shared" si="196"/>
        <v>288.70000000000073</v>
      </c>
      <c r="F544" s="20">
        <f t="shared" si="200"/>
        <v>654.90000000000055</v>
      </c>
      <c r="G544" s="20">
        <f t="shared" si="184"/>
        <v>1439.9000000000005</v>
      </c>
      <c r="H544" s="20">
        <f t="shared" si="180"/>
        <v>2463.2000000000003</v>
      </c>
      <c r="I544" s="1">
        <v>38047</v>
      </c>
      <c r="J544" s="19">
        <v>6168.5</v>
      </c>
      <c r="K544" s="20">
        <f t="shared" si="189"/>
        <v>79.5</v>
      </c>
      <c r="L544" s="20">
        <f t="shared" si="193"/>
        <v>91.5</v>
      </c>
      <c r="M544" s="20">
        <f t="shared" si="197"/>
        <v>286.39999999999964</v>
      </c>
      <c r="N544" s="20">
        <f t="shared" si="201"/>
        <v>649.30000000000018</v>
      </c>
      <c r="O544" s="20">
        <f t="shared" si="185"/>
        <v>1432.5</v>
      </c>
      <c r="P544" s="20">
        <f t="shared" si="181"/>
        <v>2474.5</v>
      </c>
      <c r="Q544" s="1">
        <v>38047</v>
      </c>
      <c r="R544" s="19">
        <v>187.4</v>
      </c>
      <c r="S544" s="20">
        <f t="shared" si="190"/>
        <v>1.2000000000000171</v>
      </c>
      <c r="T544" s="20">
        <f t="shared" si="194"/>
        <v>2.9000000000000057</v>
      </c>
      <c r="U544" s="20">
        <f t="shared" si="198"/>
        <v>3.2000000000000171</v>
      </c>
      <c r="V544" s="20">
        <f t="shared" si="202"/>
        <v>8.5999999999999943</v>
      </c>
      <c r="W544" s="20">
        <f t="shared" si="186"/>
        <v>16.200000000000017</v>
      </c>
      <c r="X544" s="20">
        <f t="shared" si="182"/>
        <v>31.700000000000017</v>
      </c>
      <c r="Y544" s="1">
        <v>38047</v>
      </c>
      <c r="Z544">
        <v>187.1</v>
      </c>
      <c r="AA544" s="20">
        <f t="shared" si="191"/>
        <v>0.40000000000000568</v>
      </c>
      <c r="AB544" s="20">
        <f t="shared" si="195"/>
        <v>2.0999999999999943</v>
      </c>
      <c r="AC544" s="20">
        <f t="shared" si="199"/>
        <v>3.1999999999999886</v>
      </c>
      <c r="AD544" s="20">
        <f t="shared" si="203"/>
        <v>8.5999999999999943</v>
      </c>
      <c r="AE544" s="20">
        <f t="shared" si="187"/>
        <v>16.099999999999994</v>
      </c>
      <c r="AF544" s="20">
        <f t="shared" si="183"/>
        <v>31.599999999999994</v>
      </c>
    </row>
    <row r="545" spans="1:32" x14ac:dyDescent="0.3">
      <c r="A545" s="1">
        <v>38078</v>
      </c>
      <c r="B545" s="19">
        <v>6191.2</v>
      </c>
      <c r="C545" s="20">
        <f t="shared" si="188"/>
        <v>41.099999999999454</v>
      </c>
      <c r="D545" s="20">
        <f t="shared" si="192"/>
        <v>123.89999999999964</v>
      </c>
      <c r="E545" s="20">
        <f t="shared" si="196"/>
        <v>292.39999999999964</v>
      </c>
      <c r="F545" s="20">
        <f t="shared" si="200"/>
        <v>695.80000000000018</v>
      </c>
      <c r="G545" s="20">
        <f t="shared" si="184"/>
        <v>1425.0999999999995</v>
      </c>
      <c r="H545" s="20">
        <f t="shared" si="180"/>
        <v>2493.5</v>
      </c>
      <c r="I545" s="1">
        <v>38078</v>
      </c>
      <c r="J545" s="19">
        <v>6235.9</v>
      </c>
      <c r="K545" s="20">
        <f t="shared" si="189"/>
        <v>67.399999999999636</v>
      </c>
      <c r="L545" s="20">
        <f t="shared" si="193"/>
        <v>137.29999999999927</v>
      </c>
      <c r="M545" s="20">
        <f t="shared" si="197"/>
        <v>297.39999999999964</v>
      </c>
      <c r="N545" s="20">
        <f t="shared" si="201"/>
        <v>702.5</v>
      </c>
      <c r="O545" s="20">
        <f t="shared" si="185"/>
        <v>1429.7999999999993</v>
      </c>
      <c r="P545" s="20">
        <f t="shared" si="181"/>
        <v>2515.2999999999997</v>
      </c>
      <c r="Q545" s="1">
        <v>38078</v>
      </c>
      <c r="R545" s="19">
        <v>188</v>
      </c>
      <c r="S545" s="20">
        <f t="shared" si="190"/>
        <v>0.59999999999999432</v>
      </c>
      <c r="T545" s="20">
        <f t="shared" si="194"/>
        <v>3.6999999999999886</v>
      </c>
      <c r="U545" s="20">
        <f t="shared" si="198"/>
        <v>4.1999999999999886</v>
      </c>
      <c r="V545" s="20">
        <f t="shared" si="202"/>
        <v>8.1999999999999886</v>
      </c>
      <c r="W545" s="20">
        <f t="shared" si="186"/>
        <v>16.699999999999989</v>
      </c>
      <c r="X545" s="20">
        <f t="shared" si="182"/>
        <v>31.699999999999989</v>
      </c>
      <c r="Y545" s="1">
        <v>38078</v>
      </c>
      <c r="Z545">
        <v>187.4</v>
      </c>
      <c r="AA545" s="20">
        <f t="shared" si="191"/>
        <v>0.30000000000001137</v>
      </c>
      <c r="AB545" s="20">
        <f t="shared" si="195"/>
        <v>1.9000000000000057</v>
      </c>
      <c r="AC545" s="20">
        <f t="shared" si="199"/>
        <v>4.2000000000000171</v>
      </c>
      <c r="AD545" s="20">
        <f t="shared" si="203"/>
        <v>8.0999999999999943</v>
      </c>
      <c r="AE545" s="20">
        <f t="shared" si="187"/>
        <v>16.5</v>
      </c>
      <c r="AF545" s="20">
        <f t="shared" si="183"/>
        <v>31.300000000000011</v>
      </c>
    </row>
    <row r="546" spans="1:32" x14ac:dyDescent="0.3">
      <c r="A546" s="1">
        <v>38108</v>
      </c>
      <c r="B546" s="19">
        <v>6268.1</v>
      </c>
      <c r="C546" s="20">
        <f t="shared" si="188"/>
        <v>76.900000000000546</v>
      </c>
      <c r="D546" s="20">
        <f t="shared" si="192"/>
        <v>192.60000000000036</v>
      </c>
      <c r="E546" s="20">
        <f t="shared" si="196"/>
        <v>308.80000000000018</v>
      </c>
      <c r="F546" s="20">
        <f t="shared" si="200"/>
        <v>746.60000000000036</v>
      </c>
      <c r="G546" s="20">
        <f t="shared" si="184"/>
        <v>1514.2000000000007</v>
      </c>
      <c r="H546" s="20">
        <f t="shared" si="180"/>
        <v>2558.5000000000005</v>
      </c>
      <c r="I546" s="1">
        <v>38108</v>
      </c>
      <c r="J546" s="19">
        <v>6249.6</v>
      </c>
      <c r="K546" s="20">
        <f t="shared" si="189"/>
        <v>13.700000000000728</v>
      </c>
      <c r="L546" s="20">
        <f t="shared" si="193"/>
        <v>190.70000000000073</v>
      </c>
      <c r="M546" s="20">
        <f t="shared" si="197"/>
        <v>311.40000000000055</v>
      </c>
      <c r="N546" s="20">
        <f t="shared" si="201"/>
        <v>749.80000000000018</v>
      </c>
      <c r="O546" s="20">
        <f t="shared" si="185"/>
        <v>1517.3000000000002</v>
      </c>
      <c r="P546" s="20">
        <f t="shared" si="181"/>
        <v>2559.5000000000005</v>
      </c>
      <c r="Q546" s="1">
        <v>38108</v>
      </c>
      <c r="R546" s="19">
        <v>189.1</v>
      </c>
      <c r="S546" s="20">
        <f t="shared" si="190"/>
        <v>1.0999999999999943</v>
      </c>
      <c r="T546" s="20">
        <f t="shared" si="194"/>
        <v>3.9000000000000057</v>
      </c>
      <c r="U546" s="20">
        <f t="shared" si="198"/>
        <v>5.5999999999999943</v>
      </c>
      <c r="V546" s="20">
        <f t="shared" si="202"/>
        <v>9.2999999999999829</v>
      </c>
      <c r="W546" s="20">
        <f t="shared" si="186"/>
        <v>17.599999999999994</v>
      </c>
      <c r="X546" s="20">
        <f t="shared" si="182"/>
        <v>32.5</v>
      </c>
      <c r="Y546" s="1">
        <v>38108</v>
      </c>
      <c r="Z546">
        <v>188.2</v>
      </c>
      <c r="AA546" s="20">
        <f t="shared" si="191"/>
        <v>0.79999999999998295</v>
      </c>
      <c r="AB546" s="20">
        <f t="shared" si="195"/>
        <v>1.8999999999999773</v>
      </c>
      <c r="AC546" s="20">
        <f t="shared" si="199"/>
        <v>5.2999999999999829</v>
      </c>
      <c r="AD546" s="20">
        <f t="shared" si="203"/>
        <v>8.6999999999999886</v>
      </c>
      <c r="AE546" s="20">
        <f t="shared" si="187"/>
        <v>17</v>
      </c>
      <c r="AF546" s="20">
        <f t="shared" si="183"/>
        <v>31.799999999999983</v>
      </c>
    </row>
    <row r="547" spans="1:32" x14ac:dyDescent="0.3">
      <c r="A547" s="1">
        <v>38139</v>
      </c>
      <c r="B547" s="19">
        <v>6270.5</v>
      </c>
      <c r="C547" s="20">
        <f t="shared" si="188"/>
        <v>2.3999999999996362</v>
      </c>
      <c r="D547" s="20">
        <f t="shared" si="192"/>
        <v>156.19999999999982</v>
      </c>
      <c r="E547" s="20">
        <f t="shared" si="196"/>
        <v>274.5</v>
      </c>
      <c r="F547" s="20">
        <f t="shared" si="200"/>
        <v>724</v>
      </c>
      <c r="G547" s="20">
        <f t="shared" si="184"/>
        <v>1498.6999999999998</v>
      </c>
      <c r="H547" s="20">
        <f t="shared" ref="H547:H610" si="204">(B547-B451)</f>
        <v>2548</v>
      </c>
      <c r="I547" s="1">
        <v>38139</v>
      </c>
      <c r="J547" s="19">
        <v>6272.8</v>
      </c>
      <c r="K547" s="20">
        <f t="shared" si="189"/>
        <v>23.199999999999818</v>
      </c>
      <c r="L547" s="20">
        <f t="shared" si="193"/>
        <v>183.80000000000018</v>
      </c>
      <c r="M547" s="20">
        <f t="shared" si="197"/>
        <v>280.40000000000055</v>
      </c>
      <c r="N547" s="20">
        <f t="shared" si="201"/>
        <v>735</v>
      </c>
      <c r="O547" s="20">
        <f t="shared" si="185"/>
        <v>1515.1000000000004</v>
      </c>
      <c r="P547" s="20">
        <f t="shared" ref="P547:P610" si="205">(J547-J451)</f>
        <v>2551.8000000000002</v>
      </c>
      <c r="Q547" s="1">
        <v>38139</v>
      </c>
      <c r="R547" s="19">
        <v>189.7</v>
      </c>
      <c r="S547" s="20">
        <f t="shared" si="190"/>
        <v>0.59999999999999432</v>
      </c>
      <c r="T547" s="20">
        <f t="shared" si="194"/>
        <v>3.5</v>
      </c>
      <c r="U547" s="20">
        <f t="shared" si="198"/>
        <v>6</v>
      </c>
      <c r="V547" s="20">
        <f t="shared" si="202"/>
        <v>9.7999999999999829</v>
      </c>
      <c r="W547" s="20">
        <f t="shared" si="186"/>
        <v>17.299999999999983</v>
      </c>
      <c r="X547" s="20">
        <f t="shared" ref="X547:X610" si="206">(R547-R451)</f>
        <v>33</v>
      </c>
      <c r="Y547" s="1">
        <v>38139</v>
      </c>
      <c r="Z547">
        <v>188.9</v>
      </c>
      <c r="AA547" s="20">
        <f t="shared" si="191"/>
        <v>0.70000000000001705</v>
      </c>
      <c r="AB547" s="20">
        <f t="shared" si="195"/>
        <v>2.2000000000000171</v>
      </c>
      <c r="AC547" s="20">
        <f t="shared" si="199"/>
        <v>5.8000000000000114</v>
      </c>
      <c r="AD547" s="20">
        <f t="shared" si="203"/>
        <v>9.3000000000000114</v>
      </c>
      <c r="AE547" s="20">
        <f t="shared" si="187"/>
        <v>16.700000000000017</v>
      </c>
      <c r="AF547" s="20">
        <f t="shared" ref="AF547:AF610" si="207">(Z547-Z451)</f>
        <v>32.200000000000017</v>
      </c>
    </row>
    <row r="548" spans="1:32" x14ac:dyDescent="0.3">
      <c r="A548" s="1">
        <v>38169</v>
      </c>
      <c r="B548" s="19">
        <v>6284.3</v>
      </c>
      <c r="C548" s="20">
        <f t="shared" si="188"/>
        <v>13.800000000000182</v>
      </c>
      <c r="D548" s="20">
        <f t="shared" si="192"/>
        <v>134.19999999999982</v>
      </c>
      <c r="E548" s="20">
        <f t="shared" si="196"/>
        <v>241.60000000000036</v>
      </c>
      <c r="F548" s="20">
        <f t="shared" si="200"/>
        <v>695.19999999999982</v>
      </c>
      <c r="G548" s="20">
        <f t="shared" si="184"/>
        <v>1494.9000000000005</v>
      </c>
      <c r="H548" s="20">
        <f t="shared" si="204"/>
        <v>2547.2000000000003</v>
      </c>
      <c r="I548" s="1">
        <v>38169</v>
      </c>
      <c r="J548" s="19">
        <v>6279.1</v>
      </c>
      <c r="K548" s="20">
        <f t="shared" si="189"/>
        <v>6.3000000000001819</v>
      </c>
      <c r="L548" s="20">
        <f t="shared" si="193"/>
        <v>110.60000000000036</v>
      </c>
      <c r="M548" s="20">
        <f t="shared" si="197"/>
        <v>243.80000000000018</v>
      </c>
      <c r="N548" s="20">
        <f t="shared" si="201"/>
        <v>700.40000000000055</v>
      </c>
      <c r="O548" s="20">
        <f t="shared" si="185"/>
        <v>1505.2000000000007</v>
      </c>
      <c r="P548" s="20">
        <f t="shared" si="205"/>
        <v>2545.0000000000005</v>
      </c>
      <c r="Q548" s="1">
        <v>38169</v>
      </c>
      <c r="R548" s="19">
        <v>189.4</v>
      </c>
      <c r="S548" s="20">
        <f t="shared" si="190"/>
        <v>-0.29999999999998295</v>
      </c>
      <c r="T548" s="20">
        <f t="shared" si="194"/>
        <v>2</v>
      </c>
      <c r="U548" s="20">
        <f t="shared" si="198"/>
        <v>5.5</v>
      </c>
      <c r="V548" s="20">
        <f t="shared" si="202"/>
        <v>9.3000000000000114</v>
      </c>
      <c r="W548" s="20">
        <f t="shared" si="186"/>
        <v>16.599999999999994</v>
      </c>
      <c r="X548" s="20">
        <f t="shared" si="206"/>
        <v>32.400000000000006</v>
      </c>
      <c r="Y548" s="1">
        <v>38169</v>
      </c>
      <c r="Z548">
        <v>189.1</v>
      </c>
      <c r="AA548" s="20">
        <f t="shared" si="191"/>
        <v>0.19999999999998863</v>
      </c>
      <c r="AB548" s="20">
        <f t="shared" si="195"/>
        <v>2</v>
      </c>
      <c r="AC548" s="20">
        <f t="shared" si="199"/>
        <v>5.4000000000000057</v>
      </c>
      <c r="AD548" s="20">
        <f t="shared" si="203"/>
        <v>9.0999999999999943</v>
      </c>
      <c r="AE548" s="20">
        <f t="shared" si="187"/>
        <v>16.400000000000006</v>
      </c>
      <c r="AF548" s="20">
        <f t="shared" si="207"/>
        <v>32.099999999999994</v>
      </c>
    </row>
    <row r="549" spans="1:32" x14ac:dyDescent="0.3">
      <c r="A549" s="1">
        <v>38200</v>
      </c>
      <c r="B549" s="19">
        <v>6310.6</v>
      </c>
      <c r="C549" s="20">
        <f t="shared" si="188"/>
        <v>26.300000000000182</v>
      </c>
      <c r="D549" s="20">
        <f t="shared" si="192"/>
        <v>119.40000000000055</v>
      </c>
      <c r="E549" s="20">
        <f t="shared" si="196"/>
        <v>209.80000000000018</v>
      </c>
      <c r="F549" s="20">
        <f t="shared" si="200"/>
        <v>679</v>
      </c>
      <c r="G549" s="20">
        <f t="shared" si="184"/>
        <v>1493.1000000000004</v>
      </c>
      <c r="H549" s="20">
        <f t="shared" si="204"/>
        <v>2566.6000000000004</v>
      </c>
      <c r="I549" s="1">
        <v>38200</v>
      </c>
      <c r="J549" s="19">
        <v>6300.9</v>
      </c>
      <c r="K549" s="20">
        <f t="shared" si="189"/>
        <v>21.799999999999272</v>
      </c>
      <c r="L549" s="20">
        <f t="shared" si="193"/>
        <v>65</v>
      </c>
      <c r="M549" s="20">
        <f t="shared" si="197"/>
        <v>209.09999999999945</v>
      </c>
      <c r="N549" s="20">
        <f t="shared" si="201"/>
        <v>679.19999999999982</v>
      </c>
      <c r="O549" s="20">
        <f t="shared" si="185"/>
        <v>1496.5</v>
      </c>
      <c r="P549" s="20">
        <f t="shared" si="205"/>
        <v>2559.2999999999997</v>
      </c>
      <c r="Q549" s="1">
        <v>38200</v>
      </c>
      <c r="R549" s="19">
        <v>189.5</v>
      </c>
      <c r="S549" s="20">
        <f t="shared" si="190"/>
        <v>9.9999999999994316E-2</v>
      </c>
      <c r="T549" s="20">
        <f t="shared" si="194"/>
        <v>1.5</v>
      </c>
      <c r="U549" s="20">
        <f t="shared" si="198"/>
        <v>4.9000000000000057</v>
      </c>
      <c r="V549" s="20">
        <f t="shared" si="202"/>
        <v>8.8000000000000114</v>
      </c>
      <c r="W549" s="20">
        <f t="shared" si="186"/>
        <v>16.699999999999989</v>
      </c>
      <c r="X549" s="20">
        <f t="shared" si="206"/>
        <v>32.199999999999989</v>
      </c>
      <c r="Y549" s="1">
        <v>38200</v>
      </c>
      <c r="Z549">
        <v>189.2</v>
      </c>
      <c r="AA549" s="20">
        <f t="shared" si="191"/>
        <v>9.9999999999994316E-2</v>
      </c>
      <c r="AB549" s="20">
        <f t="shared" si="195"/>
        <v>1.7999999999999829</v>
      </c>
      <c r="AC549" s="20">
        <f t="shared" si="199"/>
        <v>4.6999999999999886</v>
      </c>
      <c r="AD549" s="20">
        <f t="shared" si="203"/>
        <v>8.6999999999999886</v>
      </c>
      <c r="AE549" s="20">
        <f t="shared" si="187"/>
        <v>16.5</v>
      </c>
      <c r="AF549" s="20">
        <f t="shared" si="207"/>
        <v>32</v>
      </c>
    </row>
    <row r="550" spans="1:32" x14ac:dyDescent="0.3">
      <c r="A550" s="1">
        <v>38231</v>
      </c>
      <c r="B550" s="19">
        <v>6345.3</v>
      </c>
      <c r="C550" s="20">
        <f t="shared" si="188"/>
        <v>34.699999999999818</v>
      </c>
      <c r="D550" s="20">
        <f t="shared" si="192"/>
        <v>77.199999999999818</v>
      </c>
      <c r="E550" s="20">
        <f t="shared" si="196"/>
        <v>272.5</v>
      </c>
      <c r="F550" s="20">
        <f t="shared" si="200"/>
        <v>689.30000000000018</v>
      </c>
      <c r="G550" s="20">
        <f t="shared" si="184"/>
        <v>1492.1000000000004</v>
      </c>
      <c r="H550" s="20">
        <f t="shared" si="204"/>
        <v>2591.9</v>
      </c>
      <c r="I550" s="1">
        <v>38231</v>
      </c>
      <c r="J550" s="19">
        <v>6334</v>
      </c>
      <c r="K550" s="20">
        <f t="shared" si="189"/>
        <v>33.100000000000364</v>
      </c>
      <c r="L550" s="20">
        <f t="shared" si="193"/>
        <v>84.399999999999636</v>
      </c>
      <c r="M550" s="20">
        <f t="shared" si="197"/>
        <v>270.10000000000036</v>
      </c>
      <c r="N550" s="20">
        <f t="shared" si="201"/>
        <v>687.5</v>
      </c>
      <c r="O550" s="20">
        <f t="shared" si="185"/>
        <v>1494</v>
      </c>
      <c r="P550" s="20">
        <f t="shared" si="205"/>
        <v>2589.8000000000002</v>
      </c>
      <c r="Q550" s="1">
        <v>38231</v>
      </c>
      <c r="R550" s="19">
        <v>189.9</v>
      </c>
      <c r="S550" s="20">
        <f t="shared" si="190"/>
        <v>0.40000000000000568</v>
      </c>
      <c r="T550" s="20">
        <f t="shared" si="194"/>
        <v>0.80000000000001137</v>
      </c>
      <c r="U550" s="20">
        <f t="shared" si="198"/>
        <v>4.7000000000000171</v>
      </c>
      <c r="V550" s="20">
        <f t="shared" si="202"/>
        <v>8.9000000000000057</v>
      </c>
      <c r="W550" s="20">
        <f t="shared" si="186"/>
        <v>16.200000000000017</v>
      </c>
      <c r="X550" s="20">
        <f t="shared" si="206"/>
        <v>32.099999999999994</v>
      </c>
      <c r="Y550" s="1">
        <v>38231</v>
      </c>
      <c r="Z550">
        <v>189.8</v>
      </c>
      <c r="AA550" s="20">
        <f t="shared" si="191"/>
        <v>0.60000000000002274</v>
      </c>
      <c r="AB550" s="20">
        <f t="shared" si="195"/>
        <v>1.6000000000000227</v>
      </c>
      <c r="AC550" s="20">
        <f t="shared" si="199"/>
        <v>4.7000000000000171</v>
      </c>
      <c r="AD550" s="20">
        <f t="shared" si="203"/>
        <v>9</v>
      </c>
      <c r="AE550" s="20">
        <f t="shared" si="187"/>
        <v>16.200000000000017</v>
      </c>
      <c r="AF550" s="20">
        <f t="shared" si="207"/>
        <v>32.100000000000023</v>
      </c>
    </row>
    <row r="551" spans="1:32" x14ac:dyDescent="0.3">
      <c r="A551" s="1">
        <v>38261</v>
      </c>
      <c r="B551" s="19">
        <v>6373.3</v>
      </c>
      <c r="C551" s="20">
        <f t="shared" si="188"/>
        <v>28</v>
      </c>
      <c r="D551" s="20">
        <f t="shared" si="192"/>
        <v>102.80000000000018</v>
      </c>
      <c r="E551" s="20">
        <f t="shared" si="196"/>
        <v>309.69999999999982</v>
      </c>
      <c r="F551" s="20">
        <f t="shared" si="200"/>
        <v>672.90000000000055</v>
      </c>
      <c r="G551" s="20">
        <f t="shared" si="184"/>
        <v>1504.1000000000004</v>
      </c>
      <c r="H551" s="20">
        <f t="shared" si="204"/>
        <v>2600.5</v>
      </c>
      <c r="I551" s="1">
        <v>38261</v>
      </c>
      <c r="J551" s="19">
        <v>6355.6</v>
      </c>
      <c r="K551" s="20">
        <f t="shared" si="189"/>
        <v>21.600000000000364</v>
      </c>
      <c r="L551" s="20">
        <f t="shared" si="193"/>
        <v>82.800000000000182</v>
      </c>
      <c r="M551" s="20">
        <f t="shared" si="197"/>
        <v>307.30000000000018</v>
      </c>
      <c r="N551" s="20">
        <f t="shared" si="201"/>
        <v>670.30000000000018</v>
      </c>
      <c r="O551" s="20">
        <f t="shared" si="185"/>
        <v>1501.7000000000007</v>
      </c>
      <c r="P551" s="20">
        <f t="shared" si="205"/>
        <v>2596.9000000000005</v>
      </c>
      <c r="Q551" s="1">
        <v>38261</v>
      </c>
      <c r="R551" s="19">
        <v>190.9</v>
      </c>
      <c r="S551" s="20">
        <f t="shared" si="190"/>
        <v>1</v>
      </c>
      <c r="T551" s="20">
        <f t="shared" si="194"/>
        <v>1.2000000000000171</v>
      </c>
      <c r="U551" s="20">
        <f t="shared" si="198"/>
        <v>5.9000000000000057</v>
      </c>
      <c r="V551" s="20">
        <f t="shared" si="202"/>
        <v>9.5999999999999943</v>
      </c>
      <c r="W551" s="20">
        <f t="shared" si="186"/>
        <v>16.900000000000006</v>
      </c>
      <c r="X551" s="20">
        <f t="shared" si="206"/>
        <v>32.599999999999994</v>
      </c>
      <c r="Y551" s="1">
        <v>38261</v>
      </c>
      <c r="Z551">
        <v>190.8</v>
      </c>
      <c r="AA551" s="20">
        <f t="shared" si="191"/>
        <v>1</v>
      </c>
      <c r="AB551" s="20">
        <f t="shared" si="195"/>
        <v>1.9000000000000057</v>
      </c>
      <c r="AC551" s="20">
        <f t="shared" si="199"/>
        <v>5.9000000000000057</v>
      </c>
      <c r="AD551" s="20">
        <f t="shared" si="203"/>
        <v>9.6000000000000227</v>
      </c>
      <c r="AE551" s="20">
        <f t="shared" si="187"/>
        <v>16.900000000000006</v>
      </c>
      <c r="AF551" s="20">
        <f t="shared" si="207"/>
        <v>32.600000000000023</v>
      </c>
    </row>
    <row r="552" spans="1:32" x14ac:dyDescent="0.3">
      <c r="A552" s="1">
        <v>38292</v>
      </c>
      <c r="B552" s="19">
        <v>6399.8</v>
      </c>
      <c r="C552" s="20">
        <f t="shared" si="188"/>
        <v>26.5</v>
      </c>
      <c r="D552" s="20">
        <f t="shared" si="192"/>
        <v>115.5</v>
      </c>
      <c r="E552" s="20">
        <f t="shared" si="196"/>
        <v>330.69999999999982</v>
      </c>
      <c r="F552" s="20">
        <f t="shared" si="200"/>
        <v>649.19999999999982</v>
      </c>
      <c r="G552" s="20">
        <f t="shared" si="184"/>
        <v>1519.5</v>
      </c>
      <c r="H552" s="20">
        <f t="shared" si="204"/>
        <v>2604.7000000000003</v>
      </c>
      <c r="I552" s="1">
        <v>38292</v>
      </c>
      <c r="J552" s="19">
        <v>6405.1</v>
      </c>
      <c r="K552" s="20">
        <f t="shared" si="189"/>
        <v>49.5</v>
      </c>
      <c r="L552" s="20">
        <f t="shared" si="193"/>
        <v>126</v>
      </c>
      <c r="M552" s="20">
        <f t="shared" si="197"/>
        <v>328.10000000000036</v>
      </c>
      <c r="N552" s="20">
        <f t="shared" si="201"/>
        <v>647.60000000000036</v>
      </c>
      <c r="O552" s="20">
        <f t="shared" si="185"/>
        <v>1523.1000000000004</v>
      </c>
      <c r="P552" s="20">
        <f t="shared" si="205"/>
        <v>2607.9000000000005</v>
      </c>
      <c r="Q552" s="1">
        <v>38292</v>
      </c>
      <c r="R552" s="19">
        <v>191</v>
      </c>
      <c r="S552" s="20">
        <f t="shared" si="190"/>
        <v>9.9999999999994316E-2</v>
      </c>
      <c r="T552" s="20">
        <f t="shared" si="194"/>
        <v>1.5999999999999943</v>
      </c>
      <c r="U552" s="20">
        <f t="shared" si="198"/>
        <v>6.5</v>
      </c>
      <c r="V552" s="20">
        <f t="shared" si="202"/>
        <v>9.6999999999999886</v>
      </c>
      <c r="W552" s="20">
        <f t="shared" si="186"/>
        <v>16.900000000000006</v>
      </c>
      <c r="X552" s="20">
        <f t="shared" si="206"/>
        <v>32.400000000000006</v>
      </c>
      <c r="Y552" s="1">
        <v>38292</v>
      </c>
      <c r="Z552">
        <v>191.7</v>
      </c>
      <c r="AA552" s="20">
        <f t="shared" si="191"/>
        <v>0.89999999999997726</v>
      </c>
      <c r="AB552" s="20">
        <f t="shared" si="195"/>
        <v>2.5999999999999943</v>
      </c>
      <c r="AC552" s="20">
        <f t="shared" si="199"/>
        <v>6.6999999999999886</v>
      </c>
      <c r="AD552" s="20">
        <f t="shared" si="203"/>
        <v>10.199999999999989</v>
      </c>
      <c r="AE552" s="20">
        <f t="shared" si="187"/>
        <v>17.5</v>
      </c>
      <c r="AF552" s="20">
        <f t="shared" si="207"/>
        <v>33</v>
      </c>
    </row>
    <row r="553" spans="1:32" ht="15" thickBot="1" x14ac:dyDescent="0.35">
      <c r="A553" s="1">
        <v>38322</v>
      </c>
      <c r="B553" s="19">
        <v>6418.3</v>
      </c>
      <c r="C553" s="20">
        <f t="shared" si="188"/>
        <v>18.5</v>
      </c>
      <c r="D553" s="20">
        <f t="shared" si="192"/>
        <v>107.69999999999982</v>
      </c>
      <c r="E553" s="20">
        <f t="shared" si="196"/>
        <v>351</v>
      </c>
      <c r="F553" s="20">
        <f t="shared" si="200"/>
        <v>646.30000000000018</v>
      </c>
      <c r="G553" s="20">
        <f t="shared" si="184"/>
        <v>1493.3000000000002</v>
      </c>
      <c r="H553" s="20">
        <f t="shared" si="204"/>
        <v>2599.7000000000003</v>
      </c>
      <c r="I553" s="1">
        <v>38322</v>
      </c>
      <c r="J553" s="19">
        <v>6447.4</v>
      </c>
      <c r="K553" s="20">
        <f t="shared" si="189"/>
        <v>42.299999999999272</v>
      </c>
      <c r="L553" s="20">
        <f t="shared" si="193"/>
        <v>146.5</v>
      </c>
      <c r="M553" s="20">
        <f t="shared" si="197"/>
        <v>348.79999999999927</v>
      </c>
      <c r="N553" s="20">
        <f t="shared" si="201"/>
        <v>643.39999999999964</v>
      </c>
      <c r="O553" s="20">
        <f t="shared" si="185"/>
        <v>1494.3999999999996</v>
      </c>
      <c r="P553" s="20">
        <f t="shared" si="205"/>
        <v>2607.5999999999995</v>
      </c>
      <c r="Q553" s="1">
        <v>38322</v>
      </c>
      <c r="R553" s="19">
        <v>190.3</v>
      </c>
      <c r="S553" s="20">
        <f t="shared" si="190"/>
        <v>-0.69999999999998863</v>
      </c>
      <c r="T553" s="20">
        <f t="shared" si="194"/>
        <v>0.80000000000001137</v>
      </c>
      <c r="U553" s="20">
        <f t="shared" si="198"/>
        <v>6</v>
      </c>
      <c r="V553" s="20">
        <f t="shared" si="202"/>
        <v>9.4000000000000057</v>
      </c>
      <c r="W553" s="20">
        <f t="shared" si="186"/>
        <v>16.300000000000011</v>
      </c>
      <c r="X553" s="20">
        <f t="shared" si="206"/>
        <v>31.700000000000017</v>
      </c>
      <c r="Y553" s="1">
        <v>38322</v>
      </c>
      <c r="Z553">
        <v>191.7</v>
      </c>
      <c r="AA553" s="20">
        <f t="shared" si="191"/>
        <v>0</v>
      </c>
      <c r="AB553" s="20">
        <f t="shared" si="195"/>
        <v>2.5</v>
      </c>
      <c r="AC553" s="20">
        <f t="shared" si="199"/>
        <v>6.1999999999999886</v>
      </c>
      <c r="AD553" s="20">
        <f t="shared" si="203"/>
        <v>9.8999999999999773</v>
      </c>
      <c r="AE553" s="20">
        <f t="shared" si="187"/>
        <v>17.099999999999994</v>
      </c>
      <c r="AF553" s="20">
        <f t="shared" si="207"/>
        <v>32.599999999999994</v>
      </c>
    </row>
    <row r="554" spans="1:32" x14ac:dyDescent="0.3">
      <c r="A554" s="3">
        <v>38353</v>
      </c>
      <c r="B554" s="19">
        <v>6424.5</v>
      </c>
      <c r="C554" s="20">
        <f t="shared" si="188"/>
        <v>6.1999999999998181</v>
      </c>
      <c r="D554" s="20">
        <f t="shared" si="192"/>
        <v>79.199999999999818</v>
      </c>
      <c r="E554" s="20">
        <f t="shared" si="196"/>
        <v>349</v>
      </c>
      <c r="F554" s="20">
        <f t="shared" si="200"/>
        <v>619.89999999999964</v>
      </c>
      <c r="G554" s="20">
        <f t="shared" si="184"/>
        <v>1448.8000000000002</v>
      </c>
      <c r="H554" s="20">
        <f t="shared" si="204"/>
        <v>2589.9</v>
      </c>
      <c r="I554" s="4">
        <v>38353</v>
      </c>
      <c r="J554" s="19">
        <v>6404.1</v>
      </c>
      <c r="K554" s="20">
        <f t="shared" si="189"/>
        <v>-43.299999999999272</v>
      </c>
      <c r="L554" s="20">
        <f t="shared" si="193"/>
        <v>70.100000000000364</v>
      </c>
      <c r="M554" s="20">
        <f t="shared" si="197"/>
        <v>345.20000000000073</v>
      </c>
      <c r="N554" s="20">
        <f t="shared" si="201"/>
        <v>610.60000000000036</v>
      </c>
      <c r="O554" s="20">
        <f t="shared" si="185"/>
        <v>1425.1000000000004</v>
      </c>
      <c r="P554" s="20">
        <f t="shared" si="205"/>
        <v>2564.6000000000004</v>
      </c>
      <c r="Q554" s="1">
        <v>38353</v>
      </c>
      <c r="R554" s="19">
        <v>190.7</v>
      </c>
      <c r="S554" s="20">
        <f t="shared" si="190"/>
        <v>0.39999999999997726</v>
      </c>
      <c r="T554" s="20">
        <f t="shared" si="194"/>
        <v>0.79999999999998295</v>
      </c>
      <c r="U554" s="20">
        <f t="shared" si="198"/>
        <v>5.5</v>
      </c>
      <c r="V554" s="20">
        <f t="shared" si="202"/>
        <v>9</v>
      </c>
      <c r="W554" s="20">
        <f t="shared" si="186"/>
        <v>15.599999999999994</v>
      </c>
      <c r="X554" s="20">
        <f t="shared" si="206"/>
        <v>31.599999999999994</v>
      </c>
      <c r="Y554" s="1">
        <v>38353</v>
      </c>
      <c r="Z554">
        <v>191.6</v>
      </c>
      <c r="AA554" s="20">
        <f t="shared" si="191"/>
        <v>-9.9999999999994316E-2</v>
      </c>
      <c r="AB554" s="20">
        <f t="shared" si="195"/>
        <v>1.7999999999999829</v>
      </c>
      <c r="AC554" s="20">
        <f t="shared" si="199"/>
        <v>5.2999999999999829</v>
      </c>
      <c r="AD554" s="20">
        <f t="shared" si="203"/>
        <v>9</v>
      </c>
      <c r="AE554" s="20">
        <f t="shared" si="187"/>
        <v>16</v>
      </c>
      <c r="AF554" s="20">
        <f t="shared" si="207"/>
        <v>32.199999999999989</v>
      </c>
    </row>
    <row r="555" spans="1:32" x14ac:dyDescent="0.3">
      <c r="A555" s="5">
        <v>38384</v>
      </c>
      <c r="B555" s="19">
        <v>6432.8</v>
      </c>
      <c r="C555" s="20">
        <f t="shared" si="188"/>
        <v>8.3000000000001819</v>
      </c>
      <c r="D555" s="20">
        <f t="shared" si="192"/>
        <v>59.5</v>
      </c>
      <c r="E555" s="20">
        <f t="shared" si="196"/>
        <v>318.5</v>
      </c>
      <c r="F555" s="20">
        <f t="shared" si="200"/>
        <v>592.10000000000036</v>
      </c>
      <c r="G555" s="20">
        <f t="shared" si="184"/>
        <v>1418.6999999999998</v>
      </c>
      <c r="H555" s="20">
        <f t="shared" si="204"/>
        <v>2586.5</v>
      </c>
      <c r="I555" s="1">
        <v>38384</v>
      </c>
      <c r="J555" s="19">
        <v>6405.7</v>
      </c>
      <c r="K555" s="20">
        <f t="shared" si="189"/>
        <v>1.5999999999994543</v>
      </c>
      <c r="L555" s="20">
        <f t="shared" si="193"/>
        <v>50.099999999999454</v>
      </c>
      <c r="M555" s="20">
        <f t="shared" si="197"/>
        <v>316.69999999999982</v>
      </c>
      <c r="N555" s="20">
        <f t="shared" si="201"/>
        <v>584.89999999999964</v>
      </c>
      <c r="O555" s="20">
        <f t="shared" si="185"/>
        <v>1397.6999999999998</v>
      </c>
      <c r="P555" s="20">
        <f t="shared" si="205"/>
        <v>2570.6</v>
      </c>
      <c r="Q555" s="1">
        <v>38384</v>
      </c>
      <c r="R555" s="19">
        <v>191.8</v>
      </c>
      <c r="S555" s="20">
        <f t="shared" si="190"/>
        <v>1.1000000000000227</v>
      </c>
      <c r="T555" s="20">
        <f t="shared" si="194"/>
        <v>0.90000000000000568</v>
      </c>
      <c r="U555" s="20">
        <f t="shared" si="198"/>
        <v>5.6000000000000227</v>
      </c>
      <c r="V555" s="20">
        <f t="shared" si="202"/>
        <v>8.7000000000000171</v>
      </c>
      <c r="W555" s="20">
        <f t="shared" si="186"/>
        <v>16</v>
      </c>
      <c r="X555" s="20">
        <f t="shared" si="206"/>
        <v>32.200000000000017</v>
      </c>
      <c r="Y555" s="1">
        <v>38384</v>
      </c>
      <c r="Z555">
        <v>192.4</v>
      </c>
      <c r="AA555" s="20">
        <f t="shared" si="191"/>
        <v>0.80000000000001137</v>
      </c>
      <c r="AB555" s="20">
        <f t="shared" si="195"/>
        <v>1.5999999999999943</v>
      </c>
      <c r="AC555" s="20">
        <f t="shared" si="199"/>
        <v>5.7000000000000171</v>
      </c>
      <c r="AD555" s="20">
        <f t="shared" si="203"/>
        <v>8.8000000000000114</v>
      </c>
      <c r="AE555" s="20">
        <f t="shared" si="187"/>
        <v>16.400000000000006</v>
      </c>
      <c r="AF555" s="20">
        <f t="shared" si="207"/>
        <v>32.700000000000017</v>
      </c>
    </row>
    <row r="556" spans="1:32" x14ac:dyDescent="0.3">
      <c r="A556" s="5">
        <v>38412</v>
      </c>
      <c r="B556" s="19">
        <v>6441.9</v>
      </c>
      <c r="C556" s="20">
        <f t="shared" si="188"/>
        <v>9.0999999999994543</v>
      </c>
      <c r="D556" s="20">
        <f t="shared" si="192"/>
        <v>42.099999999999454</v>
      </c>
      <c r="E556" s="20">
        <f t="shared" si="196"/>
        <v>291.79999999999927</v>
      </c>
      <c r="F556" s="20">
        <f t="shared" si="200"/>
        <v>580.5</v>
      </c>
      <c r="G556" s="20">
        <f t="shared" si="184"/>
        <v>1369.8999999999996</v>
      </c>
      <c r="H556" s="20">
        <f t="shared" si="204"/>
        <v>2580.6999999999998</v>
      </c>
      <c r="I556" s="1">
        <v>38412</v>
      </c>
      <c r="J556" s="19">
        <v>6464.9</v>
      </c>
      <c r="K556" s="20">
        <f t="shared" si="189"/>
        <v>59.199999999999818</v>
      </c>
      <c r="L556" s="20">
        <f t="shared" si="193"/>
        <v>59.799999999999272</v>
      </c>
      <c r="M556" s="20">
        <f t="shared" si="197"/>
        <v>296.39999999999964</v>
      </c>
      <c r="N556" s="20">
        <f t="shared" si="201"/>
        <v>582.79999999999927</v>
      </c>
      <c r="O556" s="20">
        <f t="shared" si="185"/>
        <v>1366.5999999999995</v>
      </c>
      <c r="P556" s="20">
        <f t="shared" si="205"/>
        <v>2591.6999999999998</v>
      </c>
      <c r="Q556" s="1">
        <v>38412</v>
      </c>
      <c r="R556" s="19">
        <v>193.3</v>
      </c>
      <c r="S556" s="20">
        <f t="shared" si="190"/>
        <v>1.5</v>
      </c>
      <c r="T556" s="20">
        <f t="shared" si="194"/>
        <v>2.3000000000000114</v>
      </c>
      <c r="U556" s="20">
        <f t="shared" si="198"/>
        <v>5.9000000000000057</v>
      </c>
      <c r="V556" s="20">
        <f t="shared" si="202"/>
        <v>9.1000000000000227</v>
      </c>
      <c r="W556" s="20">
        <f t="shared" si="186"/>
        <v>17.100000000000023</v>
      </c>
      <c r="X556" s="20">
        <f t="shared" si="206"/>
        <v>33.300000000000011</v>
      </c>
      <c r="Y556" s="1">
        <v>38412</v>
      </c>
      <c r="Z556">
        <v>193.1</v>
      </c>
      <c r="AA556" s="20">
        <f t="shared" si="191"/>
        <v>0.69999999999998863</v>
      </c>
      <c r="AB556" s="20">
        <f t="shared" si="195"/>
        <v>1.4000000000000057</v>
      </c>
      <c r="AC556" s="20">
        <f t="shared" si="199"/>
        <v>6</v>
      </c>
      <c r="AD556" s="20">
        <f t="shared" si="203"/>
        <v>9.1999999999999886</v>
      </c>
      <c r="AE556" s="20">
        <f t="shared" si="187"/>
        <v>17</v>
      </c>
      <c r="AF556" s="20">
        <f t="shared" si="207"/>
        <v>33.299999999999983</v>
      </c>
    </row>
    <row r="557" spans="1:32" x14ac:dyDescent="0.3">
      <c r="A557" s="5">
        <v>38443</v>
      </c>
      <c r="B557" s="19">
        <v>6455.9</v>
      </c>
      <c r="C557" s="20">
        <f t="shared" si="188"/>
        <v>14</v>
      </c>
      <c r="D557" s="20">
        <f t="shared" si="192"/>
        <v>37.599999999999454</v>
      </c>
      <c r="E557" s="20">
        <f t="shared" si="196"/>
        <v>264.69999999999982</v>
      </c>
      <c r="F557" s="20">
        <f t="shared" si="200"/>
        <v>557.09999999999945</v>
      </c>
      <c r="G557" s="20">
        <f t="shared" si="184"/>
        <v>1320</v>
      </c>
      <c r="H557" s="20">
        <f t="shared" si="204"/>
        <v>2578.8999999999996</v>
      </c>
      <c r="I557" s="1">
        <v>38443</v>
      </c>
      <c r="J557" s="19">
        <v>6508.3</v>
      </c>
      <c r="K557" s="20">
        <f t="shared" si="189"/>
        <v>43.400000000000546</v>
      </c>
      <c r="L557" s="20">
        <f t="shared" si="193"/>
        <v>60.900000000000546</v>
      </c>
      <c r="M557" s="20">
        <f t="shared" si="197"/>
        <v>272.40000000000055</v>
      </c>
      <c r="N557" s="20">
        <f t="shared" si="201"/>
        <v>569.80000000000018</v>
      </c>
      <c r="O557" s="20">
        <f t="shared" si="185"/>
        <v>1334.1999999999998</v>
      </c>
      <c r="P557" s="20">
        <f t="shared" si="205"/>
        <v>2602.6000000000004</v>
      </c>
      <c r="Q557" s="1">
        <v>38443</v>
      </c>
      <c r="R557" s="19">
        <v>194.6</v>
      </c>
      <c r="S557" s="20">
        <f t="shared" si="190"/>
        <v>1.2999999999999829</v>
      </c>
      <c r="T557" s="20">
        <f t="shared" si="194"/>
        <v>4.2999999999999829</v>
      </c>
      <c r="U557" s="20">
        <f t="shared" si="198"/>
        <v>6.5999999999999943</v>
      </c>
      <c r="V557" s="20">
        <f t="shared" si="202"/>
        <v>10.799999999999983</v>
      </c>
      <c r="W557" s="20">
        <f t="shared" si="186"/>
        <v>17.699999999999989</v>
      </c>
      <c r="X557" s="20">
        <f t="shared" si="206"/>
        <v>34.400000000000006</v>
      </c>
      <c r="Y557" s="1">
        <v>38443</v>
      </c>
      <c r="Z557">
        <v>193.7</v>
      </c>
      <c r="AA557" s="20">
        <f t="shared" si="191"/>
        <v>0.59999999999999432</v>
      </c>
      <c r="AB557" s="20">
        <f t="shared" si="195"/>
        <v>2</v>
      </c>
      <c r="AC557" s="20">
        <f t="shared" si="199"/>
        <v>6.2999999999999829</v>
      </c>
      <c r="AD557" s="20">
        <f t="shared" si="203"/>
        <v>10.5</v>
      </c>
      <c r="AE557" s="20">
        <f t="shared" si="187"/>
        <v>17.299999999999983</v>
      </c>
      <c r="AF557" s="20">
        <f t="shared" si="207"/>
        <v>33.799999999999983</v>
      </c>
    </row>
    <row r="558" spans="1:32" x14ac:dyDescent="0.3">
      <c r="A558" s="5">
        <v>38473</v>
      </c>
      <c r="B558" s="19">
        <v>6473.3</v>
      </c>
      <c r="C558" s="20">
        <f t="shared" si="188"/>
        <v>17.400000000000546</v>
      </c>
      <c r="D558" s="20">
        <f t="shared" si="192"/>
        <v>48.800000000000182</v>
      </c>
      <c r="E558" s="20">
        <f t="shared" si="196"/>
        <v>205.19999999999982</v>
      </c>
      <c r="F558" s="20">
        <f t="shared" si="200"/>
        <v>514</v>
      </c>
      <c r="G558" s="20">
        <f t="shared" si="184"/>
        <v>1340.3000000000002</v>
      </c>
      <c r="H558" s="20">
        <f t="shared" si="204"/>
        <v>2584.1000000000004</v>
      </c>
      <c r="I558" s="1">
        <v>38473</v>
      </c>
      <c r="J558" s="19">
        <v>6459.8</v>
      </c>
      <c r="K558" s="20">
        <f t="shared" si="189"/>
        <v>-48.5</v>
      </c>
      <c r="L558" s="20">
        <f t="shared" si="193"/>
        <v>55.699999999999818</v>
      </c>
      <c r="M558" s="20">
        <f t="shared" si="197"/>
        <v>210.19999999999982</v>
      </c>
      <c r="N558" s="20">
        <f t="shared" si="201"/>
        <v>521.60000000000036</v>
      </c>
      <c r="O558" s="20">
        <f t="shared" si="185"/>
        <v>1348.6000000000004</v>
      </c>
      <c r="P558" s="20">
        <f t="shared" si="205"/>
        <v>2590.4</v>
      </c>
      <c r="Q558" s="1">
        <v>38473</v>
      </c>
      <c r="R558" s="19">
        <v>194.4</v>
      </c>
      <c r="S558" s="20">
        <f t="shared" si="190"/>
        <v>-0.19999999999998863</v>
      </c>
      <c r="T558" s="20">
        <f t="shared" si="194"/>
        <v>3.7000000000000171</v>
      </c>
      <c r="U558" s="20">
        <f t="shared" si="198"/>
        <v>5.3000000000000114</v>
      </c>
      <c r="V558" s="20">
        <f t="shared" si="202"/>
        <v>10.900000000000006</v>
      </c>
      <c r="W558" s="20">
        <f t="shared" si="186"/>
        <v>16.700000000000017</v>
      </c>
      <c r="X558" s="20">
        <f t="shared" si="206"/>
        <v>34.300000000000011</v>
      </c>
      <c r="Y558" s="1">
        <v>38473</v>
      </c>
      <c r="Z558">
        <v>193.6</v>
      </c>
      <c r="AA558" s="20">
        <f t="shared" si="191"/>
        <v>-9.9999999999994316E-2</v>
      </c>
      <c r="AB558" s="20">
        <f t="shared" si="195"/>
        <v>2</v>
      </c>
      <c r="AC558" s="20">
        <f t="shared" si="199"/>
        <v>5.4000000000000057</v>
      </c>
      <c r="AD558" s="20">
        <f t="shared" si="203"/>
        <v>10.699999999999989</v>
      </c>
      <c r="AE558" s="20">
        <f t="shared" si="187"/>
        <v>16.299999999999983</v>
      </c>
      <c r="AF558" s="20">
        <f t="shared" si="207"/>
        <v>33.699999999999989</v>
      </c>
    </row>
    <row r="559" spans="1:32" x14ac:dyDescent="0.3">
      <c r="A559" s="5">
        <v>38504</v>
      </c>
      <c r="B559" s="19">
        <v>6505.8</v>
      </c>
      <c r="C559" s="20">
        <f t="shared" si="188"/>
        <v>32.5</v>
      </c>
      <c r="D559" s="20">
        <f t="shared" si="192"/>
        <v>73</v>
      </c>
      <c r="E559" s="20">
        <f t="shared" si="196"/>
        <v>235.30000000000018</v>
      </c>
      <c r="F559" s="20">
        <f t="shared" si="200"/>
        <v>509.80000000000018</v>
      </c>
      <c r="G559" s="20">
        <f t="shared" si="184"/>
        <v>1332.3000000000002</v>
      </c>
      <c r="H559" s="20">
        <f t="shared" si="204"/>
        <v>2599.8000000000002</v>
      </c>
      <c r="I559" s="1">
        <v>38504</v>
      </c>
      <c r="J559" s="19">
        <v>6511.8</v>
      </c>
      <c r="K559" s="20">
        <f t="shared" si="189"/>
        <v>52</v>
      </c>
      <c r="L559" s="20">
        <f t="shared" si="193"/>
        <v>106.10000000000036</v>
      </c>
      <c r="M559" s="20">
        <f t="shared" si="197"/>
        <v>239</v>
      </c>
      <c r="N559" s="20">
        <f t="shared" si="201"/>
        <v>519.40000000000055</v>
      </c>
      <c r="O559" s="20">
        <f t="shared" si="185"/>
        <v>1351.1999999999998</v>
      </c>
      <c r="P559" s="20">
        <f t="shared" si="205"/>
        <v>2612.3000000000002</v>
      </c>
      <c r="Q559" s="1">
        <v>38504</v>
      </c>
      <c r="R559" s="19">
        <v>194.5</v>
      </c>
      <c r="S559" s="20">
        <f t="shared" si="190"/>
        <v>9.9999999999994316E-2</v>
      </c>
      <c r="T559" s="20">
        <f t="shared" si="194"/>
        <v>2.6999999999999886</v>
      </c>
      <c r="U559" s="20">
        <f t="shared" si="198"/>
        <v>4.8000000000000114</v>
      </c>
      <c r="V559" s="20">
        <f t="shared" si="202"/>
        <v>10.800000000000011</v>
      </c>
      <c r="W559" s="20">
        <f t="shared" si="186"/>
        <v>16.5</v>
      </c>
      <c r="X559" s="20">
        <f t="shared" si="206"/>
        <v>34.199999999999989</v>
      </c>
      <c r="Y559" s="1">
        <v>38504</v>
      </c>
      <c r="Z559">
        <v>193.7</v>
      </c>
      <c r="AA559" s="20">
        <f t="shared" si="191"/>
        <v>9.9999999999994316E-2</v>
      </c>
      <c r="AB559" s="20">
        <f t="shared" si="195"/>
        <v>1.2999999999999829</v>
      </c>
      <c r="AC559" s="20">
        <f t="shared" si="199"/>
        <v>4.7999999999999829</v>
      </c>
      <c r="AD559" s="20">
        <f t="shared" si="203"/>
        <v>10.599999999999994</v>
      </c>
      <c r="AE559" s="20">
        <f t="shared" si="187"/>
        <v>16</v>
      </c>
      <c r="AF559" s="20">
        <f t="shared" si="207"/>
        <v>33.5</v>
      </c>
    </row>
    <row r="560" spans="1:32" x14ac:dyDescent="0.3">
      <c r="A560" s="5">
        <v>38534</v>
      </c>
      <c r="B560" s="19">
        <v>6537.4</v>
      </c>
      <c r="C560" s="20">
        <f t="shared" si="188"/>
        <v>31.599999999999454</v>
      </c>
      <c r="D560" s="20">
        <f t="shared" si="192"/>
        <v>95.5</v>
      </c>
      <c r="E560" s="20">
        <f t="shared" si="196"/>
        <v>253.09999999999945</v>
      </c>
      <c r="F560" s="20">
        <f t="shared" si="200"/>
        <v>494.69999999999982</v>
      </c>
      <c r="G560" s="20">
        <f t="shared" si="184"/>
        <v>1334</v>
      </c>
      <c r="H560" s="20">
        <f t="shared" si="204"/>
        <v>2613.4999999999995</v>
      </c>
      <c r="I560" s="1">
        <v>38534</v>
      </c>
      <c r="J560" s="19">
        <v>6530.7</v>
      </c>
      <c r="K560" s="20">
        <f t="shared" si="189"/>
        <v>18.899999999999636</v>
      </c>
      <c r="L560" s="20">
        <f t="shared" si="193"/>
        <v>65.800000000000182</v>
      </c>
      <c r="M560" s="20">
        <f t="shared" si="197"/>
        <v>251.59999999999945</v>
      </c>
      <c r="N560" s="20">
        <f t="shared" si="201"/>
        <v>495.39999999999964</v>
      </c>
      <c r="O560" s="20">
        <f t="shared" si="185"/>
        <v>1341.5</v>
      </c>
      <c r="P560" s="20">
        <f t="shared" si="205"/>
        <v>2612.1999999999998</v>
      </c>
      <c r="Q560" s="1">
        <v>38534</v>
      </c>
      <c r="R560" s="19">
        <v>195.4</v>
      </c>
      <c r="S560" s="20">
        <f t="shared" si="190"/>
        <v>0.90000000000000568</v>
      </c>
      <c r="T560" s="20">
        <f t="shared" si="194"/>
        <v>2.0999999999999943</v>
      </c>
      <c r="U560" s="20">
        <f t="shared" si="198"/>
        <v>6</v>
      </c>
      <c r="V560" s="20">
        <f t="shared" si="202"/>
        <v>11.5</v>
      </c>
      <c r="W560" s="20">
        <f t="shared" si="186"/>
        <v>17.900000000000006</v>
      </c>
      <c r="X560" s="20">
        <f t="shared" si="206"/>
        <v>34.900000000000006</v>
      </c>
      <c r="Y560" s="1">
        <v>38534</v>
      </c>
      <c r="Z560">
        <v>194.9</v>
      </c>
      <c r="AA560" s="20">
        <f t="shared" si="191"/>
        <v>1.2000000000000171</v>
      </c>
      <c r="AB560" s="20">
        <f t="shared" si="195"/>
        <v>1.8000000000000114</v>
      </c>
      <c r="AC560" s="20">
        <f t="shared" si="199"/>
        <v>5.8000000000000114</v>
      </c>
      <c r="AD560" s="20">
        <f t="shared" si="203"/>
        <v>11.200000000000017</v>
      </c>
      <c r="AE560" s="20">
        <f t="shared" si="187"/>
        <v>17.5</v>
      </c>
      <c r="AF560" s="20">
        <f t="shared" si="207"/>
        <v>34.5</v>
      </c>
    </row>
    <row r="561" spans="1:32" x14ac:dyDescent="0.3">
      <c r="A561" s="5">
        <v>38565</v>
      </c>
      <c r="B561" s="19">
        <v>6570.2</v>
      </c>
      <c r="C561" s="20">
        <f t="shared" si="188"/>
        <v>32.800000000000182</v>
      </c>
      <c r="D561" s="20">
        <f t="shared" si="192"/>
        <v>114.30000000000018</v>
      </c>
      <c r="E561" s="20">
        <f t="shared" si="196"/>
        <v>259.59999999999945</v>
      </c>
      <c r="F561" s="20">
        <f t="shared" si="200"/>
        <v>469.39999999999964</v>
      </c>
      <c r="G561" s="20">
        <f t="shared" si="184"/>
        <v>1333</v>
      </c>
      <c r="H561" s="20">
        <f t="shared" si="204"/>
        <v>2612.7999999999997</v>
      </c>
      <c r="I561" s="1">
        <v>38565</v>
      </c>
      <c r="J561" s="19">
        <v>6555</v>
      </c>
      <c r="K561" s="20">
        <f t="shared" si="189"/>
        <v>24.300000000000182</v>
      </c>
      <c r="L561" s="20">
        <f t="shared" si="193"/>
        <v>46.699999999999818</v>
      </c>
      <c r="M561" s="20">
        <f t="shared" si="197"/>
        <v>254.10000000000036</v>
      </c>
      <c r="N561" s="20">
        <f t="shared" si="201"/>
        <v>463.19999999999982</v>
      </c>
      <c r="O561" s="20">
        <f t="shared" si="185"/>
        <v>1330</v>
      </c>
      <c r="P561" s="20">
        <f t="shared" si="205"/>
        <v>2601.8000000000002</v>
      </c>
      <c r="Q561" s="1">
        <v>38565</v>
      </c>
      <c r="R561" s="19">
        <v>196.4</v>
      </c>
      <c r="S561" s="20">
        <f t="shared" si="190"/>
        <v>1</v>
      </c>
      <c r="T561" s="20">
        <f t="shared" si="194"/>
        <v>1.8000000000000114</v>
      </c>
      <c r="U561" s="20">
        <f t="shared" si="198"/>
        <v>6.9000000000000057</v>
      </c>
      <c r="V561" s="20">
        <f t="shared" si="202"/>
        <v>11.800000000000011</v>
      </c>
      <c r="W561" s="20">
        <f t="shared" si="186"/>
        <v>18.900000000000006</v>
      </c>
      <c r="X561" s="20">
        <f t="shared" si="206"/>
        <v>35.599999999999994</v>
      </c>
      <c r="Y561" s="1">
        <v>38565</v>
      </c>
      <c r="Z561">
        <v>196.1</v>
      </c>
      <c r="AA561" s="20">
        <f t="shared" si="191"/>
        <v>1.1999999999999886</v>
      </c>
      <c r="AB561" s="20">
        <f t="shared" si="195"/>
        <v>2.4000000000000057</v>
      </c>
      <c r="AC561" s="20">
        <f t="shared" si="199"/>
        <v>6.9000000000000057</v>
      </c>
      <c r="AD561" s="20">
        <f t="shared" si="203"/>
        <v>11.599999999999994</v>
      </c>
      <c r="AE561" s="20">
        <f t="shared" si="187"/>
        <v>18.699999999999989</v>
      </c>
      <c r="AF561" s="20">
        <f t="shared" si="207"/>
        <v>35.299999999999983</v>
      </c>
    </row>
    <row r="562" spans="1:32" x14ac:dyDescent="0.3">
      <c r="A562" s="5">
        <v>38596</v>
      </c>
      <c r="B562" s="19">
        <v>6604.3</v>
      </c>
      <c r="C562" s="20">
        <f t="shared" si="188"/>
        <v>34.100000000000364</v>
      </c>
      <c r="D562" s="20">
        <f t="shared" si="192"/>
        <v>131</v>
      </c>
      <c r="E562" s="20">
        <f t="shared" si="196"/>
        <v>259</v>
      </c>
      <c r="F562" s="20">
        <f t="shared" si="200"/>
        <v>531.5</v>
      </c>
      <c r="G562" s="20">
        <f t="shared" si="184"/>
        <v>1255.9000000000005</v>
      </c>
      <c r="H562" s="20">
        <f t="shared" si="204"/>
        <v>2631.2000000000003</v>
      </c>
      <c r="I562" s="1">
        <v>38596</v>
      </c>
      <c r="J562" s="19">
        <v>6587.7</v>
      </c>
      <c r="K562" s="20">
        <f t="shared" si="189"/>
        <v>32.699999999999818</v>
      </c>
      <c r="L562" s="20">
        <f t="shared" si="193"/>
        <v>127.89999999999964</v>
      </c>
      <c r="M562" s="20">
        <f t="shared" si="197"/>
        <v>253.69999999999982</v>
      </c>
      <c r="N562" s="20">
        <f t="shared" si="201"/>
        <v>523.80000000000018</v>
      </c>
      <c r="O562" s="20">
        <f t="shared" si="185"/>
        <v>1251.0999999999995</v>
      </c>
      <c r="P562" s="20">
        <f t="shared" si="205"/>
        <v>2626.2</v>
      </c>
      <c r="Q562" s="1">
        <v>38596</v>
      </c>
      <c r="R562" s="19">
        <v>198.8</v>
      </c>
      <c r="S562" s="20">
        <f t="shared" si="190"/>
        <v>2.4000000000000057</v>
      </c>
      <c r="T562" s="20">
        <f t="shared" si="194"/>
        <v>4.4000000000000057</v>
      </c>
      <c r="U562" s="20">
        <f t="shared" si="198"/>
        <v>8.9000000000000057</v>
      </c>
      <c r="V562" s="20">
        <f t="shared" si="202"/>
        <v>13.600000000000023</v>
      </c>
      <c r="W562" s="20">
        <f t="shared" si="186"/>
        <v>20.5</v>
      </c>
      <c r="X562" s="20">
        <f t="shared" si="206"/>
        <v>37.600000000000023</v>
      </c>
      <c r="Y562" s="1">
        <v>38596</v>
      </c>
      <c r="Z562">
        <v>198.8</v>
      </c>
      <c r="AA562" s="20">
        <f t="shared" si="191"/>
        <v>2.7000000000000171</v>
      </c>
      <c r="AB562" s="20">
        <f t="shared" si="195"/>
        <v>5.2000000000000171</v>
      </c>
      <c r="AC562" s="20">
        <f t="shared" si="199"/>
        <v>9</v>
      </c>
      <c r="AD562" s="20">
        <f t="shared" si="203"/>
        <v>13.700000000000017</v>
      </c>
      <c r="AE562" s="20">
        <f t="shared" si="187"/>
        <v>20.700000000000017</v>
      </c>
      <c r="AF562" s="20">
        <f t="shared" si="207"/>
        <v>37.600000000000023</v>
      </c>
    </row>
    <row r="563" spans="1:32" x14ac:dyDescent="0.3">
      <c r="A563" s="5">
        <v>38626</v>
      </c>
      <c r="B563" s="19">
        <v>6638.6</v>
      </c>
      <c r="C563" s="20">
        <f t="shared" si="188"/>
        <v>34.300000000000182</v>
      </c>
      <c r="D563" s="20">
        <f t="shared" si="192"/>
        <v>132.80000000000018</v>
      </c>
      <c r="E563" s="20">
        <f t="shared" si="196"/>
        <v>265.30000000000018</v>
      </c>
      <c r="F563" s="20">
        <f t="shared" si="200"/>
        <v>575</v>
      </c>
      <c r="G563" s="20">
        <f t="shared" ref="G563:G626" si="208">(B563-B515)</f>
        <v>1301.5</v>
      </c>
      <c r="H563" s="20">
        <f t="shared" si="204"/>
        <v>2646.3</v>
      </c>
      <c r="I563" s="1">
        <v>38626</v>
      </c>
      <c r="J563" s="19">
        <v>6615</v>
      </c>
      <c r="K563" s="20">
        <f t="shared" si="189"/>
        <v>27.300000000000182</v>
      </c>
      <c r="L563" s="20">
        <f t="shared" si="193"/>
        <v>103.19999999999982</v>
      </c>
      <c r="M563" s="20">
        <f t="shared" si="197"/>
        <v>259.39999999999964</v>
      </c>
      <c r="N563" s="20">
        <f t="shared" si="201"/>
        <v>566.69999999999982</v>
      </c>
      <c r="O563" s="20">
        <f t="shared" ref="O563:O626" si="209">(J563-J515)</f>
        <v>1293.3000000000002</v>
      </c>
      <c r="P563" s="20">
        <f t="shared" si="205"/>
        <v>2637.8</v>
      </c>
      <c r="Q563" s="1">
        <v>38626</v>
      </c>
      <c r="R563" s="19">
        <v>199.2</v>
      </c>
      <c r="S563" s="20">
        <f t="shared" si="190"/>
        <v>0.39999999999997726</v>
      </c>
      <c r="T563" s="20">
        <f t="shared" si="194"/>
        <v>4.6999999999999886</v>
      </c>
      <c r="U563" s="20">
        <f t="shared" si="198"/>
        <v>8.2999999999999829</v>
      </c>
      <c r="V563" s="20">
        <f t="shared" si="202"/>
        <v>14.199999999999989</v>
      </c>
      <c r="W563" s="20">
        <f t="shared" ref="W563:W626" si="210">(R563-R515)</f>
        <v>21.5</v>
      </c>
      <c r="X563" s="20">
        <f t="shared" si="206"/>
        <v>37.599999999999994</v>
      </c>
      <c r="Y563" s="1">
        <v>38626</v>
      </c>
      <c r="Z563">
        <v>199.1</v>
      </c>
      <c r="AA563" s="20">
        <f t="shared" si="191"/>
        <v>0.29999999999998295</v>
      </c>
      <c r="AB563" s="20">
        <f t="shared" si="195"/>
        <v>5.4000000000000057</v>
      </c>
      <c r="AC563" s="20">
        <f t="shared" si="199"/>
        <v>8.2999999999999829</v>
      </c>
      <c r="AD563" s="20">
        <f t="shared" si="203"/>
        <v>14.199999999999989</v>
      </c>
      <c r="AE563" s="20">
        <f t="shared" ref="AE563:AE626" si="211">(Z563-Z515)</f>
        <v>21.5</v>
      </c>
      <c r="AF563" s="20">
        <f t="shared" si="207"/>
        <v>37.599999999999994</v>
      </c>
    </row>
    <row r="564" spans="1:32" x14ac:dyDescent="0.3">
      <c r="A564" s="5">
        <v>38657</v>
      </c>
      <c r="B564" s="19">
        <v>6655</v>
      </c>
      <c r="C564" s="20">
        <f t="shared" si="188"/>
        <v>16.399999999999636</v>
      </c>
      <c r="D564" s="20">
        <f t="shared" si="192"/>
        <v>117.60000000000036</v>
      </c>
      <c r="E564" s="20">
        <f t="shared" si="196"/>
        <v>255.19999999999982</v>
      </c>
      <c r="F564" s="20">
        <f t="shared" si="200"/>
        <v>585.89999999999964</v>
      </c>
      <c r="G564" s="20">
        <f t="shared" si="208"/>
        <v>1274.1999999999998</v>
      </c>
      <c r="H564" s="20">
        <f t="shared" si="204"/>
        <v>2640.2</v>
      </c>
      <c r="I564" s="1">
        <v>38657</v>
      </c>
      <c r="J564" s="19">
        <v>6655.7</v>
      </c>
      <c r="K564" s="20">
        <f t="shared" si="189"/>
        <v>40.699999999999818</v>
      </c>
      <c r="L564" s="20">
        <f t="shared" si="193"/>
        <v>125</v>
      </c>
      <c r="M564" s="20">
        <f t="shared" si="197"/>
        <v>250.59999999999945</v>
      </c>
      <c r="N564" s="20">
        <f t="shared" si="201"/>
        <v>578.69999999999982</v>
      </c>
      <c r="O564" s="20">
        <f t="shared" si="209"/>
        <v>1271</v>
      </c>
      <c r="P564" s="20">
        <f t="shared" si="205"/>
        <v>2639.8999999999996</v>
      </c>
      <c r="Q564" s="1">
        <v>38657</v>
      </c>
      <c r="R564" s="19">
        <v>197.6</v>
      </c>
      <c r="S564" s="20">
        <f t="shared" si="190"/>
        <v>-1.5999999999999943</v>
      </c>
      <c r="T564" s="20">
        <f t="shared" si="194"/>
        <v>2.1999999999999886</v>
      </c>
      <c r="U564" s="20">
        <f t="shared" si="198"/>
        <v>6.5999999999999943</v>
      </c>
      <c r="V564" s="20">
        <f t="shared" si="202"/>
        <v>13.099999999999994</v>
      </c>
      <c r="W564" s="20">
        <f t="shared" si="210"/>
        <v>20.199999999999989</v>
      </c>
      <c r="X564" s="20">
        <f t="shared" si="206"/>
        <v>36.099999999999994</v>
      </c>
      <c r="Y564" s="1">
        <v>38657</v>
      </c>
      <c r="Z564">
        <v>198.1</v>
      </c>
      <c r="AA564" s="20">
        <f t="shared" si="191"/>
        <v>-1</v>
      </c>
      <c r="AB564" s="20">
        <f t="shared" si="195"/>
        <v>3.1999999999999886</v>
      </c>
      <c r="AC564" s="20">
        <f t="shared" si="199"/>
        <v>6.4000000000000057</v>
      </c>
      <c r="AD564" s="20">
        <f t="shared" si="203"/>
        <v>13.099999999999994</v>
      </c>
      <c r="AE564" s="20">
        <f t="shared" si="211"/>
        <v>20.599999999999994</v>
      </c>
      <c r="AF564" s="20">
        <f t="shared" si="207"/>
        <v>36.400000000000006</v>
      </c>
    </row>
    <row r="565" spans="1:32" x14ac:dyDescent="0.3">
      <c r="A565" s="5">
        <v>38687</v>
      </c>
      <c r="B565" s="19">
        <v>6681.9</v>
      </c>
      <c r="C565" s="20">
        <f t="shared" si="188"/>
        <v>26.899999999999636</v>
      </c>
      <c r="D565" s="20">
        <f t="shared" si="192"/>
        <v>111.69999999999982</v>
      </c>
      <c r="E565" s="20">
        <f t="shared" si="196"/>
        <v>263.59999999999945</v>
      </c>
      <c r="F565" s="20">
        <f t="shared" si="200"/>
        <v>614.59999999999945</v>
      </c>
      <c r="G565" s="20">
        <f t="shared" si="208"/>
        <v>1248.0999999999995</v>
      </c>
      <c r="H565" s="20">
        <f t="shared" si="204"/>
        <v>2648.9999999999995</v>
      </c>
      <c r="I565" s="1">
        <v>38687</v>
      </c>
      <c r="J565" s="19">
        <v>6708.9</v>
      </c>
      <c r="K565" s="20">
        <f t="shared" si="189"/>
        <v>53.199999999999818</v>
      </c>
      <c r="L565" s="20">
        <f t="shared" si="193"/>
        <v>153.89999999999964</v>
      </c>
      <c r="M565" s="20">
        <f t="shared" si="197"/>
        <v>261.5</v>
      </c>
      <c r="N565" s="20">
        <f t="shared" si="201"/>
        <v>610.29999999999927</v>
      </c>
      <c r="O565" s="20">
        <f t="shared" si="209"/>
        <v>1243.8999999999996</v>
      </c>
      <c r="P565" s="20">
        <f t="shared" si="205"/>
        <v>2653.7999999999997</v>
      </c>
      <c r="Q565" s="1">
        <v>38687</v>
      </c>
      <c r="R565" s="19">
        <v>196.8</v>
      </c>
      <c r="S565" s="20">
        <f t="shared" si="190"/>
        <v>-0.79999999999998295</v>
      </c>
      <c r="T565" s="20">
        <f t="shared" si="194"/>
        <v>0.40000000000000568</v>
      </c>
      <c r="U565" s="20">
        <f t="shared" si="198"/>
        <v>6.5</v>
      </c>
      <c r="V565" s="20">
        <f t="shared" si="202"/>
        <v>12.5</v>
      </c>
      <c r="W565" s="20">
        <f t="shared" si="210"/>
        <v>20.100000000000023</v>
      </c>
      <c r="X565" s="20">
        <f t="shared" si="206"/>
        <v>35.5</v>
      </c>
      <c r="Y565" s="1">
        <v>38687</v>
      </c>
      <c r="Z565">
        <v>198.1</v>
      </c>
      <c r="AA565" s="20">
        <f t="shared" si="191"/>
        <v>0</v>
      </c>
      <c r="AB565" s="20">
        <f t="shared" si="195"/>
        <v>2</v>
      </c>
      <c r="AC565" s="20">
        <f t="shared" si="199"/>
        <v>6.4000000000000057</v>
      </c>
      <c r="AD565" s="20">
        <f t="shared" si="203"/>
        <v>12.599999999999994</v>
      </c>
      <c r="AE565" s="20">
        <f t="shared" si="211"/>
        <v>20.699999999999989</v>
      </c>
      <c r="AF565" s="20">
        <f t="shared" si="207"/>
        <v>36.299999999999983</v>
      </c>
    </row>
    <row r="566" spans="1:32" x14ac:dyDescent="0.3">
      <c r="A566" s="5">
        <v>38718</v>
      </c>
      <c r="B566" s="19">
        <v>6724.3</v>
      </c>
      <c r="C566" s="20">
        <f t="shared" si="188"/>
        <v>42.400000000000546</v>
      </c>
      <c r="D566" s="20">
        <f t="shared" si="192"/>
        <v>120</v>
      </c>
      <c r="E566" s="20">
        <f t="shared" si="196"/>
        <v>299.80000000000018</v>
      </c>
      <c r="F566" s="20">
        <f t="shared" si="200"/>
        <v>648.80000000000018</v>
      </c>
      <c r="G566" s="20">
        <f t="shared" si="208"/>
        <v>1270.1999999999998</v>
      </c>
      <c r="H566" s="20">
        <f t="shared" si="204"/>
        <v>2668.1000000000004</v>
      </c>
      <c r="I566" s="1">
        <v>38718</v>
      </c>
      <c r="J566" s="19">
        <v>6707.1</v>
      </c>
      <c r="K566" s="20">
        <f t="shared" si="189"/>
        <v>-1.7999999999992724</v>
      </c>
      <c r="L566" s="20">
        <f t="shared" si="193"/>
        <v>119.40000000000055</v>
      </c>
      <c r="M566" s="20">
        <f t="shared" si="197"/>
        <v>303</v>
      </c>
      <c r="N566" s="20">
        <f t="shared" si="201"/>
        <v>648.20000000000073</v>
      </c>
      <c r="O566" s="20">
        <f t="shared" si="209"/>
        <v>1256.1000000000004</v>
      </c>
      <c r="P566" s="20">
        <f t="shared" si="205"/>
        <v>2644.6000000000004</v>
      </c>
      <c r="Q566" s="1">
        <v>38718</v>
      </c>
      <c r="R566" s="19">
        <v>198.3</v>
      </c>
      <c r="S566" s="20">
        <f t="shared" si="190"/>
        <v>1.5</v>
      </c>
      <c r="T566" s="20">
        <f t="shared" si="194"/>
        <v>-0.5</v>
      </c>
      <c r="U566" s="20">
        <f t="shared" si="198"/>
        <v>7.6000000000000227</v>
      </c>
      <c r="V566" s="20">
        <f t="shared" si="202"/>
        <v>13.100000000000023</v>
      </c>
      <c r="W566" s="20">
        <f t="shared" si="210"/>
        <v>21.200000000000017</v>
      </c>
      <c r="X566" s="20">
        <f t="shared" si="206"/>
        <v>36.700000000000017</v>
      </c>
      <c r="Y566" s="1">
        <v>38718</v>
      </c>
      <c r="Z566">
        <v>199.3</v>
      </c>
      <c r="AA566" s="20">
        <f t="shared" si="191"/>
        <v>1.2000000000000171</v>
      </c>
      <c r="AB566" s="20">
        <f t="shared" si="195"/>
        <v>0.5</v>
      </c>
      <c r="AC566" s="20">
        <f t="shared" si="199"/>
        <v>7.7000000000000171</v>
      </c>
      <c r="AD566" s="20">
        <f t="shared" si="203"/>
        <v>13</v>
      </c>
      <c r="AE566" s="20">
        <f t="shared" si="211"/>
        <v>21.600000000000023</v>
      </c>
      <c r="AF566" s="20">
        <f t="shared" si="207"/>
        <v>37.300000000000011</v>
      </c>
    </row>
    <row r="567" spans="1:32" x14ac:dyDescent="0.3">
      <c r="A567" s="5">
        <v>38749</v>
      </c>
      <c r="B567" s="19">
        <v>6748.6</v>
      </c>
      <c r="C567" s="20">
        <f t="shared" si="188"/>
        <v>24.300000000000182</v>
      </c>
      <c r="D567" s="20">
        <f t="shared" si="192"/>
        <v>110</v>
      </c>
      <c r="E567" s="20">
        <f t="shared" si="196"/>
        <v>315.80000000000018</v>
      </c>
      <c r="F567" s="20">
        <f t="shared" si="200"/>
        <v>634.30000000000018</v>
      </c>
      <c r="G567" s="20">
        <f t="shared" si="208"/>
        <v>1265.2000000000007</v>
      </c>
      <c r="H567" s="20">
        <f t="shared" si="204"/>
        <v>2659.7000000000003</v>
      </c>
      <c r="I567" s="1">
        <v>38749</v>
      </c>
      <c r="J567" s="19">
        <v>6724.2</v>
      </c>
      <c r="K567" s="20">
        <f t="shared" si="189"/>
        <v>17.099999999999454</v>
      </c>
      <c r="L567" s="20">
        <f t="shared" si="193"/>
        <v>109.19999999999982</v>
      </c>
      <c r="M567" s="20">
        <f t="shared" si="197"/>
        <v>318.5</v>
      </c>
      <c r="N567" s="20">
        <f t="shared" si="201"/>
        <v>635.19999999999982</v>
      </c>
      <c r="O567" s="20">
        <f t="shared" si="209"/>
        <v>1253.8000000000002</v>
      </c>
      <c r="P567" s="20">
        <f t="shared" si="205"/>
        <v>2644.1</v>
      </c>
      <c r="Q567" s="1">
        <v>38749</v>
      </c>
      <c r="R567" s="19">
        <v>198.7</v>
      </c>
      <c r="S567" s="20">
        <f t="shared" si="190"/>
        <v>0.39999999999997726</v>
      </c>
      <c r="T567" s="20">
        <f t="shared" si="194"/>
        <v>-0.5</v>
      </c>
      <c r="U567" s="20">
        <f t="shared" si="198"/>
        <v>6.8999999999999773</v>
      </c>
      <c r="V567" s="20">
        <f t="shared" si="202"/>
        <v>12.5</v>
      </c>
      <c r="W567" s="20">
        <f t="shared" si="210"/>
        <v>20.899999999999977</v>
      </c>
      <c r="X567" s="20">
        <f t="shared" si="206"/>
        <v>36.799999999999983</v>
      </c>
      <c r="Y567" s="1">
        <v>38749</v>
      </c>
      <c r="Z567">
        <v>199.4</v>
      </c>
      <c r="AA567" s="20">
        <f t="shared" si="191"/>
        <v>9.9999999999994316E-2</v>
      </c>
      <c r="AB567" s="20">
        <f t="shared" si="195"/>
        <v>0.30000000000001137</v>
      </c>
      <c r="AC567" s="20">
        <f t="shared" si="199"/>
        <v>7</v>
      </c>
      <c r="AD567" s="20">
        <f t="shared" si="203"/>
        <v>12.700000000000017</v>
      </c>
      <c r="AE567" s="20">
        <f t="shared" si="211"/>
        <v>21.400000000000006</v>
      </c>
      <c r="AF567" s="20">
        <f t="shared" si="207"/>
        <v>37.400000000000006</v>
      </c>
    </row>
    <row r="568" spans="1:32" x14ac:dyDescent="0.3">
      <c r="A568" s="5">
        <v>38777</v>
      </c>
      <c r="B568" s="19">
        <v>6762.9</v>
      </c>
      <c r="C568" s="20">
        <f t="shared" si="188"/>
        <v>14.299999999999272</v>
      </c>
      <c r="D568" s="20">
        <f t="shared" si="192"/>
        <v>107.89999999999964</v>
      </c>
      <c r="E568" s="20">
        <f t="shared" si="196"/>
        <v>321</v>
      </c>
      <c r="F568" s="20">
        <f t="shared" si="200"/>
        <v>612.79999999999927</v>
      </c>
      <c r="G568" s="20">
        <f t="shared" si="208"/>
        <v>1267.6999999999998</v>
      </c>
      <c r="H568" s="20">
        <f t="shared" si="204"/>
        <v>2648.5999999999995</v>
      </c>
      <c r="I568" s="1">
        <v>38777</v>
      </c>
      <c r="J568" s="19">
        <v>6796.7</v>
      </c>
      <c r="K568" s="20">
        <f t="shared" si="189"/>
        <v>72.5</v>
      </c>
      <c r="L568" s="20">
        <f t="shared" si="193"/>
        <v>141</v>
      </c>
      <c r="M568" s="20">
        <f t="shared" si="197"/>
        <v>331.80000000000018</v>
      </c>
      <c r="N568" s="20">
        <f t="shared" si="201"/>
        <v>628.19999999999982</v>
      </c>
      <c r="O568" s="20">
        <f t="shared" si="209"/>
        <v>1277.5</v>
      </c>
      <c r="P568" s="20">
        <f t="shared" si="205"/>
        <v>2665</v>
      </c>
      <c r="Q568" s="1">
        <v>38777</v>
      </c>
      <c r="R568" s="19">
        <v>199.8</v>
      </c>
      <c r="S568" s="20">
        <f t="shared" si="190"/>
        <v>1.1000000000000227</v>
      </c>
      <c r="T568" s="20">
        <f t="shared" si="194"/>
        <v>2.2000000000000171</v>
      </c>
      <c r="U568" s="20">
        <f t="shared" si="198"/>
        <v>6.5</v>
      </c>
      <c r="V568" s="20">
        <f t="shared" si="202"/>
        <v>12.400000000000006</v>
      </c>
      <c r="W568" s="20">
        <f t="shared" si="210"/>
        <v>21</v>
      </c>
      <c r="X568" s="20">
        <f t="shared" si="206"/>
        <v>37.600000000000023</v>
      </c>
      <c r="Y568" s="1">
        <v>38777</v>
      </c>
      <c r="Z568">
        <v>199.7</v>
      </c>
      <c r="AA568" s="20">
        <f t="shared" si="191"/>
        <v>0.29999999999998295</v>
      </c>
      <c r="AB568" s="20">
        <f t="shared" si="195"/>
        <v>1.5999999999999943</v>
      </c>
      <c r="AC568" s="20">
        <f t="shared" si="199"/>
        <v>6.5999999999999943</v>
      </c>
      <c r="AD568" s="20">
        <f t="shared" si="203"/>
        <v>12.599999999999994</v>
      </c>
      <c r="AE568" s="20">
        <f t="shared" si="211"/>
        <v>21.199999999999989</v>
      </c>
      <c r="AF568" s="20">
        <f t="shared" si="207"/>
        <v>37.699999999999989</v>
      </c>
    </row>
    <row r="569" spans="1:32" x14ac:dyDescent="0.3">
      <c r="A569" s="5">
        <v>38808</v>
      </c>
      <c r="B569" s="19">
        <v>6800.1</v>
      </c>
      <c r="C569" s="20">
        <f t="shared" si="188"/>
        <v>37.200000000000728</v>
      </c>
      <c r="D569" s="20">
        <f t="shared" si="192"/>
        <v>118.20000000000073</v>
      </c>
      <c r="E569" s="20">
        <f t="shared" si="196"/>
        <v>344.20000000000073</v>
      </c>
      <c r="F569" s="20">
        <f t="shared" si="200"/>
        <v>608.90000000000055</v>
      </c>
      <c r="G569" s="20">
        <f t="shared" si="208"/>
        <v>1304.7000000000007</v>
      </c>
      <c r="H569" s="20">
        <f t="shared" si="204"/>
        <v>2659.9000000000005</v>
      </c>
      <c r="I569" s="1">
        <v>38808</v>
      </c>
      <c r="J569" s="19">
        <v>6860.1</v>
      </c>
      <c r="K569" s="20">
        <f t="shared" si="189"/>
        <v>63.400000000000546</v>
      </c>
      <c r="L569" s="20">
        <f t="shared" si="193"/>
        <v>151.20000000000073</v>
      </c>
      <c r="M569" s="20">
        <f t="shared" si="197"/>
        <v>351.80000000000018</v>
      </c>
      <c r="N569" s="20">
        <f t="shared" si="201"/>
        <v>624.20000000000073</v>
      </c>
      <c r="O569" s="20">
        <f t="shared" si="209"/>
        <v>1326.7000000000007</v>
      </c>
      <c r="P569" s="20">
        <f t="shared" si="205"/>
        <v>2685.5</v>
      </c>
      <c r="Q569" s="1">
        <v>38808</v>
      </c>
      <c r="R569" s="19">
        <v>201.5</v>
      </c>
      <c r="S569" s="20">
        <f t="shared" si="190"/>
        <v>1.6999999999999886</v>
      </c>
      <c r="T569" s="20">
        <f t="shared" si="194"/>
        <v>4.6999999999999886</v>
      </c>
      <c r="U569" s="20">
        <f t="shared" si="198"/>
        <v>6.9000000000000057</v>
      </c>
      <c r="V569" s="20">
        <f t="shared" si="202"/>
        <v>13.5</v>
      </c>
      <c r="W569" s="20">
        <f t="shared" si="210"/>
        <v>21.699999999999989</v>
      </c>
      <c r="X569" s="20">
        <f t="shared" si="206"/>
        <v>39</v>
      </c>
      <c r="Y569" s="1">
        <v>38808</v>
      </c>
      <c r="Z569">
        <v>200.7</v>
      </c>
      <c r="AA569" s="20">
        <f t="shared" si="191"/>
        <v>1</v>
      </c>
      <c r="AB569" s="20">
        <f t="shared" si="195"/>
        <v>2.5999999999999943</v>
      </c>
      <c r="AC569" s="20">
        <f t="shared" si="199"/>
        <v>7</v>
      </c>
      <c r="AD569" s="20">
        <f t="shared" si="203"/>
        <v>13.299999999999983</v>
      </c>
      <c r="AE569" s="20">
        <f t="shared" si="211"/>
        <v>21.399999999999977</v>
      </c>
      <c r="AF569" s="20">
        <f t="shared" si="207"/>
        <v>38.5</v>
      </c>
    </row>
    <row r="570" spans="1:32" x14ac:dyDescent="0.3">
      <c r="A570" s="5">
        <v>38838</v>
      </c>
      <c r="B570" s="19">
        <v>6806.9</v>
      </c>
      <c r="C570" s="20">
        <f t="shared" si="188"/>
        <v>6.7999999999992724</v>
      </c>
      <c r="D570" s="20">
        <f t="shared" si="192"/>
        <v>82.599999999999454</v>
      </c>
      <c r="E570" s="20">
        <f t="shared" si="196"/>
        <v>333.59999999999945</v>
      </c>
      <c r="F570" s="20">
        <f t="shared" si="200"/>
        <v>538.79999999999927</v>
      </c>
      <c r="G570" s="20">
        <f t="shared" si="208"/>
        <v>1285.3999999999996</v>
      </c>
      <c r="H570" s="20">
        <f t="shared" si="204"/>
        <v>2642.5</v>
      </c>
      <c r="I570" s="1">
        <v>38838</v>
      </c>
      <c r="J570" s="19">
        <v>6798.4</v>
      </c>
      <c r="K570" s="20">
        <f t="shared" si="189"/>
        <v>-61.700000000000728</v>
      </c>
      <c r="L570" s="20">
        <f t="shared" si="193"/>
        <v>91.299999999999272</v>
      </c>
      <c r="M570" s="20">
        <f t="shared" si="197"/>
        <v>338.59999999999945</v>
      </c>
      <c r="N570" s="20">
        <f t="shared" si="201"/>
        <v>548.79999999999927</v>
      </c>
      <c r="O570" s="20">
        <f t="shared" si="209"/>
        <v>1298.5999999999995</v>
      </c>
      <c r="P570" s="20">
        <f t="shared" si="205"/>
        <v>2654.3999999999996</v>
      </c>
      <c r="Q570" s="1">
        <v>38838</v>
      </c>
      <c r="R570" s="19">
        <v>202.5</v>
      </c>
      <c r="S570" s="20">
        <f t="shared" si="190"/>
        <v>1</v>
      </c>
      <c r="T570" s="20">
        <f t="shared" si="194"/>
        <v>4.1999999999999886</v>
      </c>
      <c r="U570" s="20">
        <f t="shared" si="198"/>
        <v>8.0999999999999943</v>
      </c>
      <c r="V570" s="20">
        <f t="shared" si="202"/>
        <v>13.400000000000006</v>
      </c>
      <c r="W570" s="20">
        <f t="shared" si="210"/>
        <v>22.699999999999989</v>
      </c>
      <c r="X570" s="20">
        <f t="shared" si="206"/>
        <v>39.699999999999989</v>
      </c>
      <c r="Y570" s="1">
        <v>38838</v>
      </c>
      <c r="Z570">
        <v>201.3</v>
      </c>
      <c r="AA570" s="20">
        <f t="shared" si="191"/>
        <v>0.60000000000002274</v>
      </c>
      <c r="AB570" s="20">
        <f t="shared" si="195"/>
        <v>2</v>
      </c>
      <c r="AC570" s="20">
        <f t="shared" si="199"/>
        <v>7.7000000000000171</v>
      </c>
      <c r="AD570" s="20">
        <f t="shared" si="203"/>
        <v>13.100000000000023</v>
      </c>
      <c r="AE570" s="20">
        <f t="shared" si="211"/>
        <v>21.800000000000011</v>
      </c>
      <c r="AF570" s="20">
        <f t="shared" si="207"/>
        <v>38.700000000000017</v>
      </c>
    </row>
    <row r="571" spans="1:32" x14ac:dyDescent="0.3">
      <c r="A571" s="5">
        <v>38869</v>
      </c>
      <c r="B571" s="19">
        <v>6844.9</v>
      </c>
      <c r="C571" s="20">
        <f t="shared" si="188"/>
        <v>38</v>
      </c>
      <c r="D571" s="20">
        <f t="shared" si="192"/>
        <v>96.299999999999272</v>
      </c>
      <c r="E571" s="20">
        <f t="shared" si="196"/>
        <v>339.09999999999945</v>
      </c>
      <c r="F571" s="20">
        <f t="shared" si="200"/>
        <v>574.39999999999964</v>
      </c>
      <c r="G571" s="20">
        <f t="shared" si="208"/>
        <v>1298.3999999999996</v>
      </c>
      <c r="H571" s="20">
        <f t="shared" si="204"/>
        <v>2660.7999999999993</v>
      </c>
      <c r="I571" s="1">
        <v>38869</v>
      </c>
      <c r="J571" s="19">
        <v>6852.1</v>
      </c>
      <c r="K571" s="20">
        <f t="shared" si="189"/>
        <v>53.700000000000728</v>
      </c>
      <c r="L571" s="20">
        <f t="shared" si="193"/>
        <v>127.90000000000055</v>
      </c>
      <c r="M571" s="20">
        <f t="shared" si="197"/>
        <v>340.30000000000018</v>
      </c>
      <c r="N571" s="20">
        <f t="shared" si="201"/>
        <v>579.30000000000018</v>
      </c>
      <c r="O571" s="20">
        <f t="shared" si="209"/>
        <v>1314.3000000000002</v>
      </c>
      <c r="P571" s="20">
        <f t="shared" si="205"/>
        <v>2677.5</v>
      </c>
      <c r="Q571" s="1">
        <v>38869</v>
      </c>
      <c r="R571" s="19">
        <v>202.9</v>
      </c>
      <c r="S571" s="20">
        <f t="shared" si="190"/>
        <v>0.40000000000000568</v>
      </c>
      <c r="T571" s="20">
        <f t="shared" si="194"/>
        <v>4.2000000000000171</v>
      </c>
      <c r="U571" s="20">
        <f t="shared" si="198"/>
        <v>8.4000000000000057</v>
      </c>
      <c r="V571" s="20">
        <f t="shared" si="202"/>
        <v>13.200000000000017</v>
      </c>
      <c r="W571" s="20">
        <f t="shared" si="210"/>
        <v>23</v>
      </c>
      <c r="X571" s="20">
        <f t="shared" si="206"/>
        <v>39.900000000000006</v>
      </c>
      <c r="Y571" s="1">
        <v>38869</v>
      </c>
      <c r="Z571">
        <v>201.8</v>
      </c>
      <c r="AA571" s="20">
        <f t="shared" si="191"/>
        <v>0.5</v>
      </c>
      <c r="AB571" s="20">
        <f t="shared" si="195"/>
        <v>2.4000000000000057</v>
      </c>
      <c r="AC571" s="20">
        <f t="shared" si="199"/>
        <v>8.1000000000000227</v>
      </c>
      <c r="AD571" s="20">
        <f t="shared" si="203"/>
        <v>12.900000000000006</v>
      </c>
      <c r="AE571" s="20">
        <f t="shared" si="211"/>
        <v>22.200000000000017</v>
      </c>
      <c r="AF571" s="20">
        <f t="shared" si="207"/>
        <v>39</v>
      </c>
    </row>
    <row r="572" spans="1:32" x14ac:dyDescent="0.3">
      <c r="A572" s="5">
        <v>38899</v>
      </c>
      <c r="B572" s="19">
        <v>6886.3</v>
      </c>
      <c r="C572" s="20">
        <f t="shared" si="188"/>
        <v>41.400000000000546</v>
      </c>
      <c r="D572" s="20">
        <f t="shared" si="192"/>
        <v>123.40000000000055</v>
      </c>
      <c r="E572" s="20">
        <f t="shared" si="196"/>
        <v>348.90000000000055</v>
      </c>
      <c r="F572" s="20">
        <f t="shared" si="200"/>
        <v>602</v>
      </c>
      <c r="G572" s="20">
        <f t="shared" si="208"/>
        <v>1297.1999999999998</v>
      </c>
      <c r="H572" s="20">
        <f t="shared" si="204"/>
        <v>2682.5</v>
      </c>
      <c r="I572" s="1">
        <v>38899</v>
      </c>
      <c r="J572" s="19">
        <v>6873.6</v>
      </c>
      <c r="K572" s="20">
        <f t="shared" si="189"/>
        <v>21.5</v>
      </c>
      <c r="L572" s="20">
        <f t="shared" si="193"/>
        <v>76.900000000000546</v>
      </c>
      <c r="M572" s="20">
        <f t="shared" si="197"/>
        <v>342.90000000000055</v>
      </c>
      <c r="N572" s="20">
        <f t="shared" si="201"/>
        <v>594.5</v>
      </c>
      <c r="O572" s="20">
        <f t="shared" si="209"/>
        <v>1294.9000000000005</v>
      </c>
      <c r="P572" s="20">
        <f t="shared" si="205"/>
        <v>2680.4000000000005</v>
      </c>
      <c r="Q572" s="1">
        <v>38899</v>
      </c>
      <c r="R572" s="19">
        <v>203.5</v>
      </c>
      <c r="S572" s="20">
        <f t="shared" si="190"/>
        <v>0.59999999999999432</v>
      </c>
      <c r="T572" s="20">
        <f t="shared" si="194"/>
        <v>3.6999999999999886</v>
      </c>
      <c r="U572" s="20">
        <f t="shared" si="198"/>
        <v>8.0999999999999943</v>
      </c>
      <c r="V572" s="20">
        <f t="shared" si="202"/>
        <v>14.099999999999994</v>
      </c>
      <c r="W572" s="20">
        <f t="shared" si="210"/>
        <v>23.400000000000006</v>
      </c>
      <c r="X572" s="20">
        <f t="shared" si="206"/>
        <v>40.300000000000011</v>
      </c>
      <c r="Y572" s="1">
        <v>38899</v>
      </c>
      <c r="Z572">
        <v>202.9</v>
      </c>
      <c r="AA572" s="20">
        <f t="shared" si="191"/>
        <v>1.0999999999999943</v>
      </c>
      <c r="AB572" s="20">
        <f t="shared" si="195"/>
        <v>3.2000000000000171</v>
      </c>
      <c r="AC572" s="20">
        <f t="shared" si="199"/>
        <v>8</v>
      </c>
      <c r="AD572" s="20">
        <f t="shared" si="203"/>
        <v>13.800000000000011</v>
      </c>
      <c r="AE572" s="20">
        <f t="shared" si="211"/>
        <v>22.900000000000006</v>
      </c>
      <c r="AF572" s="20">
        <f t="shared" si="207"/>
        <v>39.700000000000017</v>
      </c>
    </row>
    <row r="573" spans="1:32" x14ac:dyDescent="0.3">
      <c r="A573" s="5">
        <v>38930</v>
      </c>
      <c r="B573" s="19">
        <v>6917.1</v>
      </c>
      <c r="C573" s="20">
        <f t="shared" si="188"/>
        <v>30.800000000000182</v>
      </c>
      <c r="D573" s="20">
        <f t="shared" si="192"/>
        <v>117</v>
      </c>
      <c r="E573" s="20">
        <f t="shared" si="196"/>
        <v>346.90000000000055</v>
      </c>
      <c r="F573" s="20">
        <f t="shared" si="200"/>
        <v>606.5</v>
      </c>
      <c r="G573" s="20">
        <f t="shared" si="208"/>
        <v>1285.5</v>
      </c>
      <c r="H573" s="20">
        <f t="shared" si="204"/>
        <v>2688.4000000000005</v>
      </c>
      <c r="I573" s="1">
        <v>38930</v>
      </c>
      <c r="J573" s="19">
        <v>6892.3</v>
      </c>
      <c r="K573" s="20">
        <f t="shared" si="189"/>
        <v>18.699999999999818</v>
      </c>
      <c r="L573" s="20">
        <f t="shared" si="193"/>
        <v>32.199999999999818</v>
      </c>
      <c r="M573" s="20">
        <f t="shared" si="197"/>
        <v>337.30000000000018</v>
      </c>
      <c r="N573" s="20">
        <f t="shared" si="201"/>
        <v>591.40000000000055</v>
      </c>
      <c r="O573" s="20">
        <f t="shared" si="209"/>
        <v>1270.6000000000004</v>
      </c>
      <c r="P573" s="20">
        <f t="shared" si="205"/>
        <v>2672</v>
      </c>
      <c r="Q573" s="1">
        <v>38930</v>
      </c>
      <c r="R573" s="19">
        <v>203.9</v>
      </c>
      <c r="S573" s="20">
        <f t="shared" si="190"/>
        <v>0.40000000000000568</v>
      </c>
      <c r="T573" s="20">
        <f t="shared" si="194"/>
        <v>2.4000000000000057</v>
      </c>
      <c r="U573" s="20">
        <f t="shared" si="198"/>
        <v>7.5</v>
      </c>
      <c r="V573" s="20">
        <f t="shared" si="202"/>
        <v>14.400000000000006</v>
      </c>
      <c r="W573" s="20">
        <f t="shared" si="210"/>
        <v>23.200000000000017</v>
      </c>
      <c r="X573" s="20">
        <f t="shared" si="206"/>
        <v>40.5</v>
      </c>
      <c r="Y573" s="1">
        <v>38930</v>
      </c>
      <c r="Z573">
        <v>203.8</v>
      </c>
      <c r="AA573" s="20">
        <f t="shared" si="191"/>
        <v>0.90000000000000568</v>
      </c>
      <c r="AB573" s="20">
        <f t="shared" si="195"/>
        <v>3.1000000000000227</v>
      </c>
      <c r="AC573" s="20">
        <f t="shared" si="199"/>
        <v>7.7000000000000171</v>
      </c>
      <c r="AD573" s="20">
        <f t="shared" si="203"/>
        <v>14.600000000000023</v>
      </c>
      <c r="AE573" s="20">
        <f t="shared" si="211"/>
        <v>23.300000000000011</v>
      </c>
      <c r="AF573" s="20">
        <f t="shared" si="207"/>
        <v>40.400000000000006</v>
      </c>
    </row>
    <row r="574" spans="1:32" x14ac:dyDescent="0.3">
      <c r="A574" s="5">
        <v>38961</v>
      </c>
      <c r="B574" s="19">
        <v>6944.2</v>
      </c>
      <c r="C574" s="20">
        <f t="shared" si="188"/>
        <v>27.099999999999454</v>
      </c>
      <c r="D574" s="20">
        <f t="shared" si="192"/>
        <v>137.30000000000018</v>
      </c>
      <c r="E574" s="20">
        <f t="shared" si="196"/>
        <v>339.89999999999964</v>
      </c>
      <c r="F574" s="20">
        <f t="shared" si="200"/>
        <v>598.89999999999964</v>
      </c>
      <c r="G574" s="20">
        <f t="shared" si="208"/>
        <v>1288.1999999999998</v>
      </c>
      <c r="H574" s="20">
        <f t="shared" si="204"/>
        <v>2676.5999999999995</v>
      </c>
      <c r="I574" s="1">
        <v>38961</v>
      </c>
      <c r="J574" s="19">
        <v>6919.7</v>
      </c>
      <c r="K574" s="20">
        <f t="shared" si="189"/>
        <v>27.399999999999636</v>
      </c>
      <c r="L574" s="20">
        <f t="shared" si="193"/>
        <v>121.30000000000018</v>
      </c>
      <c r="M574" s="20">
        <f t="shared" si="197"/>
        <v>332</v>
      </c>
      <c r="N574" s="20">
        <f t="shared" si="201"/>
        <v>585.69999999999982</v>
      </c>
      <c r="O574" s="20">
        <f t="shared" si="209"/>
        <v>1273.1999999999998</v>
      </c>
      <c r="P574" s="20">
        <f t="shared" si="205"/>
        <v>2665.3</v>
      </c>
      <c r="Q574" s="1">
        <v>38961</v>
      </c>
      <c r="R574" s="19">
        <v>202.9</v>
      </c>
      <c r="S574" s="20">
        <f t="shared" si="190"/>
        <v>-1</v>
      </c>
      <c r="T574" s="20">
        <f t="shared" si="194"/>
        <v>0.40000000000000568</v>
      </c>
      <c r="U574" s="20">
        <f t="shared" si="198"/>
        <v>4.0999999999999943</v>
      </c>
      <c r="V574" s="20">
        <f t="shared" si="202"/>
        <v>13</v>
      </c>
      <c r="W574" s="20">
        <f t="shared" si="210"/>
        <v>21.900000000000006</v>
      </c>
      <c r="X574" s="20">
        <f t="shared" si="206"/>
        <v>39.300000000000011</v>
      </c>
      <c r="Y574" s="1">
        <v>38961</v>
      </c>
      <c r="Z574">
        <v>202.8</v>
      </c>
      <c r="AA574" s="20">
        <f t="shared" si="191"/>
        <v>-1</v>
      </c>
      <c r="AB574" s="20">
        <f t="shared" si="195"/>
        <v>1.5</v>
      </c>
      <c r="AC574" s="20">
        <f t="shared" si="199"/>
        <v>4</v>
      </c>
      <c r="AD574" s="20">
        <f t="shared" si="203"/>
        <v>13</v>
      </c>
      <c r="AE574" s="20">
        <f t="shared" si="211"/>
        <v>22</v>
      </c>
      <c r="AF574" s="20">
        <f t="shared" si="207"/>
        <v>39.300000000000011</v>
      </c>
    </row>
    <row r="575" spans="1:32" x14ac:dyDescent="0.3">
      <c r="A575" s="5">
        <v>38991</v>
      </c>
      <c r="B575" s="19">
        <v>6993.3</v>
      </c>
      <c r="C575" s="20">
        <f t="shared" si="188"/>
        <v>49.100000000000364</v>
      </c>
      <c r="D575" s="20">
        <f t="shared" si="192"/>
        <v>148.40000000000055</v>
      </c>
      <c r="E575" s="20">
        <f t="shared" si="196"/>
        <v>354.69999999999982</v>
      </c>
      <c r="F575" s="20">
        <f t="shared" si="200"/>
        <v>620</v>
      </c>
      <c r="G575" s="20">
        <f t="shared" si="208"/>
        <v>1292.9000000000005</v>
      </c>
      <c r="H575" s="20">
        <f t="shared" si="204"/>
        <v>2685.6000000000004</v>
      </c>
      <c r="I575" s="1">
        <v>38991</v>
      </c>
      <c r="J575" s="19">
        <v>6962.5</v>
      </c>
      <c r="K575" s="20">
        <f t="shared" si="189"/>
        <v>42.800000000000182</v>
      </c>
      <c r="L575" s="20">
        <f t="shared" si="193"/>
        <v>110.39999999999964</v>
      </c>
      <c r="M575" s="20">
        <f t="shared" si="197"/>
        <v>347.5</v>
      </c>
      <c r="N575" s="20">
        <f t="shared" si="201"/>
        <v>606.89999999999964</v>
      </c>
      <c r="O575" s="20">
        <f t="shared" si="209"/>
        <v>1277.1999999999998</v>
      </c>
      <c r="P575" s="20">
        <f t="shared" si="205"/>
        <v>2671.1000000000004</v>
      </c>
      <c r="Q575" s="1">
        <v>38991</v>
      </c>
      <c r="R575" s="19">
        <v>201.8</v>
      </c>
      <c r="S575" s="20">
        <f t="shared" si="190"/>
        <v>-1.0999999999999943</v>
      </c>
      <c r="T575" s="20">
        <f t="shared" si="194"/>
        <v>-1.0999999999999943</v>
      </c>
      <c r="U575" s="20">
        <f t="shared" si="198"/>
        <v>2.6000000000000227</v>
      </c>
      <c r="V575" s="20">
        <f t="shared" si="202"/>
        <v>10.900000000000006</v>
      </c>
      <c r="W575" s="20">
        <f t="shared" si="210"/>
        <v>20.5</v>
      </c>
      <c r="X575" s="20">
        <f t="shared" si="206"/>
        <v>37.800000000000011</v>
      </c>
      <c r="Y575" s="1">
        <v>38991</v>
      </c>
      <c r="Z575">
        <v>201.9</v>
      </c>
      <c r="AA575" s="20">
        <f t="shared" si="191"/>
        <v>-0.90000000000000568</v>
      </c>
      <c r="AB575" s="20">
        <f t="shared" si="195"/>
        <v>9.9999999999994316E-2</v>
      </c>
      <c r="AC575" s="20">
        <f t="shared" si="199"/>
        <v>2.8000000000000114</v>
      </c>
      <c r="AD575" s="20">
        <f t="shared" si="203"/>
        <v>11.099999999999994</v>
      </c>
      <c r="AE575" s="20">
        <f t="shared" si="211"/>
        <v>20.700000000000017</v>
      </c>
      <c r="AF575" s="20">
        <f t="shared" si="207"/>
        <v>38</v>
      </c>
    </row>
    <row r="576" spans="1:32" x14ac:dyDescent="0.3">
      <c r="A576" s="5">
        <v>39022</v>
      </c>
      <c r="B576" s="19">
        <v>7028.4</v>
      </c>
      <c r="C576" s="20">
        <f t="shared" si="188"/>
        <v>35.099999999999454</v>
      </c>
      <c r="D576" s="20">
        <f t="shared" si="192"/>
        <v>142.09999999999945</v>
      </c>
      <c r="E576" s="20">
        <f t="shared" si="196"/>
        <v>373.39999999999964</v>
      </c>
      <c r="F576" s="20">
        <f t="shared" si="200"/>
        <v>628.59999999999945</v>
      </c>
      <c r="G576" s="20">
        <f t="shared" si="208"/>
        <v>1277.7999999999993</v>
      </c>
      <c r="H576" s="20">
        <f t="shared" si="204"/>
        <v>2682</v>
      </c>
      <c r="I576" s="1">
        <v>39022</v>
      </c>
      <c r="J576" s="19">
        <v>7024.9</v>
      </c>
      <c r="K576" s="20">
        <f t="shared" si="189"/>
        <v>62.399999999999636</v>
      </c>
      <c r="L576" s="20">
        <f t="shared" si="193"/>
        <v>151.29999999999927</v>
      </c>
      <c r="M576" s="20">
        <f t="shared" si="197"/>
        <v>369.19999999999982</v>
      </c>
      <c r="N576" s="20">
        <f t="shared" si="201"/>
        <v>619.79999999999927</v>
      </c>
      <c r="O576" s="20">
        <f t="shared" si="209"/>
        <v>1267.3999999999996</v>
      </c>
      <c r="P576" s="20">
        <f t="shared" si="205"/>
        <v>2679</v>
      </c>
      <c r="Q576" s="1">
        <v>39022</v>
      </c>
      <c r="R576" s="19">
        <v>201.5</v>
      </c>
      <c r="S576" s="20">
        <f t="shared" si="190"/>
        <v>-0.30000000000001137</v>
      </c>
      <c r="T576" s="20">
        <f t="shared" si="194"/>
        <v>-2</v>
      </c>
      <c r="U576" s="20">
        <f t="shared" si="198"/>
        <v>3.9000000000000057</v>
      </c>
      <c r="V576" s="20">
        <f t="shared" si="202"/>
        <v>10.5</v>
      </c>
      <c r="W576" s="20">
        <f t="shared" si="210"/>
        <v>20.199999999999989</v>
      </c>
      <c r="X576" s="20">
        <f t="shared" si="206"/>
        <v>37.5</v>
      </c>
      <c r="Y576" s="1">
        <v>39022</v>
      </c>
      <c r="Z576">
        <v>202</v>
      </c>
      <c r="AA576" s="20">
        <f t="shared" si="191"/>
        <v>9.9999999999994316E-2</v>
      </c>
      <c r="AB576" s="20">
        <f t="shared" si="195"/>
        <v>-0.90000000000000568</v>
      </c>
      <c r="AC576" s="20">
        <f t="shared" si="199"/>
        <v>3.9000000000000057</v>
      </c>
      <c r="AD576" s="20">
        <f t="shared" si="203"/>
        <v>10.300000000000011</v>
      </c>
      <c r="AE576" s="20">
        <f t="shared" si="211"/>
        <v>20.5</v>
      </c>
      <c r="AF576" s="20">
        <f t="shared" si="207"/>
        <v>37.900000000000006</v>
      </c>
    </row>
    <row r="577" spans="1:32" x14ac:dyDescent="0.3">
      <c r="A577" s="5">
        <v>39052</v>
      </c>
      <c r="B577" s="19">
        <v>7071.6</v>
      </c>
      <c r="C577" s="20">
        <f t="shared" si="188"/>
        <v>43.200000000000728</v>
      </c>
      <c r="D577" s="20">
        <f t="shared" si="192"/>
        <v>154.5</v>
      </c>
      <c r="E577" s="20">
        <f t="shared" si="196"/>
        <v>389.70000000000073</v>
      </c>
      <c r="F577" s="20">
        <f t="shared" si="200"/>
        <v>653.30000000000018</v>
      </c>
      <c r="G577" s="20">
        <f t="shared" si="208"/>
        <v>1299.6000000000004</v>
      </c>
      <c r="H577" s="20">
        <f t="shared" si="204"/>
        <v>2696.4000000000005</v>
      </c>
      <c r="I577" s="1">
        <v>39052</v>
      </c>
      <c r="J577" s="19">
        <v>7100.1</v>
      </c>
      <c r="K577" s="20">
        <f t="shared" si="189"/>
        <v>75.200000000000728</v>
      </c>
      <c r="L577" s="20">
        <f t="shared" si="193"/>
        <v>207.80000000000018</v>
      </c>
      <c r="M577" s="20">
        <f t="shared" si="197"/>
        <v>391.20000000000073</v>
      </c>
      <c r="N577" s="20">
        <f t="shared" si="201"/>
        <v>652.70000000000073</v>
      </c>
      <c r="O577" s="20">
        <f t="shared" si="209"/>
        <v>1296.1000000000004</v>
      </c>
      <c r="P577" s="20">
        <f t="shared" si="205"/>
        <v>2700.5</v>
      </c>
      <c r="Q577" s="1">
        <v>39052</v>
      </c>
      <c r="R577" s="19">
        <v>201.8</v>
      </c>
      <c r="S577" s="20">
        <f t="shared" si="190"/>
        <v>0.30000000000001137</v>
      </c>
      <c r="T577" s="20">
        <f t="shared" si="194"/>
        <v>-2.0999999999999943</v>
      </c>
      <c r="U577" s="20">
        <f t="shared" si="198"/>
        <v>5</v>
      </c>
      <c r="V577" s="20">
        <f t="shared" si="202"/>
        <v>11.5</v>
      </c>
      <c r="W577" s="20">
        <f t="shared" si="210"/>
        <v>20.900000000000006</v>
      </c>
      <c r="X577" s="20">
        <f t="shared" si="206"/>
        <v>37.900000000000006</v>
      </c>
      <c r="Y577" s="1">
        <v>39052</v>
      </c>
      <c r="Z577">
        <v>203.1</v>
      </c>
      <c r="AA577" s="20">
        <f t="shared" si="191"/>
        <v>1.0999999999999943</v>
      </c>
      <c r="AB577" s="20">
        <f t="shared" si="195"/>
        <v>-0.70000000000001705</v>
      </c>
      <c r="AC577" s="20">
        <f t="shared" si="199"/>
        <v>5</v>
      </c>
      <c r="AD577" s="20">
        <f t="shared" si="203"/>
        <v>11.400000000000006</v>
      </c>
      <c r="AE577" s="20">
        <f t="shared" si="211"/>
        <v>21.299999999999983</v>
      </c>
      <c r="AF577" s="20">
        <f t="shared" si="207"/>
        <v>38.699999999999989</v>
      </c>
    </row>
    <row r="578" spans="1:32" x14ac:dyDescent="0.3">
      <c r="A578" s="5">
        <v>39083</v>
      </c>
      <c r="B578" s="19">
        <v>7109.6</v>
      </c>
      <c r="C578" s="20">
        <f t="shared" si="188"/>
        <v>38</v>
      </c>
      <c r="D578" s="20">
        <f t="shared" si="192"/>
        <v>165.40000000000055</v>
      </c>
      <c r="E578" s="20">
        <f t="shared" si="196"/>
        <v>385.30000000000018</v>
      </c>
      <c r="F578" s="20">
        <f t="shared" si="200"/>
        <v>685.10000000000036</v>
      </c>
      <c r="G578" s="20">
        <f t="shared" si="208"/>
        <v>1305</v>
      </c>
      <c r="H578" s="20">
        <f t="shared" si="204"/>
        <v>2707</v>
      </c>
      <c r="I578" s="1">
        <v>39083</v>
      </c>
      <c r="J578" s="19">
        <v>7098.2</v>
      </c>
      <c r="K578" s="20">
        <f t="shared" si="189"/>
        <v>-1.9000000000005457</v>
      </c>
      <c r="L578" s="20">
        <f t="shared" si="193"/>
        <v>178.5</v>
      </c>
      <c r="M578" s="20">
        <f t="shared" si="197"/>
        <v>391.09999999999945</v>
      </c>
      <c r="N578" s="20">
        <f t="shared" si="201"/>
        <v>694.09999999999945</v>
      </c>
      <c r="O578" s="20">
        <f t="shared" si="209"/>
        <v>1304.6999999999998</v>
      </c>
      <c r="P578" s="20">
        <f t="shared" si="205"/>
        <v>2688.7</v>
      </c>
      <c r="Q578" s="1">
        <v>39083</v>
      </c>
      <c r="R578" s="19">
        <v>202.416</v>
      </c>
      <c r="S578" s="20">
        <f t="shared" si="190"/>
        <v>0.61599999999998545</v>
      </c>
      <c r="T578" s="20">
        <f t="shared" si="194"/>
        <v>-0.48400000000000887</v>
      </c>
      <c r="U578" s="20">
        <f t="shared" si="198"/>
        <v>4.1159999999999854</v>
      </c>
      <c r="V578" s="20">
        <f t="shared" si="202"/>
        <v>11.716000000000008</v>
      </c>
      <c r="W578" s="20">
        <f t="shared" si="210"/>
        <v>20.716000000000008</v>
      </c>
      <c r="X578" s="20">
        <f t="shared" si="206"/>
        <v>38.115999999999985</v>
      </c>
      <c r="Y578" s="1">
        <v>39083</v>
      </c>
      <c r="Z578">
        <v>203.43700000000001</v>
      </c>
      <c r="AA578" s="20">
        <f t="shared" si="191"/>
        <v>0.33700000000001751</v>
      </c>
      <c r="AB578" s="20">
        <f t="shared" si="195"/>
        <v>0.63700000000000045</v>
      </c>
      <c r="AC578" s="20">
        <f t="shared" si="199"/>
        <v>4.1370000000000005</v>
      </c>
      <c r="AD578" s="20">
        <f t="shared" si="203"/>
        <v>11.837000000000018</v>
      </c>
      <c r="AE578" s="20">
        <f t="shared" si="211"/>
        <v>20.837000000000018</v>
      </c>
      <c r="AF578" s="20">
        <f t="shared" si="207"/>
        <v>38.737000000000023</v>
      </c>
    </row>
    <row r="579" spans="1:32" x14ac:dyDescent="0.3">
      <c r="A579" s="5">
        <v>39114</v>
      </c>
      <c r="B579" s="19">
        <v>7125.3</v>
      </c>
      <c r="C579" s="20">
        <f t="shared" si="188"/>
        <v>15.699999999999818</v>
      </c>
      <c r="D579" s="20">
        <f t="shared" si="192"/>
        <v>132</v>
      </c>
      <c r="E579" s="20">
        <f t="shared" si="196"/>
        <v>376.69999999999982</v>
      </c>
      <c r="F579" s="20">
        <f t="shared" si="200"/>
        <v>692.5</v>
      </c>
      <c r="G579" s="20">
        <f t="shared" si="208"/>
        <v>1284.6000000000004</v>
      </c>
      <c r="H579" s="20">
        <f t="shared" si="204"/>
        <v>2700</v>
      </c>
      <c r="I579" s="1">
        <v>39114</v>
      </c>
      <c r="J579" s="19">
        <v>7109.7</v>
      </c>
      <c r="K579" s="20">
        <f t="shared" si="189"/>
        <v>11.5</v>
      </c>
      <c r="L579" s="20">
        <f t="shared" si="193"/>
        <v>147.19999999999982</v>
      </c>
      <c r="M579" s="20">
        <f t="shared" si="197"/>
        <v>385.5</v>
      </c>
      <c r="N579" s="20">
        <f t="shared" si="201"/>
        <v>704</v>
      </c>
      <c r="O579" s="20">
        <f t="shared" si="209"/>
        <v>1288.8999999999996</v>
      </c>
      <c r="P579" s="20">
        <f t="shared" si="205"/>
        <v>2691</v>
      </c>
      <c r="Q579" s="1">
        <v>39114</v>
      </c>
      <c r="R579" s="19">
        <v>203.499</v>
      </c>
      <c r="S579" s="20">
        <f t="shared" si="190"/>
        <v>1.0829999999999984</v>
      </c>
      <c r="T579" s="20">
        <f t="shared" si="194"/>
        <v>1.6989999999999839</v>
      </c>
      <c r="U579" s="20">
        <f t="shared" si="198"/>
        <v>4.7990000000000066</v>
      </c>
      <c r="V579" s="20">
        <f t="shared" si="202"/>
        <v>11.698999999999984</v>
      </c>
      <c r="W579" s="20">
        <f t="shared" si="210"/>
        <v>20.399000000000001</v>
      </c>
      <c r="X579" s="20">
        <f t="shared" si="206"/>
        <v>38.998999999999995</v>
      </c>
      <c r="Y579" s="1">
        <v>39114</v>
      </c>
      <c r="Z579">
        <v>204.226</v>
      </c>
      <c r="AA579" s="20">
        <f t="shared" si="191"/>
        <v>0.78899999999998727</v>
      </c>
      <c r="AB579" s="20">
        <f t="shared" si="195"/>
        <v>2.3259999999999934</v>
      </c>
      <c r="AC579" s="20">
        <f t="shared" si="199"/>
        <v>4.8259999999999934</v>
      </c>
      <c r="AD579" s="20">
        <f t="shared" si="203"/>
        <v>11.825999999999993</v>
      </c>
      <c r="AE579" s="20">
        <f t="shared" si="211"/>
        <v>20.626000000000005</v>
      </c>
      <c r="AF579" s="20">
        <f t="shared" si="207"/>
        <v>39.52600000000001</v>
      </c>
    </row>
    <row r="580" spans="1:32" x14ac:dyDescent="0.3">
      <c r="A580" s="5">
        <v>39142</v>
      </c>
      <c r="B580" s="19">
        <v>7159.1</v>
      </c>
      <c r="C580" s="20">
        <f t="shared" ref="C580:C643" si="212">(B580-B579)</f>
        <v>33.800000000000182</v>
      </c>
      <c r="D580" s="20">
        <f t="shared" si="192"/>
        <v>130.70000000000073</v>
      </c>
      <c r="E580" s="20">
        <f t="shared" si="196"/>
        <v>396.20000000000073</v>
      </c>
      <c r="F580" s="20">
        <f t="shared" si="200"/>
        <v>717.20000000000073</v>
      </c>
      <c r="G580" s="20">
        <f t="shared" si="208"/>
        <v>1297.7000000000007</v>
      </c>
      <c r="H580" s="20">
        <f t="shared" si="204"/>
        <v>2727</v>
      </c>
      <c r="I580" s="1">
        <v>39142</v>
      </c>
      <c r="J580" s="19">
        <v>7207.6</v>
      </c>
      <c r="K580" s="20">
        <f t="shared" ref="K580:K643" si="213">(J580-J579)</f>
        <v>97.900000000000546</v>
      </c>
      <c r="L580" s="20">
        <f t="shared" si="193"/>
        <v>182.70000000000073</v>
      </c>
      <c r="M580" s="20">
        <f t="shared" si="197"/>
        <v>410.90000000000055</v>
      </c>
      <c r="N580" s="20">
        <f t="shared" si="201"/>
        <v>742.70000000000073</v>
      </c>
      <c r="O580" s="20">
        <f t="shared" si="209"/>
        <v>1325.5</v>
      </c>
      <c r="P580" s="20">
        <f t="shared" si="205"/>
        <v>2752</v>
      </c>
      <c r="Q580" s="1">
        <v>39142</v>
      </c>
      <c r="R580" s="19">
        <v>205.352</v>
      </c>
      <c r="S580" s="20">
        <f t="shared" ref="S580:S643" si="214">(R580-R579)</f>
        <v>1.8530000000000086</v>
      </c>
      <c r="T580" s="20">
        <f t="shared" si="194"/>
        <v>3.8520000000000039</v>
      </c>
      <c r="U580" s="20">
        <f t="shared" si="198"/>
        <v>5.5519999999999925</v>
      </c>
      <c r="V580" s="20">
        <f t="shared" si="202"/>
        <v>12.051999999999992</v>
      </c>
      <c r="W580" s="20">
        <f t="shared" si="210"/>
        <v>21.152000000000015</v>
      </c>
      <c r="X580" s="20">
        <f t="shared" si="206"/>
        <v>40.352000000000004</v>
      </c>
      <c r="Y580" s="1">
        <v>39142</v>
      </c>
      <c r="Z580">
        <v>205.28800000000001</v>
      </c>
      <c r="AA580" s="20">
        <f t="shared" ref="AA580:AA643" si="215">(Z580-Z579)</f>
        <v>1.0620000000000118</v>
      </c>
      <c r="AB580" s="20">
        <f t="shared" si="195"/>
        <v>3.2880000000000109</v>
      </c>
      <c r="AC580" s="20">
        <f t="shared" si="199"/>
        <v>5.5880000000000223</v>
      </c>
      <c r="AD580" s="20">
        <f t="shared" si="203"/>
        <v>12.188000000000017</v>
      </c>
      <c r="AE580" s="20">
        <f t="shared" si="211"/>
        <v>21.388000000000005</v>
      </c>
      <c r="AF580" s="20">
        <f t="shared" si="207"/>
        <v>40.488</v>
      </c>
    </row>
    <row r="581" spans="1:32" x14ac:dyDescent="0.3">
      <c r="A581" s="5">
        <v>39173</v>
      </c>
      <c r="B581" s="19">
        <v>7231.3</v>
      </c>
      <c r="C581" s="20">
        <f t="shared" si="212"/>
        <v>72.199999999999818</v>
      </c>
      <c r="D581" s="20">
        <f t="shared" si="192"/>
        <v>159.69999999999982</v>
      </c>
      <c r="E581" s="20">
        <f t="shared" si="196"/>
        <v>431.19999999999982</v>
      </c>
      <c r="F581" s="20">
        <f t="shared" si="200"/>
        <v>775.40000000000055</v>
      </c>
      <c r="G581" s="20">
        <f t="shared" si="208"/>
        <v>1332.5</v>
      </c>
      <c r="H581" s="20">
        <f t="shared" si="204"/>
        <v>2770.6000000000004</v>
      </c>
      <c r="I581" s="1">
        <v>39173</v>
      </c>
      <c r="J581" s="19">
        <v>7296.5</v>
      </c>
      <c r="K581" s="20">
        <f t="shared" si="213"/>
        <v>88.899999999999636</v>
      </c>
      <c r="L581" s="20">
        <f t="shared" si="193"/>
        <v>196.39999999999964</v>
      </c>
      <c r="M581" s="20">
        <f t="shared" si="197"/>
        <v>436.39999999999964</v>
      </c>
      <c r="N581" s="20">
        <f t="shared" si="201"/>
        <v>788.19999999999982</v>
      </c>
      <c r="O581" s="20">
        <f t="shared" si="209"/>
        <v>1358</v>
      </c>
      <c r="P581" s="20">
        <f t="shared" si="205"/>
        <v>2795.1000000000004</v>
      </c>
      <c r="Q581" s="1">
        <v>39173</v>
      </c>
      <c r="R581" s="19">
        <v>206.68600000000001</v>
      </c>
      <c r="S581" s="20">
        <f t="shared" si="214"/>
        <v>1.3340000000000032</v>
      </c>
      <c r="T581" s="20">
        <f t="shared" si="194"/>
        <v>4.8859999999999957</v>
      </c>
      <c r="U581" s="20">
        <f t="shared" si="198"/>
        <v>5.186000000000007</v>
      </c>
      <c r="V581" s="20">
        <f t="shared" si="202"/>
        <v>12.086000000000013</v>
      </c>
      <c r="W581" s="20">
        <f t="shared" si="210"/>
        <v>22.885999999999996</v>
      </c>
      <c r="X581" s="20">
        <f t="shared" si="206"/>
        <v>40.486000000000018</v>
      </c>
      <c r="Y581" s="1">
        <v>39173</v>
      </c>
      <c r="Z581">
        <v>205.904</v>
      </c>
      <c r="AA581" s="20">
        <f t="shared" si="215"/>
        <v>0.61599999999998545</v>
      </c>
      <c r="AB581" s="20">
        <f t="shared" si="195"/>
        <v>2.804000000000002</v>
      </c>
      <c r="AC581" s="20">
        <f t="shared" si="199"/>
        <v>5.2040000000000077</v>
      </c>
      <c r="AD581" s="20">
        <f t="shared" si="203"/>
        <v>12.204000000000008</v>
      </c>
      <c r="AE581" s="20">
        <f t="shared" si="211"/>
        <v>22.704000000000008</v>
      </c>
      <c r="AF581" s="20">
        <f t="shared" si="207"/>
        <v>40.003999999999991</v>
      </c>
    </row>
    <row r="582" spans="1:32" x14ac:dyDescent="0.3">
      <c r="A582" s="5">
        <v>39203</v>
      </c>
      <c r="B582" s="19">
        <v>7245.4</v>
      </c>
      <c r="C582" s="20">
        <f t="shared" si="212"/>
        <v>14.099999999999454</v>
      </c>
      <c r="D582" s="20">
        <f t="shared" si="192"/>
        <v>135.79999999999927</v>
      </c>
      <c r="E582" s="20">
        <f t="shared" si="196"/>
        <v>438.5</v>
      </c>
      <c r="F582" s="20">
        <f t="shared" si="200"/>
        <v>772.09999999999945</v>
      </c>
      <c r="G582" s="20">
        <f t="shared" si="208"/>
        <v>1286.0999999999995</v>
      </c>
      <c r="H582" s="20">
        <f t="shared" si="204"/>
        <v>2760.0999999999995</v>
      </c>
      <c r="I582" s="1">
        <v>39203</v>
      </c>
      <c r="J582" s="19">
        <v>7241</v>
      </c>
      <c r="K582" s="20">
        <f t="shared" si="213"/>
        <v>-55.5</v>
      </c>
      <c r="L582" s="20">
        <f t="shared" si="193"/>
        <v>142.80000000000018</v>
      </c>
      <c r="M582" s="20">
        <f t="shared" si="197"/>
        <v>442.60000000000036</v>
      </c>
      <c r="N582" s="20">
        <f t="shared" si="201"/>
        <v>781.19999999999982</v>
      </c>
      <c r="O582" s="20">
        <f t="shared" si="209"/>
        <v>1302.8000000000002</v>
      </c>
      <c r="P582" s="20">
        <f t="shared" si="205"/>
        <v>2776.8999999999996</v>
      </c>
      <c r="Q582" s="1">
        <v>39203</v>
      </c>
      <c r="R582" s="19">
        <v>207.94900000000001</v>
      </c>
      <c r="S582" s="20">
        <f t="shared" si="214"/>
        <v>1.2630000000000052</v>
      </c>
      <c r="T582" s="20">
        <f t="shared" si="194"/>
        <v>5.5330000000000155</v>
      </c>
      <c r="U582" s="20">
        <f t="shared" si="198"/>
        <v>5.4490000000000123</v>
      </c>
      <c r="V582" s="20">
        <f t="shared" si="202"/>
        <v>13.549000000000007</v>
      </c>
      <c r="W582" s="20">
        <f t="shared" si="210"/>
        <v>24.449000000000012</v>
      </c>
      <c r="X582" s="20">
        <f t="shared" si="206"/>
        <v>41.749000000000024</v>
      </c>
      <c r="Y582" s="1">
        <v>39203</v>
      </c>
      <c r="Z582">
        <v>206.755</v>
      </c>
      <c r="AA582" s="20">
        <f t="shared" si="215"/>
        <v>0.85099999999999909</v>
      </c>
      <c r="AB582" s="20">
        <f t="shared" si="195"/>
        <v>3.3179999999999836</v>
      </c>
      <c r="AC582" s="20">
        <f t="shared" si="199"/>
        <v>5.4549999999999841</v>
      </c>
      <c r="AD582" s="20">
        <f t="shared" si="203"/>
        <v>13.155000000000001</v>
      </c>
      <c r="AE582" s="20">
        <f t="shared" si="211"/>
        <v>23.85499999999999</v>
      </c>
      <c r="AF582" s="20">
        <f t="shared" si="207"/>
        <v>40.754999999999995</v>
      </c>
    </row>
    <row r="583" spans="1:32" x14ac:dyDescent="0.3">
      <c r="A583" s="5">
        <v>39234</v>
      </c>
      <c r="B583" s="19">
        <v>7278.6</v>
      </c>
      <c r="C583" s="20">
        <f t="shared" si="212"/>
        <v>33.200000000000728</v>
      </c>
      <c r="D583" s="20">
        <f t="shared" ref="D583:D646" si="216">(B583-B579)</f>
        <v>153.30000000000018</v>
      </c>
      <c r="E583" s="20">
        <f t="shared" si="196"/>
        <v>433.70000000000073</v>
      </c>
      <c r="F583" s="20">
        <f t="shared" si="200"/>
        <v>772.80000000000018</v>
      </c>
      <c r="G583" s="20">
        <f t="shared" si="208"/>
        <v>1282.6000000000004</v>
      </c>
      <c r="H583" s="20">
        <f t="shared" si="204"/>
        <v>2771.4000000000005</v>
      </c>
      <c r="I583" s="1">
        <v>39234</v>
      </c>
      <c r="J583" s="19">
        <v>7285.1</v>
      </c>
      <c r="K583" s="20">
        <f t="shared" si="213"/>
        <v>44.100000000000364</v>
      </c>
      <c r="L583" s="20">
        <f t="shared" ref="L583:L646" si="217">(J583-J579)</f>
        <v>175.40000000000055</v>
      </c>
      <c r="M583" s="20">
        <f t="shared" si="197"/>
        <v>433</v>
      </c>
      <c r="N583" s="20">
        <f t="shared" si="201"/>
        <v>773.30000000000018</v>
      </c>
      <c r="O583" s="20">
        <f t="shared" si="209"/>
        <v>1292.7000000000007</v>
      </c>
      <c r="P583" s="20">
        <f t="shared" si="205"/>
        <v>2790.4000000000005</v>
      </c>
      <c r="Q583" s="1">
        <v>39234</v>
      </c>
      <c r="R583" s="19">
        <v>208.352</v>
      </c>
      <c r="S583" s="20">
        <f t="shared" si="214"/>
        <v>0.40299999999999159</v>
      </c>
      <c r="T583" s="20">
        <f t="shared" ref="T583:T646" si="218">(R583-R579)</f>
        <v>4.8530000000000086</v>
      </c>
      <c r="U583" s="20">
        <f t="shared" si="198"/>
        <v>5.4519999999999982</v>
      </c>
      <c r="V583" s="20">
        <f t="shared" si="202"/>
        <v>13.852000000000004</v>
      </c>
      <c r="W583" s="20">
        <f t="shared" si="210"/>
        <v>24.652000000000015</v>
      </c>
      <c r="X583" s="20">
        <f t="shared" si="206"/>
        <v>42.152000000000015</v>
      </c>
      <c r="Y583" s="1">
        <v>39234</v>
      </c>
      <c r="Z583">
        <v>207.23400000000001</v>
      </c>
      <c r="AA583" s="20">
        <f t="shared" si="215"/>
        <v>0.47900000000001342</v>
      </c>
      <c r="AB583" s="20">
        <f t="shared" ref="AB583:AB646" si="219">(Z583-Z579)</f>
        <v>3.0080000000000098</v>
      </c>
      <c r="AC583" s="20">
        <f t="shared" si="199"/>
        <v>5.4339999999999975</v>
      </c>
      <c r="AD583" s="20">
        <f t="shared" si="203"/>
        <v>13.53400000000002</v>
      </c>
      <c r="AE583" s="20">
        <f t="shared" si="211"/>
        <v>24.134000000000015</v>
      </c>
      <c r="AF583" s="20">
        <f t="shared" si="207"/>
        <v>41.234000000000009</v>
      </c>
    </row>
    <row r="584" spans="1:32" x14ac:dyDescent="0.3">
      <c r="A584" s="5">
        <v>39264</v>
      </c>
      <c r="B584" s="19">
        <v>7309</v>
      </c>
      <c r="C584" s="20">
        <f t="shared" si="212"/>
        <v>30.399999999999636</v>
      </c>
      <c r="D584" s="20">
        <f t="shared" si="216"/>
        <v>149.89999999999964</v>
      </c>
      <c r="E584" s="20">
        <f t="shared" si="196"/>
        <v>422.69999999999982</v>
      </c>
      <c r="F584" s="20">
        <f t="shared" si="200"/>
        <v>771.60000000000036</v>
      </c>
      <c r="G584" s="20">
        <f t="shared" si="208"/>
        <v>1266.3000000000002</v>
      </c>
      <c r="H584" s="20">
        <f t="shared" si="204"/>
        <v>2774.5</v>
      </c>
      <c r="I584" s="1">
        <v>39264</v>
      </c>
      <c r="J584" s="19">
        <v>7287.9</v>
      </c>
      <c r="K584" s="20">
        <f t="shared" si="213"/>
        <v>2.7999999999992724</v>
      </c>
      <c r="L584" s="20">
        <f t="shared" si="217"/>
        <v>80.299999999999272</v>
      </c>
      <c r="M584" s="20">
        <f t="shared" si="197"/>
        <v>414.29999999999927</v>
      </c>
      <c r="N584" s="20">
        <f t="shared" si="201"/>
        <v>757.19999999999982</v>
      </c>
      <c r="O584" s="20">
        <f t="shared" si="209"/>
        <v>1252.5999999999995</v>
      </c>
      <c r="P584" s="20">
        <f t="shared" si="205"/>
        <v>2768.2999999999993</v>
      </c>
      <c r="Q584" s="1">
        <v>39264</v>
      </c>
      <c r="R584" s="19">
        <v>208.29900000000001</v>
      </c>
      <c r="S584" s="20">
        <f t="shared" si="214"/>
        <v>-5.2999999999997272E-2</v>
      </c>
      <c r="T584" s="20">
        <f t="shared" si="218"/>
        <v>2.9470000000000027</v>
      </c>
      <c r="U584" s="20">
        <f t="shared" si="198"/>
        <v>4.7990000000000066</v>
      </c>
      <c r="V584" s="20">
        <f t="shared" si="202"/>
        <v>12.899000000000001</v>
      </c>
      <c r="W584" s="20">
        <f t="shared" si="210"/>
        <v>24.399000000000001</v>
      </c>
      <c r="X584" s="20">
        <f t="shared" si="206"/>
        <v>41.599000000000018</v>
      </c>
      <c r="Y584" s="1">
        <v>39264</v>
      </c>
      <c r="Z584">
        <v>207.60300000000001</v>
      </c>
      <c r="AA584" s="20">
        <f t="shared" si="215"/>
        <v>0.36899999999999977</v>
      </c>
      <c r="AB584" s="20">
        <f t="shared" si="219"/>
        <v>2.3149999999999977</v>
      </c>
      <c r="AC584" s="20">
        <f t="shared" si="199"/>
        <v>4.703000000000003</v>
      </c>
      <c r="AD584" s="20">
        <f t="shared" si="203"/>
        <v>12.703000000000003</v>
      </c>
      <c r="AE584" s="20">
        <f t="shared" si="211"/>
        <v>23.90300000000002</v>
      </c>
      <c r="AF584" s="20">
        <f t="shared" si="207"/>
        <v>40.90300000000002</v>
      </c>
    </row>
    <row r="585" spans="1:32" x14ac:dyDescent="0.3">
      <c r="A585" s="5">
        <v>39295</v>
      </c>
      <c r="B585" s="19">
        <v>7385.1</v>
      </c>
      <c r="C585" s="20">
        <f t="shared" si="212"/>
        <v>76.100000000000364</v>
      </c>
      <c r="D585" s="20">
        <f t="shared" si="216"/>
        <v>153.80000000000018</v>
      </c>
      <c r="E585" s="20">
        <f t="shared" si="196"/>
        <v>468</v>
      </c>
      <c r="F585" s="20">
        <f t="shared" si="200"/>
        <v>814.90000000000055</v>
      </c>
      <c r="G585" s="20">
        <f t="shared" si="208"/>
        <v>1284.3000000000002</v>
      </c>
      <c r="H585" s="20">
        <f t="shared" si="204"/>
        <v>2833.4000000000005</v>
      </c>
      <c r="I585" s="1">
        <v>39295</v>
      </c>
      <c r="J585" s="19">
        <v>7347.2</v>
      </c>
      <c r="K585" s="20">
        <f t="shared" si="213"/>
        <v>59.300000000000182</v>
      </c>
      <c r="L585" s="20">
        <f t="shared" si="217"/>
        <v>50.699999999999818</v>
      </c>
      <c r="M585" s="20">
        <f t="shared" si="197"/>
        <v>454.89999999999964</v>
      </c>
      <c r="N585" s="20">
        <f t="shared" si="201"/>
        <v>792.19999999999982</v>
      </c>
      <c r="O585" s="20">
        <f t="shared" si="209"/>
        <v>1255.3999999999996</v>
      </c>
      <c r="P585" s="20">
        <f t="shared" si="205"/>
        <v>2807.8</v>
      </c>
      <c r="Q585" s="1">
        <v>39295</v>
      </c>
      <c r="R585" s="19">
        <v>207.917</v>
      </c>
      <c r="S585" s="20">
        <f t="shared" si="214"/>
        <v>-0.382000000000005</v>
      </c>
      <c r="T585" s="20">
        <f t="shared" si="218"/>
        <v>1.2309999999999945</v>
      </c>
      <c r="U585" s="20">
        <f t="shared" si="198"/>
        <v>4.0169999999999959</v>
      </c>
      <c r="V585" s="20">
        <f t="shared" si="202"/>
        <v>11.516999999999996</v>
      </c>
      <c r="W585" s="20">
        <f t="shared" si="210"/>
        <v>23.317000000000007</v>
      </c>
      <c r="X585" s="20">
        <f t="shared" si="206"/>
        <v>40.817000000000007</v>
      </c>
      <c r="Y585" s="1">
        <v>39295</v>
      </c>
      <c r="Z585">
        <v>207.667</v>
      </c>
      <c r="AA585" s="20">
        <f t="shared" si="215"/>
        <v>6.3999999999992951E-2</v>
      </c>
      <c r="AB585" s="20">
        <f t="shared" si="219"/>
        <v>1.7630000000000052</v>
      </c>
      <c r="AC585" s="20">
        <f t="shared" si="199"/>
        <v>3.8669999999999902</v>
      </c>
      <c r="AD585" s="20">
        <f t="shared" si="203"/>
        <v>11.567000000000007</v>
      </c>
      <c r="AE585" s="20">
        <f t="shared" si="211"/>
        <v>23.167000000000002</v>
      </c>
      <c r="AF585" s="20">
        <f t="shared" si="207"/>
        <v>40.567000000000007</v>
      </c>
    </row>
    <row r="586" spans="1:32" x14ac:dyDescent="0.3">
      <c r="A586" s="5">
        <v>39326</v>
      </c>
      <c r="B586" s="19">
        <v>7403.2</v>
      </c>
      <c r="C586" s="20">
        <f t="shared" si="212"/>
        <v>18.099999999999454</v>
      </c>
      <c r="D586" s="20">
        <f t="shared" si="216"/>
        <v>157.80000000000018</v>
      </c>
      <c r="E586" s="20">
        <f t="shared" si="196"/>
        <v>459</v>
      </c>
      <c r="F586" s="20">
        <f t="shared" si="200"/>
        <v>798.89999999999964</v>
      </c>
      <c r="G586" s="20">
        <f t="shared" si="208"/>
        <v>1330.3999999999996</v>
      </c>
      <c r="H586" s="20">
        <f t="shared" si="204"/>
        <v>2835.5</v>
      </c>
      <c r="I586" s="1">
        <v>39326</v>
      </c>
      <c r="J586" s="19">
        <v>7367.6</v>
      </c>
      <c r="K586" s="20">
        <f t="shared" si="213"/>
        <v>20.400000000000546</v>
      </c>
      <c r="L586" s="20">
        <f t="shared" si="217"/>
        <v>126.60000000000036</v>
      </c>
      <c r="M586" s="20">
        <f t="shared" si="197"/>
        <v>447.90000000000055</v>
      </c>
      <c r="N586" s="20">
        <f t="shared" si="201"/>
        <v>779.90000000000055</v>
      </c>
      <c r="O586" s="20">
        <f t="shared" si="209"/>
        <v>1303.7000000000007</v>
      </c>
      <c r="P586" s="20">
        <f t="shared" si="205"/>
        <v>2814.5</v>
      </c>
      <c r="Q586" s="1">
        <v>39326</v>
      </c>
      <c r="R586" s="19">
        <v>208.49</v>
      </c>
      <c r="S586" s="20">
        <f t="shared" si="214"/>
        <v>0.5730000000000075</v>
      </c>
      <c r="T586" s="20">
        <f t="shared" si="218"/>
        <v>0.54099999999999682</v>
      </c>
      <c r="U586" s="20">
        <f t="shared" si="198"/>
        <v>5.5900000000000034</v>
      </c>
      <c r="V586" s="20">
        <f t="shared" si="202"/>
        <v>9.6899999999999977</v>
      </c>
      <c r="W586" s="20">
        <f t="shared" si="210"/>
        <v>23.29000000000002</v>
      </c>
      <c r="X586" s="20">
        <f t="shared" si="206"/>
        <v>40.590000000000003</v>
      </c>
      <c r="Y586" s="1">
        <v>39326</v>
      </c>
      <c r="Z586">
        <v>208.547</v>
      </c>
      <c r="AA586" s="20">
        <f t="shared" si="215"/>
        <v>0.87999999999999545</v>
      </c>
      <c r="AB586" s="20">
        <f t="shared" si="219"/>
        <v>1.7920000000000016</v>
      </c>
      <c r="AC586" s="20">
        <f t="shared" si="199"/>
        <v>5.7469999999999857</v>
      </c>
      <c r="AD586" s="20">
        <f t="shared" si="203"/>
        <v>9.7469999999999857</v>
      </c>
      <c r="AE586" s="20">
        <f t="shared" si="211"/>
        <v>23.447000000000003</v>
      </c>
      <c r="AF586" s="20">
        <f t="shared" si="207"/>
        <v>40.746999999999986</v>
      </c>
    </row>
    <row r="587" spans="1:32" x14ac:dyDescent="0.3">
      <c r="A587" s="5">
        <v>39356</v>
      </c>
      <c r="B587" s="19">
        <v>7417.2</v>
      </c>
      <c r="C587" s="20">
        <f t="shared" si="212"/>
        <v>14</v>
      </c>
      <c r="D587" s="20">
        <f t="shared" si="216"/>
        <v>138.59999999999945</v>
      </c>
      <c r="E587" s="20">
        <f t="shared" si="196"/>
        <v>423.89999999999964</v>
      </c>
      <c r="F587" s="20">
        <f t="shared" si="200"/>
        <v>778.59999999999945</v>
      </c>
      <c r="G587" s="20">
        <f t="shared" si="208"/>
        <v>1353.5999999999995</v>
      </c>
      <c r="H587" s="20">
        <f t="shared" si="204"/>
        <v>2825.7</v>
      </c>
      <c r="I587" s="1">
        <v>39356</v>
      </c>
      <c r="J587" s="19">
        <v>7378.6</v>
      </c>
      <c r="K587" s="20">
        <f t="shared" si="213"/>
        <v>11</v>
      </c>
      <c r="L587" s="20">
        <f t="shared" si="217"/>
        <v>93.5</v>
      </c>
      <c r="M587" s="20">
        <f t="shared" si="197"/>
        <v>416.10000000000036</v>
      </c>
      <c r="N587" s="20">
        <f t="shared" si="201"/>
        <v>763.60000000000036</v>
      </c>
      <c r="O587" s="20">
        <f t="shared" si="209"/>
        <v>1330.3000000000002</v>
      </c>
      <c r="P587" s="20">
        <f t="shared" si="205"/>
        <v>2803.8</v>
      </c>
      <c r="Q587" s="1">
        <v>39356</v>
      </c>
      <c r="R587" s="19">
        <v>208.93600000000001</v>
      </c>
      <c r="S587" s="20">
        <f t="shared" si="214"/>
        <v>0.44599999999999795</v>
      </c>
      <c r="T587" s="20">
        <f t="shared" si="218"/>
        <v>0.58400000000000318</v>
      </c>
      <c r="U587" s="20">
        <f t="shared" si="198"/>
        <v>7.1359999999999957</v>
      </c>
      <c r="V587" s="20">
        <f t="shared" si="202"/>
        <v>9.7360000000000184</v>
      </c>
      <c r="W587" s="20">
        <f t="shared" si="210"/>
        <v>23.936000000000007</v>
      </c>
      <c r="X587" s="20">
        <f t="shared" si="206"/>
        <v>40.736000000000018</v>
      </c>
      <c r="Y587" s="1">
        <v>39356</v>
      </c>
      <c r="Z587">
        <v>209.19</v>
      </c>
      <c r="AA587" s="20">
        <f t="shared" si="215"/>
        <v>0.64300000000000068</v>
      </c>
      <c r="AB587" s="20">
        <f t="shared" si="219"/>
        <v>1.9559999999999889</v>
      </c>
      <c r="AC587" s="20">
        <f t="shared" si="199"/>
        <v>7.289999999999992</v>
      </c>
      <c r="AD587" s="20">
        <f t="shared" si="203"/>
        <v>10.090000000000003</v>
      </c>
      <c r="AE587" s="20">
        <f t="shared" si="211"/>
        <v>24.289999999999992</v>
      </c>
      <c r="AF587" s="20">
        <f t="shared" si="207"/>
        <v>41.09</v>
      </c>
    </row>
    <row r="588" spans="1:32" x14ac:dyDescent="0.3">
      <c r="A588" s="5">
        <v>39387</v>
      </c>
      <c r="B588" s="19">
        <v>7441.8</v>
      </c>
      <c r="C588" s="20">
        <f t="shared" si="212"/>
        <v>24.600000000000364</v>
      </c>
      <c r="D588" s="20">
        <f t="shared" si="216"/>
        <v>132.80000000000018</v>
      </c>
      <c r="E588" s="20">
        <f t="shared" si="196"/>
        <v>413.40000000000055</v>
      </c>
      <c r="F588" s="20">
        <f t="shared" si="200"/>
        <v>786.80000000000018</v>
      </c>
      <c r="G588" s="20">
        <f t="shared" si="208"/>
        <v>1372.6999999999998</v>
      </c>
      <c r="H588" s="20">
        <f t="shared" si="204"/>
        <v>2831.3</v>
      </c>
      <c r="I588" s="1">
        <v>39387</v>
      </c>
      <c r="J588" s="19">
        <v>7436.8</v>
      </c>
      <c r="K588" s="20">
        <f t="shared" si="213"/>
        <v>58.199999999999818</v>
      </c>
      <c r="L588" s="20">
        <f t="shared" si="217"/>
        <v>148.90000000000055</v>
      </c>
      <c r="M588" s="20">
        <f t="shared" si="197"/>
        <v>411.90000000000055</v>
      </c>
      <c r="N588" s="20">
        <f t="shared" si="201"/>
        <v>781.10000000000036</v>
      </c>
      <c r="O588" s="20">
        <f t="shared" si="209"/>
        <v>1359.8000000000002</v>
      </c>
      <c r="P588" s="20">
        <f t="shared" si="205"/>
        <v>2826.6000000000004</v>
      </c>
      <c r="Q588" s="1">
        <v>39387</v>
      </c>
      <c r="R588" s="19">
        <v>210.17699999999999</v>
      </c>
      <c r="S588" s="20">
        <f t="shared" si="214"/>
        <v>1.2409999999999854</v>
      </c>
      <c r="T588" s="20">
        <f t="shared" si="218"/>
        <v>1.8779999999999859</v>
      </c>
      <c r="U588" s="20">
        <f t="shared" si="198"/>
        <v>8.6769999999999925</v>
      </c>
      <c r="V588" s="20">
        <f t="shared" si="202"/>
        <v>12.576999999999998</v>
      </c>
      <c r="W588" s="20">
        <f t="shared" si="210"/>
        <v>25.676999999999992</v>
      </c>
      <c r="X588" s="20">
        <f t="shared" si="206"/>
        <v>41.876999999999981</v>
      </c>
      <c r="Y588" s="1">
        <v>39387</v>
      </c>
      <c r="Z588">
        <v>210.834</v>
      </c>
      <c r="AA588" s="20">
        <f t="shared" si="215"/>
        <v>1.6440000000000055</v>
      </c>
      <c r="AB588" s="20">
        <f t="shared" si="219"/>
        <v>3.2309999999999945</v>
      </c>
      <c r="AC588" s="20">
        <f t="shared" si="199"/>
        <v>8.8340000000000032</v>
      </c>
      <c r="AD588" s="20">
        <f t="shared" si="203"/>
        <v>12.734000000000009</v>
      </c>
      <c r="AE588" s="20">
        <f t="shared" si="211"/>
        <v>25.834000000000003</v>
      </c>
      <c r="AF588" s="20">
        <f t="shared" si="207"/>
        <v>42.433999999999997</v>
      </c>
    </row>
    <row r="589" spans="1:32" x14ac:dyDescent="0.3">
      <c r="A589" s="5">
        <v>39417</v>
      </c>
      <c r="B589" s="19">
        <v>7471.6</v>
      </c>
      <c r="C589" s="20">
        <f t="shared" si="212"/>
        <v>29.800000000000182</v>
      </c>
      <c r="D589" s="20">
        <f t="shared" si="216"/>
        <v>86.5</v>
      </c>
      <c r="E589" s="20">
        <f t="shared" si="196"/>
        <v>400</v>
      </c>
      <c r="F589" s="20">
        <f t="shared" si="200"/>
        <v>789.70000000000073</v>
      </c>
      <c r="G589" s="20">
        <f t="shared" si="208"/>
        <v>1404.3000000000002</v>
      </c>
      <c r="H589" s="20">
        <f t="shared" si="204"/>
        <v>2833.6000000000004</v>
      </c>
      <c r="I589" s="1">
        <v>39417</v>
      </c>
      <c r="J589" s="19">
        <v>7504.2</v>
      </c>
      <c r="K589" s="20">
        <f t="shared" si="213"/>
        <v>67.399999999999636</v>
      </c>
      <c r="L589" s="20">
        <f t="shared" si="217"/>
        <v>157</v>
      </c>
      <c r="M589" s="20">
        <f t="shared" si="197"/>
        <v>404.09999999999945</v>
      </c>
      <c r="N589" s="20">
        <f t="shared" si="201"/>
        <v>795.30000000000018</v>
      </c>
      <c r="O589" s="20">
        <f t="shared" si="209"/>
        <v>1405.5999999999995</v>
      </c>
      <c r="P589" s="20">
        <f t="shared" si="205"/>
        <v>2839.7</v>
      </c>
      <c r="Q589" s="1">
        <v>39417</v>
      </c>
      <c r="R589" s="19">
        <v>210.036</v>
      </c>
      <c r="S589" s="20">
        <f t="shared" si="214"/>
        <v>-0.14099999999999113</v>
      </c>
      <c r="T589" s="20">
        <f t="shared" si="218"/>
        <v>2.1189999999999998</v>
      </c>
      <c r="U589" s="20">
        <f t="shared" si="198"/>
        <v>8.23599999999999</v>
      </c>
      <c r="V589" s="20">
        <f t="shared" si="202"/>
        <v>13.23599999999999</v>
      </c>
      <c r="W589" s="20">
        <f t="shared" si="210"/>
        <v>25.73599999999999</v>
      </c>
      <c r="X589" s="20">
        <f t="shared" si="206"/>
        <v>41.73599999999999</v>
      </c>
      <c r="Y589" s="1">
        <v>39417</v>
      </c>
      <c r="Z589">
        <v>211.44499999999999</v>
      </c>
      <c r="AA589" s="20">
        <f t="shared" si="215"/>
        <v>0.61099999999999</v>
      </c>
      <c r="AB589" s="20">
        <f t="shared" si="219"/>
        <v>3.7779999999999916</v>
      </c>
      <c r="AC589" s="20">
        <f t="shared" si="199"/>
        <v>8.3449999999999989</v>
      </c>
      <c r="AD589" s="20">
        <f t="shared" si="203"/>
        <v>13.344999999999999</v>
      </c>
      <c r="AE589" s="20">
        <f t="shared" si="211"/>
        <v>25.944999999999993</v>
      </c>
      <c r="AF589" s="20">
        <f t="shared" si="207"/>
        <v>42.644999999999982</v>
      </c>
    </row>
    <row r="590" spans="1:32" x14ac:dyDescent="0.3">
      <c r="A590" s="5">
        <v>39448</v>
      </c>
      <c r="B590" s="19">
        <v>7505.5</v>
      </c>
      <c r="C590" s="20">
        <f t="shared" si="212"/>
        <v>33.899999999999636</v>
      </c>
      <c r="D590" s="20">
        <f t="shared" si="216"/>
        <v>102.30000000000018</v>
      </c>
      <c r="E590" s="20">
        <f t="shared" si="196"/>
        <v>395.89999999999964</v>
      </c>
      <c r="F590" s="20">
        <f t="shared" si="200"/>
        <v>781.19999999999982</v>
      </c>
      <c r="G590" s="20">
        <f t="shared" si="208"/>
        <v>1430</v>
      </c>
      <c r="H590" s="20">
        <f t="shared" si="204"/>
        <v>2839.3</v>
      </c>
      <c r="I590" s="1">
        <v>39448</v>
      </c>
      <c r="J590" s="19">
        <v>7502.6</v>
      </c>
      <c r="K590" s="20">
        <f t="shared" si="213"/>
        <v>-1.5999999999994543</v>
      </c>
      <c r="L590" s="20">
        <f t="shared" si="217"/>
        <v>135</v>
      </c>
      <c r="M590" s="20">
        <f t="shared" si="197"/>
        <v>404.40000000000055</v>
      </c>
      <c r="N590" s="20">
        <f t="shared" si="201"/>
        <v>795.5</v>
      </c>
      <c r="O590" s="20">
        <f t="shared" si="209"/>
        <v>1443.7000000000007</v>
      </c>
      <c r="P590" s="20">
        <f t="shared" si="205"/>
        <v>2830</v>
      </c>
      <c r="Q590" s="1">
        <v>39448</v>
      </c>
      <c r="R590" s="19">
        <v>211.08</v>
      </c>
      <c r="S590" s="20">
        <f t="shared" si="214"/>
        <v>1.0440000000000111</v>
      </c>
      <c r="T590" s="20">
        <f t="shared" si="218"/>
        <v>2.5900000000000034</v>
      </c>
      <c r="U590" s="20">
        <f t="shared" si="198"/>
        <v>8.6640000000000157</v>
      </c>
      <c r="V590" s="20">
        <f t="shared" si="202"/>
        <v>12.780000000000001</v>
      </c>
      <c r="W590" s="20">
        <f t="shared" si="210"/>
        <v>25.880000000000024</v>
      </c>
      <c r="X590" s="20">
        <f t="shared" si="206"/>
        <v>42.28</v>
      </c>
      <c r="Y590" s="1">
        <v>39448</v>
      </c>
      <c r="Z590">
        <v>212.17400000000001</v>
      </c>
      <c r="AA590" s="20">
        <f t="shared" si="215"/>
        <v>0.72900000000001342</v>
      </c>
      <c r="AB590" s="20">
        <f t="shared" si="219"/>
        <v>3.6270000000000095</v>
      </c>
      <c r="AC590" s="20">
        <f t="shared" si="199"/>
        <v>8.7369999999999948</v>
      </c>
      <c r="AD590" s="20">
        <f t="shared" si="203"/>
        <v>12.873999999999995</v>
      </c>
      <c r="AE590" s="20">
        <f t="shared" si="211"/>
        <v>25.873999999999995</v>
      </c>
      <c r="AF590" s="20">
        <f t="shared" si="207"/>
        <v>42.873999999999995</v>
      </c>
    </row>
    <row r="591" spans="1:32" x14ac:dyDescent="0.3">
      <c r="A591" s="5">
        <v>39479</v>
      </c>
      <c r="B591" s="19">
        <v>7590.6</v>
      </c>
      <c r="C591" s="20">
        <f t="shared" si="212"/>
        <v>85.100000000000364</v>
      </c>
      <c r="D591" s="20">
        <f t="shared" si="216"/>
        <v>173.40000000000055</v>
      </c>
      <c r="E591" s="20">
        <f t="shared" ref="E591:E654" si="220">(B591-B579)</f>
        <v>465.30000000000018</v>
      </c>
      <c r="F591" s="20">
        <f t="shared" si="200"/>
        <v>842</v>
      </c>
      <c r="G591" s="20">
        <f t="shared" si="208"/>
        <v>1476.3000000000002</v>
      </c>
      <c r="H591" s="20">
        <f t="shared" si="204"/>
        <v>2911.2000000000007</v>
      </c>
      <c r="I591" s="1">
        <v>39479</v>
      </c>
      <c r="J591" s="19">
        <v>7585.2</v>
      </c>
      <c r="K591" s="20">
        <f t="shared" si="213"/>
        <v>82.599999999999454</v>
      </c>
      <c r="L591" s="20">
        <f t="shared" si="217"/>
        <v>206.59999999999945</v>
      </c>
      <c r="M591" s="20">
        <f t="shared" ref="M591:M654" si="221">(J591-J579)</f>
        <v>475.5</v>
      </c>
      <c r="N591" s="20">
        <f t="shared" si="201"/>
        <v>861</v>
      </c>
      <c r="O591" s="20">
        <f t="shared" si="209"/>
        <v>1496.1999999999998</v>
      </c>
      <c r="P591" s="20">
        <f t="shared" si="205"/>
        <v>2910.8</v>
      </c>
      <c r="Q591" s="1">
        <v>39479</v>
      </c>
      <c r="R591" s="19">
        <v>211.69300000000001</v>
      </c>
      <c r="S591" s="20">
        <f t="shared" si="214"/>
        <v>0.61299999999999955</v>
      </c>
      <c r="T591" s="20">
        <f t="shared" si="218"/>
        <v>2.757000000000005</v>
      </c>
      <c r="U591" s="20">
        <f t="shared" ref="U591:U654" si="222">(R591-R579)</f>
        <v>8.1940000000000168</v>
      </c>
      <c r="V591" s="20">
        <f t="shared" si="202"/>
        <v>12.993000000000023</v>
      </c>
      <c r="W591" s="20">
        <f t="shared" si="210"/>
        <v>25.493000000000023</v>
      </c>
      <c r="X591" s="20">
        <f t="shared" si="206"/>
        <v>41.893000000000001</v>
      </c>
      <c r="Y591" s="1">
        <v>39479</v>
      </c>
      <c r="Z591">
        <v>212.68700000000001</v>
      </c>
      <c r="AA591" s="20">
        <f t="shared" si="215"/>
        <v>0.51300000000000523</v>
      </c>
      <c r="AB591" s="20">
        <f t="shared" si="219"/>
        <v>3.4970000000000141</v>
      </c>
      <c r="AC591" s="20">
        <f t="shared" ref="AC591:AC654" si="223">(Z591-Z579)</f>
        <v>8.4610000000000127</v>
      </c>
      <c r="AD591" s="20">
        <f t="shared" si="203"/>
        <v>13.287000000000006</v>
      </c>
      <c r="AE591" s="20">
        <f t="shared" si="211"/>
        <v>25.987000000000023</v>
      </c>
      <c r="AF591" s="20">
        <f t="shared" si="207"/>
        <v>42.687000000000012</v>
      </c>
    </row>
    <row r="592" spans="1:32" x14ac:dyDescent="0.3">
      <c r="A592" s="5">
        <v>39508</v>
      </c>
      <c r="B592" s="19">
        <v>7656.2</v>
      </c>
      <c r="C592" s="20">
        <f t="shared" si="212"/>
        <v>65.599999999999454</v>
      </c>
      <c r="D592" s="20">
        <f t="shared" si="216"/>
        <v>214.39999999999964</v>
      </c>
      <c r="E592" s="20">
        <f t="shared" si="220"/>
        <v>497.09999999999945</v>
      </c>
      <c r="F592" s="20">
        <f t="shared" si="200"/>
        <v>893.30000000000018</v>
      </c>
      <c r="G592" s="20">
        <f t="shared" si="208"/>
        <v>1506.0999999999995</v>
      </c>
      <c r="H592" s="20">
        <f t="shared" si="204"/>
        <v>2946</v>
      </c>
      <c r="I592" s="1">
        <v>39508</v>
      </c>
      <c r="J592" s="19">
        <v>7719.2</v>
      </c>
      <c r="K592" s="20">
        <f t="shared" si="213"/>
        <v>134</v>
      </c>
      <c r="L592" s="20">
        <f t="shared" si="217"/>
        <v>282.39999999999964</v>
      </c>
      <c r="M592" s="20">
        <f t="shared" si="221"/>
        <v>511.59999999999945</v>
      </c>
      <c r="N592" s="20">
        <f t="shared" si="201"/>
        <v>922.5</v>
      </c>
      <c r="O592" s="20">
        <f t="shared" si="209"/>
        <v>1550.6999999999998</v>
      </c>
      <c r="P592" s="20">
        <f t="shared" si="205"/>
        <v>2983.2</v>
      </c>
      <c r="Q592" s="1">
        <v>39508</v>
      </c>
      <c r="R592" s="19">
        <v>213.52799999999999</v>
      </c>
      <c r="S592" s="20">
        <f t="shared" si="214"/>
        <v>1.8349999999999795</v>
      </c>
      <c r="T592" s="20">
        <f t="shared" si="218"/>
        <v>3.3509999999999991</v>
      </c>
      <c r="U592" s="20">
        <f t="shared" si="222"/>
        <v>8.1759999999999877</v>
      </c>
      <c r="V592" s="20">
        <f t="shared" si="202"/>
        <v>13.72799999999998</v>
      </c>
      <c r="W592" s="20">
        <f t="shared" si="210"/>
        <v>26.127999999999986</v>
      </c>
      <c r="X592" s="20">
        <f t="shared" si="206"/>
        <v>42.328000000000003</v>
      </c>
      <c r="Y592" s="1">
        <v>39508</v>
      </c>
      <c r="Z592">
        <v>213.44800000000001</v>
      </c>
      <c r="AA592" s="20">
        <f t="shared" si="215"/>
        <v>0.76099999999999568</v>
      </c>
      <c r="AB592" s="20">
        <f t="shared" si="219"/>
        <v>2.6140000000000043</v>
      </c>
      <c r="AC592" s="20">
        <f t="shared" si="223"/>
        <v>8.1599999999999966</v>
      </c>
      <c r="AD592" s="20">
        <f t="shared" si="203"/>
        <v>13.748000000000019</v>
      </c>
      <c r="AE592" s="20">
        <f t="shared" si="211"/>
        <v>26.348000000000013</v>
      </c>
      <c r="AF592" s="20">
        <f t="shared" si="207"/>
        <v>42.448000000000008</v>
      </c>
    </row>
    <row r="593" spans="1:32" x14ac:dyDescent="0.3">
      <c r="A593" s="5">
        <v>39539</v>
      </c>
      <c r="B593" s="19">
        <v>7699.2</v>
      </c>
      <c r="C593" s="20">
        <f t="shared" si="212"/>
        <v>43</v>
      </c>
      <c r="D593" s="20">
        <f t="shared" si="216"/>
        <v>227.59999999999945</v>
      </c>
      <c r="E593" s="20">
        <f t="shared" si="220"/>
        <v>467.89999999999964</v>
      </c>
      <c r="F593" s="20">
        <f t="shared" si="200"/>
        <v>899.09999999999945</v>
      </c>
      <c r="G593" s="20">
        <f t="shared" si="208"/>
        <v>1508</v>
      </c>
      <c r="H593" s="20">
        <f t="shared" si="204"/>
        <v>2933.0999999999995</v>
      </c>
      <c r="I593" s="1">
        <v>39539</v>
      </c>
      <c r="J593" s="19">
        <v>7767.6</v>
      </c>
      <c r="K593" s="20">
        <f t="shared" si="213"/>
        <v>48.400000000000546</v>
      </c>
      <c r="L593" s="20">
        <f t="shared" si="217"/>
        <v>263.40000000000055</v>
      </c>
      <c r="M593" s="20">
        <f t="shared" si="221"/>
        <v>471.10000000000036</v>
      </c>
      <c r="N593" s="20">
        <f t="shared" si="201"/>
        <v>907.5</v>
      </c>
      <c r="O593" s="20">
        <f t="shared" si="209"/>
        <v>1531.7000000000007</v>
      </c>
      <c r="P593" s="20">
        <f t="shared" si="205"/>
        <v>2961.5</v>
      </c>
      <c r="Q593" s="1">
        <v>39539</v>
      </c>
      <c r="R593" s="19">
        <v>214.82300000000001</v>
      </c>
      <c r="S593" s="20">
        <f t="shared" si="214"/>
        <v>1.2950000000000159</v>
      </c>
      <c r="T593" s="20">
        <f t="shared" si="218"/>
        <v>4.7870000000000061</v>
      </c>
      <c r="U593" s="20">
        <f t="shared" si="222"/>
        <v>8.1370000000000005</v>
      </c>
      <c r="V593" s="20">
        <f t="shared" si="202"/>
        <v>13.323000000000008</v>
      </c>
      <c r="W593" s="20">
        <f t="shared" si="210"/>
        <v>26.823000000000008</v>
      </c>
      <c r="X593" s="20">
        <f t="shared" si="206"/>
        <v>43.522999999999996</v>
      </c>
      <c r="Y593" s="1">
        <v>39539</v>
      </c>
      <c r="Z593">
        <v>213.94200000000001</v>
      </c>
      <c r="AA593" s="20">
        <f t="shared" si="215"/>
        <v>0.49399999999999977</v>
      </c>
      <c r="AB593" s="20">
        <f t="shared" si="219"/>
        <v>2.4970000000000141</v>
      </c>
      <c r="AC593" s="20">
        <f t="shared" si="223"/>
        <v>8.0380000000000109</v>
      </c>
      <c r="AD593" s="20">
        <f t="shared" si="203"/>
        <v>13.242000000000019</v>
      </c>
      <c r="AE593" s="20">
        <f t="shared" si="211"/>
        <v>26.542000000000002</v>
      </c>
      <c r="AF593" s="20">
        <f t="shared" si="207"/>
        <v>43.042000000000002</v>
      </c>
    </row>
    <row r="594" spans="1:32" x14ac:dyDescent="0.3">
      <c r="A594" s="5">
        <v>39569</v>
      </c>
      <c r="B594" s="19">
        <v>7711.2</v>
      </c>
      <c r="C594" s="20">
        <f t="shared" si="212"/>
        <v>12</v>
      </c>
      <c r="D594" s="20">
        <f t="shared" si="216"/>
        <v>205.69999999999982</v>
      </c>
      <c r="E594" s="20">
        <f t="shared" si="220"/>
        <v>465.80000000000018</v>
      </c>
      <c r="F594" s="20">
        <f t="shared" si="200"/>
        <v>904.30000000000018</v>
      </c>
      <c r="G594" s="20">
        <f t="shared" si="208"/>
        <v>1443.0999999999995</v>
      </c>
      <c r="H594" s="20">
        <f t="shared" si="204"/>
        <v>2957.3</v>
      </c>
      <c r="I594" s="1">
        <v>39569</v>
      </c>
      <c r="J594" s="19">
        <v>7709.1</v>
      </c>
      <c r="K594" s="20">
        <f t="shared" si="213"/>
        <v>-58.5</v>
      </c>
      <c r="L594" s="20">
        <f t="shared" si="217"/>
        <v>206.5</v>
      </c>
      <c r="M594" s="20">
        <f t="shared" si="221"/>
        <v>468.10000000000036</v>
      </c>
      <c r="N594" s="20">
        <f t="shared" si="201"/>
        <v>910.70000000000073</v>
      </c>
      <c r="O594" s="20">
        <f t="shared" si="209"/>
        <v>1459.5</v>
      </c>
      <c r="P594" s="20">
        <f t="shared" si="205"/>
        <v>2976.8</v>
      </c>
      <c r="Q594" s="1">
        <v>39569</v>
      </c>
      <c r="R594" s="19">
        <v>216.63200000000001</v>
      </c>
      <c r="S594" s="20">
        <f t="shared" si="214"/>
        <v>1.8089999999999975</v>
      </c>
      <c r="T594" s="20">
        <f t="shared" si="218"/>
        <v>5.5519999999999925</v>
      </c>
      <c r="U594" s="20">
        <f t="shared" si="222"/>
        <v>8.6829999999999927</v>
      </c>
      <c r="V594" s="20">
        <f t="shared" si="202"/>
        <v>14.132000000000005</v>
      </c>
      <c r="W594" s="20">
        <f t="shared" si="210"/>
        <v>27.532000000000011</v>
      </c>
      <c r="X594" s="20">
        <f t="shared" si="206"/>
        <v>45.132000000000005</v>
      </c>
      <c r="Y594" s="1">
        <v>39569</v>
      </c>
      <c r="Z594">
        <v>215.208</v>
      </c>
      <c r="AA594" s="20">
        <f t="shared" si="215"/>
        <v>1.2659999999999911</v>
      </c>
      <c r="AB594" s="20">
        <f t="shared" si="219"/>
        <v>3.0339999999999918</v>
      </c>
      <c r="AC594" s="20">
        <f t="shared" si="223"/>
        <v>8.453000000000003</v>
      </c>
      <c r="AD594" s="20">
        <f t="shared" si="203"/>
        <v>13.907999999999987</v>
      </c>
      <c r="AE594" s="20">
        <f t="shared" si="211"/>
        <v>27.00800000000001</v>
      </c>
      <c r="AF594" s="20">
        <f t="shared" si="207"/>
        <v>44.00800000000001</v>
      </c>
    </row>
    <row r="595" spans="1:32" x14ac:dyDescent="0.3">
      <c r="A595" s="5">
        <v>39600</v>
      </c>
      <c r="B595" s="19">
        <v>7728.9</v>
      </c>
      <c r="C595" s="20">
        <f t="shared" si="212"/>
        <v>17.699999999999818</v>
      </c>
      <c r="D595" s="20">
        <f t="shared" si="216"/>
        <v>138.29999999999927</v>
      </c>
      <c r="E595" s="20">
        <f t="shared" si="220"/>
        <v>450.29999999999927</v>
      </c>
      <c r="F595" s="20">
        <f t="shared" si="200"/>
        <v>884</v>
      </c>
      <c r="G595" s="20">
        <f t="shared" si="208"/>
        <v>1458.3999999999996</v>
      </c>
      <c r="H595" s="20">
        <f t="shared" si="204"/>
        <v>2957.0999999999995</v>
      </c>
      <c r="I595" s="1">
        <v>39600</v>
      </c>
      <c r="J595" s="19">
        <v>7731.7</v>
      </c>
      <c r="K595" s="20">
        <f t="shared" si="213"/>
        <v>22.599999999999454</v>
      </c>
      <c r="L595" s="20">
        <f t="shared" si="217"/>
        <v>146.5</v>
      </c>
      <c r="M595" s="20">
        <f t="shared" si="221"/>
        <v>446.59999999999945</v>
      </c>
      <c r="N595" s="20">
        <f t="shared" si="201"/>
        <v>879.59999999999945</v>
      </c>
      <c r="O595" s="20">
        <f t="shared" si="209"/>
        <v>1458.8999999999996</v>
      </c>
      <c r="P595" s="20">
        <f t="shared" si="205"/>
        <v>2974</v>
      </c>
      <c r="Q595" s="1">
        <v>39600</v>
      </c>
      <c r="R595" s="19">
        <v>218.815</v>
      </c>
      <c r="S595" s="20">
        <f t="shared" si="214"/>
        <v>2.1829999999999927</v>
      </c>
      <c r="T595" s="20">
        <f t="shared" si="218"/>
        <v>7.1219999999999857</v>
      </c>
      <c r="U595" s="20">
        <f t="shared" si="222"/>
        <v>10.462999999999994</v>
      </c>
      <c r="V595" s="20">
        <f t="shared" si="202"/>
        <v>15.914999999999992</v>
      </c>
      <c r="W595" s="20">
        <f t="shared" si="210"/>
        <v>29.115000000000009</v>
      </c>
      <c r="X595" s="20">
        <f t="shared" si="206"/>
        <v>46.414999999999992</v>
      </c>
      <c r="Y595" s="1">
        <v>39600</v>
      </c>
      <c r="Z595">
        <v>217.46299999999999</v>
      </c>
      <c r="AA595" s="20">
        <f t="shared" si="215"/>
        <v>2.2549999999999955</v>
      </c>
      <c r="AB595" s="20">
        <f t="shared" si="219"/>
        <v>4.775999999999982</v>
      </c>
      <c r="AC595" s="20">
        <f t="shared" si="223"/>
        <v>10.228999999999985</v>
      </c>
      <c r="AD595" s="20">
        <f t="shared" si="203"/>
        <v>15.662999999999982</v>
      </c>
      <c r="AE595" s="20">
        <f t="shared" si="211"/>
        <v>28.562999999999988</v>
      </c>
      <c r="AF595" s="20">
        <f t="shared" si="207"/>
        <v>45.263000000000005</v>
      </c>
    </row>
    <row r="596" spans="1:32" x14ac:dyDescent="0.3">
      <c r="A596" s="5">
        <v>39630</v>
      </c>
      <c r="B596" s="19">
        <v>7775.4</v>
      </c>
      <c r="C596" s="20">
        <f t="shared" si="212"/>
        <v>46.5</v>
      </c>
      <c r="D596" s="20">
        <f t="shared" si="216"/>
        <v>119.19999999999982</v>
      </c>
      <c r="E596" s="20">
        <f t="shared" si="220"/>
        <v>466.39999999999964</v>
      </c>
      <c r="F596" s="20">
        <f t="shared" si="200"/>
        <v>889.09999999999945</v>
      </c>
      <c r="G596" s="20">
        <f t="shared" si="208"/>
        <v>1491.0999999999995</v>
      </c>
      <c r="H596" s="20">
        <f t="shared" si="204"/>
        <v>2986</v>
      </c>
      <c r="I596" s="1">
        <v>39630</v>
      </c>
      <c r="J596" s="19">
        <v>7745</v>
      </c>
      <c r="K596" s="20">
        <f t="shared" si="213"/>
        <v>13.300000000000182</v>
      </c>
      <c r="L596" s="20">
        <f t="shared" si="217"/>
        <v>25.800000000000182</v>
      </c>
      <c r="M596" s="20">
        <f t="shared" si="221"/>
        <v>457.10000000000036</v>
      </c>
      <c r="N596" s="20">
        <f t="shared" si="201"/>
        <v>871.39999999999964</v>
      </c>
      <c r="O596" s="20">
        <f t="shared" si="209"/>
        <v>1465.8999999999996</v>
      </c>
      <c r="P596" s="20">
        <f t="shared" si="205"/>
        <v>2971.1000000000004</v>
      </c>
      <c r="Q596" s="1">
        <v>39630</v>
      </c>
      <c r="R596" s="19">
        <v>219.964</v>
      </c>
      <c r="S596" s="20">
        <f t="shared" si="214"/>
        <v>1.1490000000000009</v>
      </c>
      <c r="T596" s="20">
        <f t="shared" si="218"/>
        <v>6.436000000000007</v>
      </c>
      <c r="U596" s="20">
        <f t="shared" si="222"/>
        <v>11.664999999999992</v>
      </c>
      <c r="V596" s="20">
        <f t="shared" si="202"/>
        <v>16.463999999999999</v>
      </c>
      <c r="W596" s="20">
        <f t="shared" si="210"/>
        <v>30.563999999999993</v>
      </c>
      <c r="X596" s="20">
        <f t="shared" si="206"/>
        <v>47.163999999999987</v>
      </c>
      <c r="Y596" s="1">
        <v>39630</v>
      </c>
      <c r="Z596">
        <v>219.01599999999999</v>
      </c>
      <c r="AA596" s="20">
        <f t="shared" si="215"/>
        <v>1.5529999999999973</v>
      </c>
      <c r="AB596" s="20">
        <f t="shared" si="219"/>
        <v>5.5679999999999836</v>
      </c>
      <c r="AC596" s="20">
        <f t="shared" si="223"/>
        <v>11.412999999999982</v>
      </c>
      <c r="AD596" s="20">
        <f t="shared" si="203"/>
        <v>16.115999999999985</v>
      </c>
      <c r="AE596" s="20">
        <f t="shared" si="211"/>
        <v>29.915999999999997</v>
      </c>
      <c r="AF596" s="20">
        <f t="shared" si="207"/>
        <v>46.316000000000003</v>
      </c>
    </row>
    <row r="597" spans="1:32" x14ac:dyDescent="0.3">
      <c r="A597" s="5">
        <v>39661</v>
      </c>
      <c r="B597" s="19">
        <v>7790.2</v>
      </c>
      <c r="C597" s="20">
        <f t="shared" si="212"/>
        <v>14.800000000000182</v>
      </c>
      <c r="D597" s="20">
        <f t="shared" si="216"/>
        <v>91</v>
      </c>
      <c r="E597" s="20">
        <f t="shared" si="220"/>
        <v>405.09999999999945</v>
      </c>
      <c r="F597" s="20">
        <f t="shared" si="200"/>
        <v>873.09999999999945</v>
      </c>
      <c r="G597" s="20">
        <f t="shared" si="208"/>
        <v>1479.5999999999995</v>
      </c>
      <c r="H597" s="20">
        <f t="shared" si="204"/>
        <v>2972.7</v>
      </c>
      <c r="I597" s="1">
        <v>39661</v>
      </c>
      <c r="J597" s="19">
        <v>7742.7</v>
      </c>
      <c r="K597" s="20">
        <f t="shared" si="213"/>
        <v>-2.3000000000001819</v>
      </c>
      <c r="L597" s="20">
        <f t="shared" si="217"/>
        <v>-24.900000000000546</v>
      </c>
      <c r="M597" s="20">
        <f t="shared" si="221"/>
        <v>395.5</v>
      </c>
      <c r="N597" s="20">
        <f t="shared" si="201"/>
        <v>850.39999999999964</v>
      </c>
      <c r="O597" s="20">
        <f t="shared" si="209"/>
        <v>1441.8000000000002</v>
      </c>
      <c r="P597" s="20">
        <f t="shared" si="205"/>
        <v>2938.3</v>
      </c>
      <c r="Q597" s="1">
        <v>39661</v>
      </c>
      <c r="R597" s="19">
        <v>219.08600000000001</v>
      </c>
      <c r="S597" s="20">
        <f t="shared" si="214"/>
        <v>-0.8779999999999859</v>
      </c>
      <c r="T597" s="20">
        <f t="shared" si="218"/>
        <v>4.2630000000000052</v>
      </c>
      <c r="U597" s="20">
        <f t="shared" si="222"/>
        <v>11.169000000000011</v>
      </c>
      <c r="V597" s="20">
        <f t="shared" si="202"/>
        <v>15.186000000000007</v>
      </c>
      <c r="W597" s="20">
        <f t="shared" si="210"/>
        <v>29.586000000000013</v>
      </c>
      <c r="X597" s="20">
        <f t="shared" si="206"/>
        <v>46.286000000000001</v>
      </c>
      <c r="Y597" s="1">
        <v>39661</v>
      </c>
      <c r="Z597">
        <v>218.69</v>
      </c>
      <c r="AA597" s="20">
        <f t="shared" si="215"/>
        <v>-0.32599999999999341</v>
      </c>
      <c r="AB597" s="20">
        <f t="shared" si="219"/>
        <v>4.7479999999999905</v>
      </c>
      <c r="AC597" s="20">
        <f t="shared" si="223"/>
        <v>11.022999999999996</v>
      </c>
      <c r="AD597" s="20">
        <f t="shared" si="203"/>
        <v>14.889999999999986</v>
      </c>
      <c r="AE597" s="20">
        <f t="shared" si="211"/>
        <v>29.490000000000009</v>
      </c>
      <c r="AF597" s="20">
        <f t="shared" si="207"/>
        <v>45.990000000000009</v>
      </c>
    </row>
    <row r="598" spans="1:32" x14ac:dyDescent="0.3">
      <c r="A598" s="5">
        <v>39692</v>
      </c>
      <c r="B598" s="19">
        <v>7859.5</v>
      </c>
      <c r="C598" s="20">
        <f t="shared" si="212"/>
        <v>69.300000000000182</v>
      </c>
      <c r="D598" s="20">
        <f t="shared" si="216"/>
        <v>148.30000000000018</v>
      </c>
      <c r="E598" s="20">
        <f t="shared" si="220"/>
        <v>456.30000000000018</v>
      </c>
      <c r="F598" s="20">
        <f t="shared" si="200"/>
        <v>915.30000000000018</v>
      </c>
      <c r="G598" s="20">
        <f t="shared" si="208"/>
        <v>1514.1999999999998</v>
      </c>
      <c r="H598" s="20">
        <f t="shared" si="204"/>
        <v>3006.3</v>
      </c>
      <c r="I598" s="1">
        <v>39692</v>
      </c>
      <c r="J598" s="19">
        <v>7815.6</v>
      </c>
      <c r="K598" s="20">
        <f t="shared" si="213"/>
        <v>72.900000000000546</v>
      </c>
      <c r="L598" s="20">
        <f t="shared" si="217"/>
        <v>106.5</v>
      </c>
      <c r="M598" s="20">
        <f t="shared" si="221"/>
        <v>448</v>
      </c>
      <c r="N598" s="20">
        <f t="shared" si="201"/>
        <v>895.90000000000055</v>
      </c>
      <c r="O598" s="20">
        <f t="shared" si="209"/>
        <v>1481.6000000000004</v>
      </c>
      <c r="P598" s="20">
        <f t="shared" si="205"/>
        <v>2975.6000000000004</v>
      </c>
      <c r="Q598" s="1">
        <v>39692</v>
      </c>
      <c r="R598" s="19">
        <v>218.78299999999999</v>
      </c>
      <c r="S598" s="20">
        <f t="shared" si="214"/>
        <v>-0.30300000000002569</v>
      </c>
      <c r="T598" s="20">
        <f t="shared" si="218"/>
        <v>2.150999999999982</v>
      </c>
      <c r="U598" s="20">
        <f t="shared" si="222"/>
        <v>10.292999999999978</v>
      </c>
      <c r="V598" s="20">
        <f t="shared" si="202"/>
        <v>15.882999999999981</v>
      </c>
      <c r="W598" s="20">
        <f t="shared" si="210"/>
        <v>28.882999999999981</v>
      </c>
      <c r="X598" s="20">
        <f t="shared" si="206"/>
        <v>45.082999999999998</v>
      </c>
      <c r="Y598" s="1">
        <v>39692</v>
      </c>
      <c r="Z598">
        <v>218.87700000000001</v>
      </c>
      <c r="AA598" s="20">
        <f t="shared" si="215"/>
        <v>0.18700000000001182</v>
      </c>
      <c r="AB598" s="20">
        <f t="shared" si="219"/>
        <v>3.6690000000000111</v>
      </c>
      <c r="AC598" s="20">
        <f t="shared" si="223"/>
        <v>10.330000000000013</v>
      </c>
      <c r="AD598" s="20">
        <f t="shared" si="203"/>
        <v>16.076999999999998</v>
      </c>
      <c r="AE598" s="20">
        <f t="shared" si="211"/>
        <v>29.076999999999998</v>
      </c>
      <c r="AF598" s="20">
        <f t="shared" si="207"/>
        <v>45.277000000000015</v>
      </c>
    </row>
    <row r="599" spans="1:32" x14ac:dyDescent="0.3">
      <c r="A599" s="5">
        <v>39722</v>
      </c>
      <c r="B599" s="19">
        <v>7965.3</v>
      </c>
      <c r="C599" s="20">
        <f t="shared" si="212"/>
        <v>105.80000000000018</v>
      </c>
      <c r="D599" s="20">
        <f t="shared" si="216"/>
        <v>236.40000000000055</v>
      </c>
      <c r="E599" s="20">
        <f t="shared" si="220"/>
        <v>548.10000000000036</v>
      </c>
      <c r="F599" s="20">
        <f t="shared" si="200"/>
        <v>972</v>
      </c>
      <c r="G599" s="20">
        <f t="shared" si="208"/>
        <v>1592</v>
      </c>
      <c r="H599" s="20">
        <f t="shared" si="204"/>
        <v>3096.1000000000004</v>
      </c>
      <c r="I599" s="1">
        <v>39722</v>
      </c>
      <c r="J599" s="19">
        <v>7922.1</v>
      </c>
      <c r="K599" s="20">
        <f t="shared" si="213"/>
        <v>106.5</v>
      </c>
      <c r="L599" s="20">
        <f t="shared" si="217"/>
        <v>190.40000000000055</v>
      </c>
      <c r="M599" s="20">
        <f t="shared" si="221"/>
        <v>543.5</v>
      </c>
      <c r="N599" s="20">
        <f t="shared" si="201"/>
        <v>959.60000000000036</v>
      </c>
      <c r="O599" s="20">
        <f t="shared" si="209"/>
        <v>1566.5</v>
      </c>
      <c r="P599" s="20">
        <f t="shared" si="205"/>
        <v>3068.2000000000007</v>
      </c>
      <c r="Q599" s="1">
        <v>39722</v>
      </c>
      <c r="R599" s="19">
        <v>216.57300000000001</v>
      </c>
      <c r="S599" s="20">
        <f t="shared" si="214"/>
        <v>-2.2099999999999795</v>
      </c>
      <c r="T599" s="20">
        <f t="shared" si="218"/>
        <v>-2.2419999999999902</v>
      </c>
      <c r="U599" s="20">
        <f t="shared" si="222"/>
        <v>7.6370000000000005</v>
      </c>
      <c r="V599" s="20">
        <f t="shared" si="202"/>
        <v>14.772999999999996</v>
      </c>
      <c r="W599" s="20">
        <f t="shared" si="210"/>
        <v>25.673000000000002</v>
      </c>
      <c r="X599" s="20">
        <f t="shared" si="206"/>
        <v>42.573000000000008</v>
      </c>
      <c r="Y599" s="1">
        <v>39722</v>
      </c>
      <c r="Z599">
        <v>216.995</v>
      </c>
      <c r="AA599" s="20">
        <f t="shared" si="215"/>
        <v>-1.882000000000005</v>
      </c>
      <c r="AB599" s="20">
        <f t="shared" si="219"/>
        <v>-0.46799999999998931</v>
      </c>
      <c r="AC599" s="20">
        <f t="shared" si="223"/>
        <v>7.8050000000000068</v>
      </c>
      <c r="AD599" s="20">
        <f t="shared" si="203"/>
        <v>15.094999999999999</v>
      </c>
      <c r="AE599" s="20">
        <f t="shared" si="211"/>
        <v>26.194999999999993</v>
      </c>
      <c r="AF599" s="20">
        <f t="shared" si="207"/>
        <v>43.094999999999999</v>
      </c>
    </row>
    <row r="600" spans="1:32" x14ac:dyDescent="0.3">
      <c r="A600" s="5">
        <v>39753</v>
      </c>
      <c r="B600" s="19">
        <v>8015.8</v>
      </c>
      <c r="C600" s="20">
        <f t="shared" si="212"/>
        <v>50.5</v>
      </c>
      <c r="D600" s="20">
        <f t="shared" si="216"/>
        <v>240.40000000000055</v>
      </c>
      <c r="E600" s="20">
        <f t="shared" si="220"/>
        <v>574</v>
      </c>
      <c r="F600" s="20">
        <f t="shared" si="200"/>
        <v>987.40000000000055</v>
      </c>
      <c r="G600" s="20">
        <f t="shared" si="208"/>
        <v>1616</v>
      </c>
      <c r="H600" s="20">
        <f t="shared" si="204"/>
        <v>3135.5</v>
      </c>
      <c r="I600" s="1">
        <v>39753</v>
      </c>
      <c r="J600" s="19">
        <v>8012.5</v>
      </c>
      <c r="K600" s="20">
        <f t="shared" si="213"/>
        <v>90.399999999999636</v>
      </c>
      <c r="L600" s="20">
        <f t="shared" si="217"/>
        <v>267.5</v>
      </c>
      <c r="M600" s="20">
        <f t="shared" si="221"/>
        <v>575.69999999999982</v>
      </c>
      <c r="N600" s="20">
        <f t="shared" si="201"/>
        <v>987.60000000000036</v>
      </c>
      <c r="O600" s="20">
        <f t="shared" si="209"/>
        <v>1607.3999999999996</v>
      </c>
      <c r="P600" s="20">
        <f t="shared" si="205"/>
        <v>3130.5</v>
      </c>
      <c r="Q600" s="1">
        <v>39753</v>
      </c>
      <c r="R600" s="19">
        <v>212.42500000000001</v>
      </c>
      <c r="S600" s="20">
        <f t="shared" si="214"/>
        <v>-4.1479999999999961</v>
      </c>
      <c r="T600" s="20">
        <f t="shared" si="218"/>
        <v>-7.5389999999999873</v>
      </c>
      <c r="U600" s="20">
        <f t="shared" si="222"/>
        <v>2.2480000000000189</v>
      </c>
      <c r="V600" s="20">
        <f t="shared" si="202"/>
        <v>10.925000000000011</v>
      </c>
      <c r="W600" s="20">
        <f t="shared" si="210"/>
        <v>21.425000000000011</v>
      </c>
      <c r="X600" s="20">
        <f t="shared" si="206"/>
        <v>38.325000000000017</v>
      </c>
      <c r="Y600" s="1">
        <v>39753</v>
      </c>
      <c r="Z600">
        <v>213.15299999999999</v>
      </c>
      <c r="AA600" s="20">
        <f t="shared" si="215"/>
        <v>-3.842000000000013</v>
      </c>
      <c r="AB600" s="20">
        <f t="shared" si="219"/>
        <v>-5.8629999999999995</v>
      </c>
      <c r="AC600" s="20">
        <f t="shared" si="223"/>
        <v>2.3189999999999884</v>
      </c>
      <c r="AD600" s="20">
        <f t="shared" si="203"/>
        <v>11.152999999999992</v>
      </c>
      <c r="AE600" s="20">
        <f t="shared" si="211"/>
        <v>21.453000000000003</v>
      </c>
      <c r="AF600" s="20">
        <f t="shared" si="207"/>
        <v>38.953000000000003</v>
      </c>
    </row>
    <row r="601" spans="1:32" ht="15" thickBot="1" x14ac:dyDescent="0.35">
      <c r="A601" s="8">
        <v>39783</v>
      </c>
      <c r="B601" s="19">
        <v>8192.1</v>
      </c>
      <c r="C601" s="20">
        <f t="shared" si="212"/>
        <v>176.30000000000018</v>
      </c>
      <c r="D601" s="20">
        <f t="shared" si="216"/>
        <v>401.90000000000055</v>
      </c>
      <c r="E601" s="20">
        <f t="shared" si="220"/>
        <v>720.5</v>
      </c>
      <c r="F601" s="20">
        <f t="shared" si="200"/>
        <v>1120.5</v>
      </c>
      <c r="G601" s="20">
        <f t="shared" si="208"/>
        <v>1773.8000000000002</v>
      </c>
      <c r="H601" s="20">
        <f t="shared" si="204"/>
        <v>3267.1000000000004</v>
      </c>
      <c r="I601" s="10">
        <v>39783</v>
      </c>
      <c r="J601" s="19">
        <v>8231.5</v>
      </c>
      <c r="K601" s="20">
        <f t="shared" si="213"/>
        <v>219</v>
      </c>
      <c r="L601" s="20">
        <f t="shared" si="217"/>
        <v>488.80000000000018</v>
      </c>
      <c r="M601" s="20">
        <f t="shared" si="221"/>
        <v>727.30000000000018</v>
      </c>
      <c r="N601" s="20">
        <f t="shared" si="201"/>
        <v>1131.3999999999996</v>
      </c>
      <c r="O601" s="20">
        <f t="shared" si="209"/>
        <v>1784.1000000000004</v>
      </c>
      <c r="P601" s="20">
        <f t="shared" si="205"/>
        <v>3278.5</v>
      </c>
      <c r="Q601" s="1">
        <v>39783</v>
      </c>
      <c r="R601" s="19">
        <v>210.22800000000001</v>
      </c>
      <c r="S601" s="20">
        <f t="shared" si="214"/>
        <v>-2.1970000000000027</v>
      </c>
      <c r="T601" s="20">
        <f t="shared" si="218"/>
        <v>-8.8580000000000041</v>
      </c>
      <c r="U601" s="20">
        <f t="shared" si="222"/>
        <v>0.19200000000000728</v>
      </c>
      <c r="V601" s="20">
        <f t="shared" si="202"/>
        <v>8.4279999999999973</v>
      </c>
      <c r="W601" s="20">
        <f t="shared" si="210"/>
        <v>19.927999999999997</v>
      </c>
      <c r="X601" s="20">
        <f t="shared" si="206"/>
        <v>36.228000000000009</v>
      </c>
      <c r="Y601" s="1">
        <v>39783</v>
      </c>
      <c r="Z601">
        <v>211.398</v>
      </c>
      <c r="AA601" s="20">
        <f t="shared" si="215"/>
        <v>-1.7549999999999955</v>
      </c>
      <c r="AB601" s="20">
        <f t="shared" si="219"/>
        <v>-7.2920000000000016</v>
      </c>
      <c r="AC601" s="20">
        <f t="shared" si="223"/>
        <v>-4.6999999999997044E-2</v>
      </c>
      <c r="AD601" s="20">
        <f t="shared" si="203"/>
        <v>8.2980000000000018</v>
      </c>
      <c r="AE601" s="20">
        <f t="shared" si="211"/>
        <v>19.698000000000008</v>
      </c>
      <c r="AF601" s="20">
        <f t="shared" si="207"/>
        <v>36.798000000000002</v>
      </c>
    </row>
    <row r="602" spans="1:32" x14ac:dyDescent="0.3">
      <c r="A602" s="1">
        <v>39814</v>
      </c>
      <c r="B602" s="19">
        <v>8273.7000000000007</v>
      </c>
      <c r="C602" s="20">
        <f t="shared" si="212"/>
        <v>81.600000000000364</v>
      </c>
      <c r="D602" s="20">
        <f t="shared" si="216"/>
        <v>414.20000000000073</v>
      </c>
      <c r="E602" s="20">
        <f t="shared" si="220"/>
        <v>768.20000000000073</v>
      </c>
      <c r="F602" s="20">
        <f t="shared" si="200"/>
        <v>1164.1000000000004</v>
      </c>
      <c r="G602" s="20">
        <f t="shared" si="208"/>
        <v>1849.2000000000007</v>
      </c>
      <c r="H602" s="20">
        <f t="shared" si="204"/>
        <v>3298.0000000000009</v>
      </c>
      <c r="I602" s="1">
        <v>39814</v>
      </c>
      <c r="J602" s="19">
        <v>8276.4</v>
      </c>
      <c r="K602" s="20">
        <f t="shared" si="213"/>
        <v>44.899999999999636</v>
      </c>
      <c r="L602" s="20">
        <f t="shared" si="217"/>
        <v>460.79999999999927</v>
      </c>
      <c r="M602" s="20">
        <f t="shared" si="221"/>
        <v>773.79999999999927</v>
      </c>
      <c r="N602" s="20">
        <f t="shared" si="201"/>
        <v>1178.1999999999998</v>
      </c>
      <c r="O602" s="20">
        <f t="shared" si="209"/>
        <v>1872.2999999999993</v>
      </c>
      <c r="P602" s="20">
        <f t="shared" si="205"/>
        <v>3297.3999999999996</v>
      </c>
      <c r="Q602" s="1">
        <v>39814</v>
      </c>
      <c r="R602" s="19">
        <v>211.143</v>
      </c>
      <c r="S602" s="20">
        <f t="shared" si="214"/>
        <v>0.91499999999999204</v>
      </c>
      <c r="T602" s="20">
        <f t="shared" si="218"/>
        <v>-7.6399999999999864</v>
      </c>
      <c r="U602" s="20">
        <f t="shared" si="222"/>
        <v>6.2999999999988177E-2</v>
      </c>
      <c r="V602" s="20">
        <f t="shared" si="202"/>
        <v>8.7270000000000039</v>
      </c>
      <c r="W602" s="20">
        <f t="shared" si="210"/>
        <v>20.443000000000012</v>
      </c>
      <c r="X602" s="20">
        <f t="shared" si="206"/>
        <v>36.043000000000006</v>
      </c>
      <c r="Y602" s="1">
        <v>39814</v>
      </c>
      <c r="Z602">
        <v>211.93299999999999</v>
      </c>
      <c r="AA602" s="20">
        <f t="shared" si="215"/>
        <v>0.53499999999999659</v>
      </c>
      <c r="AB602" s="20">
        <f t="shared" si="219"/>
        <v>-6.9440000000000168</v>
      </c>
      <c r="AC602" s="20">
        <f t="shared" si="223"/>
        <v>-0.24100000000001387</v>
      </c>
      <c r="AD602" s="20">
        <f t="shared" si="203"/>
        <v>8.4959999999999809</v>
      </c>
      <c r="AE602" s="20">
        <f t="shared" si="211"/>
        <v>20.332999999999998</v>
      </c>
      <c r="AF602" s="20">
        <f t="shared" si="207"/>
        <v>36.332999999999998</v>
      </c>
    </row>
    <row r="603" spans="1:32" x14ac:dyDescent="0.3">
      <c r="A603" s="1">
        <v>39845</v>
      </c>
      <c r="B603" s="19">
        <v>8303.1</v>
      </c>
      <c r="C603" s="20">
        <f t="shared" si="212"/>
        <v>29.399999999999636</v>
      </c>
      <c r="D603" s="20">
        <f t="shared" si="216"/>
        <v>337.80000000000018</v>
      </c>
      <c r="E603" s="20">
        <f t="shared" si="220"/>
        <v>712.5</v>
      </c>
      <c r="F603" s="20">
        <f t="shared" ref="F603:F666" si="224">(B603-B579)</f>
        <v>1177.8000000000002</v>
      </c>
      <c r="G603" s="20">
        <f t="shared" si="208"/>
        <v>1870.3000000000002</v>
      </c>
      <c r="H603" s="20">
        <f t="shared" si="204"/>
        <v>3289</v>
      </c>
      <c r="I603" s="1">
        <v>39845</v>
      </c>
      <c r="J603" s="19">
        <v>8305.2000000000007</v>
      </c>
      <c r="K603" s="20">
        <f t="shared" si="213"/>
        <v>28.800000000001091</v>
      </c>
      <c r="L603" s="20">
        <f t="shared" si="217"/>
        <v>383.10000000000036</v>
      </c>
      <c r="M603" s="20">
        <f t="shared" si="221"/>
        <v>720.00000000000091</v>
      </c>
      <c r="N603" s="20">
        <f t="shared" ref="N603:N666" si="225">(J603-J579)</f>
        <v>1195.5000000000009</v>
      </c>
      <c r="O603" s="20">
        <f t="shared" si="209"/>
        <v>1899.5000000000009</v>
      </c>
      <c r="P603" s="20">
        <f t="shared" si="205"/>
        <v>3297.2000000000007</v>
      </c>
      <c r="Q603" s="1">
        <v>39845</v>
      </c>
      <c r="R603" s="19">
        <v>212.19300000000001</v>
      </c>
      <c r="S603" s="20">
        <f t="shared" si="214"/>
        <v>1.0500000000000114</v>
      </c>
      <c r="T603" s="20">
        <f t="shared" si="218"/>
        <v>-4.3799999999999955</v>
      </c>
      <c r="U603" s="20">
        <f t="shared" si="222"/>
        <v>0.5</v>
      </c>
      <c r="V603" s="20">
        <f t="shared" ref="V603:V666" si="226">(R603-R579)</f>
        <v>8.6940000000000168</v>
      </c>
      <c r="W603" s="20">
        <f t="shared" si="210"/>
        <v>20.393000000000001</v>
      </c>
      <c r="X603" s="20">
        <f t="shared" si="206"/>
        <v>36.393000000000001</v>
      </c>
      <c r="Y603" s="1">
        <v>39845</v>
      </c>
      <c r="Z603">
        <v>212.70500000000001</v>
      </c>
      <c r="AA603" s="20">
        <f t="shared" si="215"/>
        <v>0.77200000000001978</v>
      </c>
      <c r="AB603" s="20">
        <f t="shared" si="219"/>
        <v>-4.289999999999992</v>
      </c>
      <c r="AC603" s="20">
        <f t="shared" si="223"/>
        <v>1.8000000000000682E-2</v>
      </c>
      <c r="AD603" s="20">
        <f t="shared" ref="AD603:AD666" si="227">(Z603-Z579)</f>
        <v>8.4790000000000134</v>
      </c>
      <c r="AE603" s="20">
        <f t="shared" si="211"/>
        <v>20.305000000000007</v>
      </c>
      <c r="AF603" s="20">
        <f t="shared" si="207"/>
        <v>36.705000000000013</v>
      </c>
    </row>
    <row r="604" spans="1:32" x14ac:dyDescent="0.3">
      <c r="A604" s="1">
        <v>39873</v>
      </c>
      <c r="B604" s="19">
        <v>8369.2999999999993</v>
      </c>
      <c r="C604" s="20">
        <f t="shared" si="212"/>
        <v>66.199999999998909</v>
      </c>
      <c r="D604" s="20">
        <f t="shared" si="216"/>
        <v>353.49999999999909</v>
      </c>
      <c r="E604" s="20">
        <f t="shared" si="220"/>
        <v>713.09999999999945</v>
      </c>
      <c r="F604" s="20">
        <f t="shared" si="224"/>
        <v>1210.1999999999989</v>
      </c>
      <c r="G604" s="20">
        <f t="shared" si="208"/>
        <v>1927.3999999999996</v>
      </c>
      <c r="H604" s="20">
        <f t="shared" si="204"/>
        <v>3297.2999999999993</v>
      </c>
      <c r="I604" s="1">
        <v>39873</v>
      </c>
      <c r="J604" s="19">
        <v>8441.1</v>
      </c>
      <c r="K604" s="20">
        <f t="shared" si="213"/>
        <v>135.89999999999964</v>
      </c>
      <c r="L604" s="20">
        <f t="shared" si="217"/>
        <v>428.60000000000036</v>
      </c>
      <c r="M604" s="20">
        <f t="shared" si="221"/>
        <v>721.90000000000055</v>
      </c>
      <c r="N604" s="20">
        <f t="shared" si="225"/>
        <v>1233.5</v>
      </c>
      <c r="O604" s="20">
        <f t="shared" si="209"/>
        <v>1976.2000000000007</v>
      </c>
      <c r="P604" s="20">
        <f t="shared" si="205"/>
        <v>3342.8</v>
      </c>
      <c r="Q604" s="1">
        <v>39873</v>
      </c>
      <c r="R604" s="19">
        <v>212.709</v>
      </c>
      <c r="S604" s="20">
        <f t="shared" si="214"/>
        <v>0.51599999999999113</v>
      </c>
      <c r="T604" s="20">
        <f t="shared" si="218"/>
        <v>0.28399999999999181</v>
      </c>
      <c r="U604" s="20">
        <f t="shared" si="222"/>
        <v>-0.8189999999999884</v>
      </c>
      <c r="V604" s="20">
        <f t="shared" si="226"/>
        <v>7.3569999999999993</v>
      </c>
      <c r="W604" s="20">
        <f t="shared" si="210"/>
        <v>19.408999999999992</v>
      </c>
      <c r="X604" s="20">
        <f t="shared" si="206"/>
        <v>36.509000000000015</v>
      </c>
      <c r="Y604" s="1">
        <v>39873</v>
      </c>
      <c r="Z604">
        <v>212.495</v>
      </c>
      <c r="AA604" s="20">
        <f t="shared" si="215"/>
        <v>-0.21000000000000796</v>
      </c>
      <c r="AB604" s="20">
        <f t="shared" si="219"/>
        <v>-0.65799999999998704</v>
      </c>
      <c r="AC604" s="20">
        <f t="shared" si="223"/>
        <v>-0.95300000000000296</v>
      </c>
      <c r="AD604" s="20">
        <f t="shared" si="227"/>
        <v>7.2069999999999936</v>
      </c>
      <c r="AE604" s="20">
        <f t="shared" si="211"/>
        <v>19.39500000000001</v>
      </c>
      <c r="AF604" s="20">
        <f t="shared" si="207"/>
        <v>36.39500000000001</v>
      </c>
    </row>
    <row r="605" spans="1:32" x14ac:dyDescent="0.3">
      <c r="A605" s="1">
        <v>39904</v>
      </c>
      <c r="B605" s="19">
        <v>8372.9</v>
      </c>
      <c r="C605" s="20">
        <f t="shared" si="212"/>
        <v>3.6000000000003638</v>
      </c>
      <c r="D605" s="20">
        <f t="shared" si="216"/>
        <v>180.79999999999927</v>
      </c>
      <c r="E605" s="20">
        <f t="shared" si="220"/>
        <v>673.69999999999982</v>
      </c>
      <c r="F605" s="20">
        <f t="shared" si="224"/>
        <v>1141.5999999999995</v>
      </c>
      <c r="G605" s="20">
        <f t="shared" si="208"/>
        <v>1917</v>
      </c>
      <c r="H605" s="20">
        <f t="shared" si="204"/>
        <v>3237</v>
      </c>
      <c r="I605" s="1">
        <v>39904</v>
      </c>
      <c r="J605" s="19">
        <v>8441.5</v>
      </c>
      <c r="K605" s="20">
        <f t="shared" si="213"/>
        <v>0.3999999999996362</v>
      </c>
      <c r="L605" s="20">
        <f t="shared" si="217"/>
        <v>210</v>
      </c>
      <c r="M605" s="20">
        <f t="shared" si="221"/>
        <v>673.89999999999964</v>
      </c>
      <c r="N605" s="20">
        <f t="shared" si="225"/>
        <v>1145</v>
      </c>
      <c r="O605" s="20">
        <f t="shared" si="209"/>
        <v>1933.1999999999998</v>
      </c>
      <c r="P605" s="20">
        <f t="shared" si="205"/>
        <v>3267.3999999999996</v>
      </c>
      <c r="Q605" s="1">
        <v>39904</v>
      </c>
      <c r="R605" s="19">
        <v>213.24</v>
      </c>
      <c r="S605" s="20">
        <f t="shared" si="214"/>
        <v>0.53100000000000591</v>
      </c>
      <c r="T605" s="20">
        <f t="shared" si="218"/>
        <v>3.0120000000000005</v>
      </c>
      <c r="U605" s="20">
        <f t="shared" si="222"/>
        <v>-1.5829999999999984</v>
      </c>
      <c r="V605" s="20">
        <f t="shared" si="226"/>
        <v>6.554000000000002</v>
      </c>
      <c r="W605" s="20">
        <f t="shared" si="210"/>
        <v>18.640000000000015</v>
      </c>
      <c r="X605" s="20">
        <f t="shared" si="206"/>
        <v>36.340000000000003</v>
      </c>
      <c r="Y605" s="1">
        <v>39904</v>
      </c>
      <c r="Z605">
        <v>212.709</v>
      </c>
      <c r="AA605" s="20">
        <f t="shared" si="215"/>
        <v>0.21399999999999864</v>
      </c>
      <c r="AB605" s="20">
        <f t="shared" si="219"/>
        <v>1.311000000000007</v>
      </c>
      <c r="AC605" s="20">
        <f t="shared" si="223"/>
        <v>-1.2330000000000041</v>
      </c>
      <c r="AD605" s="20">
        <f t="shared" si="227"/>
        <v>6.8050000000000068</v>
      </c>
      <c r="AE605" s="20">
        <f t="shared" si="211"/>
        <v>19.009000000000015</v>
      </c>
      <c r="AF605" s="20">
        <f t="shared" si="207"/>
        <v>36.308999999999997</v>
      </c>
    </row>
    <row r="606" spans="1:32" x14ac:dyDescent="0.3">
      <c r="A606" s="1">
        <v>39934</v>
      </c>
      <c r="B606" s="19">
        <v>8430.7000000000007</v>
      </c>
      <c r="C606" s="20">
        <f t="shared" si="212"/>
        <v>57.800000000001091</v>
      </c>
      <c r="D606" s="20">
        <f t="shared" si="216"/>
        <v>157</v>
      </c>
      <c r="E606" s="20">
        <f t="shared" si="220"/>
        <v>719.50000000000091</v>
      </c>
      <c r="F606" s="20">
        <f t="shared" si="224"/>
        <v>1185.3000000000011</v>
      </c>
      <c r="G606" s="20">
        <f t="shared" si="208"/>
        <v>1957.4000000000005</v>
      </c>
      <c r="H606" s="20">
        <f t="shared" si="204"/>
        <v>3297.7000000000007</v>
      </c>
      <c r="I606" s="1">
        <v>39934</v>
      </c>
      <c r="J606" s="19">
        <v>8428.6</v>
      </c>
      <c r="K606" s="20">
        <f t="shared" si="213"/>
        <v>-12.899999999999636</v>
      </c>
      <c r="L606" s="20">
        <f t="shared" si="217"/>
        <v>152.20000000000073</v>
      </c>
      <c r="M606" s="20">
        <f t="shared" si="221"/>
        <v>719.5</v>
      </c>
      <c r="N606" s="20">
        <f t="shared" si="225"/>
        <v>1187.6000000000004</v>
      </c>
      <c r="O606" s="20">
        <f t="shared" si="209"/>
        <v>1968.8000000000002</v>
      </c>
      <c r="P606" s="20">
        <f t="shared" si="205"/>
        <v>3317.4000000000005</v>
      </c>
      <c r="Q606" s="1">
        <v>39934</v>
      </c>
      <c r="R606" s="19">
        <v>213.85599999999999</v>
      </c>
      <c r="S606" s="20">
        <f t="shared" si="214"/>
        <v>0.61599999999998545</v>
      </c>
      <c r="T606" s="20">
        <f t="shared" si="218"/>
        <v>2.7129999999999939</v>
      </c>
      <c r="U606" s="20">
        <f t="shared" si="222"/>
        <v>-2.7760000000000105</v>
      </c>
      <c r="V606" s="20">
        <f t="shared" si="226"/>
        <v>5.9069999999999823</v>
      </c>
      <c r="W606" s="20">
        <f t="shared" si="210"/>
        <v>19.455999999999989</v>
      </c>
      <c r="X606" s="20">
        <f t="shared" si="206"/>
        <v>36.156000000000006</v>
      </c>
      <c r="Y606" s="1">
        <v>39934</v>
      </c>
      <c r="Z606">
        <v>213.02199999999999</v>
      </c>
      <c r="AA606" s="20">
        <f t="shared" si="215"/>
        <v>0.31299999999998818</v>
      </c>
      <c r="AB606" s="20">
        <f t="shared" si="219"/>
        <v>1.0889999999999986</v>
      </c>
      <c r="AC606" s="20">
        <f t="shared" si="223"/>
        <v>-2.186000000000007</v>
      </c>
      <c r="AD606" s="20">
        <f t="shared" si="227"/>
        <v>6.2669999999999959</v>
      </c>
      <c r="AE606" s="20">
        <f t="shared" si="211"/>
        <v>19.421999999999997</v>
      </c>
      <c r="AF606" s="20">
        <f t="shared" si="207"/>
        <v>35.72199999999998</v>
      </c>
    </row>
    <row r="607" spans="1:32" x14ac:dyDescent="0.3">
      <c r="A607" s="1">
        <v>39965</v>
      </c>
      <c r="B607" s="19">
        <v>8440.5</v>
      </c>
      <c r="C607" s="20">
        <f t="shared" si="212"/>
        <v>9.7999999999992724</v>
      </c>
      <c r="D607" s="20">
        <f t="shared" si="216"/>
        <v>137.39999999999964</v>
      </c>
      <c r="E607" s="20">
        <f t="shared" si="220"/>
        <v>711.60000000000036</v>
      </c>
      <c r="F607" s="20">
        <f t="shared" si="224"/>
        <v>1161.8999999999996</v>
      </c>
      <c r="G607" s="20">
        <f t="shared" si="208"/>
        <v>1934.6999999999998</v>
      </c>
      <c r="H607" s="20">
        <f t="shared" si="204"/>
        <v>3267</v>
      </c>
      <c r="I607" s="1">
        <v>39965</v>
      </c>
      <c r="J607" s="19">
        <v>8441.2999999999993</v>
      </c>
      <c r="K607" s="20">
        <f t="shared" si="213"/>
        <v>12.699999999998909</v>
      </c>
      <c r="L607" s="20">
        <f t="shared" si="217"/>
        <v>136.09999999999854</v>
      </c>
      <c r="M607" s="20">
        <f t="shared" si="221"/>
        <v>709.59999999999945</v>
      </c>
      <c r="N607" s="20">
        <f t="shared" si="225"/>
        <v>1156.1999999999989</v>
      </c>
      <c r="O607" s="20">
        <f t="shared" si="209"/>
        <v>1929.4999999999991</v>
      </c>
      <c r="P607" s="20">
        <f t="shared" si="205"/>
        <v>3280.6999999999989</v>
      </c>
      <c r="Q607" s="1">
        <v>39965</v>
      </c>
      <c r="R607" s="19">
        <v>215.69300000000001</v>
      </c>
      <c r="S607" s="20">
        <f t="shared" si="214"/>
        <v>1.8370000000000175</v>
      </c>
      <c r="T607" s="20">
        <f t="shared" si="218"/>
        <v>3.5</v>
      </c>
      <c r="U607" s="20">
        <f t="shared" si="222"/>
        <v>-3.1219999999999857</v>
      </c>
      <c r="V607" s="20">
        <f t="shared" si="226"/>
        <v>7.3410000000000082</v>
      </c>
      <c r="W607" s="20">
        <f t="shared" si="210"/>
        <v>21.193000000000012</v>
      </c>
      <c r="X607" s="20">
        <f t="shared" si="206"/>
        <v>37.693000000000012</v>
      </c>
      <c r="Y607" s="1">
        <v>39965</v>
      </c>
      <c r="Z607">
        <v>214.79</v>
      </c>
      <c r="AA607" s="20">
        <f t="shared" si="215"/>
        <v>1.7680000000000007</v>
      </c>
      <c r="AB607" s="20">
        <f t="shared" si="219"/>
        <v>2.0849999999999795</v>
      </c>
      <c r="AC607" s="20">
        <f t="shared" si="223"/>
        <v>-2.6730000000000018</v>
      </c>
      <c r="AD607" s="20">
        <f t="shared" si="227"/>
        <v>7.5559999999999832</v>
      </c>
      <c r="AE607" s="20">
        <f t="shared" si="211"/>
        <v>21.090000000000003</v>
      </c>
      <c r="AF607" s="20">
        <f t="shared" si="207"/>
        <v>37.090000000000003</v>
      </c>
    </row>
    <row r="608" spans="1:32" x14ac:dyDescent="0.3">
      <c r="A608" s="1">
        <v>39995</v>
      </c>
      <c r="B608" s="19">
        <v>8445.1</v>
      </c>
      <c r="C608" s="20">
        <f t="shared" si="212"/>
        <v>4.6000000000003638</v>
      </c>
      <c r="D608" s="20">
        <f t="shared" si="216"/>
        <v>75.800000000001091</v>
      </c>
      <c r="E608" s="20">
        <f t="shared" si="220"/>
        <v>669.70000000000073</v>
      </c>
      <c r="F608" s="20">
        <f t="shared" si="224"/>
        <v>1136.1000000000004</v>
      </c>
      <c r="G608" s="20">
        <f t="shared" si="208"/>
        <v>1907.7000000000007</v>
      </c>
      <c r="H608" s="20">
        <f t="shared" si="204"/>
        <v>3241.7000000000007</v>
      </c>
      <c r="I608" s="1">
        <v>39995</v>
      </c>
      <c r="J608" s="19">
        <v>8407.6</v>
      </c>
      <c r="K608" s="20">
        <f t="shared" si="213"/>
        <v>-33.699999999998909</v>
      </c>
      <c r="L608" s="20">
        <f t="shared" si="217"/>
        <v>-33.5</v>
      </c>
      <c r="M608" s="20">
        <f t="shared" si="221"/>
        <v>662.60000000000036</v>
      </c>
      <c r="N608" s="20">
        <f t="shared" si="225"/>
        <v>1119.7000000000007</v>
      </c>
      <c r="O608" s="20">
        <f t="shared" si="209"/>
        <v>1876.9000000000005</v>
      </c>
      <c r="P608" s="20">
        <f t="shared" si="205"/>
        <v>3218.4000000000005</v>
      </c>
      <c r="Q608" s="1">
        <v>39995</v>
      </c>
      <c r="R608" s="19">
        <v>215.351</v>
      </c>
      <c r="S608" s="20">
        <f t="shared" si="214"/>
        <v>-0.34200000000001296</v>
      </c>
      <c r="T608" s="20">
        <f t="shared" si="218"/>
        <v>2.6419999999999959</v>
      </c>
      <c r="U608" s="20">
        <f t="shared" si="222"/>
        <v>-4.6129999999999995</v>
      </c>
      <c r="V608" s="20">
        <f t="shared" si="226"/>
        <v>7.0519999999999925</v>
      </c>
      <c r="W608" s="20">
        <f t="shared" si="210"/>
        <v>19.950999999999993</v>
      </c>
      <c r="X608" s="20">
        <f t="shared" si="206"/>
        <v>37.850999999999999</v>
      </c>
      <c r="Y608" s="1">
        <v>39995</v>
      </c>
      <c r="Z608">
        <v>214.726</v>
      </c>
      <c r="AA608" s="20">
        <f t="shared" si="215"/>
        <v>-6.3999999999992951E-2</v>
      </c>
      <c r="AB608" s="20">
        <f t="shared" si="219"/>
        <v>2.2309999999999945</v>
      </c>
      <c r="AC608" s="20">
        <f t="shared" si="223"/>
        <v>-4.289999999999992</v>
      </c>
      <c r="AD608" s="20">
        <f t="shared" si="227"/>
        <v>7.1229999999999905</v>
      </c>
      <c r="AE608" s="20">
        <f t="shared" si="211"/>
        <v>19.825999999999993</v>
      </c>
      <c r="AF608" s="20">
        <f t="shared" si="207"/>
        <v>37.325999999999993</v>
      </c>
    </row>
    <row r="609" spans="1:32" x14ac:dyDescent="0.3">
      <c r="A609" s="1">
        <v>40026</v>
      </c>
      <c r="B609" s="19">
        <v>8445</v>
      </c>
      <c r="C609" s="20">
        <f t="shared" si="212"/>
        <v>-0.1000000000003638</v>
      </c>
      <c r="D609" s="20">
        <f t="shared" si="216"/>
        <v>72.100000000000364</v>
      </c>
      <c r="E609" s="20">
        <f t="shared" si="220"/>
        <v>654.80000000000018</v>
      </c>
      <c r="F609" s="20">
        <f t="shared" si="224"/>
        <v>1059.8999999999996</v>
      </c>
      <c r="G609" s="20">
        <f t="shared" si="208"/>
        <v>1874.8000000000002</v>
      </c>
      <c r="H609" s="20">
        <f t="shared" si="204"/>
        <v>3207.8</v>
      </c>
      <c r="I609" s="1">
        <v>40026</v>
      </c>
      <c r="J609" s="19">
        <v>8386.7000000000007</v>
      </c>
      <c r="K609" s="20">
        <f t="shared" si="213"/>
        <v>-20.899999999999636</v>
      </c>
      <c r="L609" s="20">
        <f t="shared" si="217"/>
        <v>-54.799999999999272</v>
      </c>
      <c r="M609" s="20">
        <f t="shared" si="221"/>
        <v>644.00000000000091</v>
      </c>
      <c r="N609" s="20">
        <f t="shared" si="225"/>
        <v>1039.5000000000009</v>
      </c>
      <c r="O609" s="20">
        <f t="shared" si="209"/>
        <v>1831.7000000000007</v>
      </c>
      <c r="P609" s="20">
        <f t="shared" si="205"/>
        <v>3161.7000000000007</v>
      </c>
      <c r="Q609" s="1">
        <v>40026</v>
      </c>
      <c r="R609" s="19">
        <v>215.834</v>
      </c>
      <c r="S609" s="20">
        <f t="shared" si="214"/>
        <v>0.48300000000000409</v>
      </c>
      <c r="T609" s="20">
        <f t="shared" si="218"/>
        <v>2.5939999999999941</v>
      </c>
      <c r="U609" s="20">
        <f t="shared" si="222"/>
        <v>-3.2520000000000095</v>
      </c>
      <c r="V609" s="20">
        <f t="shared" si="226"/>
        <v>7.9170000000000016</v>
      </c>
      <c r="W609" s="20">
        <f t="shared" si="210"/>
        <v>19.433999999999997</v>
      </c>
      <c r="X609" s="20">
        <f t="shared" si="206"/>
        <v>38.334000000000003</v>
      </c>
      <c r="Y609" s="1">
        <v>40026</v>
      </c>
      <c r="Z609">
        <v>215.44499999999999</v>
      </c>
      <c r="AA609" s="20">
        <f t="shared" si="215"/>
        <v>0.71899999999999409</v>
      </c>
      <c r="AB609" s="20">
        <f t="shared" si="219"/>
        <v>2.73599999999999</v>
      </c>
      <c r="AC609" s="20">
        <f t="shared" si="223"/>
        <v>-3.2450000000000045</v>
      </c>
      <c r="AD609" s="20">
        <f t="shared" si="227"/>
        <v>7.7779999999999916</v>
      </c>
      <c r="AE609" s="20">
        <f t="shared" si="211"/>
        <v>19.344999999999999</v>
      </c>
      <c r="AF609" s="20">
        <f t="shared" si="207"/>
        <v>38.044999999999987</v>
      </c>
    </row>
    <row r="610" spans="1:32" x14ac:dyDescent="0.3">
      <c r="A610" s="1">
        <v>40057</v>
      </c>
      <c r="B610" s="19">
        <v>8444.2000000000007</v>
      </c>
      <c r="C610" s="20">
        <f t="shared" si="212"/>
        <v>-0.7999999999992724</v>
      </c>
      <c r="D610" s="20">
        <f t="shared" si="216"/>
        <v>13.5</v>
      </c>
      <c r="E610" s="20">
        <f t="shared" si="220"/>
        <v>584.70000000000073</v>
      </c>
      <c r="F610" s="20">
        <f t="shared" si="224"/>
        <v>1041.0000000000009</v>
      </c>
      <c r="G610" s="20">
        <f t="shared" si="208"/>
        <v>1839.9000000000005</v>
      </c>
      <c r="H610" s="20">
        <f t="shared" si="204"/>
        <v>3095.8000000000011</v>
      </c>
      <c r="I610" s="1">
        <v>40057</v>
      </c>
      <c r="J610" s="19">
        <v>8394.9</v>
      </c>
      <c r="K610" s="20">
        <f t="shared" si="213"/>
        <v>8.1999999999989086</v>
      </c>
      <c r="L610" s="20">
        <f t="shared" si="217"/>
        <v>-33.700000000000728</v>
      </c>
      <c r="M610" s="20">
        <f t="shared" si="221"/>
        <v>579.29999999999927</v>
      </c>
      <c r="N610" s="20">
        <f t="shared" si="225"/>
        <v>1027.2999999999993</v>
      </c>
      <c r="O610" s="20">
        <f t="shared" si="209"/>
        <v>1807.1999999999998</v>
      </c>
      <c r="P610" s="20">
        <f t="shared" si="205"/>
        <v>3058.2999999999993</v>
      </c>
      <c r="Q610" s="1">
        <v>40057</v>
      </c>
      <c r="R610" s="19">
        <v>215.96899999999999</v>
      </c>
      <c r="S610" s="20">
        <f t="shared" si="214"/>
        <v>0.13499999999999091</v>
      </c>
      <c r="T610" s="20">
        <f t="shared" si="218"/>
        <v>2.1129999999999995</v>
      </c>
      <c r="U610" s="20">
        <f t="shared" si="222"/>
        <v>-2.813999999999993</v>
      </c>
      <c r="V610" s="20">
        <f t="shared" si="226"/>
        <v>7.478999999999985</v>
      </c>
      <c r="W610" s="20">
        <f t="shared" si="210"/>
        <v>17.168999999999983</v>
      </c>
      <c r="X610" s="20">
        <f t="shared" si="206"/>
        <v>37.668999999999983</v>
      </c>
      <c r="Y610" s="1">
        <v>40057</v>
      </c>
      <c r="Z610">
        <v>215.86099999999999</v>
      </c>
      <c r="AA610" s="20">
        <f t="shared" si="215"/>
        <v>0.41599999999999682</v>
      </c>
      <c r="AB610" s="20">
        <f t="shared" si="219"/>
        <v>2.8389999999999986</v>
      </c>
      <c r="AC610" s="20">
        <f t="shared" si="223"/>
        <v>-3.0160000000000196</v>
      </c>
      <c r="AD610" s="20">
        <f t="shared" si="227"/>
        <v>7.313999999999993</v>
      </c>
      <c r="AE610" s="20">
        <f t="shared" si="211"/>
        <v>17.060999999999979</v>
      </c>
      <c r="AF610" s="20">
        <f t="shared" si="207"/>
        <v>37.760999999999996</v>
      </c>
    </row>
    <row r="611" spans="1:32" x14ac:dyDescent="0.3">
      <c r="A611" s="1">
        <v>40087</v>
      </c>
      <c r="B611" s="19">
        <v>8471.1</v>
      </c>
      <c r="C611" s="20">
        <f t="shared" si="212"/>
        <v>26.899999999999636</v>
      </c>
      <c r="D611" s="20">
        <f t="shared" si="216"/>
        <v>30.600000000000364</v>
      </c>
      <c r="E611" s="20">
        <f t="shared" si="220"/>
        <v>505.80000000000018</v>
      </c>
      <c r="F611" s="20">
        <f t="shared" si="224"/>
        <v>1053.9000000000005</v>
      </c>
      <c r="G611" s="20">
        <f t="shared" si="208"/>
        <v>1832.5</v>
      </c>
      <c r="H611" s="20">
        <f t="shared" ref="H611:H674" si="228">(B611-B515)</f>
        <v>3134</v>
      </c>
      <c r="I611" s="1">
        <v>40087</v>
      </c>
      <c r="J611" s="19">
        <v>8426.4</v>
      </c>
      <c r="K611" s="20">
        <f t="shared" si="213"/>
        <v>31.5</v>
      </c>
      <c r="L611" s="20">
        <f t="shared" si="217"/>
        <v>-14.899999999999636</v>
      </c>
      <c r="M611" s="20">
        <f t="shared" si="221"/>
        <v>504.29999999999927</v>
      </c>
      <c r="N611" s="20">
        <f t="shared" si="225"/>
        <v>1047.7999999999993</v>
      </c>
      <c r="O611" s="20">
        <f t="shared" si="209"/>
        <v>1811.3999999999996</v>
      </c>
      <c r="P611" s="20">
        <f t="shared" ref="P611:P674" si="229">(J611-J515)</f>
        <v>3104.7</v>
      </c>
      <c r="Q611" s="1">
        <v>40087</v>
      </c>
      <c r="R611" s="19">
        <v>216.17699999999999</v>
      </c>
      <c r="S611" s="20">
        <f t="shared" si="214"/>
        <v>0.20799999999999841</v>
      </c>
      <c r="T611" s="20">
        <f t="shared" si="218"/>
        <v>0.48399999999998045</v>
      </c>
      <c r="U611" s="20">
        <f t="shared" si="222"/>
        <v>-0.39600000000001501</v>
      </c>
      <c r="V611" s="20">
        <f t="shared" si="226"/>
        <v>7.2409999999999854</v>
      </c>
      <c r="W611" s="20">
        <f t="shared" si="210"/>
        <v>16.977000000000004</v>
      </c>
      <c r="X611" s="20">
        <f t="shared" ref="X611:X674" si="230">(R611-R515)</f>
        <v>38.477000000000004</v>
      </c>
      <c r="Y611" s="1">
        <v>40087</v>
      </c>
      <c r="Z611">
        <v>216.50899999999999</v>
      </c>
      <c r="AA611" s="20">
        <f t="shared" si="215"/>
        <v>0.64799999999999613</v>
      </c>
      <c r="AB611" s="20">
        <f t="shared" si="219"/>
        <v>1.7189999999999941</v>
      </c>
      <c r="AC611" s="20">
        <f t="shared" si="223"/>
        <v>-0.48600000000001842</v>
      </c>
      <c r="AD611" s="20">
        <f t="shared" si="227"/>
        <v>7.3189999999999884</v>
      </c>
      <c r="AE611" s="20">
        <f t="shared" si="211"/>
        <v>17.408999999999992</v>
      </c>
      <c r="AF611" s="20">
        <f t="shared" ref="AF611:AF674" si="231">(Z611-Z515)</f>
        <v>38.908999999999992</v>
      </c>
    </row>
    <row r="612" spans="1:32" x14ac:dyDescent="0.3">
      <c r="A612" s="1">
        <v>40118</v>
      </c>
      <c r="B612" s="19">
        <v>8500.7999999999993</v>
      </c>
      <c r="C612" s="20">
        <f t="shared" si="212"/>
        <v>29.699999999998909</v>
      </c>
      <c r="D612" s="20">
        <f t="shared" si="216"/>
        <v>55.699999999998909</v>
      </c>
      <c r="E612" s="20">
        <f t="shared" si="220"/>
        <v>484.99999999999909</v>
      </c>
      <c r="F612" s="20">
        <f t="shared" si="224"/>
        <v>1058.9999999999991</v>
      </c>
      <c r="G612" s="20">
        <f t="shared" si="208"/>
        <v>1845.7999999999993</v>
      </c>
      <c r="H612" s="20">
        <f t="shared" si="228"/>
        <v>3119.9999999999991</v>
      </c>
      <c r="I612" s="1">
        <v>40118</v>
      </c>
      <c r="J612" s="19">
        <v>8501.2000000000007</v>
      </c>
      <c r="K612" s="20">
        <f t="shared" si="213"/>
        <v>74.800000000001091</v>
      </c>
      <c r="L612" s="20">
        <f t="shared" si="217"/>
        <v>93.600000000000364</v>
      </c>
      <c r="M612" s="20">
        <f t="shared" si="221"/>
        <v>488.70000000000073</v>
      </c>
      <c r="N612" s="20">
        <f t="shared" si="225"/>
        <v>1064.4000000000005</v>
      </c>
      <c r="O612" s="20">
        <f t="shared" si="209"/>
        <v>1845.5000000000009</v>
      </c>
      <c r="P612" s="20">
        <f t="shared" si="229"/>
        <v>3116.5000000000009</v>
      </c>
      <c r="Q612" s="1">
        <v>40118</v>
      </c>
      <c r="R612" s="19">
        <v>216.33</v>
      </c>
      <c r="S612" s="20">
        <f t="shared" si="214"/>
        <v>0.15300000000002001</v>
      </c>
      <c r="T612" s="20">
        <f t="shared" si="218"/>
        <v>0.97900000000001342</v>
      </c>
      <c r="U612" s="20">
        <f t="shared" si="222"/>
        <v>3.9050000000000011</v>
      </c>
      <c r="V612" s="20">
        <f t="shared" si="226"/>
        <v>6.15300000000002</v>
      </c>
      <c r="W612" s="20">
        <f t="shared" si="210"/>
        <v>18.730000000000018</v>
      </c>
      <c r="X612" s="20">
        <f t="shared" si="230"/>
        <v>38.930000000000007</v>
      </c>
      <c r="Y612" s="1">
        <v>40118</v>
      </c>
      <c r="Z612">
        <v>217.23400000000001</v>
      </c>
      <c r="AA612" s="20">
        <f t="shared" si="215"/>
        <v>0.72500000000002274</v>
      </c>
      <c r="AB612" s="20">
        <f t="shared" si="219"/>
        <v>2.5080000000000098</v>
      </c>
      <c r="AC612" s="20">
        <f t="shared" si="223"/>
        <v>4.0810000000000173</v>
      </c>
      <c r="AD612" s="20">
        <f t="shared" si="227"/>
        <v>6.4000000000000057</v>
      </c>
      <c r="AE612" s="20">
        <f t="shared" si="211"/>
        <v>19.134000000000015</v>
      </c>
      <c r="AF612" s="20">
        <f t="shared" si="231"/>
        <v>39.734000000000009</v>
      </c>
    </row>
    <row r="613" spans="1:32" x14ac:dyDescent="0.3">
      <c r="A613" s="1">
        <v>40148</v>
      </c>
      <c r="B613" s="19">
        <v>8496</v>
      </c>
      <c r="C613" s="20">
        <f t="shared" si="212"/>
        <v>-4.7999999999992724</v>
      </c>
      <c r="D613" s="20">
        <f t="shared" si="216"/>
        <v>51</v>
      </c>
      <c r="E613" s="20">
        <f t="shared" si="220"/>
        <v>303.89999999999964</v>
      </c>
      <c r="F613" s="20">
        <f t="shared" si="224"/>
        <v>1024.3999999999996</v>
      </c>
      <c r="G613" s="20">
        <f t="shared" si="208"/>
        <v>1814.1000000000004</v>
      </c>
      <c r="H613" s="20">
        <f t="shared" si="228"/>
        <v>3062.2</v>
      </c>
      <c r="I613" s="1">
        <v>40148</v>
      </c>
      <c r="J613" s="19">
        <v>8543.7000000000007</v>
      </c>
      <c r="K613" s="20">
        <f t="shared" si="213"/>
        <v>42.5</v>
      </c>
      <c r="L613" s="20">
        <f t="shared" si="217"/>
        <v>157</v>
      </c>
      <c r="M613" s="20">
        <f t="shared" si="221"/>
        <v>312.20000000000073</v>
      </c>
      <c r="N613" s="20">
        <f t="shared" si="225"/>
        <v>1039.5000000000009</v>
      </c>
      <c r="O613" s="20">
        <f t="shared" si="209"/>
        <v>1834.8000000000011</v>
      </c>
      <c r="P613" s="20">
        <f t="shared" si="229"/>
        <v>3078.7000000000007</v>
      </c>
      <c r="Q613" s="1">
        <v>40148</v>
      </c>
      <c r="R613" s="19">
        <v>215.94900000000001</v>
      </c>
      <c r="S613" s="20">
        <f t="shared" si="214"/>
        <v>-0.38100000000000023</v>
      </c>
      <c r="T613" s="20">
        <f t="shared" si="218"/>
        <v>0.11500000000000909</v>
      </c>
      <c r="U613" s="20">
        <f t="shared" si="222"/>
        <v>5.7210000000000036</v>
      </c>
      <c r="V613" s="20">
        <f t="shared" si="226"/>
        <v>5.9130000000000109</v>
      </c>
      <c r="W613" s="20">
        <f t="shared" si="210"/>
        <v>19.149000000000001</v>
      </c>
      <c r="X613" s="20">
        <f t="shared" si="230"/>
        <v>39.249000000000024</v>
      </c>
      <c r="Y613" s="1">
        <v>40148</v>
      </c>
      <c r="Z613">
        <v>217.34700000000001</v>
      </c>
      <c r="AA613" s="20">
        <f t="shared" si="215"/>
        <v>0.11299999999999955</v>
      </c>
      <c r="AB613" s="20">
        <f t="shared" si="219"/>
        <v>1.9020000000000152</v>
      </c>
      <c r="AC613" s="20">
        <f t="shared" si="223"/>
        <v>5.9490000000000123</v>
      </c>
      <c r="AD613" s="20">
        <f t="shared" si="227"/>
        <v>5.9020000000000152</v>
      </c>
      <c r="AE613" s="20">
        <f t="shared" si="211"/>
        <v>19.247000000000014</v>
      </c>
      <c r="AF613" s="20">
        <f t="shared" si="231"/>
        <v>39.947000000000003</v>
      </c>
    </row>
    <row r="614" spans="1:32" x14ac:dyDescent="0.3">
      <c r="A614" s="1">
        <v>40179</v>
      </c>
      <c r="B614" s="19">
        <v>8458.1</v>
      </c>
      <c r="C614" s="20">
        <f t="shared" si="212"/>
        <v>-37.899999999999636</v>
      </c>
      <c r="D614" s="20">
        <f t="shared" si="216"/>
        <v>13.899999999999636</v>
      </c>
      <c r="E614" s="20">
        <f t="shared" si="220"/>
        <v>184.39999999999964</v>
      </c>
      <c r="F614" s="20">
        <f t="shared" si="224"/>
        <v>952.60000000000036</v>
      </c>
      <c r="G614" s="20">
        <f t="shared" si="208"/>
        <v>1733.8000000000002</v>
      </c>
      <c r="H614" s="20">
        <f t="shared" si="228"/>
        <v>3004</v>
      </c>
      <c r="I614" s="1">
        <v>40179</v>
      </c>
      <c r="J614" s="19">
        <v>8464.4</v>
      </c>
      <c r="K614" s="20">
        <f t="shared" si="213"/>
        <v>-79.300000000001091</v>
      </c>
      <c r="L614" s="20">
        <f t="shared" si="217"/>
        <v>69.5</v>
      </c>
      <c r="M614" s="20">
        <f t="shared" si="221"/>
        <v>188</v>
      </c>
      <c r="N614" s="20">
        <f t="shared" si="225"/>
        <v>961.79999999999927</v>
      </c>
      <c r="O614" s="20">
        <f t="shared" si="209"/>
        <v>1757.2999999999993</v>
      </c>
      <c r="P614" s="20">
        <f t="shared" si="229"/>
        <v>3013.3999999999996</v>
      </c>
      <c r="Q614" s="1">
        <v>40179</v>
      </c>
      <c r="R614" s="19">
        <v>216.68700000000001</v>
      </c>
      <c r="S614" s="20">
        <f t="shared" si="214"/>
        <v>0.73799999999999955</v>
      </c>
      <c r="T614" s="20">
        <f t="shared" si="218"/>
        <v>0.71800000000001774</v>
      </c>
      <c r="U614" s="20">
        <f t="shared" si="222"/>
        <v>5.5440000000000111</v>
      </c>
      <c r="V614" s="20">
        <f t="shared" si="226"/>
        <v>5.6069999999999993</v>
      </c>
      <c r="W614" s="20">
        <f t="shared" si="210"/>
        <v>18.387</v>
      </c>
      <c r="X614" s="20">
        <f t="shared" si="230"/>
        <v>39.587000000000018</v>
      </c>
      <c r="Y614" s="1">
        <v>40179</v>
      </c>
      <c r="Z614">
        <v>217.488</v>
      </c>
      <c r="AA614" s="20">
        <f t="shared" si="215"/>
        <v>0.14099999999999113</v>
      </c>
      <c r="AB614" s="20">
        <f t="shared" si="219"/>
        <v>1.6270000000000095</v>
      </c>
      <c r="AC614" s="20">
        <f t="shared" si="223"/>
        <v>5.5550000000000068</v>
      </c>
      <c r="AD614" s="20">
        <f t="shared" si="227"/>
        <v>5.313999999999993</v>
      </c>
      <c r="AE614" s="20">
        <f t="shared" si="211"/>
        <v>18.187999999999988</v>
      </c>
      <c r="AF614" s="20">
        <f t="shared" si="231"/>
        <v>39.788000000000011</v>
      </c>
    </row>
    <row r="615" spans="1:32" x14ac:dyDescent="0.3">
      <c r="A615" s="1">
        <v>40210</v>
      </c>
      <c r="B615" s="19">
        <v>8507.4</v>
      </c>
      <c r="C615" s="20">
        <f t="shared" si="212"/>
        <v>49.299999999999272</v>
      </c>
      <c r="D615" s="20">
        <f t="shared" si="216"/>
        <v>36.299999999999272</v>
      </c>
      <c r="E615" s="20">
        <f t="shared" si="220"/>
        <v>204.29999999999927</v>
      </c>
      <c r="F615" s="20">
        <f t="shared" si="224"/>
        <v>916.79999999999927</v>
      </c>
      <c r="G615" s="20">
        <f t="shared" si="208"/>
        <v>1758.7999999999993</v>
      </c>
      <c r="H615" s="20">
        <f t="shared" si="228"/>
        <v>3024</v>
      </c>
      <c r="I615" s="1">
        <v>40210</v>
      </c>
      <c r="J615" s="19">
        <v>8508.4</v>
      </c>
      <c r="K615" s="20">
        <f t="shared" si="213"/>
        <v>44</v>
      </c>
      <c r="L615" s="20">
        <f t="shared" si="217"/>
        <v>82</v>
      </c>
      <c r="M615" s="20">
        <f t="shared" si="221"/>
        <v>203.19999999999891</v>
      </c>
      <c r="N615" s="20">
        <f t="shared" si="225"/>
        <v>923.19999999999982</v>
      </c>
      <c r="O615" s="20">
        <f t="shared" si="209"/>
        <v>1784.1999999999998</v>
      </c>
      <c r="P615" s="20">
        <f t="shared" si="229"/>
        <v>3038</v>
      </c>
      <c r="Q615" s="1">
        <v>40210</v>
      </c>
      <c r="R615" s="19">
        <v>216.74100000000001</v>
      </c>
      <c r="S615" s="20">
        <f t="shared" si="214"/>
        <v>5.4000000000002046E-2</v>
      </c>
      <c r="T615" s="20">
        <f t="shared" si="218"/>
        <v>0.56400000000002137</v>
      </c>
      <c r="U615" s="20">
        <f t="shared" si="222"/>
        <v>4.5480000000000018</v>
      </c>
      <c r="V615" s="20">
        <f t="shared" si="226"/>
        <v>5.0480000000000018</v>
      </c>
      <c r="W615" s="20">
        <f t="shared" si="210"/>
        <v>18.041000000000025</v>
      </c>
      <c r="X615" s="20">
        <f t="shared" si="230"/>
        <v>38.941000000000003</v>
      </c>
      <c r="Y615" s="1">
        <v>40210</v>
      </c>
      <c r="Z615">
        <v>217.28100000000001</v>
      </c>
      <c r="AA615" s="20">
        <f t="shared" si="215"/>
        <v>-0.20699999999999363</v>
      </c>
      <c r="AB615" s="20">
        <f t="shared" si="219"/>
        <v>0.77200000000001978</v>
      </c>
      <c r="AC615" s="20">
        <f t="shared" si="223"/>
        <v>4.5759999999999934</v>
      </c>
      <c r="AD615" s="20">
        <f t="shared" si="227"/>
        <v>4.5939999999999941</v>
      </c>
      <c r="AE615" s="20">
        <f t="shared" si="211"/>
        <v>17.881</v>
      </c>
      <c r="AF615" s="20">
        <f t="shared" si="231"/>
        <v>39.281000000000006</v>
      </c>
    </row>
    <row r="616" spans="1:32" x14ac:dyDescent="0.3">
      <c r="A616" s="1">
        <v>40238</v>
      </c>
      <c r="B616" s="19">
        <v>8504.5</v>
      </c>
      <c r="C616" s="20">
        <f t="shared" si="212"/>
        <v>-2.8999999999996362</v>
      </c>
      <c r="D616" s="20">
        <f t="shared" si="216"/>
        <v>3.7000000000007276</v>
      </c>
      <c r="E616" s="20">
        <f t="shared" si="220"/>
        <v>135.20000000000073</v>
      </c>
      <c r="F616" s="20">
        <f t="shared" si="224"/>
        <v>848.30000000000018</v>
      </c>
      <c r="G616" s="20">
        <f t="shared" si="208"/>
        <v>1741.6000000000004</v>
      </c>
      <c r="H616" s="20">
        <f t="shared" si="228"/>
        <v>3009.3</v>
      </c>
      <c r="I616" s="1">
        <v>40238</v>
      </c>
      <c r="J616" s="19">
        <v>8576.6</v>
      </c>
      <c r="K616" s="20">
        <f t="shared" si="213"/>
        <v>68.200000000000728</v>
      </c>
      <c r="L616" s="20">
        <f t="shared" si="217"/>
        <v>75.399999999999636</v>
      </c>
      <c r="M616" s="20">
        <f t="shared" si="221"/>
        <v>135.5</v>
      </c>
      <c r="N616" s="20">
        <f t="shared" si="225"/>
        <v>857.40000000000055</v>
      </c>
      <c r="O616" s="20">
        <f t="shared" si="209"/>
        <v>1779.9000000000005</v>
      </c>
      <c r="P616" s="20">
        <f t="shared" si="229"/>
        <v>3057.4000000000005</v>
      </c>
      <c r="Q616" s="1">
        <v>40238</v>
      </c>
      <c r="R616" s="19">
        <v>217.631</v>
      </c>
      <c r="S616" s="20">
        <f t="shared" si="214"/>
        <v>0.88999999999998636</v>
      </c>
      <c r="T616" s="20">
        <f t="shared" si="218"/>
        <v>1.3009999999999877</v>
      </c>
      <c r="U616" s="20">
        <f t="shared" si="222"/>
        <v>4.921999999999997</v>
      </c>
      <c r="V616" s="20">
        <f t="shared" si="226"/>
        <v>4.1030000000000086</v>
      </c>
      <c r="W616" s="20">
        <f t="shared" si="210"/>
        <v>17.830999999999989</v>
      </c>
      <c r="X616" s="20">
        <f t="shared" si="230"/>
        <v>38.830999999999989</v>
      </c>
      <c r="Y616" s="1">
        <v>40238</v>
      </c>
      <c r="Z616">
        <v>217.35300000000001</v>
      </c>
      <c r="AA616" s="20">
        <f t="shared" si="215"/>
        <v>7.2000000000002728E-2</v>
      </c>
      <c r="AB616" s="20">
        <f t="shared" si="219"/>
        <v>0.11899999999999977</v>
      </c>
      <c r="AC616" s="20">
        <f t="shared" si="223"/>
        <v>4.8580000000000041</v>
      </c>
      <c r="AD616" s="20">
        <f t="shared" si="227"/>
        <v>3.9050000000000011</v>
      </c>
      <c r="AE616" s="20">
        <f t="shared" si="211"/>
        <v>17.65300000000002</v>
      </c>
      <c r="AF616" s="20">
        <f t="shared" si="231"/>
        <v>38.853000000000009</v>
      </c>
    </row>
    <row r="617" spans="1:32" x14ac:dyDescent="0.3">
      <c r="A617" s="1">
        <v>40269</v>
      </c>
      <c r="B617" s="19">
        <v>8535.2000000000007</v>
      </c>
      <c r="C617" s="20">
        <f t="shared" si="212"/>
        <v>30.700000000000728</v>
      </c>
      <c r="D617" s="20">
        <f t="shared" si="216"/>
        <v>39.200000000000728</v>
      </c>
      <c r="E617" s="20">
        <f t="shared" si="220"/>
        <v>162.30000000000109</v>
      </c>
      <c r="F617" s="20">
        <f t="shared" si="224"/>
        <v>836.00000000000091</v>
      </c>
      <c r="G617" s="20">
        <f t="shared" si="208"/>
        <v>1735.1000000000004</v>
      </c>
      <c r="H617" s="20">
        <f t="shared" si="228"/>
        <v>3039.8000000000011</v>
      </c>
      <c r="I617" s="1">
        <v>40269</v>
      </c>
      <c r="J617" s="19">
        <v>8601.7999999999993</v>
      </c>
      <c r="K617" s="20">
        <f t="shared" si="213"/>
        <v>25.199999999998909</v>
      </c>
      <c r="L617" s="20">
        <f t="shared" si="217"/>
        <v>58.099999999998545</v>
      </c>
      <c r="M617" s="20">
        <f t="shared" si="221"/>
        <v>160.29999999999927</v>
      </c>
      <c r="N617" s="20">
        <f t="shared" si="225"/>
        <v>834.19999999999891</v>
      </c>
      <c r="O617" s="20">
        <f t="shared" si="209"/>
        <v>1741.6999999999989</v>
      </c>
      <c r="P617" s="20">
        <f t="shared" si="229"/>
        <v>3068.3999999999996</v>
      </c>
      <c r="Q617" s="1">
        <v>40269</v>
      </c>
      <c r="R617" s="19">
        <v>218.00899999999999</v>
      </c>
      <c r="S617" s="20">
        <f t="shared" si="214"/>
        <v>0.3779999999999859</v>
      </c>
      <c r="T617" s="20">
        <f t="shared" si="218"/>
        <v>2.0599999999999739</v>
      </c>
      <c r="U617" s="20">
        <f t="shared" si="222"/>
        <v>4.768999999999977</v>
      </c>
      <c r="V617" s="20">
        <f t="shared" si="226"/>
        <v>3.1859999999999786</v>
      </c>
      <c r="W617" s="20">
        <f t="shared" si="210"/>
        <v>16.508999999999986</v>
      </c>
      <c r="X617" s="20">
        <f t="shared" si="230"/>
        <v>38.208999999999975</v>
      </c>
      <c r="Y617" s="1">
        <v>40269</v>
      </c>
      <c r="Z617">
        <v>217.40299999999999</v>
      </c>
      <c r="AA617" s="20">
        <f t="shared" si="215"/>
        <v>4.9999999999982947E-2</v>
      </c>
      <c r="AB617" s="20">
        <f t="shared" si="219"/>
        <v>5.5999999999983174E-2</v>
      </c>
      <c r="AC617" s="20">
        <f t="shared" si="223"/>
        <v>4.6939999999999884</v>
      </c>
      <c r="AD617" s="20">
        <f t="shared" si="227"/>
        <v>3.4609999999999843</v>
      </c>
      <c r="AE617" s="20">
        <f t="shared" si="211"/>
        <v>16.703000000000003</v>
      </c>
      <c r="AF617" s="20">
        <f t="shared" si="231"/>
        <v>38.10299999999998</v>
      </c>
    </row>
    <row r="618" spans="1:32" x14ac:dyDescent="0.3">
      <c r="A618" s="1">
        <v>40299</v>
      </c>
      <c r="B618" s="19">
        <v>8589.9</v>
      </c>
      <c r="C618" s="20">
        <f t="shared" si="212"/>
        <v>54.699999999998909</v>
      </c>
      <c r="D618" s="20">
        <f t="shared" si="216"/>
        <v>131.79999999999927</v>
      </c>
      <c r="E618" s="20">
        <f t="shared" si="220"/>
        <v>159.19999999999891</v>
      </c>
      <c r="F618" s="20">
        <f t="shared" si="224"/>
        <v>878.69999999999982</v>
      </c>
      <c r="G618" s="20">
        <f t="shared" si="208"/>
        <v>1783</v>
      </c>
      <c r="H618" s="20">
        <f t="shared" si="228"/>
        <v>3068.3999999999996</v>
      </c>
      <c r="I618" s="1">
        <v>40299</v>
      </c>
      <c r="J618" s="19">
        <v>8584.2000000000007</v>
      </c>
      <c r="K618" s="20">
        <f t="shared" si="213"/>
        <v>-17.599999999998545</v>
      </c>
      <c r="L618" s="20">
        <f t="shared" si="217"/>
        <v>119.80000000000109</v>
      </c>
      <c r="M618" s="20">
        <f t="shared" si="221"/>
        <v>155.60000000000036</v>
      </c>
      <c r="N618" s="20">
        <f t="shared" si="225"/>
        <v>875.10000000000036</v>
      </c>
      <c r="O618" s="20">
        <f t="shared" si="209"/>
        <v>1785.8000000000011</v>
      </c>
      <c r="P618" s="20">
        <f t="shared" si="229"/>
        <v>3084.4000000000005</v>
      </c>
      <c r="Q618" s="1">
        <v>40299</v>
      </c>
      <c r="R618" s="19">
        <v>218.178</v>
      </c>
      <c r="S618" s="20">
        <f t="shared" si="214"/>
        <v>0.16900000000001114</v>
      </c>
      <c r="T618" s="20">
        <f t="shared" si="218"/>
        <v>1.4909999999999854</v>
      </c>
      <c r="U618" s="20">
        <f t="shared" si="222"/>
        <v>4.3220000000000027</v>
      </c>
      <c r="V618" s="20">
        <f t="shared" si="226"/>
        <v>1.5459999999999923</v>
      </c>
      <c r="W618" s="20">
        <f t="shared" si="210"/>
        <v>15.677999999999997</v>
      </c>
      <c r="X618" s="20">
        <f t="shared" si="230"/>
        <v>38.377999999999986</v>
      </c>
      <c r="Y618" s="1">
        <v>40299</v>
      </c>
      <c r="Z618">
        <v>217.29</v>
      </c>
      <c r="AA618" s="20">
        <f t="shared" si="215"/>
        <v>-0.11299999999999955</v>
      </c>
      <c r="AB618" s="20">
        <f t="shared" si="219"/>
        <v>-0.1980000000000075</v>
      </c>
      <c r="AC618" s="20">
        <f t="shared" si="223"/>
        <v>4.2680000000000007</v>
      </c>
      <c r="AD618" s="20">
        <f t="shared" si="227"/>
        <v>2.0819999999999936</v>
      </c>
      <c r="AE618" s="20">
        <f t="shared" si="211"/>
        <v>15.989999999999981</v>
      </c>
      <c r="AF618" s="20">
        <f t="shared" si="231"/>
        <v>37.789999999999992</v>
      </c>
    </row>
    <row r="619" spans="1:32" x14ac:dyDescent="0.3">
      <c r="A619" s="1">
        <v>40330</v>
      </c>
      <c r="B619" s="19">
        <v>8609</v>
      </c>
      <c r="C619" s="20">
        <f t="shared" si="212"/>
        <v>19.100000000000364</v>
      </c>
      <c r="D619" s="20">
        <f t="shared" si="216"/>
        <v>101.60000000000036</v>
      </c>
      <c r="E619" s="20">
        <f t="shared" si="220"/>
        <v>168.5</v>
      </c>
      <c r="F619" s="20">
        <f t="shared" si="224"/>
        <v>880.10000000000036</v>
      </c>
      <c r="G619" s="20">
        <f t="shared" si="208"/>
        <v>1764.1000000000004</v>
      </c>
      <c r="H619" s="20">
        <f t="shared" si="228"/>
        <v>3062.5</v>
      </c>
      <c r="I619" s="1">
        <v>40330</v>
      </c>
      <c r="J619" s="19">
        <v>8606.4</v>
      </c>
      <c r="K619" s="20">
        <f t="shared" si="213"/>
        <v>22.199999999998909</v>
      </c>
      <c r="L619" s="20">
        <f t="shared" si="217"/>
        <v>98</v>
      </c>
      <c r="M619" s="20">
        <f t="shared" si="221"/>
        <v>165.10000000000036</v>
      </c>
      <c r="N619" s="20">
        <f t="shared" si="225"/>
        <v>874.69999999999982</v>
      </c>
      <c r="O619" s="20">
        <f t="shared" si="209"/>
        <v>1754.2999999999993</v>
      </c>
      <c r="P619" s="20">
        <f t="shared" si="229"/>
        <v>3068.5999999999995</v>
      </c>
      <c r="Q619" s="1">
        <v>40330</v>
      </c>
      <c r="R619" s="19">
        <v>217.965</v>
      </c>
      <c r="S619" s="20">
        <f t="shared" si="214"/>
        <v>-0.21299999999999386</v>
      </c>
      <c r="T619" s="20">
        <f t="shared" si="218"/>
        <v>1.2239999999999895</v>
      </c>
      <c r="U619" s="20">
        <f t="shared" si="222"/>
        <v>2.2719999999999914</v>
      </c>
      <c r="V619" s="20">
        <f t="shared" si="226"/>
        <v>-0.84999999999999432</v>
      </c>
      <c r="W619" s="20">
        <f t="shared" si="210"/>
        <v>15.064999999999998</v>
      </c>
      <c r="X619" s="20">
        <f t="shared" si="230"/>
        <v>38.064999999999998</v>
      </c>
      <c r="Y619" s="1">
        <v>40330</v>
      </c>
      <c r="Z619">
        <v>217.19900000000001</v>
      </c>
      <c r="AA619" s="20">
        <f t="shared" si="215"/>
        <v>-9.0999999999979764E-2</v>
      </c>
      <c r="AB619" s="20">
        <f t="shared" si="219"/>
        <v>-8.1999999999993634E-2</v>
      </c>
      <c r="AC619" s="20">
        <f t="shared" si="223"/>
        <v>2.4090000000000202</v>
      </c>
      <c r="AD619" s="20">
        <f t="shared" si="227"/>
        <v>-0.26399999999998158</v>
      </c>
      <c r="AE619" s="20">
        <f t="shared" si="211"/>
        <v>15.399000000000001</v>
      </c>
      <c r="AF619" s="20">
        <f t="shared" si="231"/>
        <v>37.599000000000018</v>
      </c>
    </row>
    <row r="620" spans="1:32" x14ac:dyDescent="0.3">
      <c r="A620" s="1">
        <v>40360</v>
      </c>
      <c r="B620" s="19">
        <v>8618.7999999999993</v>
      </c>
      <c r="C620" s="20">
        <f t="shared" si="212"/>
        <v>9.7999999999992724</v>
      </c>
      <c r="D620" s="20">
        <f t="shared" si="216"/>
        <v>114.29999999999927</v>
      </c>
      <c r="E620" s="20">
        <f t="shared" si="220"/>
        <v>173.69999999999891</v>
      </c>
      <c r="F620" s="20">
        <f t="shared" si="224"/>
        <v>843.39999999999964</v>
      </c>
      <c r="G620" s="20">
        <f t="shared" si="208"/>
        <v>1732.4999999999991</v>
      </c>
      <c r="H620" s="20">
        <f t="shared" si="228"/>
        <v>3029.6999999999989</v>
      </c>
      <c r="I620" s="1">
        <v>40360</v>
      </c>
      <c r="J620" s="19">
        <v>8576.9</v>
      </c>
      <c r="K620" s="20">
        <f t="shared" si="213"/>
        <v>-29.5</v>
      </c>
      <c r="L620" s="20">
        <f t="shared" si="217"/>
        <v>0.2999999999992724</v>
      </c>
      <c r="M620" s="20">
        <f t="shared" si="221"/>
        <v>169.29999999999927</v>
      </c>
      <c r="N620" s="20">
        <f t="shared" si="225"/>
        <v>831.89999999999964</v>
      </c>
      <c r="O620" s="20">
        <f t="shared" si="209"/>
        <v>1703.2999999999993</v>
      </c>
      <c r="P620" s="20">
        <f t="shared" si="229"/>
        <v>2998.2</v>
      </c>
      <c r="Q620" s="1">
        <v>40360</v>
      </c>
      <c r="R620" s="19">
        <v>218.011</v>
      </c>
      <c r="S620" s="20">
        <f t="shared" si="214"/>
        <v>4.5999999999992269E-2</v>
      </c>
      <c r="T620" s="20">
        <f t="shared" si="218"/>
        <v>0.37999999999999545</v>
      </c>
      <c r="U620" s="20">
        <f t="shared" si="222"/>
        <v>2.6599999999999966</v>
      </c>
      <c r="V620" s="20">
        <f t="shared" si="226"/>
        <v>-1.953000000000003</v>
      </c>
      <c r="W620" s="20">
        <f t="shared" si="210"/>
        <v>14.510999999999996</v>
      </c>
      <c r="X620" s="20">
        <f t="shared" si="230"/>
        <v>37.911000000000001</v>
      </c>
      <c r="Y620" s="1">
        <v>40360</v>
      </c>
      <c r="Z620">
        <v>217.60499999999999</v>
      </c>
      <c r="AA620" s="20">
        <f t="shared" si="215"/>
        <v>0.40599999999997749</v>
      </c>
      <c r="AB620" s="20">
        <f t="shared" si="219"/>
        <v>0.25199999999998113</v>
      </c>
      <c r="AC620" s="20">
        <f t="shared" si="223"/>
        <v>2.8789999999999907</v>
      </c>
      <c r="AD620" s="20">
        <f t="shared" si="227"/>
        <v>-1.4110000000000014</v>
      </c>
      <c r="AE620" s="20">
        <f t="shared" si="211"/>
        <v>14.704999999999984</v>
      </c>
      <c r="AF620" s="20">
        <f t="shared" si="231"/>
        <v>37.60499999999999</v>
      </c>
    </row>
    <row r="621" spans="1:32" x14ac:dyDescent="0.3">
      <c r="A621" s="1">
        <v>40391</v>
      </c>
      <c r="B621" s="19">
        <v>8669.1</v>
      </c>
      <c r="C621" s="20">
        <f t="shared" si="212"/>
        <v>50.300000000001091</v>
      </c>
      <c r="D621" s="20">
        <f t="shared" si="216"/>
        <v>133.89999999999964</v>
      </c>
      <c r="E621" s="20">
        <f t="shared" si="220"/>
        <v>224.10000000000036</v>
      </c>
      <c r="F621" s="20">
        <f t="shared" si="224"/>
        <v>878.90000000000055</v>
      </c>
      <c r="G621" s="20">
        <f t="shared" si="208"/>
        <v>1752</v>
      </c>
      <c r="H621" s="20">
        <f t="shared" si="228"/>
        <v>3037.5</v>
      </c>
      <c r="I621" s="1">
        <v>40391</v>
      </c>
      <c r="J621" s="19">
        <v>8607.7000000000007</v>
      </c>
      <c r="K621" s="20">
        <f t="shared" si="213"/>
        <v>30.800000000001091</v>
      </c>
      <c r="L621" s="20">
        <f t="shared" si="217"/>
        <v>5.9000000000014552</v>
      </c>
      <c r="M621" s="20">
        <f t="shared" si="221"/>
        <v>221</v>
      </c>
      <c r="N621" s="20">
        <f t="shared" si="225"/>
        <v>865.00000000000091</v>
      </c>
      <c r="O621" s="20">
        <f t="shared" si="209"/>
        <v>1715.4000000000005</v>
      </c>
      <c r="P621" s="20">
        <f t="shared" si="229"/>
        <v>2986.0000000000009</v>
      </c>
      <c r="Q621" s="1">
        <v>40391</v>
      </c>
      <c r="R621" s="19">
        <v>218.31200000000001</v>
      </c>
      <c r="S621" s="20">
        <f t="shared" si="214"/>
        <v>0.30100000000001614</v>
      </c>
      <c r="T621" s="20">
        <f t="shared" si="218"/>
        <v>0.30300000000002569</v>
      </c>
      <c r="U621" s="20">
        <f t="shared" si="222"/>
        <v>2.4780000000000086</v>
      </c>
      <c r="V621" s="20">
        <f t="shared" si="226"/>
        <v>-0.77400000000000091</v>
      </c>
      <c r="W621" s="20">
        <f t="shared" si="210"/>
        <v>14.412000000000006</v>
      </c>
      <c r="X621" s="20">
        <f t="shared" si="230"/>
        <v>37.612000000000023</v>
      </c>
      <c r="Y621" s="1">
        <v>40391</v>
      </c>
      <c r="Z621">
        <v>217.923</v>
      </c>
      <c r="AA621" s="20">
        <f t="shared" si="215"/>
        <v>0.31800000000001205</v>
      </c>
      <c r="AB621" s="20">
        <f t="shared" si="219"/>
        <v>0.52000000000001023</v>
      </c>
      <c r="AC621" s="20">
        <f t="shared" si="223"/>
        <v>2.4780000000000086</v>
      </c>
      <c r="AD621" s="20">
        <f t="shared" si="227"/>
        <v>-0.76699999999999591</v>
      </c>
      <c r="AE621" s="20">
        <f t="shared" si="211"/>
        <v>14.12299999999999</v>
      </c>
      <c r="AF621" s="20">
        <f t="shared" si="231"/>
        <v>37.423000000000002</v>
      </c>
    </row>
    <row r="622" spans="1:32" x14ac:dyDescent="0.3">
      <c r="A622" s="1">
        <v>40422</v>
      </c>
      <c r="B622" s="19">
        <v>8700.1</v>
      </c>
      <c r="C622" s="20">
        <f t="shared" si="212"/>
        <v>31</v>
      </c>
      <c r="D622" s="20">
        <f t="shared" si="216"/>
        <v>110.20000000000073</v>
      </c>
      <c r="E622" s="20">
        <f t="shared" si="220"/>
        <v>255.89999999999964</v>
      </c>
      <c r="F622" s="20">
        <f t="shared" si="224"/>
        <v>840.60000000000036</v>
      </c>
      <c r="G622" s="20">
        <f t="shared" si="208"/>
        <v>1755.9000000000005</v>
      </c>
      <c r="H622" s="20">
        <f t="shared" si="228"/>
        <v>3044.1000000000004</v>
      </c>
      <c r="I622" s="1">
        <v>40422</v>
      </c>
      <c r="J622" s="19">
        <v>8649.5</v>
      </c>
      <c r="K622" s="20">
        <f t="shared" si="213"/>
        <v>41.799999999999272</v>
      </c>
      <c r="L622" s="20">
        <f t="shared" si="217"/>
        <v>65.299999999999272</v>
      </c>
      <c r="M622" s="20">
        <f t="shared" si="221"/>
        <v>254.60000000000036</v>
      </c>
      <c r="N622" s="20">
        <f t="shared" si="225"/>
        <v>833.89999999999964</v>
      </c>
      <c r="O622" s="20">
        <f t="shared" si="209"/>
        <v>1729.8000000000002</v>
      </c>
      <c r="P622" s="20">
        <f t="shared" si="229"/>
        <v>3003</v>
      </c>
      <c r="Q622" s="1">
        <v>40422</v>
      </c>
      <c r="R622" s="19">
        <v>218.43899999999999</v>
      </c>
      <c r="S622" s="20">
        <f t="shared" si="214"/>
        <v>0.12699999999998113</v>
      </c>
      <c r="T622" s="20">
        <f t="shared" si="218"/>
        <v>0.26099999999999568</v>
      </c>
      <c r="U622" s="20">
        <f t="shared" si="222"/>
        <v>2.4699999999999989</v>
      </c>
      <c r="V622" s="20">
        <f t="shared" si="226"/>
        <v>-0.34399999999999409</v>
      </c>
      <c r="W622" s="20">
        <f t="shared" si="210"/>
        <v>15.538999999999987</v>
      </c>
      <c r="X622" s="20">
        <f t="shared" si="230"/>
        <v>37.438999999999993</v>
      </c>
      <c r="Y622" s="1">
        <v>40422</v>
      </c>
      <c r="Z622">
        <v>218.27500000000001</v>
      </c>
      <c r="AA622" s="20">
        <f t="shared" si="215"/>
        <v>0.35200000000000387</v>
      </c>
      <c r="AB622" s="20">
        <f t="shared" si="219"/>
        <v>0.98500000000001364</v>
      </c>
      <c r="AC622" s="20">
        <f t="shared" si="223"/>
        <v>2.4140000000000157</v>
      </c>
      <c r="AD622" s="20">
        <f t="shared" si="227"/>
        <v>-0.60200000000000387</v>
      </c>
      <c r="AE622" s="20">
        <f t="shared" si="211"/>
        <v>15.474999999999994</v>
      </c>
      <c r="AF622" s="20">
        <f t="shared" si="231"/>
        <v>37.474999999999994</v>
      </c>
    </row>
    <row r="623" spans="1:32" x14ac:dyDescent="0.3">
      <c r="A623" s="1">
        <v>40452</v>
      </c>
      <c r="B623" s="19">
        <v>8749.4</v>
      </c>
      <c r="C623" s="20">
        <f t="shared" si="212"/>
        <v>49.299999999999272</v>
      </c>
      <c r="D623" s="20">
        <f t="shared" si="216"/>
        <v>140.39999999999964</v>
      </c>
      <c r="E623" s="20">
        <f t="shared" si="220"/>
        <v>278.29999999999927</v>
      </c>
      <c r="F623" s="20">
        <f t="shared" si="224"/>
        <v>784.09999999999945</v>
      </c>
      <c r="G623" s="20">
        <f t="shared" si="208"/>
        <v>1756.0999999999995</v>
      </c>
      <c r="H623" s="20">
        <f t="shared" si="228"/>
        <v>3049</v>
      </c>
      <c r="I623" s="1">
        <v>40452</v>
      </c>
      <c r="J623" s="19">
        <v>8710.4</v>
      </c>
      <c r="K623" s="20">
        <f t="shared" si="213"/>
        <v>60.899999999999636</v>
      </c>
      <c r="L623" s="20">
        <f t="shared" si="217"/>
        <v>104</v>
      </c>
      <c r="M623" s="20">
        <f t="shared" si="221"/>
        <v>284</v>
      </c>
      <c r="N623" s="20">
        <f t="shared" si="225"/>
        <v>788.29999999999927</v>
      </c>
      <c r="O623" s="20">
        <f t="shared" si="209"/>
        <v>1747.8999999999996</v>
      </c>
      <c r="P623" s="20">
        <f t="shared" si="229"/>
        <v>3025.0999999999995</v>
      </c>
      <c r="Q623" s="1">
        <v>40452</v>
      </c>
      <c r="R623" s="19">
        <v>218.71100000000001</v>
      </c>
      <c r="S623" s="20">
        <f t="shared" si="214"/>
        <v>0.27200000000001978</v>
      </c>
      <c r="T623" s="20">
        <f t="shared" si="218"/>
        <v>0.74600000000000932</v>
      </c>
      <c r="U623" s="20">
        <f t="shared" si="222"/>
        <v>2.5340000000000202</v>
      </c>
      <c r="V623" s="20">
        <f t="shared" si="226"/>
        <v>2.1380000000000052</v>
      </c>
      <c r="W623" s="20">
        <f t="shared" si="210"/>
        <v>16.911000000000001</v>
      </c>
      <c r="X623" s="20">
        <f t="shared" si="230"/>
        <v>37.411000000000001</v>
      </c>
      <c r="Y623" s="1">
        <v>40452</v>
      </c>
      <c r="Z623">
        <v>219.035</v>
      </c>
      <c r="AA623" s="20">
        <f t="shared" si="215"/>
        <v>0.75999999999999091</v>
      </c>
      <c r="AB623" s="20">
        <f t="shared" si="219"/>
        <v>1.8359999999999843</v>
      </c>
      <c r="AC623" s="20">
        <f t="shared" si="223"/>
        <v>2.5260000000000105</v>
      </c>
      <c r="AD623" s="20">
        <f t="shared" si="227"/>
        <v>2.039999999999992</v>
      </c>
      <c r="AE623" s="20">
        <f t="shared" si="211"/>
        <v>17.134999999999991</v>
      </c>
      <c r="AF623" s="20">
        <f t="shared" si="231"/>
        <v>37.835000000000008</v>
      </c>
    </row>
    <row r="624" spans="1:32" x14ac:dyDescent="0.3">
      <c r="A624" s="1">
        <v>40483</v>
      </c>
      <c r="B624" s="19">
        <v>8770</v>
      </c>
      <c r="C624" s="20">
        <f t="shared" si="212"/>
        <v>20.600000000000364</v>
      </c>
      <c r="D624" s="20">
        <f t="shared" si="216"/>
        <v>151.20000000000073</v>
      </c>
      <c r="E624" s="20">
        <f t="shared" si="220"/>
        <v>269.20000000000073</v>
      </c>
      <c r="F624" s="20">
        <f t="shared" si="224"/>
        <v>754.19999999999982</v>
      </c>
      <c r="G624" s="20">
        <f t="shared" si="208"/>
        <v>1741.6000000000004</v>
      </c>
      <c r="H624" s="20">
        <f t="shared" si="228"/>
        <v>3019.3999999999996</v>
      </c>
      <c r="I624" s="1">
        <v>40483</v>
      </c>
      <c r="J624" s="19">
        <v>8775.5</v>
      </c>
      <c r="K624" s="20">
        <f t="shared" si="213"/>
        <v>65.100000000000364</v>
      </c>
      <c r="L624" s="20">
        <f t="shared" si="217"/>
        <v>198.60000000000036</v>
      </c>
      <c r="M624" s="20">
        <f t="shared" si="221"/>
        <v>274.29999999999927</v>
      </c>
      <c r="N624" s="20">
        <f t="shared" si="225"/>
        <v>763</v>
      </c>
      <c r="O624" s="20">
        <f t="shared" si="209"/>
        <v>1750.6000000000004</v>
      </c>
      <c r="P624" s="20">
        <f t="shared" si="229"/>
        <v>3018</v>
      </c>
      <c r="Q624" s="1">
        <v>40483</v>
      </c>
      <c r="R624" s="19">
        <v>218.803</v>
      </c>
      <c r="S624" s="20">
        <f t="shared" si="214"/>
        <v>9.1999999999984539E-2</v>
      </c>
      <c r="T624" s="20">
        <f t="shared" si="218"/>
        <v>0.79200000000000159</v>
      </c>
      <c r="U624" s="20">
        <f t="shared" si="222"/>
        <v>2.4729999999999848</v>
      </c>
      <c r="V624" s="20">
        <f t="shared" si="226"/>
        <v>6.3779999999999859</v>
      </c>
      <c r="W624" s="20">
        <f t="shared" si="210"/>
        <v>17.302999999999997</v>
      </c>
      <c r="X624" s="20">
        <f t="shared" si="230"/>
        <v>37.502999999999986</v>
      </c>
      <c r="Y624" s="1">
        <v>40483</v>
      </c>
      <c r="Z624">
        <v>219.59</v>
      </c>
      <c r="AA624" s="20">
        <f t="shared" si="215"/>
        <v>0.55500000000000682</v>
      </c>
      <c r="AB624" s="20">
        <f t="shared" si="219"/>
        <v>1.9850000000000136</v>
      </c>
      <c r="AC624" s="20">
        <f t="shared" si="223"/>
        <v>2.3559999999999945</v>
      </c>
      <c r="AD624" s="20">
        <f t="shared" si="227"/>
        <v>6.4370000000000118</v>
      </c>
      <c r="AE624" s="20">
        <f t="shared" si="211"/>
        <v>17.590000000000003</v>
      </c>
      <c r="AF624" s="20">
        <f t="shared" si="231"/>
        <v>38.090000000000003</v>
      </c>
    </row>
    <row r="625" spans="1:32" x14ac:dyDescent="0.3">
      <c r="A625" s="1">
        <v>40513</v>
      </c>
      <c r="B625" s="19">
        <v>8801.7999999999993</v>
      </c>
      <c r="C625" s="20">
        <f t="shared" si="212"/>
        <v>31.799999999999272</v>
      </c>
      <c r="D625" s="20">
        <f t="shared" si="216"/>
        <v>132.69999999999891</v>
      </c>
      <c r="E625" s="20">
        <f t="shared" si="220"/>
        <v>305.79999999999927</v>
      </c>
      <c r="F625" s="20">
        <f t="shared" si="224"/>
        <v>609.69999999999891</v>
      </c>
      <c r="G625" s="20">
        <f t="shared" si="208"/>
        <v>1730.1999999999989</v>
      </c>
      <c r="H625" s="20">
        <f t="shared" si="228"/>
        <v>3029.7999999999993</v>
      </c>
      <c r="I625" s="1">
        <v>40513</v>
      </c>
      <c r="J625" s="19">
        <v>8857.6</v>
      </c>
      <c r="K625" s="20">
        <f t="shared" si="213"/>
        <v>82.100000000000364</v>
      </c>
      <c r="L625" s="20">
        <f t="shared" si="217"/>
        <v>249.89999999999964</v>
      </c>
      <c r="M625" s="20">
        <f t="shared" si="221"/>
        <v>313.89999999999964</v>
      </c>
      <c r="N625" s="20">
        <f t="shared" si="225"/>
        <v>626.10000000000036</v>
      </c>
      <c r="O625" s="20">
        <f t="shared" si="209"/>
        <v>1757.5</v>
      </c>
      <c r="P625" s="20">
        <f t="shared" si="229"/>
        <v>3053.6000000000004</v>
      </c>
      <c r="Q625" s="1">
        <v>40513</v>
      </c>
      <c r="R625" s="19">
        <v>219.179</v>
      </c>
      <c r="S625" s="20">
        <f t="shared" si="214"/>
        <v>0.37600000000000477</v>
      </c>
      <c r="T625" s="20">
        <f t="shared" si="218"/>
        <v>0.86699999999999022</v>
      </c>
      <c r="U625" s="20">
        <f t="shared" si="222"/>
        <v>3.2299999999999898</v>
      </c>
      <c r="V625" s="20">
        <f t="shared" si="226"/>
        <v>8.9509999999999934</v>
      </c>
      <c r="W625" s="20">
        <f t="shared" si="210"/>
        <v>17.378999999999991</v>
      </c>
      <c r="X625" s="20">
        <f t="shared" si="230"/>
        <v>38.278999999999996</v>
      </c>
      <c r="Y625" s="1">
        <v>40513</v>
      </c>
      <c r="Z625">
        <v>220.47200000000001</v>
      </c>
      <c r="AA625" s="20">
        <f t="shared" si="215"/>
        <v>0.882000000000005</v>
      </c>
      <c r="AB625" s="20">
        <f t="shared" si="219"/>
        <v>2.5490000000000066</v>
      </c>
      <c r="AC625" s="20">
        <f t="shared" si="223"/>
        <v>3.125</v>
      </c>
      <c r="AD625" s="20">
        <f t="shared" si="227"/>
        <v>9.0740000000000123</v>
      </c>
      <c r="AE625" s="20">
        <f t="shared" si="211"/>
        <v>17.372000000000014</v>
      </c>
      <c r="AF625" s="20">
        <f t="shared" si="231"/>
        <v>38.671999999999997</v>
      </c>
    </row>
    <row r="626" spans="1:32" x14ac:dyDescent="0.3">
      <c r="A626" s="1">
        <v>40544</v>
      </c>
      <c r="B626" s="19">
        <v>8823.1</v>
      </c>
      <c r="C626" s="20">
        <f t="shared" si="212"/>
        <v>21.300000000001091</v>
      </c>
      <c r="D626" s="20">
        <f t="shared" si="216"/>
        <v>123</v>
      </c>
      <c r="E626" s="20">
        <f t="shared" si="220"/>
        <v>365</v>
      </c>
      <c r="F626" s="20">
        <f t="shared" si="224"/>
        <v>549.39999999999964</v>
      </c>
      <c r="G626" s="20">
        <f t="shared" si="208"/>
        <v>1713.5</v>
      </c>
      <c r="H626" s="20">
        <f t="shared" si="228"/>
        <v>3018.5</v>
      </c>
      <c r="I626" s="1">
        <v>40544</v>
      </c>
      <c r="J626" s="19">
        <v>8850</v>
      </c>
      <c r="K626" s="20">
        <f t="shared" si="213"/>
        <v>-7.6000000000003638</v>
      </c>
      <c r="L626" s="20">
        <f t="shared" si="217"/>
        <v>200.5</v>
      </c>
      <c r="M626" s="20">
        <f t="shared" si="221"/>
        <v>385.60000000000036</v>
      </c>
      <c r="N626" s="20">
        <f t="shared" si="225"/>
        <v>573.60000000000036</v>
      </c>
      <c r="O626" s="20">
        <f t="shared" si="209"/>
        <v>1751.8000000000002</v>
      </c>
      <c r="P626" s="20">
        <f t="shared" si="229"/>
        <v>3056.5</v>
      </c>
      <c r="Q626" s="1">
        <v>40544</v>
      </c>
      <c r="R626" s="19">
        <v>220.22300000000001</v>
      </c>
      <c r="S626" s="20">
        <f t="shared" si="214"/>
        <v>1.0440000000000111</v>
      </c>
      <c r="T626" s="20">
        <f t="shared" si="218"/>
        <v>1.7840000000000202</v>
      </c>
      <c r="U626" s="20">
        <f t="shared" si="222"/>
        <v>3.5360000000000014</v>
      </c>
      <c r="V626" s="20">
        <f t="shared" si="226"/>
        <v>9.0800000000000125</v>
      </c>
      <c r="W626" s="20">
        <f t="shared" si="210"/>
        <v>17.807000000000016</v>
      </c>
      <c r="X626" s="20">
        <f t="shared" si="230"/>
        <v>38.523000000000025</v>
      </c>
      <c r="Y626" s="1">
        <v>40544</v>
      </c>
      <c r="Z626">
        <v>221.18700000000001</v>
      </c>
      <c r="AA626" s="20">
        <f t="shared" si="215"/>
        <v>0.71500000000000341</v>
      </c>
      <c r="AB626" s="20">
        <f t="shared" si="219"/>
        <v>2.9120000000000061</v>
      </c>
      <c r="AC626" s="20">
        <f t="shared" si="223"/>
        <v>3.6990000000000123</v>
      </c>
      <c r="AD626" s="20">
        <f t="shared" si="227"/>
        <v>9.2540000000000191</v>
      </c>
      <c r="AE626" s="20">
        <f t="shared" si="211"/>
        <v>17.75</v>
      </c>
      <c r="AF626" s="20">
        <f t="shared" si="231"/>
        <v>38.587000000000018</v>
      </c>
    </row>
    <row r="627" spans="1:32" x14ac:dyDescent="0.3">
      <c r="A627" s="1">
        <v>40575</v>
      </c>
      <c r="B627" s="19">
        <v>8886.9</v>
      </c>
      <c r="C627" s="20">
        <f t="shared" si="212"/>
        <v>63.799999999999272</v>
      </c>
      <c r="D627" s="20">
        <f t="shared" si="216"/>
        <v>137.5</v>
      </c>
      <c r="E627" s="20">
        <f t="shared" si="220"/>
        <v>379.5</v>
      </c>
      <c r="F627" s="20">
        <f t="shared" si="224"/>
        <v>583.79999999999927</v>
      </c>
      <c r="G627" s="20">
        <f t="shared" ref="G627:G690" si="232">(B627-B579)</f>
        <v>1761.5999999999995</v>
      </c>
      <c r="H627" s="20">
        <f t="shared" si="228"/>
        <v>3046.2</v>
      </c>
      <c r="I627" s="1">
        <v>40575</v>
      </c>
      <c r="J627" s="19">
        <v>8887.1</v>
      </c>
      <c r="K627" s="20">
        <f t="shared" si="213"/>
        <v>37.100000000000364</v>
      </c>
      <c r="L627" s="20">
        <f t="shared" si="217"/>
        <v>176.70000000000073</v>
      </c>
      <c r="M627" s="20">
        <f t="shared" si="221"/>
        <v>378.70000000000073</v>
      </c>
      <c r="N627" s="20">
        <f t="shared" si="225"/>
        <v>581.89999999999964</v>
      </c>
      <c r="O627" s="20">
        <f t="shared" ref="O627:O690" si="233">(J627-J579)</f>
        <v>1777.4000000000005</v>
      </c>
      <c r="P627" s="20">
        <f t="shared" si="229"/>
        <v>3066.3</v>
      </c>
      <c r="Q627" s="1">
        <v>40575</v>
      </c>
      <c r="R627" s="19">
        <v>221.309</v>
      </c>
      <c r="S627" s="20">
        <f t="shared" si="214"/>
        <v>1.0859999999999843</v>
      </c>
      <c r="T627" s="20">
        <f t="shared" si="218"/>
        <v>2.5979999999999848</v>
      </c>
      <c r="U627" s="20">
        <f t="shared" si="222"/>
        <v>4.5679999999999836</v>
      </c>
      <c r="V627" s="20">
        <f t="shared" si="226"/>
        <v>9.1159999999999854</v>
      </c>
      <c r="W627" s="20">
        <f t="shared" ref="W627:W690" si="234">(R627-R579)</f>
        <v>17.810000000000002</v>
      </c>
      <c r="X627" s="20">
        <f t="shared" si="230"/>
        <v>38.209000000000003</v>
      </c>
      <c r="Y627" s="1">
        <v>40575</v>
      </c>
      <c r="Z627">
        <v>221.898</v>
      </c>
      <c r="AA627" s="20">
        <f t="shared" si="215"/>
        <v>0.71099999999998431</v>
      </c>
      <c r="AB627" s="20">
        <f t="shared" si="219"/>
        <v>2.8629999999999995</v>
      </c>
      <c r="AC627" s="20">
        <f t="shared" si="223"/>
        <v>4.6169999999999902</v>
      </c>
      <c r="AD627" s="20">
        <f t="shared" si="227"/>
        <v>9.1929999999999836</v>
      </c>
      <c r="AE627" s="20">
        <f t="shared" ref="AE627:AE690" si="235">(Z627-Z579)</f>
        <v>17.671999999999997</v>
      </c>
      <c r="AF627" s="20">
        <f t="shared" si="231"/>
        <v>38.298000000000002</v>
      </c>
    </row>
    <row r="628" spans="1:32" x14ac:dyDescent="0.3">
      <c r="A628" s="1">
        <v>40603</v>
      </c>
      <c r="B628" s="19">
        <v>8943.5</v>
      </c>
      <c r="C628" s="20">
        <f t="shared" si="212"/>
        <v>56.600000000000364</v>
      </c>
      <c r="D628" s="20">
        <f t="shared" si="216"/>
        <v>173.5</v>
      </c>
      <c r="E628" s="20">
        <f t="shared" si="220"/>
        <v>439</v>
      </c>
      <c r="F628" s="20">
        <f t="shared" si="224"/>
        <v>574.20000000000073</v>
      </c>
      <c r="G628" s="20">
        <f t="shared" si="232"/>
        <v>1784.3999999999996</v>
      </c>
      <c r="H628" s="20">
        <f t="shared" si="228"/>
        <v>3082.1000000000004</v>
      </c>
      <c r="I628" s="1">
        <v>40603</v>
      </c>
      <c r="J628" s="19">
        <v>9000.6</v>
      </c>
      <c r="K628" s="20">
        <f t="shared" si="213"/>
        <v>113.5</v>
      </c>
      <c r="L628" s="20">
        <f t="shared" si="217"/>
        <v>225.10000000000036</v>
      </c>
      <c r="M628" s="20">
        <f t="shared" si="221"/>
        <v>424</v>
      </c>
      <c r="N628" s="20">
        <f t="shared" si="225"/>
        <v>559.5</v>
      </c>
      <c r="O628" s="20">
        <f t="shared" si="233"/>
        <v>1793</v>
      </c>
      <c r="P628" s="20">
        <f t="shared" si="229"/>
        <v>3118.5</v>
      </c>
      <c r="Q628" s="1">
        <v>40603</v>
      </c>
      <c r="R628" s="19">
        <v>223.46700000000001</v>
      </c>
      <c r="S628" s="20">
        <f t="shared" si="214"/>
        <v>2.1580000000000155</v>
      </c>
      <c r="T628" s="20">
        <f t="shared" si="218"/>
        <v>4.6640000000000157</v>
      </c>
      <c r="U628" s="20">
        <f t="shared" si="222"/>
        <v>5.8360000000000127</v>
      </c>
      <c r="V628" s="20">
        <f t="shared" si="226"/>
        <v>10.75800000000001</v>
      </c>
      <c r="W628" s="20">
        <f t="shared" si="234"/>
        <v>18.115000000000009</v>
      </c>
      <c r="X628" s="20">
        <f t="shared" si="230"/>
        <v>39.267000000000024</v>
      </c>
      <c r="Y628" s="1">
        <v>40603</v>
      </c>
      <c r="Z628">
        <v>223.04599999999999</v>
      </c>
      <c r="AA628" s="20">
        <f t="shared" si="215"/>
        <v>1.1479999999999961</v>
      </c>
      <c r="AB628" s="20">
        <f t="shared" si="219"/>
        <v>3.4559999999999889</v>
      </c>
      <c r="AC628" s="20">
        <f t="shared" si="223"/>
        <v>5.6929999999999836</v>
      </c>
      <c r="AD628" s="20">
        <f t="shared" si="227"/>
        <v>10.550999999999988</v>
      </c>
      <c r="AE628" s="20">
        <f t="shared" si="235"/>
        <v>17.757999999999981</v>
      </c>
      <c r="AF628" s="20">
        <f t="shared" si="231"/>
        <v>39.145999999999987</v>
      </c>
    </row>
    <row r="629" spans="1:32" x14ac:dyDescent="0.3">
      <c r="A629" s="1">
        <v>40634</v>
      </c>
      <c r="B629" s="19">
        <v>9004.9</v>
      </c>
      <c r="C629" s="20">
        <f t="shared" si="212"/>
        <v>61.399999999999636</v>
      </c>
      <c r="D629" s="20">
        <f t="shared" si="216"/>
        <v>203.10000000000036</v>
      </c>
      <c r="E629" s="20">
        <f t="shared" si="220"/>
        <v>469.69999999999891</v>
      </c>
      <c r="F629" s="20">
        <f t="shared" si="224"/>
        <v>632</v>
      </c>
      <c r="G629" s="20">
        <f t="shared" si="232"/>
        <v>1773.5999999999995</v>
      </c>
      <c r="H629" s="20">
        <f t="shared" si="228"/>
        <v>3106.0999999999995</v>
      </c>
      <c r="I629" s="1">
        <v>40634</v>
      </c>
      <c r="J629" s="19">
        <v>9055.6</v>
      </c>
      <c r="K629" s="20">
        <f t="shared" si="213"/>
        <v>55</v>
      </c>
      <c r="L629" s="20">
        <f t="shared" si="217"/>
        <v>198</v>
      </c>
      <c r="M629" s="20">
        <f t="shared" si="221"/>
        <v>453.80000000000109</v>
      </c>
      <c r="N629" s="20">
        <f t="shared" si="225"/>
        <v>614.10000000000036</v>
      </c>
      <c r="O629" s="20">
        <f t="shared" si="233"/>
        <v>1759.1000000000004</v>
      </c>
      <c r="P629" s="20">
        <f t="shared" si="229"/>
        <v>3117.1000000000004</v>
      </c>
      <c r="Q629" s="1">
        <v>40634</v>
      </c>
      <c r="R629" s="19">
        <v>224.90600000000001</v>
      </c>
      <c r="S629" s="20">
        <f t="shared" si="214"/>
        <v>1.438999999999993</v>
      </c>
      <c r="T629" s="20">
        <f t="shared" si="218"/>
        <v>5.7270000000000039</v>
      </c>
      <c r="U629" s="20">
        <f t="shared" si="222"/>
        <v>6.8970000000000198</v>
      </c>
      <c r="V629" s="20">
        <f t="shared" si="226"/>
        <v>11.665999999999997</v>
      </c>
      <c r="W629" s="20">
        <f t="shared" si="234"/>
        <v>18.22</v>
      </c>
      <c r="X629" s="20">
        <f t="shared" si="230"/>
        <v>41.105999999999995</v>
      </c>
      <c r="Y629" s="1">
        <v>40634</v>
      </c>
      <c r="Z629">
        <v>224.09299999999999</v>
      </c>
      <c r="AA629" s="20">
        <f t="shared" si="215"/>
        <v>1.046999999999997</v>
      </c>
      <c r="AB629" s="20">
        <f t="shared" si="219"/>
        <v>3.6209999999999809</v>
      </c>
      <c r="AC629" s="20">
        <f t="shared" si="223"/>
        <v>6.6899999999999977</v>
      </c>
      <c r="AD629" s="20">
        <f t="shared" si="227"/>
        <v>11.383999999999986</v>
      </c>
      <c r="AE629" s="20">
        <f t="shared" si="235"/>
        <v>18.188999999999993</v>
      </c>
      <c r="AF629" s="20">
        <f t="shared" si="231"/>
        <v>40.893000000000001</v>
      </c>
    </row>
    <row r="630" spans="1:32" x14ac:dyDescent="0.3">
      <c r="A630" s="1">
        <v>40664</v>
      </c>
      <c r="B630" s="19">
        <v>9075.5</v>
      </c>
      <c r="C630" s="20">
        <f t="shared" si="212"/>
        <v>70.600000000000364</v>
      </c>
      <c r="D630" s="20">
        <f t="shared" si="216"/>
        <v>252.39999999999964</v>
      </c>
      <c r="E630" s="20">
        <f t="shared" si="220"/>
        <v>485.60000000000036</v>
      </c>
      <c r="F630" s="20">
        <f t="shared" si="224"/>
        <v>644.79999999999927</v>
      </c>
      <c r="G630" s="20">
        <f t="shared" si="232"/>
        <v>1830.1000000000004</v>
      </c>
      <c r="H630" s="20">
        <f t="shared" si="228"/>
        <v>3116.2</v>
      </c>
      <c r="I630" s="1">
        <v>40664</v>
      </c>
      <c r="J630" s="19">
        <v>9025.6</v>
      </c>
      <c r="K630" s="20">
        <f t="shared" si="213"/>
        <v>-30</v>
      </c>
      <c r="L630" s="20">
        <f t="shared" si="217"/>
        <v>175.60000000000036</v>
      </c>
      <c r="M630" s="20">
        <f t="shared" si="221"/>
        <v>441.39999999999964</v>
      </c>
      <c r="N630" s="20">
        <f t="shared" si="225"/>
        <v>597</v>
      </c>
      <c r="O630" s="20">
        <f t="shared" si="233"/>
        <v>1784.6000000000004</v>
      </c>
      <c r="P630" s="20">
        <f t="shared" si="229"/>
        <v>3087.4000000000005</v>
      </c>
      <c r="Q630" s="1">
        <v>40664</v>
      </c>
      <c r="R630" s="19">
        <v>225.964</v>
      </c>
      <c r="S630" s="20">
        <f t="shared" si="214"/>
        <v>1.0579999999999927</v>
      </c>
      <c r="T630" s="20">
        <f t="shared" si="218"/>
        <v>5.7409999999999854</v>
      </c>
      <c r="U630" s="20">
        <f t="shared" si="222"/>
        <v>7.7860000000000014</v>
      </c>
      <c r="V630" s="20">
        <f t="shared" si="226"/>
        <v>12.108000000000004</v>
      </c>
      <c r="W630" s="20">
        <f t="shared" si="234"/>
        <v>18.014999999999986</v>
      </c>
      <c r="X630" s="20">
        <f t="shared" si="230"/>
        <v>42.463999999999999</v>
      </c>
      <c r="Y630" s="1">
        <v>40664</v>
      </c>
      <c r="Z630">
        <v>224.80600000000001</v>
      </c>
      <c r="AA630" s="20">
        <f t="shared" si="215"/>
        <v>0.71300000000002228</v>
      </c>
      <c r="AB630" s="20">
        <f t="shared" si="219"/>
        <v>3.6189999999999998</v>
      </c>
      <c r="AC630" s="20">
        <f t="shared" si="223"/>
        <v>7.5160000000000196</v>
      </c>
      <c r="AD630" s="20">
        <f t="shared" si="227"/>
        <v>11.78400000000002</v>
      </c>
      <c r="AE630" s="20">
        <f t="shared" si="235"/>
        <v>18.051000000000016</v>
      </c>
      <c r="AF630" s="20">
        <f t="shared" si="231"/>
        <v>41.906000000000006</v>
      </c>
    </row>
    <row r="631" spans="1:32" x14ac:dyDescent="0.3">
      <c r="A631" s="1">
        <v>40695</v>
      </c>
      <c r="B631" s="19">
        <v>9151</v>
      </c>
      <c r="C631" s="20">
        <f t="shared" si="212"/>
        <v>75.5</v>
      </c>
      <c r="D631" s="20">
        <f t="shared" si="216"/>
        <v>264.10000000000036</v>
      </c>
      <c r="E631" s="20">
        <f t="shared" si="220"/>
        <v>542</v>
      </c>
      <c r="F631" s="20">
        <f t="shared" si="224"/>
        <v>710.5</v>
      </c>
      <c r="G631" s="20">
        <f t="shared" si="232"/>
        <v>1872.3999999999996</v>
      </c>
      <c r="H631" s="20">
        <f t="shared" si="228"/>
        <v>3155</v>
      </c>
      <c r="I631" s="1">
        <v>40695</v>
      </c>
      <c r="J631" s="19">
        <v>9113.9</v>
      </c>
      <c r="K631" s="20">
        <f t="shared" si="213"/>
        <v>88.299999999999272</v>
      </c>
      <c r="L631" s="20">
        <f t="shared" si="217"/>
        <v>226.79999999999927</v>
      </c>
      <c r="M631" s="20">
        <f t="shared" si="221"/>
        <v>507.5</v>
      </c>
      <c r="N631" s="20">
        <f t="shared" si="225"/>
        <v>672.60000000000036</v>
      </c>
      <c r="O631" s="20">
        <f t="shared" si="233"/>
        <v>1828.7999999999993</v>
      </c>
      <c r="P631" s="20">
        <f t="shared" si="229"/>
        <v>3121.5</v>
      </c>
      <c r="Q631" s="1">
        <v>40695</v>
      </c>
      <c r="R631" s="19">
        <v>225.72200000000001</v>
      </c>
      <c r="S631" s="20">
        <f t="shared" si="214"/>
        <v>-0.24199999999999022</v>
      </c>
      <c r="T631" s="20">
        <f t="shared" si="218"/>
        <v>4.4130000000000109</v>
      </c>
      <c r="U631" s="20">
        <f t="shared" si="222"/>
        <v>7.757000000000005</v>
      </c>
      <c r="V631" s="20">
        <f t="shared" si="226"/>
        <v>10.028999999999996</v>
      </c>
      <c r="W631" s="20">
        <f t="shared" si="234"/>
        <v>17.370000000000005</v>
      </c>
      <c r="X631" s="20">
        <f t="shared" si="230"/>
        <v>42.02200000000002</v>
      </c>
      <c r="Y631" s="1">
        <v>40695</v>
      </c>
      <c r="Z631">
        <v>224.80600000000001</v>
      </c>
      <c r="AA631" s="20">
        <f t="shared" si="215"/>
        <v>0</v>
      </c>
      <c r="AB631" s="20">
        <f t="shared" si="219"/>
        <v>2.9080000000000155</v>
      </c>
      <c r="AC631" s="20">
        <f t="shared" si="223"/>
        <v>7.6069999999999993</v>
      </c>
      <c r="AD631" s="20">
        <f t="shared" si="227"/>
        <v>10.01600000000002</v>
      </c>
      <c r="AE631" s="20">
        <f t="shared" si="235"/>
        <v>17.572000000000003</v>
      </c>
      <c r="AF631" s="20">
        <f t="shared" si="231"/>
        <v>41.706000000000017</v>
      </c>
    </row>
    <row r="632" spans="1:32" x14ac:dyDescent="0.3">
      <c r="A632" s="1">
        <v>40725</v>
      </c>
      <c r="B632" s="19">
        <v>9316.6</v>
      </c>
      <c r="C632" s="20">
        <f t="shared" si="212"/>
        <v>165.60000000000036</v>
      </c>
      <c r="D632" s="20">
        <f t="shared" si="216"/>
        <v>373.10000000000036</v>
      </c>
      <c r="E632" s="20">
        <f t="shared" si="220"/>
        <v>697.80000000000109</v>
      </c>
      <c r="F632" s="20">
        <f t="shared" si="224"/>
        <v>871.5</v>
      </c>
      <c r="G632" s="20">
        <f t="shared" si="232"/>
        <v>2007.6000000000004</v>
      </c>
      <c r="H632" s="20">
        <f t="shared" si="228"/>
        <v>3273.9000000000005</v>
      </c>
      <c r="I632" s="1">
        <v>40725</v>
      </c>
      <c r="J632" s="19">
        <v>9266.6</v>
      </c>
      <c r="K632" s="20">
        <f t="shared" si="213"/>
        <v>152.70000000000073</v>
      </c>
      <c r="L632" s="20">
        <f t="shared" si="217"/>
        <v>266</v>
      </c>
      <c r="M632" s="20">
        <f t="shared" si="221"/>
        <v>689.70000000000073</v>
      </c>
      <c r="N632" s="20">
        <f t="shared" si="225"/>
        <v>859</v>
      </c>
      <c r="O632" s="20">
        <f t="shared" si="233"/>
        <v>1978.7000000000007</v>
      </c>
      <c r="P632" s="20">
        <f t="shared" si="229"/>
        <v>3231.3</v>
      </c>
      <c r="Q632" s="1">
        <v>40725</v>
      </c>
      <c r="R632" s="19">
        <v>225.922</v>
      </c>
      <c r="S632" s="20">
        <f t="shared" si="214"/>
        <v>0.19999999999998863</v>
      </c>
      <c r="T632" s="20">
        <f t="shared" si="218"/>
        <v>2.4549999999999841</v>
      </c>
      <c r="U632" s="20">
        <f t="shared" si="222"/>
        <v>7.9110000000000014</v>
      </c>
      <c r="V632" s="20">
        <f t="shared" si="226"/>
        <v>10.570999999999998</v>
      </c>
      <c r="W632" s="20">
        <f t="shared" si="234"/>
        <v>17.62299999999999</v>
      </c>
      <c r="X632" s="20">
        <f t="shared" si="230"/>
        <v>42.021999999999991</v>
      </c>
      <c r="Y632" s="1">
        <v>40725</v>
      </c>
      <c r="Z632">
        <v>225.39500000000001</v>
      </c>
      <c r="AA632" s="20">
        <f t="shared" si="215"/>
        <v>0.58899999999999864</v>
      </c>
      <c r="AB632" s="20">
        <f t="shared" si="219"/>
        <v>2.349000000000018</v>
      </c>
      <c r="AC632" s="20">
        <f t="shared" si="223"/>
        <v>7.7900000000000205</v>
      </c>
      <c r="AD632" s="20">
        <f t="shared" si="227"/>
        <v>10.669000000000011</v>
      </c>
      <c r="AE632" s="20">
        <f t="shared" si="235"/>
        <v>17.792000000000002</v>
      </c>
      <c r="AF632" s="20">
        <f t="shared" si="231"/>
        <v>41.695000000000022</v>
      </c>
    </row>
    <row r="633" spans="1:32" x14ac:dyDescent="0.3">
      <c r="A633" s="1">
        <v>40756</v>
      </c>
      <c r="B633" s="19">
        <v>9507.6</v>
      </c>
      <c r="C633" s="20">
        <f t="shared" si="212"/>
        <v>191</v>
      </c>
      <c r="D633" s="20">
        <f t="shared" si="216"/>
        <v>502.70000000000073</v>
      </c>
      <c r="E633" s="20">
        <f t="shared" si="220"/>
        <v>838.5</v>
      </c>
      <c r="F633" s="20">
        <f t="shared" si="224"/>
        <v>1062.6000000000004</v>
      </c>
      <c r="G633" s="20">
        <f t="shared" si="232"/>
        <v>2122.5</v>
      </c>
      <c r="H633" s="20">
        <f t="shared" si="228"/>
        <v>3406.8</v>
      </c>
      <c r="I633" s="1">
        <v>40756</v>
      </c>
      <c r="J633" s="19">
        <v>9461.7999999999993</v>
      </c>
      <c r="K633" s="20">
        <f t="shared" si="213"/>
        <v>195.19999999999891</v>
      </c>
      <c r="L633" s="20">
        <f t="shared" si="217"/>
        <v>406.19999999999891</v>
      </c>
      <c r="M633" s="20">
        <f t="shared" si="221"/>
        <v>854.09999999999854</v>
      </c>
      <c r="N633" s="20">
        <f t="shared" si="225"/>
        <v>1075.0999999999985</v>
      </c>
      <c r="O633" s="20">
        <f t="shared" si="233"/>
        <v>2114.5999999999995</v>
      </c>
      <c r="P633" s="20">
        <f t="shared" si="229"/>
        <v>3369.9999999999991</v>
      </c>
      <c r="Q633" s="1">
        <v>40756</v>
      </c>
      <c r="R633" s="19">
        <v>226.54499999999999</v>
      </c>
      <c r="S633" s="20">
        <f t="shared" si="214"/>
        <v>0.62299999999999045</v>
      </c>
      <c r="T633" s="20">
        <f t="shared" si="218"/>
        <v>1.6389999999999816</v>
      </c>
      <c r="U633" s="20">
        <f t="shared" si="222"/>
        <v>8.2329999999999757</v>
      </c>
      <c r="V633" s="20">
        <f t="shared" si="226"/>
        <v>10.710999999999984</v>
      </c>
      <c r="W633" s="20">
        <f t="shared" si="234"/>
        <v>18.627999999999986</v>
      </c>
      <c r="X633" s="20">
        <f t="shared" si="230"/>
        <v>41.944999999999993</v>
      </c>
      <c r="Y633" s="1">
        <v>40756</v>
      </c>
      <c r="Z633">
        <v>226.10599999999999</v>
      </c>
      <c r="AA633" s="20">
        <f t="shared" si="215"/>
        <v>0.71099999999998431</v>
      </c>
      <c r="AB633" s="20">
        <f t="shared" si="219"/>
        <v>2.0130000000000052</v>
      </c>
      <c r="AC633" s="20">
        <f t="shared" si="223"/>
        <v>8.1829999999999927</v>
      </c>
      <c r="AD633" s="20">
        <f t="shared" si="227"/>
        <v>10.661000000000001</v>
      </c>
      <c r="AE633" s="20">
        <f t="shared" si="235"/>
        <v>18.438999999999993</v>
      </c>
      <c r="AF633" s="20">
        <f t="shared" si="231"/>
        <v>41.605999999999995</v>
      </c>
    </row>
    <row r="634" spans="1:32" x14ac:dyDescent="0.3">
      <c r="A634" s="1">
        <v>40787</v>
      </c>
      <c r="B634" s="19">
        <v>9528.2999999999993</v>
      </c>
      <c r="C634" s="20">
        <f t="shared" si="212"/>
        <v>20.699999999998909</v>
      </c>
      <c r="D634" s="20">
        <f t="shared" si="216"/>
        <v>452.79999999999927</v>
      </c>
      <c r="E634" s="20">
        <f t="shared" si="220"/>
        <v>828.19999999999891</v>
      </c>
      <c r="F634" s="20">
        <f t="shared" si="224"/>
        <v>1084.0999999999985</v>
      </c>
      <c r="G634" s="20">
        <f t="shared" si="232"/>
        <v>2125.0999999999995</v>
      </c>
      <c r="H634" s="20">
        <f t="shared" si="228"/>
        <v>3455.4999999999991</v>
      </c>
      <c r="I634" s="1">
        <v>40787</v>
      </c>
      <c r="J634" s="19">
        <v>9500.2999999999993</v>
      </c>
      <c r="K634" s="20">
        <f t="shared" si="213"/>
        <v>38.5</v>
      </c>
      <c r="L634" s="20">
        <f t="shared" si="217"/>
        <v>474.69999999999891</v>
      </c>
      <c r="M634" s="20">
        <f t="shared" si="221"/>
        <v>850.79999999999927</v>
      </c>
      <c r="N634" s="20">
        <f t="shared" si="225"/>
        <v>1105.3999999999996</v>
      </c>
      <c r="O634" s="20">
        <f t="shared" si="233"/>
        <v>2132.6999999999989</v>
      </c>
      <c r="P634" s="20">
        <f t="shared" si="229"/>
        <v>3436.3999999999996</v>
      </c>
      <c r="Q634" s="1">
        <v>40787</v>
      </c>
      <c r="R634" s="19">
        <v>226.88900000000001</v>
      </c>
      <c r="S634" s="20">
        <f t="shared" si="214"/>
        <v>0.34400000000002251</v>
      </c>
      <c r="T634" s="20">
        <f t="shared" si="218"/>
        <v>0.92500000000001137</v>
      </c>
      <c r="U634" s="20">
        <f t="shared" si="222"/>
        <v>8.4500000000000171</v>
      </c>
      <c r="V634" s="20">
        <f t="shared" si="226"/>
        <v>10.920000000000016</v>
      </c>
      <c r="W634" s="20">
        <f t="shared" si="234"/>
        <v>18.399000000000001</v>
      </c>
      <c r="X634" s="20">
        <f t="shared" si="230"/>
        <v>41.689000000000021</v>
      </c>
      <c r="Y634" s="1">
        <v>40787</v>
      </c>
      <c r="Z634">
        <v>226.59700000000001</v>
      </c>
      <c r="AA634" s="20">
        <f t="shared" si="215"/>
        <v>0.49100000000001387</v>
      </c>
      <c r="AB634" s="20">
        <f t="shared" si="219"/>
        <v>1.7909999999999968</v>
      </c>
      <c r="AC634" s="20">
        <f t="shared" si="223"/>
        <v>8.3220000000000027</v>
      </c>
      <c r="AD634" s="20">
        <f t="shared" si="227"/>
        <v>10.736000000000018</v>
      </c>
      <c r="AE634" s="20">
        <f t="shared" si="235"/>
        <v>18.050000000000011</v>
      </c>
      <c r="AF634" s="20">
        <f t="shared" si="231"/>
        <v>41.497000000000014</v>
      </c>
    </row>
    <row r="635" spans="1:32" x14ac:dyDescent="0.3">
      <c r="A635" s="1">
        <v>40817</v>
      </c>
      <c r="B635" s="19">
        <v>9562.1</v>
      </c>
      <c r="C635" s="20">
        <f t="shared" si="212"/>
        <v>33.800000000001091</v>
      </c>
      <c r="D635" s="20">
        <f t="shared" si="216"/>
        <v>411.10000000000036</v>
      </c>
      <c r="E635" s="20">
        <f t="shared" si="220"/>
        <v>812.70000000000073</v>
      </c>
      <c r="F635" s="20">
        <f t="shared" si="224"/>
        <v>1091</v>
      </c>
      <c r="G635" s="20">
        <f t="shared" si="232"/>
        <v>2144.9000000000005</v>
      </c>
      <c r="H635" s="20">
        <f t="shared" si="228"/>
        <v>3498.5</v>
      </c>
      <c r="I635" s="1">
        <v>40817</v>
      </c>
      <c r="J635" s="19">
        <v>9550.1</v>
      </c>
      <c r="K635" s="20">
        <f t="shared" si="213"/>
        <v>49.800000000001091</v>
      </c>
      <c r="L635" s="20">
        <f t="shared" si="217"/>
        <v>436.20000000000073</v>
      </c>
      <c r="M635" s="20">
        <f t="shared" si="221"/>
        <v>839.70000000000073</v>
      </c>
      <c r="N635" s="20">
        <f t="shared" si="225"/>
        <v>1123.7000000000007</v>
      </c>
      <c r="O635" s="20">
        <f t="shared" si="233"/>
        <v>2171.5</v>
      </c>
      <c r="P635" s="20">
        <f t="shared" si="229"/>
        <v>3501.8</v>
      </c>
      <c r="Q635" s="1">
        <v>40817</v>
      </c>
      <c r="R635" s="19">
        <v>226.42099999999999</v>
      </c>
      <c r="S635" s="20">
        <f t="shared" si="214"/>
        <v>-0.46800000000001774</v>
      </c>
      <c r="T635" s="20">
        <f t="shared" si="218"/>
        <v>0.69899999999998386</v>
      </c>
      <c r="U635" s="20">
        <f t="shared" si="222"/>
        <v>7.7099999999999795</v>
      </c>
      <c r="V635" s="20">
        <f t="shared" si="226"/>
        <v>10.244</v>
      </c>
      <c r="W635" s="20">
        <f t="shared" si="234"/>
        <v>17.484999999999985</v>
      </c>
      <c r="X635" s="20">
        <f t="shared" si="230"/>
        <v>41.420999999999992</v>
      </c>
      <c r="Y635" s="1">
        <v>40817</v>
      </c>
      <c r="Z635">
        <v>226.75</v>
      </c>
      <c r="AA635" s="20">
        <f t="shared" si="215"/>
        <v>0.15299999999999159</v>
      </c>
      <c r="AB635" s="20">
        <f t="shared" si="219"/>
        <v>1.9439999999999884</v>
      </c>
      <c r="AC635" s="20">
        <f t="shared" si="223"/>
        <v>7.7150000000000034</v>
      </c>
      <c r="AD635" s="20">
        <f t="shared" si="227"/>
        <v>10.241000000000014</v>
      </c>
      <c r="AE635" s="20">
        <f t="shared" si="235"/>
        <v>17.560000000000002</v>
      </c>
      <c r="AF635" s="20">
        <f t="shared" si="231"/>
        <v>41.849999999999994</v>
      </c>
    </row>
    <row r="636" spans="1:32" x14ac:dyDescent="0.3">
      <c r="A636" s="1">
        <v>40848</v>
      </c>
      <c r="B636" s="19">
        <v>9612.6</v>
      </c>
      <c r="C636" s="20">
        <f t="shared" si="212"/>
        <v>50.5</v>
      </c>
      <c r="D636" s="20">
        <f t="shared" si="216"/>
        <v>296</v>
      </c>
      <c r="E636" s="20">
        <f t="shared" si="220"/>
        <v>842.60000000000036</v>
      </c>
      <c r="F636" s="20">
        <f t="shared" si="224"/>
        <v>1111.8000000000011</v>
      </c>
      <c r="G636" s="20">
        <f t="shared" si="232"/>
        <v>2170.8000000000002</v>
      </c>
      <c r="H636" s="20">
        <f t="shared" si="228"/>
        <v>3543.5</v>
      </c>
      <c r="I636" s="1">
        <v>40848</v>
      </c>
      <c r="J636" s="19">
        <v>9633.1</v>
      </c>
      <c r="K636" s="20">
        <f t="shared" si="213"/>
        <v>83</v>
      </c>
      <c r="L636" s="20">
        <f t="shared" si="217"/>
        <v>366.5</v>
      </c>
      <c r="M636" s="20">
        <f t="shared" si="221"/>
        <v>857.60000000000036</v>
      </c>
      <c r="N636" s="20">
        <f t="shared" si="225"/>
        <v>1131.8999999999996</v>
      </c>
      <c r="O636" s="20">
        <f t="shared" si="233"/>
        <v>2196.3000000000002</v>
      </c>
      <c r="P636" s="20">
        <f t="shared" si="229"/>
        <v>3556.1000000000004</v>
      </c>
      <c r="Q636" s="1">
        <v>40848</v>
      </c>
      <c r="R636" s="19">
        <v>226.23</v>
      </c>
      <c r="S636" s="20">
        <f t="shared" si="214"/>
        <v>-0.1910000000000025</v>
      </c>
      <c r="T636" s="20">
        <f t="shared" si="218"/>
        <v>0.30799999999999272</v>
      </c>
      <c r="U636" s="20">
        <f t="shared" si="222"/>
        <v>7.4269999999999925</v>
      </c>
      <c r="V636" s="20">
        <f t="shared" si="226"/>
        <v>9.8999999999999773</v>
      </c>
      <c r="W636" s="20">
        <f t="shared" si="234"/>
        <v>16.052999999999997</v>
      </c>
      <c r="X636" s="20">
        <f t="shared" si="230"/>
        <v>41.72999999999999</v>
      </c>
      <c r="Y636" s="1">
        <v>40848</v>
      </c>
      <c r="Z636">
        <v>227.16900000000001</v>
      </c>
      <c r="AA636" s="20">
        <f t="shared" si="215"/>
        <v>0.41900000000001114</v>
      </c>
      <c r="AB636" s="20">
        <f t="shared" si="219"/>
        <v>1.7740000000000009</v>
      </c>
      <c r="AC636" s="20">
        <f t="shared" si="223"/>
        <v>7.5790000000000077</v>
      </c>
      <c r="AD636" s="20">
        <f t="shared" si="227"/>
        <v>9.9350000000000023</v>
      </c>
      <c r="AE636" s="20">
        <f t="shared" si="235"/>
        <v>16.335000000000008</v>
      </c>
      <c r="AF636" s="20">
        <f t="shared" si="231"/>
        <v>42.169000000000011</v>
      </c>
    </row>
    <row r="637" spans="1:32" x14ac:dyDescent="0.3">
      <c r="A637" s="1">
        <v>40878</v>
      </c>
      <c r="B637" s="19">
        <v>9660.1</v>
      </c>
      <c r="C637" s="20">
        <f t="shared" si="212"/>
        <v>47.5</v>
      </c>
      <c r="D637" s="20">
        <f t="shared" si="216"/>
        <v>152.5</v>
      </c>
      <c r="E637" s="20">
        <f t="shared" si="220"/>
        <v>858.30000000000109</v>
      </c>
      <c r="F637" s="20">
        <f t="shared" si="224"/>
        <v>1164.1000000000004</v>
      </c>
      <c r="G637" s="20">
        <f t="shared" si="232"/>
        <v>2188.5</v>
      </c>
      <c r="H637" s="20">
        <f t="shared" si="228"/>
        <v>3592.8</v>
      </c>
      <c r="I637" s="1">
        <v>40878</v>
      </c>
      <c r="J637" s="19">
        <v>9729.2000000000007</v>
      </c>
      <c r="K637" s="20">
        <f t="shared" si="213"/>
        <v>96.100000000000364</v>
      </c>
      <c r="L637" s="20">
        <f t="shared" si="217"/>
        <v>267.40000000000146</v>
      </c>
      <c r="M637" s="20">
        <f t="shared" si="221"/>
        <v>871.60000000000036</v>
      </c>
      <c r="N637" s="20">
        <f t="shared" si="225"/>
        <v>1185.5</v>
      </c>
      <c r="O637" s="20">
        <f t="shared" si="233"/>
        <v>2225.0000000000009</v>
      </c>
      <c r="P637" s="20">
        <f t="shared" si="229"/>
        <v>3630.6000000000004</v>
      </c>
      <c r="Q637" s="1">
        <v>40878</v>
      </c>
      <c r="R637" s="19">
        <v>225.672</v>
      </c>
      <c r="S637" s="20">
        <f t="shared" si="214"/>
        <v>-0.55799999999999272</v>
      </c>
      <c r="T637" s="20">
        <f t="shared" si="218"/>
        <v>-0.87299999999999045</v>
      </c>
      <c r="U637" s="20">
        <f t="shared" si="222"/>
        <v>6.492999999999995</v>
      </c>
      <c r="V637" s="20">
        <f t="shared" si="226"/>
        <v>9.7229999999999848</v>
      </c>
      <c r="W637" s="20">
        <f t="shared" si="234"/>
        <v>15.635999999999996</v>
      </c>
      <c r="X637" s="20">
        <f t="shared" si="230"/>
        <v>41.371999999999986</v>
      </c>
      <c r="Y637" s="1">
        <v>40878</v>
      </c>
      <c r="Z637">
        <v>227.22300000000001</v>
      </c>
      <c r="AA637" s="20">
        <f t="shared" si="215"/>
        <v>5.4000000000002046E-2</v>
      </c>
      <c r="AB637" s="20">
        <f t="shared" si="219"/>
        <v>1.1170000000000186</v>
      </c>
      <c r="AC637" s="20">
        <f t="shared" si="223"/>
        <v>6.7510000000000048</v>
      </c>
      <c r="AD637" s="20">
        <f t="shared" si="227"/>
        <v>9.8760000000000048</v>
      </c>
      <c r="AE637" s="20">
        <f t="shared" si="235"/>
        <v>15.77800000000002</v>
      </c>
      <c r="AF637" s="20">
        <f t="shared" si="231"/>
        <v>41.723000000000013</v>
      </c>
    </row>
    <row r="638" spans="1:32" x14ac:dyDescent="0.3">
      <c r="A638" s="1">
        <v>40909</v>
      </c>
      <c r="B638" s="19">
        <v>9733.2999999999993</v>
      </c>
      <c r="C638" s="20">
        <f t="shared" si="212"/>
        <v>73.199999999998909</v>
      </c>
      <c r="D638" s="20">
        <f t="shared" si="216"/>
        <v>205</v>
      </c>
      <c r="E638" s="20">
        <f t="shared" si="220"/>
        <v>910.19999999999891</v>
      </c>
      <c r="F638" s="20">
        <f t="shared" si="224"/>
        <v>1275.1999999999989</v>
      </c>
      <c r="G638" s="20">
        <f t="shared" si="232"/>
        <v>2227.7999999999993</v>
      </c>
      <c r="H638" s="20">
        <f t="shared" si="228"/>
        <v>3657.7999999999993</v>
      </c>
      <c r="I638" s="1">
        <v>40909</v>
      </c>
      <c r="J638" s="19">
        <v>9761.9</v>
      </c>
      <c r="K638" s="20">
        <f t="shared" si="213"/>
        <v>32.699999999998909</v>
      </c>
      <c r="L638" s="20">
        <f t="shared" si="217"/>
        <v>261.60000000000036</v>
      </c>
      <c r="M638" s="20">
        <f t="shared" si="221"/>
        <v>911.89999999999964</v>
      </c>
      <c r="N638" s="20">
        <f t="shared" si="225"/>
        <v>1297.5</v>
      </c>
      <c r="O638" s="20">
        <f t="shared" si="233"/>
        <v>2259.2999999999993</v>
      </c>
      <c r="P638" s="20">
        <f t="shared" si="229"/>
        <v>3703</v>
      </c>
      <c r="Q638" s="1">
        <v>40909</v>
      </c>
      <c r="R638" s="19">
        <v>226.66499999999999</v>
      </c>
      <c r="S638" s="20">
        <f t="shared" si="214"/>
        <v>0.992999999999995</v>
      </c>
      <c r="T638" s="20">
        <f t="shared" si="218"/>
        <v>-0.22400000000001796</v>
      </c>
      <c r="U638" s="20">
        <f t="shared" si="222"/>
        <v>6.4419999999999789</v>
      </c>
      <c r="V638" s="20">
        <f t="shared" si="226"/>
        <v>9.9779999999999802</v>
      </c>
      <c r="W638" s="20">
        <f t="shared" si="234"/>
        <v>15.58499999999998</v>
      </c>
      <c r="X638" s="20">
        <f t="shared" si="230"/>
        <v>41.465000000000003</v>
      </c>
      <c r="Y638" s="1">
        <v>40909</v>
      </c>
      <c r="Z638">
        <v>227.84200000000001</v>
      </c>
      <c r="AA638" s="20">
        <f t="shared" si="215"/>
        <v>0.61899999999999977</v>
      </c>
      <c r="AB638" s="20">
        <f t="shared" si="219"/>
        <v>1.2450000000000045</v>
      </c>
      <c r="AC638" s="20">
        <f t="shared" si="223"/>
        <v>6.6550000000000011</v>
      </c>
      <c r="AD638" s="20">
        <f t="shared" si="227"/>
        <v>10.354000000000013</v>
      </c>
      <c r="AE638" s="20">
        <f t="shared" si="235"/>
        <v>15.668000000000006</v>
      </c>
      <c r="AF638" s="20">
        <f t="shared" si="231"/>
        <v>41.542000000000002</v>
      </c>
    </row>
    <row r="639" spans="1:32" x14ac:dyDescent="0.3">
      <c r="A639" s="1">
        <v>40940</v>
      </c>
      <c r="B639" s="19">
        <v>9785.7000000000007</v>
      </c>
      <c r="C639" s="20">
        <f t="shared" si="212"/>
        <v>52.400000000001455</v>
      </c>
      <c r="D639" s="20">
        <f t="shared" si="216"/>
        <v>223.60000000000036</v>
      </c>
      <c r="E639" s="20">
        <f t="shared" si="220"/>
        <v>898.80000000000109</v>
      </c>
      <c r="F639" s="20">
        <f t="shared" si="224"/>
        <v>1278.3000000000011</v>
      </c>
      <c r="G639" s="20">
        <f t="shared" si="232"/>
        <v>2195.1000000000004</v>
      </c>
      <c r="H639" s="20">
        <f t="shared" si="228"/>
        <v>3671.4000000000005</v>
      </c>
      <c r="I639" s="1">
        <v>40940</v>
      </c>
      <c r="J639" s="19">
        <v>9787</v>
      </c>
      <c r="K639" s="20">
        <f t="shared" si="213"/>
        <v>25.100000000000364</v>
      </c>
      <c r="L639" s="20">
        <f t="shared" si="217"/>
        <v>236.89999999999964</v>
      </c>
      <c r="M639" s="20">
        <f t="shared" si="221"/>
        <v>899.89999999999964</v>
      </c>
      <c r="N639" s="20">
        <f t="shared" si="225"/>
        <v>1278.6000000000004</v>
      </c>
      <c r="O639" s="20">
        <f t="shared" si="233"/>
        <v>2201.8000000000002</v>
      </c>
      <c r="P639" s="20">
        <f t="shared" si="229"/>
        <v>3698</v>
      </c>
      <c r="Q639" s="1">
        <v>40940</v>
      </c>
      <c r="R639" s="19">
        <v>227.66300000000001</v>
      </c>
      <c r="S639" s="20">
        <f t="shared" si="214"/>
        <v>0.99800000000001887</v>
      </c>
      <c r="T639" s="20">
        <f t="shared" si="218"/>
        <v>1.2420000000000186</v>
      </c>
      <c r="U639" s="20">
        <f t="shared" si="222"/>
        <v>6.3540000000000134</v>
      </c>
      <c r="V639" s="20">
        <f t="shared" si="226"/>
        <v>10.921999999999997</v>
      </c>
      <c r="W639" s="20">
        <f t="shared" si="234"/>
        <v>15.969999999999999</v>
      </c>
      <c r="X639" s="20">
        <f t="shared" si="230"/>
        <v>41.463000000000022</v>
      </c>
      <c r="Y639" s="1">
        <v>40940</v>
      </c>
      <c r="Z639">
        <v>228.32900000000001</v>
      </c>
      <c r="AA639" s="20">
        <f t="shared" si="215"/>
        <v>0.48699999999999477</v>
      </c>
      <c r="AB639" s="20">
        <f t="shared" si="219"/>
        <v>1.5790000000000077</v>
      </c>
      <c r="AC639" s="20">
        <f t="shared" si="223"/>
        <v>6.4310000000000116</v>
      </c>
      <c r="AD639" s="20">
        <f t="shared" si="227"/>
        <v>11.048000000000002</v>
      </c>
      <c r="AE639" s="20">
        <f t="shared" si="235"/>
        <v>15.641999999999996</v>
      </c>
      <c r="AF639" s="20">
        <f t="shared" si="231"/>
        <v>41.629000000000019</v>
      </c>
    </row>
    <row r="640" spans="1:32" x14ac:dyDescent="0.3">
      <c r="A640" s="1">
        <v>40969</v>
      </c>
      <c r="B640" s="19">
        <v>9830.6</v>
      </c>
      <c r="C640" s="20">
        <f t="shared" si="212"/>
        <v>44.899999999999636</v>
      </c>
      <c r="D640" s="20">
        <f t="shared" si="216"/>
        <v>218</v>
      </c>
      <c r="E640" s="20">
        <f t="shared" si="220"/>
        <v>887.10000000000036</v>
      </c>
      <c r="F640" s="20">
        <f t="shared" si="224"/>
        <v>1326.1000000000004</v>
      </c>
      <c r="G640" s="20">
        <f t="shared" si="232"/>
        <v>2174.4000000000005</v>
      </c>
      <c r="H640" s="20">
        <f t="shared" si="228"/>
        <v>3680.5</v>
      </c>
      <c r="I640" s="1">
        <v>40969</v>
      </c>
      <c r="J640" s="19">
        <v>9903.1</v>
      </c>
      <c r="K640" s="20">
        <f t="shared" si="213"/>
        <v>116.10000000000036</v>
      </c>
      <c r="L640" s="20">
        <f t="shared" si="217"/>
        <v>270</v>
      </c>
      <c r="M640" s="20">
        <f t="shared" si="221"/>
        <v>902.5</v>
      </c>
      <c r="N640" s="20">
        <f t="shared" si="225"/>
        <v>1326.5</v>
      </c>
      <c r="O640" s="20">
        <f t="shared" si="233"/>
        <v>2183.9000000000005</v>
      </c>
      <c r="P640" s="20">
        <f t="shared" si="229"/>
        <v>3734.6000000000004</v>
      </c>
      <c r="Q640" s="1">
        <v>40969</v>
      </c>
      <c r="R640" s="19">
        <v>229.392</v>
      </c>
      <c r="S640" s="20">
        <f t="shared" si="214"/>
        <v>1.728999999999985</v>
      </c>
      <c r="T640" s="20">
        <f t="shared" si="218"/>
        <v>3.1620000000000061</v>
      </c>
      <c r="U640" s="20">
        <f t="shared" si="222"/>
        <v>5.9249999999999829</v>
      </c>
      <c r="V640" s="20">
        <f t="shared" si="226"/>
        <v>11.760999999999996</v>
      </c>
      <c r="W640" s="20">
        <f t="shared" si="234"/>
        <v>15.864000000000004</v>
      </c>
      <c r="X640" s="20">
        <f t="shared" si="230"/>
        <v>41.99199999999999</v>
      </c>
      <c r="Y640" s="1">
        <v>40969</v>
      </c>
      <c r="Z640">
        <v>228.80699999999999</v>
      </c>
      <c r="AA640" s="20">
        <f t="shared" si="215"/>
        <v>0.47799999999998022</v>
      </c>
      <c r="AB640" s="20">
        <f t="shared" si="219"/>
        <v>1.6379999999999768</v>
      </c>
      <c r="AC640" s="20">
        <f t="shared" si="223"/>
        <v>5.7609999999999957</v>
      </c>
      <c r="AD640" s="20">
        <f t="shared" si="227"/>
        <v>11.453999999999979</v>
      </c>
      <c r="AE640" s="20">
        <f t="shared" si="235"/>
        <v>15.35899999999998</v>
      </c>
      <c r="AF640" s="20">
        <f t="shared" si="231"/>
        <v>41.706999999999994</v>
      </c>
    </row>
    <row r="641" spans="1:32" x14ac:dyDescent="0.3">
      <c r="A641" s="1">
        <v>41000</v>
      </c>
      <c r="B641" s="19">
        <v>9884.6</v>
      </c>
      <c r="C641" s="20">
        <f t="shared" si="212"/>
        <v>54</v>
      </c>
      <c r="D641" s="20">
        <f t="shared" si="216"/>
        <v>224.5</v>
      </c>
      <c r="E641" s="20">
        <f t="shared" si="220"/>
        <v>879.70000000000073</v>
      </c>
      <c r="F641" s="20">
        <f t="shared" si="224"/>
        <v>1349.3999999999996</v>
      </c>
      <c r="G641" s="20">
        <f t="shared" si="232"/>
        <v>2185.4000000000005</v>
      </c>
      <c r="H641" s="20">
        <f t="shared" si="228"/>
        <v>3693.4000000000005</v>
      </c>
      <c r="I641" s="1">
        <v>41000</v>
      </c>
      <c r="J641" s="19">
        <v>9948.9</v>
      </c>
      <c r="K641" s="20">
        <f t="shared" si="213"/>
        <v>45.799999999999272</v>
      </c>
      <c r="L641" s="20">
        <f t="shared" si="217"/>
        <v>219.69999999999891</v>
      </c>
      <c r="M641" s="20">
        <f t="shared" si="221"/>
        <v>893.29999999999927</v>
      </c>
      <c r="N641" s="20">
        <f t="shared" si="225"/>
        <v>1347.1000000000004</v>
      </c>
      <c r="O641" s="20">
        <f t="shared" si="233"/>
        <v>2181.2999999999993</v>
      </c>
      <c r="P641" s="20">
        <f t="shared" si="229"/>
        <v>3713</v>
      </c>
      <c r="Q641" s="1">
        <v>41000</v>
      </c>
      <c r="R641" s="19">
        <v>230.08500000000001</v>
      </c>
      <c r="S641" s="20">
        <f t="shared" si="214"/>
        <v>0.69300000000001205</v>
      </c>
      <c r="T641" s="20">
        <f t="shared" si="218"/>
        <v>4.4130000000000109</v>
      </c>
      <c r="U641" s="20">
        <f t="shared" si="222"/>
        <v>5.179000000000002</v>
      </c>
      <c r="V641" s="20">
        <f t="shared" si="226"/>
        <v>12.076000000000022</v>
      </c>
      <c r="W641" s="20">
        <f t="shared" si="234"/>
        <v>15.262</v>
      </c>
      <c r="X641" s="20">
        <f t="shared" si="230"/>
        <v>42.085000000000008</v>
      </c>
      <c r="Y641" s="1">
        <v>41000</v>
      </c>
      <c r="Z641">
        <v>229.18700000000001</v>
      </c>
      <c r="AA641" s="20">
        <f t="shared" si="215"/>
        <v>0.38000000000002387</v>
      </c>
      <c r="AB641" s="20">
        <f t="shared" si="219"/>
        <v>1.9639999999999986</v>
      </c>
      <c r="AC641" s="20">
        <f t="shared" si="223"/>
        <v>5.0940000000000225</v>
      </c>
      <c r="AD641" s="20">
        <f t="shared" si="227"/>
        <v>11.78400000000002</v>
      </c>
      <c r="AE641" s="20">
        <f t="shared" si="235"/>
        <v>15.245000000000005</v>
      </c>
      <c r="AF641" s="20">
        <f t="shared" si="231"/>
        <v>41.787000000000006</v>
      </c>
    </row>
    <row r="642" spans="1:32" x14ac:dyDescent="0.3">
      <c r="A642" s="1">
        <v>41030</v>
      </c>
      <c r="B642" s="19">
        <v>9928.4</v>
      </c>
      <c r="C642" s="20">
        <f t="shared" si="212"/>
        <v>43.799999999999272</v>
      </c>
      <c r="D642" s="20">
        <f t="shared" si="216"/>
        <v>195.10000000000036</v>
      </c>
      <c r="E642" s="20">
        <f t="shared" si="220"/>
        <v>852.89999999999964</v>
      </c>
      <c r="F642" s="20">
        <f t="shared" si="224"/>
        <v>1338.5</v>
      </c>
      <c r="G642" s="20">
        <f t="shared" si="232"/>
        <v>2217.1999999999998</v>
      </c>
      <c r="H642" s="20">
        <f t="shared" si="228"/>
        <v>3660.2999999999993</v>
      </c>
      <c r="I642" s="1">
        <v>41030</v>
      </c>
      <c r="J642" s="19">
        <v>9882.9</v>
      </c>
      <c r="K642" s="20">
        <f t="shared" si="213"/>
        <v>-66</v>
      </c>
      <c r="L642" s="20">
        <f t="shared" si="217"/>
        <v>121</v>
      </c>
      <c r="M642" s="20">
        <f t="shared" si="221"/>
        <v>857.29999999999927</v>
      </c>
      <c r="N642" s="20">
        <f t="shared" si="225"/>
        <v>1298.6999999999989</v>
      </c>
      <c r="O642" s="20">
        <f t="shared" si="233"/>
        <v>2173.7999999999993</v>
      </c>
      <c r="P642" s="20">
        <f t="shared" si="229"/>
        <v>3633.2999999999993</v>
      </c>
      <c r="Q642" s="1">
        <v>41030</v>
      </c>
      <c r="R642" s="19">
        <v>229.815</v>
      </c>
      <c r="S642" s="20">
        <f t="shared" si="214"/>
        <v>-0.27000000000001023</v>
      </c>
      <c r="T642" s="20">
        <f t="shared" si="218"/>
        <v>3.1500000000000057</v>
      </c>
      <c r="U642" s="20">
        <f t="shared" si="222"/>
        <v>3.8509999999999991</v>
      </c>
      <c r="V642" s="20">
        <f t="shared" si="226"/>
        <v>11.637</v>
      </c>
      <c r="W642" s="20">
        <f t="shared" si="234"/>
        <v>13.182999999999993</v>
      </c>
      <c r="X642" s="20">
        <f t="shared" si="230"/>
        <v>40.715000000000003</v>
      </c>
      <c r="Y642" s="1">
        <v>41030</v>
      </c>
      <c r="Z642">
        <v>228.71299999999999</v>
      </c>
      <c r="AA642" s="20">
        <f t="shared" si="215"/>
        <v>-0.47400000000001796</v>
      </c>
      <c r="AB642" s="20">
        <f t="shared" si="219"/>
        <v>0.8709999999999809</v>
      </c>
      <c r="AC642" s="20">
        <f t="shared" si="223"/>
        <v>3.9069999999999823</v>
      </c>
      <c r="AD642" s="20">
        <f t="shared" si="227"/>
        <v>11.423000000000002</v>
      </c>
      <c r="AE642" s="20">
        <f t="shared" si="235"/>
        <v>13.504999999999995</v>
      </c>
      <c r="AF642" s="20">
        <f t="shared" si="231"/>
        <v>40.513000000000005</v>
      </c>
    </row>
    <row r="643" spans="1:32" x14ac:dyDescent="0.3">
      <c r="A643" s="1">
        <v>41061</v>
      </c>
      <c r="B643" s="19">
        <v>9999.2999999999993</v>
      </c>
      <c r="C643" s="20">
        <f t="shared" si="212"/>
        <v>70.899999999999636</v>
      </c>
      <c r="D643" s="20">
        <f t="shared" si="216"/>
        <v>213.59999999999854</v>
      </c>
      <c r="E643" s="20">
        <f t="shared" si="220"/>
        <v>848.29999999999927</v>
      </c>
      <c r="F643" s="20">
        <f t="shared" si="224"/>
        <v>1390.2999999999993</v>
      </c>
      <c r="G643" s="20">
        <f t="shared" si="232"/>
        <v>2270.3999999999996</v>
      </c>
      <c r="H643" s="20">
        <f t="shared" si="228"/>
        <v>3728.7999999999993</v>
      </c>
      <c r="I643" s="1">
        <v>41061</v>
      </c>
      <c r="J643" s="19">
        <v>9960.7999999999993</v>
      </c>
      <c r="K643" s="20">
        <f t="shared" si="213"/>
        <v>77.899999999999636</v>
      </c>
      <c r="L643" s="20">
        <f t="shared" si="217"/>
        <v>173.79999999999927</v>
      </c>
      <c r="M643" s="20">
        <f t="shared" si="221"/>
        <v>846.89999999999964</v>
      </c>
      <c r="N643" s="20">
        <f t="shared" si="225"/>
        <v>1354.3999999999996</v>
      </c>
      <c r="O643" s="20">
        <f t="shared" si="233"/>
        <v>2229.0999999999995</v>
      </c>
      <c r="P643" s="20">
        <f t="shared" si="229"/>
        <v>3687.9999999999991</v>
      </c>
      <c r="Q643" s="1">
        <v>41061</v>
      </c>
      <c r="R643" s="19">
        <v>229.47800000000001</v>
      </c>
      <c r="S643" s="20">
        <f t="shared" si="214"/>
        <v>-0.33699999999998909</v>
      </c>
      <c r="T643" s="20">
        <f t="shared" si="218"/>
        <v>1.8149999999999977</v>
      </c>
      <c r="U643" s="20">
        <f t="shared" si="222"/>
        <v>3.7560000000000002</v>
      </c>
      <c r="V643" s="20">
        <f t="shared" si="226"/>
        <v>11.513000000000005</v>
      </c>
      <c r="W643" s="20">
        <f t="shared" si="234"/>
        <v>10.663000000000011</v>
      </c>
      <c r="X643" s="20">
        <f t="shared" si="230"/>
        <v>39.77800000000002</v>
      </c>
      <c r="Y643" s="1">
        <v>41061</v>
      </c>
      <c r="Z643">
        <v>228.524</v>
      </c>
      <c r="AA643" s="20">
        <f t="shared" si="215"/>
        <v>-0.18899999999999295</v>
      </c>
      <c r="AB643" s="20">
        <f t="shared" si="219"/>
        <v>0.19499999999999318</v>
      </c>
      <c r="AC643" s="20">
        <f t="shared" si="223"/>
        <v>3.7179999999999893</v>
      </c>
      <c r="AD643" s="20">
        <f t="shared" si="227"/>
        <v>11.324999999999989</v>
      </c>
      <c r="AE643" s="20">
        <f t="shared" si="235"/>
        <v>11.061000000000007</v>
      </c>
      <c r="AF643" s="20">
        <f t="shared" si="231"/>
        <v>39.623999999999995</v>
      </c>
    </row>
    <row r="644" spans="1:32" x14ac:dyDescent="0.3">
      <c r="A644" s="1">
        <v>41091</v>
      </c>
      <c r="B644" s="19">
        <v>10051.799999999999</v>
      </c>
      <c r="C644" s="20">
        <f t="shared" ref="C644:C707" si="236">(B644-B643)</f>
        <v>52.5</v>
      </c>
      <c r="D644" s="20">
        <f t="shared" si="216"/>
        <v>221.19999999999891</v>
      </c>
      <c r="E644" s="20">
        <f t="shared" si="220"/>
        <v>735.19999999999891</v>
      </c>
      <c r="F644" s="20">
        <f t="shared" si="224"/>
        <v>1433</v>
      </c>
      <c r="G644" s="20">
        <f t="shared" si="232"/>
        <v>2276.3999999999996</v>
      </c>
      <c r="H644" s="20">
        <f t="shared" si="228"/>
        <v>3767.4999999999991</v>
      </c>
      <c r="I644" s="1">
        <v>41091</v>
      </c>
      <c r="J644" s="19">
        <v>10005.9</v>
      </c>
      <c r="K644" s="20">
        <f t="shared" ref="K644:K707" si="237">(J644-J643)</f>
        <v>45.100000000000364</v>
      </c>
      <c r="L644" s="20">
        <f t="shared" si="217"/>
        <v>102.79999999999927</v>
      </c>
      <c r="M644" s="20">
        <f t="shared" si="221"/>
        <v>739.29999999999927</v>
      </c>
      <c r="N644" s="20">
        <f t="shared" si="225"/>
        <v>1429</v>
      </c>
      <c r="O644" s="20">
        <f t="shared" si="233"/>
        <v>2260.8999999999996</v>
      </c>
      <c r="P644" s="20">
        <f t="shared" si="229"/>
        <v>3726.7999999999993</v>
      </c>
      <c r="Q644" s="1">
        <v>41091</v>
      </c>
      <c r="R644" s="19">
        <v>229.10400000000001</v>
      </c>
      <c r="S644" s="20">
        <f t="shared" ref="S644:S707" si="238">(R644-R643)</f>
        <v>-0.37399999999999523</v>
      </c>
      <c r="T644" s="20">
        <f t="shared" si="218"/>
        <v>-0.28799999999998249</v>
      </c>
      <c r="U644" s="20">
        <f t="shared" si="222"/>
        <v>3.1820000000000164</v>
      </c>
      <c r="V644" s="20">
        <f t="shared" si="226"/>
        <v>11.093000000000018</v>
      </c>
      <c r="W644" s="20">
        <f t="shared" si="234"/>
        <v>9.1400000000000148</v>
      </c>
      <c r="X644" s="20">
        <f t="shared" si="230"/>
        <v>39.704000000000008</v>
      </c>
      <c r="Y644" s="1">
        <v>41091</v>
      </c>
      <c r="Z644">
        <v>228.59</v>
      </c>
      <c r="AA644" s="20">
        <f t="shared" ref="AA644:AA707" si="239">(Z644-Z643)</f>
        <v>6.6000000000002501E-2</v>
      </c>
      <c r="AB644" s="20">
        <f t="shared" si="219"/>
        <v>-0.21699999999998454</v>
      </c>
      <c r="AC644" s="20">
        <f t="shared" si="223"/>
        <v>3.1949999999999932</v>
      </c>
      <c r="AD644" s="20">
        <f t="shared" si="227"/>
        <v>10.985000000000014</v>
      </c>
      <c r="AE644" s="20">
        <f t="shared" si="235"/>
        <v>9.5740000000000123</v>
      </c>
      <c r="AF644" s="20">
        <f t="shared" si="231"/>
        <v>39.490000000000009</v>
      </c>
    </row>
    <row r="645" spans="1:32" x14ac:dyDescent="0.3">
      <c r="A645" s="1">
        <v>41122</v>
      </c>
      <c r="B645" s="19">
        <v>10121.299999999999</v>
      </c>
      <c r="C645" s="20">
        <f t="shared" si="236"/>
        <v>69.5</v>
      </c>
      <c r="D645" s="20">
        <f t="shared" si="216"/>
        <v>236.69999999999891</v>
      </c>
      <c r="E645" s="20">
        <f t="shared" si="220"/>
        <v>613.69999999999891</v>
      </c>
      <c r="F645" s="20">
        <f t="shared" si="224"/>
        <v>1452.1999999999989</v>
      </c>
      <c r="G645" s="20">
        <f t="shared" si="232"/>
        <v>2331.0999999999995</v>
      </c>
      <c r="H645" s="20">
        <f t="shared" si="228"/>
        <v>3810.6999999999989</v>
      </c>
      <c r="I645" s="1">
        <v>41122</v>
      </c>
      <c r="J645" s="19">
        <v>10069</v>
      </c>
      <c r="K645" s="20">
        <f t="shared" si="237"/>
        <v>63.100000000000364</v>
      </c>
      <c r="L645" s="20">
        <f t="shared" si="217"/>
        <v>120.10000000000036</v>
      </c>
      <c r="M645" s="20">
        <f t="shared" si="221"/>
        <v>607.20000000000073</v>
      </c>
      <c r="N645" s="20">
        <f t="shared" si="225"/>
        <v>1461.2999999999993</v>
      </c>
      <c r="O645" s="20">
        <f t="shared" si="233"/>
        <v>2326.3000000000002</v>
      </c>
      <c r="P645" s="20">
        <f t="shared" si="229"/>
        <v>3768.1000000000004</v>
      </c>
      <c r="Q645" s="1">
        <v>41122</v>
      </c>
      <c r="R645" s="19">
        <v>230.37899999999999</v>
      </c>
      <c r="S645" s="20">
        <f t="shared" si="238"/>
        <v>1.2749999999999773</v>
      </c>
      <c r="T645" s="20">
        <f t="shared" si="218"/>
        <v>0.29399999999998272</v>
      </c>
      <c r="U645" s="20">
        <f t="shared" si="222"/>
        <v>3.8340000000000032</v>
      </c>
      <c r="V645" s="20">
        <f t="shared" si="226"/>
        <v>12.066999999999979</v>
      </c>
      <c r="W645" s="20">
        <f t="shared" si="234"/>
        <v>11.292999999999978</v>
      </c>
      <c r="X645" s="20">
        <f t="shared" si="230"/>
        <v>40.878999999999991</v>
      </c>
      <c r="Y645" s="1">
        <v>41122</v>
      </c>
      <c r="Z645">
        <v>229.91800000000001</v>
      </c>
      <c r="AA645" s="20">
        <f t="shared" si="239"/>
        <v>1.328000000000003</v>
      </c>
      <c r="AB645" s="20">
        <f t="shared" si="219"/>
        <v>0.73099999999999454</v>
      </c>
      <c r="AC645" s="20">
        <f t="shared" si="223"/>
        <v>3.8120000000000118</v>
      </c>
      <c r="AD645" s="20">
        <f t="shared" si="227"/>
        <v>11.995000000000005</v>
      </c>
      <c r="AE645" s="20">
        <f t="shared" si="235"/>
        <v>11.228000000000009</v>
      </c>
      <c r="AF645" s="20">
        <f t="shared" si="231"/>
        <v>40.718000000000018</v>
      </c>
    </row>
    <row r="646" spans="1:32" x14ac:dyDescent="0.3">
      <c r="A646" s="1">
        <v>41153</v>
      </c>
      <c r="B646" s="19">
        <v>10200.799999999999</v>
      </c>
      <c r="C646" s="20">
        <f t="shared" si="236"/>
        <v>79.5</v>
      </c>
      <c r="D646" s="20">
        <f t="shared" si="216"/>
        <v>272.39999999999964</v>
      </c>
      <c r="E646" s="20">
        <f t="shared" si="220"/>
        <v>672.5</v>
      </c>
      <c r="F646" s="20">
        <f t="shared" si="224"/>
        <v>1500.6999999999989</v>
      </c>
      <c r="G646" s="20">
        <f t="shared" si="232"/>
        <v>2341.2999999999993</v>
      </c>
      <c r="H646" s="20">
        <f t="shared" si="228"/>
        <v>3855.4999999999991</v>
      </c>
      <c r="I646" s="1">
        <v>41153</v>
      </c>
      <c r="J646" s="19">
        <v>10165.200000000001</v>
      </c>
      <c r="K646" s="20">
        <f t="shared" si="237"/>
        <v>96.200000000000728</v>
      </c>
      <c r="L646" s="20">
        <f t="shared" si="217"/>
        <v>282.30000000000109</v>
      </c>
      <c r="M646" s="20">
        <f t="shared" si="221"/>
        <v>664.90000000000146</v>
      </c>
      <c r="N646" s="20">
        <f t="shared" si="225"/>
        <v>1515.7000000000007</v>
      </c>
      <c r="O646" s="20">
        <f t="shared" si="233"/>
        <v>2349.6000000000004</v>
      </c>
      <c r="P646" s="20">
        <f t="shared" si="229"/>
        <v>3831.2000000000007</v>
      </c>
      <c r="Q646" s="1">
        <v>41153</v>
      </c>
      <c r="R646" s="19">
        <v>231.40700000000001</v>
      </c>
      <c r="S646" s="20">
        <f t="shared" si="238"/>
        <v>1.02800000000002</v>
      </c>
      <c r="T646" s="20">
        <f t="shared" si="218"/>
        <v>1.592000000000013</v>
      </c>
      <c r="U646" s="20">
        <f t="shared" si="222"/>
        <v>4.5180000000000007</v>
      </c>
      <c r="V646" s="20">
        <f t="shared" si="226"/>
        <v>12.968000000000018</v>
      </c>
      <c r="W646" s="20">
        <f t="shared" si="234"/>
        <v>12.624000000000024</v>
      </c>
      <c r="X646" s="20">
        <f t="shared" si="230"/>
        <v>41.507000000000005</v>
      </c>
      <c r="Y646" s="1">
        <v>41153</v>
      </c>
      <c r="Z646">
        <v>231.01499999999999</v>
      </c>
      <c r="AA646" s="20">
        <f t="shared" si="239"/>
        <v>1.09699999999998</v>
      </c>
      <c r="AB646" s="20">
        <f t="shared" si="219"/>
        <v>2.3019999999999925</v>
      </c>
      <c r="AC646" s="20">
        <f t="shared" si="223"/>
        <v>4.4179999999999779</v>
      </c>
      <c r="AD646" s="20">
        <f t="shared" si="227"/>
        <v>12.739999999999981</v>
      </c>
      <c r="AE646" s="20">
        <f t="shared" si="235"/>
        <v>12.137999999999977</v>
      </c>
      <c r="AF646" s="20">
        <f t="shared" si="231"/>
        <v>41.214999999999975</v>
      </c>
    </row>
    <row r="647" spans="1:32" x14ac:dyDescent="0.3">
      <c r="A647" s="1">
        <v>41183</v>
      </c>
      <c r="B647" s="19">
        <v>10267.299999999999</v>
      </c>
      <c r="C647" s="20">
        <f t="shared" si="236"/>
        <v>66.5</v>
      </c>
      <c r="D647" s="20">
        <f t="shared" ref="D647:D710" si="240">(B647-B643)</f>
        <v>268</v>
      </c>
      <c r="E647" s="20">
        <f t="shared" si="220"/>
        <v>705.19999999999891</v>
      </c>
      <c r="F647" s="20">
        <f t="shared" si="224"/>
        <v>1517.8999999999996</v>
      </c>
      <c r="G647" s="20">
        <f t="shared" si="232"/>
        <v>2301.9999999999991</v>
      </c>
      <c r="H647" s="20">
        <f t="shared" si="228"/>
        <v>3893.9999999999991</v>
      </c>
      <c r="I647" s="1">
        <v>41183</v>
      </c>
      <c r="J647" s="19">
        <v>10245.799999999999</v>
      </c>
      <c r="K647" s="20">
        <f t="shared" si="237"/>
        <v>80.599999999998545</v>
      </c>
      <c r="L647" s="20">
        <f t="shared" ref="L647:L710" si="241">(J647-J643)</f>
        <v>285</v>
      </c>
      <c r="M647" s="20">
        <f t="shared" si="221"/>
        <v>695.69999999999891</v>
      </c>
      <c r="N647" s="20">
        <f t="shared" si="225"/>
        <v>1535.3999999999996</v>
      </c>
      <c r="O647" s="20">
        <f t="shared" si="233"/>
        <v>2323.6999999999989</v>
      </c>
      <c r="P647" s="20">
        <f t="shared" si="229"/>
        <v>3890.1999999999989</v>
      </c>
      <c r="Q647" s="1">
        <v>41183</v>
      </c>
      <c r="R647" s="19">
        <v>231.31700000000001</v>
      </c>
      <c r="S647" s="20">
        <f t="shared" si="238"/>
        <v>-9.0000000000003411E-2</v>
      </c>
      <c r="T647" s="20">
        <f t="shared" ref="T647:T710" si="242">(R647-R643)</f>
        <v>1.8389999999999986</v>
      </c>
      <c r="U647" s="20">
        <f t="shared" si="222"/>
        <v>4.896000000000015</v>
      </c>
      <c r="V647" s="20">
        <f t="shared" si="226"/>
        <v>12.605999999999995</v>
      </c>
      <c r="W647" s="20">
        <f t="shared" si="234"/>
        <v>14.744</v>
      </c>
      <c r="X647" s="20">
        <f t="shared" si="230"/>
        <v>40.417000000000002</v>
      </c>
      <c r="Y647" s="1">
        <v>41183</v>
      </c>
      <c r="Z647">
        <v>231.63800000000001</v>
      </c>
      <c r="AA647" s="20">
        <f t="shared" si="239"/>
        <v>0.62300000000001887</v>
      </c>
      <c r="AB647" s="20">
        <f t="shared" ref="AB647:AB710" si="243">(Z647-Z643)</f>
        <v>3.1140000000000043</v>
      </c>
      <c r="AC647" s="20">
        <f t="shared" si="223"/>
        <v>4.8880000000000052</v>
      </c>
      <c r="AD647" s="20">
        <f t="shared" si="227"/>
        <v>12.603000000000009</v>
      </c>
      <c r="AE647" s="20">
        <f t="shared" si="235"/>
        <v>14.643000000000001</v>
      </c>
      <c r="AF647" s="20">
        <f t="shared" si="231"/>
        <v>40.837999999999994</v>
      </c>
    </row>
    <row r="648" spans="1:32" x14ac:dyDescent="0.3">
      <c r="A648" s="1">
        <v>41214</v>
      </c>
      <c r="B648" s="19">
        <v>10337.6</v>
      </c>
      <c r="C648" s="20">
        <f t="shared" si="236"/>
        <v>70.300000000001091</v>
      </c>
      <c r="D648" s="20">
        <f t="shared" si="240"/>
        <v>285.80000000000109</v>
      </c>
      <c r="E648" s="20">
        <f t="shared" si="220"/>
        <v>725</v>
      </c>
      <c r="F648" s="20">
        <f t="shared" si="224"/>
        <v>1567.6000000000004</v>
      </c>
      <c r="G648" s="20">
        <f t="shared" si="232"/>
        <v>2321.8000000000002</v>
      </c>
      <c r="H648" s="20">
        <f t="shared" si="228"/>
        <v>3937.8</v>
      </c>
      <c r="I648" s="1">
        <v>41214</v>
      </c>
      <c r="J648" s="19">
        <v>10343</v>
      </c>
      <c r="K648" s="20">
        <f t="shared" si="237"/>
        <v>97.200000000000728</v>
      </c>
      <c r="L648" s="20">
        <f t="shared" si="241"/>
        <v>337.10000000000036</v>
      </c>
      <c r="M648" s="20">
        <f t="shared" si="221"/>
        <v>709.89999999999964</v>
      </c>
      <c r="N648" s="20">
        <f t="shared" si="225"/>
        <v>1567.5</v>
      </c>
      <c r="O648" s="20">
        <f t="shared" si="233"/>
        <v>2330.5</v>
      </c>
      <c r="P648" s="20">
        <f t="shared" si="229"/>
        <v>3937.8999999999996</v>
      </c>
      <c r="Q648" s="1">
        <v>41214</v>
      </c>
      <c r="R648" s="19">
        <v>230.221</v>
      </c>
      <c r="S648" s="20">
        <f t="shared" si="238"/>
        <v>-1.0960000000000036</v>
      </c>
      <c r="T648" s="20">
        <f t="shared" si="242"/>
        <v>1.1169999999999902</v>
      </c>
      <c r="U648" s="20">
        <f t="shared" si="222"/>
        <v>3.9910000000000139</v>
      </c>
      <c r="V648" s="20">
        <f t="shared" si="226"/>
        <v>11.418000000000006</v>
      </c>
      <c r="W648" s="20">
        <f t="shared" si="234"/>
        <v>17.795999999999992</v>
      </c>
      <c r="X648" s="20">
        <f t="shared" si="230"/>
        <v>39.221000000000004</v>
      </c>
      <c r="Y648" s="1">
        <v>41214</v>
      </c>
      <c r="Z648">
        <v>231.249</v>
      </c>
      <c r="AA648" s="20">
        <f t="shared" si="239"/>
        <v>-0.38900000000001</v>
      </c>
      <c r="AB648" s="20">
        <f t="shared" si="243"/>
        <v>2.6589999999999918</v>
      </c>
      <c r="AC648" s="20">
        <f t="shared" si="223"/>
        <v>4.0799999999999841</v>
      </c>
      <c r="AD648" s="20">
        <f t="shared" si="227"/>
        <v>11.658999999999992</v>
      </c>
      <c r="AE648" s="20">
        <f t="shared" si="235"/>
        <v>18.096000000000004</v>
      </c>
      <c r="AF648" s="20">
        <f t="shared" si="231"/>
        <v>39.549000000000007</v>
      </c>
    </row>
    <row r="649" spans="1:32" ht="15" thickBot="1" x14ac:dyDescent="0.35">
      <c r="A649" s="1">
        <v>41244</v>
      </c>
      <c r="B649" s="19">
        <v>10459.700000000001</v>
      </c>
      <c r="C649" s="20">
        <f t="shared" si="236"/>
        <v>122.10000000000036</v>
      </c>
      <c r="D649" s="20">
        <f t="shared" si="240"/>
        <v>338.40000000000146</v>
      </c>
      <c r="E649" s="20">
        <f t="shared" si="220"/>
        <v>799.60000000000036</v>
      </c>
      <c r="F649" s="20">
        <f t="shared" si="224"/>
        <v>1657.9000000000015</v>
      </c>
      <c r="G649" s="20">
        <f t="shared" si="232"/>
        <v>2267.6000000000004</v>
      </c>
      <c r="H649" s="20">
        <f t="shared" si="228"/>
        <v>4041.4000000000005</v>
      </c>
      <c r="I649" s="1">
        <v>41244</v>
      </c>
      <c r="J649" s="19">
        <v>10531.4</v>
      </c>
      <c r="K649" s="20">
        <f t="shared" si="237"/>
        <v>188.39999999999964</v>
      </c>
      <c r="L649" s="20">
        <f t="shared" si="241"/>
        <v>462.39999999999964</v>
      </c>
      <c r="M649" s="20">
        <f t="shared" si="221"/>
        <v>802.19999999999891</v>
      </c>
      <c r="N649" s="20">
        <f t="shared" si="225"/>
        <v>1673.7999999999993</v>
      </c>
      <c r="O649" s="20">
        <f t="shared" si="233"/>
        <v>2299.8999999999996</v>
      </c>
      <c r="P649" s="20">
        <f t="shared" si="229"/>
        <v>4084</v>
      </c>
      <c r="Q649" s="1">
        <v>41244</v>
      </c>
      <c r="R649" s="19">
        <v>229.601</v>
      </c>
      <c r="S649" s="20">
        <f t="shared" si="238"/>
        <v>-0.62000000000000455</v>
      </c>
      <c r="T649" s="20">
        <f t="shared" si="242"/>
        <v>-0.77799999999999159</v>
      </c>
      <c r="U649" s="20">
        <f t="shared" si="222"/>
        <v>3.929000000000002</v>
      </c>
      <c r="V649" s="20">
        <f t="shared" si="226"/>
        <v>10.421999999999997</v>
      </c>
      <c r="W649" s="20">
        <f t="shared" si="234"/>
        <v>19.37299999999999</v>
      </c>
      <c r="X649" s="20">
        <f t="shared" si="230"/>
        <v>39.300999999999988</v>
      </c>
      <c r="Y649" s="1">
        <v>41244</v>
      </c>
      <c r="Z649">
        <v>231.221</v>
      </c>
      <c r="AA649" s="20">
        <f t="shared" si="239"/>
        <v>-2.7999999999991587E-2</v>
      </c>
      <c r="AB649" s="20">
        <f t="shared" si="243"/>
        <v>1.3029999999999973</v>
      </c>
      <c r="AC649" s="20">
        <f t="shared" si="223"/>
        <v>3.9979999999999905</v>
      </c>
      <c r="AD649" s="20">
        <f t="shared" si="227"/>
        <v>10.748999999999995</v>
      </c>
      <c r="AE649" s="20">
        <f t="shared" si="235"/>
        <v>19.823000000000008</v>
      </c>
      <c r="AF649" s="20">
        <f t="shared" si="231"/>
        <v>39.521000000000015</v>
      </c>
    </row>
    <row r="650" spans="1:32" x14ac:dyDescent="0.3">
      <c r="A650" s="3">
        <v>41275</v>
      </c>
      <c r="B650" s="19">
        <v>10482.9</v>
      </c>
      <c r="C650" s="20">
        <f t="shared" si="236"/>
        <v>23.199999999998909</v>
      </c>
      <c r="D650" s="20">
        <f t="shared" si="240"/>
        <v>282.10000000000036</v>
      </c>
      <c r="E650" s="20">
        <f t="shared" si="220"/>
        <v>749.60000000000036</v>
      </c>
      <c r="F650" s="20">
        <f t="shared" si="224"/>
        <v>1659.7999999999993</v>
      </c>
      <c r="G650" s="20">
        <f t="shared" si="232"/>
        <v>2209.1999999999989</v>
      </c>
      <c r="H650" s="20">
        <f t="shared" si="228"/>
        <v>4058.3999999999996</v>
      </c>
      <c r="I650" s="4">
        <v>41275</v>
      </c>
      <c r="J650" s="19">
        <v>10506.6</v>
      </c>
      <c r="K650" s="20">
        <f t="shared" si="237"/>
        <v>-24.799999999999272</v>
      </c>
      <c r="L650" s="20">
        <f t="shared" si="241"/>
        <v>341.39999999999964</v>
      </c>
      <c r="M650" s="20">
        <f t="shared" si="221"/>
        <v>744.70000000000073</v>
      </c>
      <c r="N650" s="20">
        <f t="shared" si="225"/>
        <v>1656.6000000000004</v>
      </c>
      <c r="O650" s="20">
        <f t="shared" si="233"/>
        <v>2230.2000000000007</v>
      </c>
      <c r="P650" s="20">
        <f t="shared" si="229"/>
        <v>4102.5</v>
      </c>
      <c r="Q650" s="1">
        <v>41275</v>
      </c>
      <c r="R650" s="19">
        <v>230.28</v>
      </c>
      <c r="S650" s="20">
        <f t="shared" si="238"/>
        <v>0.67900000000000205</v>
      </c>
      <c r="T650" s="20">
        <f t="shared" si="242"/>
        <v>-1.1270000000000095</v>
      </c>
      <c r="U650" s="20">
        <f t="shared" si="222"/>
        <v>3.6150000000000091</v>
      </c>
      <c r="V650" s="20">
        <f t="shared" si="226"/>
        <v>10.056999999999988</v>
      </c>
      <c r="W650" s="20">
        <f t="shared" si="234"/>
        <v>19.137</v>
      </c>
      <c r="X650" s="20">
        <f t="shared" si="230"/>
        <v>39.580000000000013</v>
      </c>
      <c r="Y650" s="1">
        <v>41275</v>
      </c>
      <c r="Z650">
        <v>231.679</v>
      </c>
      <c r="AA650" s="20">
        <f t="shared" si="239"/>
        <v>0.45799999999999841</v>
      </c>
      <c r="AB650" s="20">
        <f t="shared" si="243"/>
        <v>0.66400000000001569</v>
      </c>
      <c r="AC650" s="20">
        <f t="shared" si="223"/>
        <v>3.8369999999999891</v>
      </c>
      <c r="AD650" s="20">
        <f t="shared" si="227"/>
        <v>10.49199999999999</v>
      </c>
      <c r="AE650" s="20">
        <f t="shared" si="235"/>
        <v>19.746000000000009</v>
      </c>
      <c r="AF650" s="20">
        <f t="shared" si="231"/>
        <v>40.079000000000008</v>
      </c>
    </row>
    <row r="651" spans="1:32" x14ac:dyDescent="0.3">
      <c r="A651" s="5">
        <v>41306</v>
      </c>
      <c r="B651" s="19">
        <v>10501.3</v>
      </c>
      <c r="C651" s="20">
        <f t="shared" si="236"/>
        <v>18.399999999999636</v>
      </c>
      <c r="D651" s="20">
        <f t="shared" si="240"/>
        <v>234</v>
      </c>
      <c r="E651" s="20">
        <f t="shared" si="220"/>
        <v>715.59999999999854</v>
      </c>
      <c r="F651" s="20">
        <f t="shared" si="224"/>
        <v>1614.3999999999996</v>
      </c>
      <c r="G651" s="20">
        <f t="shared" si="232"/>
        <v>2198.1999999999989</v>
      </c>
      <c r="H651" s="20">
        <f t="shared" si="228"/>
        <v>4068.4999999999991</v>
      </c>
      <c r="I651" s="1">
        <v>41306</v>
      </c>
      <c r="J651" s="19">
        <v>10480</v>
      </c>
      <c r="K651" s="20">
        <f t="shared" si="237"/>
        <v>-26.600000000000364</v>
      </c>
      <c r="L651" s="20">
        <f t="shared" si="241"/>
        <v>234.20000000000073</v>
      </c>
      <c r="M651" s="20">
        <f t="shared" si="221"/>
        <v>693</v>
      </c>
      <c r="N651" s="20">
        <f t="shared" si="225"/>
        <v>1592.8999999999996</v>
      </c>
      <c r="O651" s="20">
        <f t="shared" si="233"/>
        <v>2174.7999999999993</v>
      </c>
      <c r="P651" s="20">
        <f t="shared" si="229"/>
        <v>4074.3</v>
      </c>
      <c r="Q651" s="1">
        <v>41306</v>
      </c>
      <c r="R651" s="19">
        <v>232.166</v>
      </c>
      <c r="S651" s="20">
        <f t="shared" si="238"/>
        <v>1.8859999999999957</v>
      </c>
      <c r="T651" s="20">
        <f t="shared" si="242"/>
        <v>0.84899999999998954</v>
      </c>
      <c r="U651" s="20">
        <f t="shared" si="222"/>
        <v>4.5029999999999859</v>
      </c>
      <c r="V651" s="20">
        <f t="shared" si="226"/>
        <v>10.856999999999999</v>
      </c>
      <c r="W651" s="20">
        <f t="shared" si="234"/>
        <v>19.972999999999985</v>
      </c>
      <c r="X651" s="20">
        <f t="shared" si="230"/>
        <v>40.365999999999985</v>
      </c>
      <c r="Y651" s="1">
        <v>41306</v>
      </c>
      <c r="Z651">
        <v>232.93700000000001</v>
      </c>
      <c r="AA651" s="20">
        <f t="shared" si="239"/>
        <v>1.2580000000000098</v>
      </c>
      <c r="AB651" s="20">
        <f t="shared" si="243"/>
        <v>1.2990000000000066</v>
      </c>
      <c r="AC651" s="20">
        <f t="shared" si="223"/>
        <v>4.6080000000000041</v>
      </c>
      <c r="AD651" s="20">
        <f t="shared" si="227"/>
        <v>11.039000000000016</v>
      </c>
      <c r="AE651" s="20">
        <f t="shared" si="235"/>
        <v>20.231999999999999</v>
      </c>
      <c r="AF651" s="20">
        <f t="shared" si="231"/>
        <v>40.537000000000006</v>
      </c>
    </row>
    <row r="652" spans="1:32" x14ac:dyDescent="0.3">
      <c r="A652" s="5">
        <v>41334</v>
      </c>
      <c r="B652" s="19">
        <v>10558.3</v>
      </c>
      <c r="C652" s="20">
        <f t="shared" si="236"/>
        <v>57</v>
      </c>
      <c r="D652" s="20">
        <f t="shared" si="240"/>
        <v>220.69999999999891</v>
      </c>
      <c r="E652" s="20">
        <f t="shared" si="220"/>
        <v>727.69999999999891</v>
      </c>
      <c r="F652" s="20">
        <f t="shared" si="224"/>
        <v>1614.7999999999993</v>
      </c>
      <c r="G652" s="20">
        <f t="shared" si="232"/>
        <v>2189</v>
      </c>
      <c r="H652" s="20">
        <f t="shared" si="228"/>
        <v>4116.3999999999996</v>
      </c>
      <c r="I652" s="1">
        <v>41334</v>
      </c>
      <c r="J652" s="19">
        <v>10626.9</v>
      </c>
      <c r="K652" s="20">
        <f t="shared" si="237"/>
        <v>146.89999999999964</v>
      </c>
      <c r="L652" s="20">
        <f t="shared" si="241"/>
        <v>283.89999999999964</v>
      </c>
      <c r="M652" s="20">
        <f t="shared" si="221"/>
        <v>723.79999999999927</v>
      </c>
      <c r="N652" s="20">
        <f t="shared" si="225"/>
        <v>1626.2999999999993</v>
      </c>
      <c r="O652" s="20">
        <f t="shared" si="233"/>
        <v>2185.7999999999993</v>
      </c>
      <c r="P652" s="20">
        <f t="shared" si="229"/>
        <v>4162</v>
      </c>
      <c r="Q652" s="1">
        <v>41334</v>
      </c>
      <c r="R652" s="19">
        <v>232.773</v>
      </c>
      <c r="S652" s="20">
        <f t="shared" si="238"/>
        <v>0.60699999999999932</v>
      </c>
      <c r="T652" s="20">
        <f t="shared" si="242"/>
        <v>2.5519999999999925</v>
      </c>
      <c r="U652" s="20">
        <f t="shared" si="222"/>
        <v>3.3810000000000002</v>
      </c>
      <c r="V652" s="20">
        <f t="shared" si="226"/>
        <v>9.3059999999999832</v>
      </c>
      <c r="W652" s="20">
        <f t="shared" si="234"/>
        <v>20.063999999999993</v>
      </c>
      <c r="X652" s="20">
        <f t="shared" si="230"/>
        <v>39.472999999999985</v>
      </c>
      <c r="Y652" s="1">
        <v>41334</v>
      </c>
      <c r="Z652">
        <v>232.28200000000001</v>
      </c>
      <c r="AA652" s="20">
        <f t="shared" si="239"/>
        <v>-0.65500000000000114</v>
      </c>
      <c r="AB652" s="20">
        <f t="shared" si="243"/>
        <v>1.0330000000000155</v>
      </c>
      <c r="AC652" s="20">
        <f t="shared" si="223"/>
        <v>3.4750000000000227</v>
      </c>
      <c r="AD652" s="20">
        <f t="shared" si="227"/>
        <v>9.2360000000000184</v>
      </c>
      <c r="AE652" s="20">
        <f t="shared" si="235"/>
        <v>19.787000000000006</v>
      </c>
      <c r="AF652" s="20">
        <f t="shared" si="231"/>
        <v>39.182000000000016</v>
      </c>
    </row>
    <row r="653" spans="1:32" x14ac:dyDescent="0.3">
      <c r="A653" s="5">
        <v>41365</v>
      </c>
      <c r="B653" s="19">
        <v>10586.3</v>
      </c>
      <c r="C653" s="20">
        <f t="shared" si="236"/>
        <v>28</v>
      </c>
      <c r="D653" s="20">
        <f t="shared" si="240"/>
        <v>126.59999999999854</v>
      </c>
      <c r="E653" s="20">
        <f t="shared" si="220"/>
        <v>701.69999999999891</v>
      </c>
      <c r="F653" s="20">
        <f t="shared" si="224"/>
        <v>1581.3999999999996</v>
      </c>
      <c r="G653" s="20">
        <f t="shared" si="232"/>
        <v>2213.3999999999996</v>
      </c>
      <c r="H653" s="20">
        <f t="shared" si="228"/>
        <v>4130.3999999999996</v>
      </c>
      <c r="I653" s="1">
        <v>41365</v>
      </c>
      <c r="J653" s="19">
        <v>10655.8</v>
      </c>
      <c r="K653" s="20">
        <f t="shared" si="237"/>
        <v>28.899999999999636</v>
      </c>
      <c r="L653" s="20">
        <f t="shared" si="241"/>
        <v>124.39999999999964</v>
      </c>
      <c r="M653" s="20">
        <f t="shared" si="221"/>
        <v>706.89999999999964</v>
      </c>
      <c r="N653" s="20">
        <f t="shared" si="225"/>
        <v>1600.1999999999989</v>
      </c>
      <c r="O653" s="20">
        <f t="shared" si="233"/>
        <v>2214.2999999999993</v>
      </c>
      <c r="P653" s="20">
        <f t="shared" si="229"/>
        <v>4147.4999999999991</v>
      </c>
      <c r="Q653" s="1">
        <v>41365</v>
      </c>
      <c r="R653" s="19">
        <v>232.53100000000001</v>
      </c>
      <c r="S653" s="20">
        <f t="shared" si="238"/>
        <v>-0.24199999999999022</v>
      </c>
      <c r="T653" s="20">
        <f t="shared" si="242"/>
        <v>2.9300000000000068</v>
      </c>
      <c r="U653" s="20">
        <f t="shared" si="222"/>
        <v>2.445999999999998</v>
      </c>
      <c r="V653" s="20">
        <f t="shared" si="226"/>
        <v>7.625</v>
      </c>
      <c r="W653" s="20">
        <f t="shared" si="234"/>
        <v>19.290999999999997</v>
      </c>
      <c r="X653" s="20">
        <f t="shared" si="230"/>
        <v>37.931000000000012</v>
      </c>
      <c r="Y653" s="1">
        <v>41365</v>
      </c>
      <c r="Z653">
        <v>231.797</v>
      </c>
      <c r="AA653" s="20">
        <f t="shared" si="239"/>
        <v>-0.48500000000001364</v>
      </c>
      <c r="AB653" s="20">
        <f t="shared" si="243"/>
        <v>0.57599999999999341</v>
      </c>
      <c r="AC653" s="20">
        <f t="shared" si="223"/>
        <v>2.6099999999999852</v>
      </c>
      <c r="AD653" s="20">
        <f t="shared" si="227"/>
        <v>7.7040000000000077</v>
      </c>
      <c r="AE653" s="20">
        <f t="shared" si="235"/>
        <v>19.087999999999994</v>
      </c>
      <c r="AF653" s="20">
        <f t="shared" si="231"/>
        <v>38.097000000000008</v>
      </c>
    </row>
    <row r="654" spans="1:32" x14ac:dyDescent="0.3">
      <c r="A654" s="5">
        <v>41395</v>
      </c>
      <c r="B654" s="19">
        <v>10621</v>
      </c>
      <c r="C654" s="20">
        <f t="shared" si="236"/>
        <v>34.700000000000728</v>
      </c>
      <c r="D654" s="20">
        <f t="shared" si="240"/>
        <v>138.10000000000036</v>
      </c>
      <c r="E654" s="20">
        <f t="shared" si="220"/>
        <v>692.60000000000036</v>
      </c>
      <c r="F654" s="20">
        <f t="shared" si="224"/>
        <v>1545.5</v>
      </c>
      <c r="G654" s="20">
        <f t="shared" si="232"/>
        <v>2190.2999999999993</v>
      </c>
      <c r="H654" s="20">
        <f t="shared" si="228"/>
        <v>4147.7</v>
      </c>
      <c r="I654" s="1">
        <v>41395</v>
      </c>
      <c r="J654" s="19">
        <v>10578.7</v>
      </c>
      <c r="K654" s="20">
        <f t="shared" si="237"/>
        <v>-77.099999999998545</v>
      </c>
      <c r="L654" s="20">
        <f t="shared" si="241"/>
        <v>72.100000000000364</v>
      </c>
      <c r="M654" s="20">
        <f t="shared" si="221"/>
        <v>695.80000000000109</v>
      </c>
      <c r="N654" s="20">
        <f t="shared" si="225"/>
        <v>1553.1000000000004</v>
      </c>
      <c r="O654" s="20">
        <f t="shared" si="233"/>
        <v>2150.1000000000004</v>
      </c>
      <c r="P654" s="20">
        <f t="shared" si="229"/>
        <v>4118.9000000000005</v>
      </c>
      <c r="Q654" s="1">
        <v>41395</v>
      </c>
      <c r="R654" s="19">
        <v>232.94499999999999</v>
      </c>
      <c r="S654" s="20">
        <f t="shared" si="238"/>
        <v>0.41399999999998727</v>
      </c>
      <c r="T654" s="20">
        <f t="shared" si="242"/>
        <v>2.664999999999992</v>
      </c>
      <c r="U654" s="20">
        <f t="shared" si="222"/>
        <v>3.1299999999999955</v>
      </c>
      <c r="V654" s="20">
        <f t="shared" si="226"/>
        <v>6.9809999999999945</v>
      </c>
      <c r="W654" s="20">
        <f t="shared" si="234"/>
        <v>19.088999999999999</v>
      </c>
      <c r="X654" s="20">
        <f t="shared" si="230"/>
        <v>38.544999999999987</v>
      </c>
      <c r="Y654" s="1">
        <v>41395</v>
      </c>
      <c r="Z654">
        <v>231.893</v>
      </c>
      <c r="AA654" s="20">
        <f t="shared" si="239"/>
        <v>9.6000000000003638E-2</v>
      </c>
      <c r="AB654" s="20">
        <f t="shared" si="243"/>
        <v>0.21399999999999864</v>
      </c>
      <c r="AC654" s="20">
        <f t="shared" si="223"/>
        <v>3.1800000000000068</v>
      </c>
      <c r="AD654" s="20">
        <f t="shared" si="227"/>
        <v>7.0869999999999891</v>
      </c>
      <c r="AE654" s="20">
        <f t="shared" si="235"/>
        <v>18.871000000000009</v>
      </c>
      <c r="AF654" s="20">
        <f t="shared" si="231"/>
        <v>38.293000000000006</v>
      </c>
    </row>
    <row r="655" spans="1:32" x14ac:dyDescent="0.3">
      <c r="A655" s="5">
        <v>41426</v>
      </c>
      <c r="B655" s="19">
        <v>10678.7</v>
      </c>
      <c r="C655" s="20">
        <f t="shared" si="236"/>
        <v>57.700000000000728</v>
      </c>
      <c r="D655" s="20">
        <f t="shared" si="240"/>
        <v>177.40000000000146</v>
      </c>
      <c r="E655" s="20">
        <f t="shared" ref="E655:E718" si="244">(B655-B643)</f>
        <v>679.40000000000146</v>
      </c>
      <c r="F655" s="20">
        <f t="shared" si="224"/>
        <v>1527.7000000000007</v>
      </c>
      <c r="G655" s="20">
        <f t="shared" si="232"/>
        <v>2238.2000000000007</v>
      </c>
      <c r="H655" s="20">
        <f t="shared" si="228"/>
        <v>4172.9000000000005</v>
      </c>
      <c r="I655" s="1">
        <v>41426</v>
      </c>
      <c r="J655" s="19">
        <v>10643.3</v>
      </c>
      <c r="K655" s="20">
        <f t="shared" si="237"/>
        <v>64.599999999998545</v>
      </c>
      <c r="L655" s="20">
        <f t="shared" si="241"/>
        <v>163.29999999999927</v>
      </c>
      <c r="M655" s="20">
        <f t="shared" ref="M655:M718" si="245">(J655-J643)</f>
        <v>682.5</v>
      </c>
      <c r="N655" s="20">
        <f t="shared" si="225"/>
        <v>1529.3999999999996</v>
      </c>
      <c r="O655" s="20">
        <f t="shared" si="233"/>
        <v>2202</v>
      </c>
      <c r="P655" s="20">
        <f t="shared" si="229"/>
        <v>4131.4999999999991</v>
      </c>
      <c r="Q655" s="1">
        <v>41426</v>
      </c>
      <c r="R655" s="19">
        <v>233.50399999999999</v>
      </c>
      <c r="S655" s="20">
        <f t="shared" si="238"/>
        <v>0.5589999999999975</v>
      </c>
      <c r="T655" s="20">
        <f t="shared" si="242"/>
        <v>1.3379999999999939</v>
      </c>
      <c r="U655" s="20">
        <f t="shared" ref="U655:U718" si="246">(R655-R643)</f>
        <v>4.025999999999982</v>
      </c>
      <c r="V655" s="20">
        <f t="shared" si="226"/>
        <v>7.7819999999999823</v>
      </c>
      <c r="W655" s="20">
        <f t="shared" si="234"/>
        <v>17.810999999999979</v>
      </c>
      <c r="X655" s="20">
        <f t="shared" si="230"/>
        <v>39.003999999999991</v>
      </c>
      <c r="Y655" s="1">
        <v>41426</v>
      </c>
      <c r="Z655">
        <v>232.44499999999999</v>
      </c>
      <c r="AA655" s="20">
        <f t="shared" si="239"/>
        <v>0.5519999999999925</v>
      </c>
      <c r="AB655" s="20">
        <f t="shared" si="243"/>
        <v>-0.49200000000001864</v>
      </c>
      <c r="AC655" s="20">
        <f t="shared" ref="AC655:AC718" si="247">(Z655-Z643)</f>
        <v>3.9209999999999923</v>
      </c>
      <c r="AD655" s="20">
        <f t="shared" si="227"/>
        <v>7.6389999999999816</v>
      </c>
      <c r="AE655" s="20">
        <f t="shared" si="235"/>
        <v>17.655000000000001</v>
      </c>
      <c r="AF655" s="20">
        <f t="shared" si="231"/>
        <v>38.745000000000005</v>
      </c>
    </row>
    <row r="656" spans="1:32" x14ac:dyDescent="0.3">
      <c r="A656" s="5">
        <v>41456</v>
      </c>
      <c r="B656" s="19">
        <v>10718.4</v>
      </c>
      <c r="C656" s="20">
        <f t="shared" si="236"/>
        <v>39.699999999998909</v>
      </c>
      <c r="D656" s="20">
        <f t="shared" si="240"/>
        <v>160.10000000000036</v>
      </c>
      <c r="E656" s="20">
        <f t="shared" si="244"/>
        <v>666.60000000000036</v>
      </c>
      <c r="F656" s="20">
        <f t="shared" si="224"/>
        <v>1401.7999999999993</v>
      </c>
      <c r="G656" s="20">
        <f t="shared" si="232"/>
        <v>2273.2999999999993</v>
      </c>
      <c r="H656" s="20">
        <f t="shared" si="228"/>
        <v>4181</v>
      </c>
      <c r="I656" s="1">
        <v>41456</v>
      </c>
      <c r="J656" s="19">
        <v>10682.3</v>
      </c>
      <c r="K656" s="20">
        <f t="shared" si="237"/>
        <v>39</v>
      </c>
      <c r="L656" s="20">
        <f t="shared" si="241"/>
        <v>55.399999999999636</v>
      </c>
      <c r="M656" s="20">
        <f t="shared" si="245"/>
        <v>676.39999999999964</v>
      </c>
      <c r="N656" s="20">
        <f t="shared" si="225"/>
        <v>1415.6999999999989</v>
      </c>
      <c r="O656" s="20">
        <f t="shared" si="233"/>
        <v>2274.6999999999989</v>
      </c>
      <c r="P656" s="20">
        <f t="shared" si="229"/>
        <v>4151.5999999999995</v>
      </c>
      <c r="Q656" s="1">
        <v>41456</v>
      </c>
      <c r="R656" s="19">
        <v>233.596</v>
      </c>
      <c r="S656" s="20">
        <f t="shared" si="238"/>
        <v>9.200000000001296E-2</v>
      </c>
      <c r="T656" s="20">
        <f t="shared" si="242"/>
        <v>0.8230000000000075</v>
      </c>
      <c r="U656" s="20">
        <f t="shared" si="246"/>
        <v>4.4919999999999902</v>
      </c>
      <c r="V656" s="20">
        <f t="shared" si="226"/>
        <v>7.6740000000000066</v>
      </c>
      <c r="W656" s="20">
        <f t="shared" si="234"/>
        <v>18.245000000000005</v>
      </c>
      <c r="X656" s="20">
        <f t="shared" si="230"/>
        <v>38.195999999999998</v>
      </c>
      <c r="Y656" s="1">
        <v>41456</v>
      </c>
      <c r="Z656">
        <v>232.9</v>
      </c>
      <c r="AA656" s="20">
        <f t="shared" si="239"/>
        <v>0.45500000000001251</v>
      </c>
      <c r="AB656" s="20">
        <f t="shared" si="243"/>
        <v>0.617999999999995</v>
      </c>
      <c r="AC656" s="20">
        <f t="shared" si="247"/>
        <v>4.3100000000000023</v>
      </c>
      <c r="AD656" s="20">
        <f t="shared" si="227"/>
        <v>7.5049999999999955</v>
      </c>
      <c r="AE656" s="20">
        <f t="shared" si="235"/>
        <v>18.174000000000007</v>
      </c>
      <c r="AF656" s="20">
        <f t="shared" si="231"/>
        <v>38</v>
      </c>
    </row>
    <row r="657" spans="1:32" x14ac:dyDescent="0.3">
      <c r="A657" s="5">
        <v>41487</v>
      </c>
      <c r="B657" s="19">
        <v>10776.6</v>
      </c>
      <c r="C657" s="20">
        <f t="shared" si="236"/>
        <v>58.200000000000728</v>
      </c>
      <c r="D657" s="20">
        <f t="shared" si="240"/>
        <v>190.30000000000109</v>
      </c>
      <c r="E657" s="20">
        <f t="shared" si="244"/>
        <v>655.30000000000109</v>
      </c>
      <c r="F657" s="20">
        <f t="shared" si="224"/>
        <v>1269</v>
      </c>
      <c r="G657" s="20">
        <f t="shared" si="232"/>
        <v>2331.6000000000004</v>
      </c>
      <c r="H657" s="20">
        <f t="shared" si="228"/>
        <v>4206.4000000000005</v>
      </c>
      <c r="I657" s="1">
        <v>41487</v>
      </c>
      <c r="J657" s="19">
        <v>10738</v>
      </c>
      <c r="K657" s="20">
        <f t="shared" si="237"/>
        <v>55.700000000000728</v>
      </c>
      <c r="L657" s="20">
        <f t="shared" si="241"/>
        <v>82.200000000000728</v>
      </c>
      <c r="M657" s="20">
        <f t="shared" si="245"/>
        <v>669</v>
      </c>
      <c r="N657" s="20">
        <f t="shared" si="225"/>
        <v>1276.2000000000007</v>
      </c>
      <c r="O657" s="20">
        <f t="shared" si="233"/>
        <v>2351.2999999999993</v>
      </c>
      <c r="P657" s="20">
        <f t="shared" si="229"/>
        <v>4183</v>
      </c>
      <c r="Q657" s="1">
        <v>41487</v>
      </c>
      <c r="R657" s="19">
        <v>233.87700000000001</v>
      </c>
      <c r="S657" s="20">
        <f t="shared" si="238"/>
        <v>0.28100000000000591</v>
      </c>
      <c r="T657" s="20">
        <f t="shared" si="242"/>
        <v>1.3460000000000036</v>
      </c>
      <c r="U657" s="20">
        <f t="shared" si="246"/>
        <v>3.4980000000000189</v>
      </c>
      <c r="V657" s="20">
        <f t="shared" si="226"/>
        <v>7.3320000000000221</v>
      </c>
      <c r="W657" s="20">
        <f t="shared" si="234"/>
        <v>18.043000000000006</v>
      </c>
      <c r="X657" s="20">
        <f t="shared" si="230"/>
        <v>37.477000000000004</v>
      </c>
      <c r="Y657" s="1">
        <v>41487</v>
      </c>
      <c r="Z657">
        <v>233.45599999999999</v>
      </c>
      <c r="AA657" s="20">
        <f t="shared" si="239"/>
        <v>0.55599999999998317</v>
      </c>
      <c r="AB657" s="20">
        <f t="shared" si="243"/>
        <v>1.6589999999999918</v>
      </c>
      <c r="AC657" s="20">
        <f t="shared" si="247"/>
        <v>3.5379999999999825</v>
      </c>
      <c r="AD657" s="20">
        <f t="shared" si="227"/>
        <v>7.3499999999999943</v>
      </c>
      <c r="AE657" s="20">
        <f t="shared" si="235"/>
        <v>18.010999999999996</v>
      </c>
      <c r="AF657" s="20">
        <f t="shared" si="231"/>
        <v>37.355999999999995</v>
      </c>
    </row>
    <row r="658" spans="1:32" x14ac:dyDescent="0.3">
      <c r="A658" s="5">
        <v>41518</v>
      </c>
      <c r="B658" s="19">
        <v>10837.2</v>
      </c>
      <c r="C658" s="20">
        <f t="shared" si="236"/>
        <v>60.600000000000364</v>
      </c>
      <c r="D658" s="20">
        <f t="shared" si="240"/>
        <v>216.20000000000073</v>
      </c>
      <c r="E658" s="20">
        <f t="shared" si="244"/>
        <v>636.40000000000146</v>
      </c>
      <c r="F658" s="20">
        <f t="shared" si="224"/>
        <v>1308.9000000000015</v>
      </c>
      <c r="G658" s="20">
        <f t="shared" si="232"/>
        <v>2393</v>
      </c>
      <c r="H658" s="20">
        <f t="shared" si="228"/>
        <v>4232.9000000000005</v>
      </c>
      <c r="I658" s="1">
        <v>41518</v>
      </c>
      <c r="J658" s="19">
        <v>10805.9</v>
      </c>
      <c r="K658" s="20">
        <f t="shared" si="237"/>
        <v>67.899999999999636</v>
      </c>
      <c r="L658" s="20">
        <f t="shared" si="241"/>
        <v>227.19999999999891</v>
      </c>
      <c r="M658" s="20">
        <f t="shared" si="245"/>
        <v>640.69999999999891</v>
      </c>
      <c r="N658" s="20">
        <f t="shared" si="225"/>
        <v>1305.6000000000004</v>
      </c>
      <c r="O658" s="20">
        <f t="shared" si="233"/>
        <v>2411</v>
      </c>
      <c r="P658" s="20">
        <f t="shared" si="229"/>
        <v>4218.2</v>
      </c>
      <c r="Q658" s="1">
        <v>41518</v>
      </c>
      <c r="R658" s="19">
        <v>234.149</v>
      </c>
      <c r="S658" s="20">
        <f t="shared" si="238"/>
        <v>0.27199999999999136</v>
      </c>
      <c r="T658" s="20">
        <f t="shared" si="242"/>
        <v>1.2040000000000077</v>
      </c>
      <c r="U658" s="20">
        <f t="shared" si="246"/>
        <v>2.7419999999999902</v>
      </c>
      <c r="V658" s="20">
        <f t="shared" si="226"/>
        <v>7.2599999999999909</v>
      </c>
      <c r="W658" s="20">
        <f t="shared" si="234"/>
        <v>18.180000000000007</v>
      </c>
      <c r="X658" s="20">
        <f t="shared" si="230"/>
        <v>35.34899999999999</v>
      </c>
      <c r="Y658" s="1">
        <v>41518</v>
      </c>
      <c r="Z658">
        <v>233.54400000000001</v>
      </c>
      <c r="AA658" s="20">
        <f t="shared" si="239"/>
        <v>8.8000000000022283E-2</v>
      </c>
      <c r="AB658" s="20">
        <f t="shared" si="243"/>
        <v>1.6510000000000105</v>
      </c>
      <c r="AC658" s="20">
        <f t="shared" si="247"/>
        <v>2.5290000000000248</v>
      </c>
      <c r="AD658" s="20">
        <f t="shared" si="227"/>
        <v>6.9470000000000027</v>
      </c>
      <c r="AE658" s="20">
        <f t="shared" si="235"/>
        <v>17.683000000000021</v>
      </c>
      <c r="AF658" s="20">
        <f t="shared" si="231"/>
        <v>34.744</v>
      </c>
    </row>
    <row r="659" spans="1:32" x14ac:dyDescent="0.3">
      <c r="A659" s="5">
        <v>41548</v>
      </c>
      <c r="B659" s="19">
        <v>10961.6</v>
      </c>
      <c r="C659" s="20">
        <f t="shared" si="236"/>
        <v>124.39999999999964</v>
      </c>
      <c r="D659" s="20">
        <f t="shared" si="240"/>
        <v>282.89999999999964</v>
      </c>
      <c r="E659" s="20">
        <f t="shared" si="244"/>
        <v>694.30000000000109</v>
      </c>
      <c r="F659" s="20">
        <f t="shared" si="224"/>
        <v>1399.5</v>
      </c>
      <c r="G659" s="20">
        <f t="shared" si="232"/>
        <v>2490.5</v>
      </c>
      <c r="H659" s="20">
        <f t="shared" si="228"/>
        <v>4323</v>
      </c>
      <c r="I659" s="1">
        <v>41548</v>
      </c>
      <c r="J659" s="19">
        <v>10933</v>
      </c>
      <c r="K659" s="20">
        <f t="shared" si="237"/>
        <v>127.10000000000036</v>
      </c>
      <c r="L659" s="20">
        <f t="shared" si="241"/>
        <v>289.70000000000073</v>
      </c>
      <c r="M659" s="20">
        <f t="shared" si="245"/>
        <v>687.20000000000073</v>
      </c>
      <c r="N659" s="20">
        <f t="shared" si="225"/>
        <v>1382.8999999999996</v>
      </c>
      <c r="O659" s="20">
        <f t="shared" si="233"/>
        <v>2506.6000000000004</v>
      </c>
      <c r="P659" s="20">
        <f t="shared" si="229"/>
        <v>4318</v>
      </c>
      <c r="Q659" s="1">
        <v>41548</v>
      </c>
      <c r="R659" s="19">
        <v>233.54599999999999</v>
      </c>
      <c r="S659" s="20">
        <f t="shared" si="238"/>
        <v>-0.60300000000000864</v>
      </c>
      <c r="T659" s="20">
        <f t="shared" si="242"/>
        <v>4.2000000000001592E-2</v>
      </c>
      <c r="U659" s="20">
        <f t="shared" si="246"/>
        <v>2.228999999999985</v>
      </c>
      <c r="V659" s="20">
        <f t="shared" si="226"/>
        <v>7.125</v>
      </c>
      <c r="W659" s="20">
        <f t="shared" si="234"/>
        <v>17.369</v>
      </c>
      <c r="X659" s="20">
        <f t="shared" si="230"/>
        <v>34.346000000000004</v>
      </c>
      <c r="Y659" s="1">
        <v>41548</v>
      </c>
      <c r="Z659">
        <v>233.66900000000001</v>
      </c>
      <c r="AA659" s="20">
        <f t="shared" si="239"/>
        <v>0.125</v>
      </c>
      <c r="AB659" s="20">
        <f t="shared" si="243"/>
        <v>1.224000000000018</v>
      </c>
      <c r="AC659" s="20">
        <f t="shared" si="247"/>
        <v>2.0310000000000059</v>
      </c>
      <c r="AD659" s="20">
        <f t="shared" si="227"/>
        <v>6.9190000000000111</v>
      </c>
      <c r="AE659" s="20">
        <f t="shared" si="235"/>
        <v>17.160000000000025</v>
      </c>
      <c r="AF659" s="20">
        <f t="shared" si="231"/>
        <v>34.569000000000017</v>
      </c>
    </row>
    <row r="660" spans="1:32" x14ac:dyDescent="0.3">
      <c r="A660" s="5">
        <v>41579</v>
      </c>
      <c r="B660" s="19">
        <v>10969.7</v>
      </c>
      <c r="C660" s="20">
        <f t="shared" si="236"/>
        <v>8.1000000000003638</v>
      </c>
      <c r="D660" s="20">
        <f t="shared" si="240"/>
        <v>251.30000000000109</v>
      </c>
      <c r="E660" s="20">
        <f t="shared" si="244"/>
        <v>632.10000000000036</v>
      </c>
      <c r="F660" s="20">
        <f t="shared" si="224"/>
        <v>1357.1000000000004</v>
      </c>
      <c r="G660" s="20">
        <f t="shared" si="232"/>
        <v>2468.9000000000015</v>
      </c>
      <c r="H660" s="20">
        <f t="shared" si="228"/>
        <v>4314.7000000000007</v>
      </c>
      <c r="I660" s="1">
        <v>41579</v>
      </c>
      <c r="J660" s="19">
        <v>10977.2</v>
      </c>
      <c r="K660" s="20">
        <f t="shared" si="237"/>
        <v>44.200000000000728</v>
      </c>
      <c r="L660" s="20">
        <f t="shared" si="241"/>
        <v>294.90000000000146</v>
      </c>
      <c r="M660" s="20">
        <f t="shared" si="245"/>
        <v>634.20000000000073</v>
      </c>
      <c r="N660" s="20">
        <f t="shared" si="225"/>
        <v>1344.1000000000004</v>
      </c>
      <c r="O660" s="20">
        <f t="shared" si="233"/>
        <v>2476</v>
      </c>
      <c r="P660" s="20">
        <f t="shared" si="229"/>
        <v>4321.5000000000009</v>
      </c>
      <c r="Q660" s="1">
        <v>41579</v>
      </c>
      <c r="R660" s="19">
        <v>233.06899999999999</v>
      </c>
      <c r="S660" s="20">
        <f t="shared" si="238"/>
        <v>-0.47700000000000387</v>
      </c>
      <c r="T660" s="20">
        <f t="shared" si="242"/>
        <v>-0.52700000000001523</v>
      </c>
      <c r="U660" s="20">
        <f t="shared" si="246"/>
        <v>2.8479999999999848</v>
      </c>
      <c r="V660" s="20">
        <f t="shared" si="226"/>
        <v>6.8389999999999986</v>
      </c>
      <c r="W660" s="20">
        <f t="shared" si="234"/>
        <v>16.738999999999976</v>
      </c>
      <c r="X660" s="20">
        <f t="shared" si="230"/>
        <v>35.468999999999994</v>
      </c>
      <c r="Y660" s="1">
        <v>41579</v>
      </c>
      <c r="Z660">
        <v>234.1</v>
      </c>
      <c r="AA660" s="20">
        <f t="shared" si="239"/>
        <v>0.43099999999998317</v>
      </c>
      <c r="AB660" s="20">
        <f t="shared" si="243"/>
        <v>1.1999999999999886</v>
      </c>
      <c r="AC660" s="20">
        <f t="shared" si="247"/>
        <v>2.8509999999999991</v>
      </c>
      <c r="AD660" s="20">
        <f t="shared" si="227"/>
        <v>6.9309999999999832</v>
      </c>
      <c r="AE660" s="20">
        <f t="shared" si="235"/>
        <v>16.865999999999985</v>
      </c>
      <c r="AF660" s="20">
        <f t="shared" si="231"/>
        <v>36</v>
      </c>
    </row>
    <row r="661" spans="1:32" x14ac:dyDescent="0.3">
      <c r="A661" s="5">
        <v>41609</v>
      </c>
      <c r="B661" s="19">
        <v>11035</v>
      </c>
      <c r="C661" s="20">
        <f t="shared" si="236"/>
        <v>65.299999999999272</v>
      </c>
      <c r="D661" s="20">
        <f t="shared" si="240"/>
        <v>258.39999999999964</v>
      </c>
      <c r="E661" s="20">
        <f t="shared" si="244"/>
        <v>575.29999999999927</v>
      </c>
      <c r="F661" s="20">
        <f t="shared" si="224"/>
        <v>1374.8999999999996</v>
      </c>
      <c r="G661" s="20">
        <f t="shared" si="232"/>
        <v>2539</v>
      </c>
      <c r="H661" s="20">
        <f t="shared" si="228"/>
        <v>4353.1000000000004</v>
      </c>
      <c r="I661" s="1">
        <v>41609</v>
      </c>
      <c r="J661" s="19">
        <v>11104.3</v>
      </c>
      <c r="K661" s="20">
        <f t="shared" si="237"/>
        <v>127.09999999999854</v>
      </c>
      <c r="L661" s="20">
        <f t="shared" si="241"/>
        <v>366.29999999999927</v>
      </c>
      <c r="M661" s="20">
        <f t="shared" si="245"/>
        <v>572.89999999999964</v>
      </c>
      <c r="N661" s="20">
        <f t="shared" si="225"/>
        <v>1375.0999999999985</v>
      </c>
      <c r="O661" s="20">
        <f t="shared" si="233"/>
        <v>2560.5999999999985</v>
      </c>
      <c r="P661" s="20">
        <f t="shared" si="229"/>
        <v>4395.3999999999996</v>
      </c>
      <c r="Q661" s="1">
        <v>41609</v>
      </c>
      <c r="R661" s="19">
        <v>233.04900000000001</v>
      </c>
      <c r="S661" s="20">
        <f t="shared" si="238"/>
        <v>-1.999999999998181E-2</v>
      </c>
      <c r="T661" s="20">
        <f t="shared" si="242"/>
        <v>-0.82800000000000296</v>
      </c>
      <c r="U661" s="20">
        <f t="shared" si="246"/>
        <v>3.4480000000000075</v>
      </c>
      <c r="V661" s="20">
        <f t="shared" si="226"/>
        <v>7.3770000000000095</v>
      </c>
      <c r="W661" s="20">
        <f t="shared" si="234"/>
        <v>17.099999999999994</v>
      </c>
      <c r="X661" s="20">
        <f t="shared" si="230"/>
        <v>36.248999999999995</v>
      </c>
      <c r="Y661" s="1">
        <v>41609</v>
      </c>
      <c r="Z661">
        <v>234.71899999999999</v>
      </c>
      <c r="AA661" s="20">
        <f t="shared" si="239"/>
        <v>0.61899999999999977</v>
      </c>
      <c r="AB661" s="20">
        <f t="shared" si="243"/>
        <v>1.2630000000000052</v>
      </c>
      <c r="AC661" s="20">
        <f t="shared" si="247"/>
        <v>3.4979999999999905</v>
      </c>
      <c r="AD661" s="20">
        <f t="shared" si="227"/>
        <v>7.4959999999999809</v>
      </c>
      <c r="AE661" s="20">
        <f t="shared" si="235"/>
        <v>17.371999999999986</v>
      </c>
      <c r="AF661" s="20">
        <f t="shared" si="231"/>
        <v>36.619</v>
      </c>
    </row>
    <row r="662" spans="1:32" x14ac:dyDescent="0.3">
      <c r="A662" s="5">
        <v>41640</v>
      </c>
      <c r="B662" s="19">
        <v>11080.8</v>
      </c>
      <c r="C662" s="20">
        <f t="shared" si="236"/>
        <v>45.799999999999272</v>
      </c>
      <c r="D662" s="20">
        <f t="shared" si="240"/>
        <v>243.59999999999854</v>
      </c>
      <c r="E662" s="20">
        <f t="shared" si="244"/>
        <v>597.89999999999964</v>
      </c>
      <c r="F662" s="20">
        <f t="shared" si="224"/>
        <v>1347.5</v>
      </c>
      <c r="G662" s="20">
        <f t="shared" si="232"/>
        <v>2622.6999999999989</v>
      </c>
      <c r="H662" s="20">
        <f t="shared" si="228"/>
        <v>4356.4999999999991</v>
      </c>
      <c r="I662" s="1">
        <v>41640</v>
      </c>
      <c r="J662" s="19">
        <v>11101.6</v>
      </c>
      <c r="K662" s="20">
        <f t="shared" si="237"/>
        <v>-2.6999999999989086</v>
      </c>
      <c r="L662" s="20">
        <f t="shared" si="241"/>
        <v>295.70000000000073</v>
      </c>
      <c r="M662" s="20">
        <f t="shared" si="245"/>
        <v>595</v>
      </c>
      <c r="N662" s="20">
        <f t="shared" si="225"/>
        <v>1339.7000000000007</v>
      </c>
      <c r="O662" s="20">
        <f t="shared" si="233"/>
        <v>2637.2000000000007</v>
      </c>
      <c r="P662" s="20">
        <f t="shared" si="229"/>
        <v>4394.5</v>
      </c>
      <c r="Q662" s="1">
        <v>41640</v>
      </c>
      <c r="R662" s="19">
        <v>233.916</v>
      </c>
      <c r="S662" s="20">
        <f t="shared" si="238"/>
        <v>0.86699999999999022</v>
      </c>
      <c r="T662" s="20">
        <f t="shared" si="242"/>
        <v>-0.23300000000000409</v>
      </c>
      <c r="U662" s="20">
        <f t="shared" si="246"/>
        <v>3.6359999999999957</v>
      </c>
      <c r="V662" s="20">
        <f t="shared" si="226"/>
        <v>7.2510000000000048</v>
      </c>
      <c r="W662" s="20">
        <f t="shared" si="234"/>
        <v>17.228999999999985</v>
      </c>
      <c r="X662" s="20">
        <f t="shared" si="230"/>
        <v>35.615999999999985</v>
      </c>
      <c r="Y662" s="1">
        <v>41640</v>
      </c>
      <c r="Z662">
        <v>235.28800000000001</v>
      </c>
      <c r="AA662" s="20">
        <f t="shared" si="239"/>
        <v>0.56900000000001683</v>
      </c>
      <c r="AB662" s="20">
        <f t="shared" si="243"/>
        <v>1.7439999999999998</v>
      </c>
      <c r="AC662" s="20">
        <f t="shared" si="247"/>
        <v>3.6090000000000089</v>
      </c>
      <c r="AD662" s="20">
        <f t="shared" si="227"/>
        <v>7.445999999999998</v>
      </c>
      <c r="AE662" s="20">
        <f t="shared" si="235"/>
        <v>17.800000000000011</v>
      </c>
      <c r="AF662" s="20">
        <f t="shared" si="231"/>
        <v>35.988</v>
      </c>
    </row>
    <row r="663" spans="1:32" x14ac:dyDescent="0.3">
      <c r="A663" s="5">
        <v>41671</v>
      </c>
      <c r="B663" s="19">
        <v>11178.8</v>
      </c>
      <c r="C663" s="20">
        <f t="shared" si="236"/>
        <v>98</v>
      </c>
      <c r="D663" s="20">
        <f t="shared" si="240"/>
        <v>217.19999999999891</v>
      </c>
      <c r="E663" s="20">
        <f t="shared" si="244"/>
        <v>677.5</v>
      </c>
      <c r="F663" s="20">
        <f t="shared" si="224"/>
        <v>1393.0999999999985</v>
      </c>
      <c r="G663" s="20">
        <f t="shared" si="232"/>
        <v>2671.3999999999996</v>
      </c>
      <c r="H663" s="20">
        <f t="shared" si="228"/>
        <v>4430.1999999999989</v>
      </c>
      <c r="I663" s="1">
        <v>41671</v>
      </c>
      <c r="J663" s="19">
        <v>11153.4</v>
      </c>
      <c r="K663" s="20">
        <f t="shared" si="237"/>
        <v>51.799999999999272</v>
      </c>
      <c r="L663" s="20">
        <f t="shared" si="241"/>
        <v>220.39999999999964</v>
      </c>
      <c r="M663" s="20">
        <f t="shared" si="245"/>
        <v>673.39999999999964</v>
      </c>
      <c r="N663" s="20">
        <f t="shared" si="225"/>
        <v>1366.3999999999996</v>
      </c>
      <c r="O663" s="20">
        <f t="shared" si="233"/>
        <v>2645</v>
      </c>
      <c r="P663" s="20">
        <f t="shared" si="229"/>
        <v>4429.2</v>
      </c>
      <c r="Q663" s="1">
        <v>41671</v>
      </c>
      <c r="R663" s="19">
        <v>234.78100000000001</v>
      </c>
      <c r="S663" s="20">
        <f t="shared" si="238"/>
        <v>0.86500000000000909</v>
      </c>
      <c r="T663" s="20">
        <f t="shared" si="242"/>
        <v>1.2350000000000136</v>
      </c>
      <c r="U663" s="20">
        <f t="shared" si="246"/>
        <v>2.6150000000000091</v>
      </c>
      <c r="V663" s="20">
        <f t="shared" si="226"/>
        <v>7.117999999999995</v>
      </c>
      <c r="W663" s="20">
        <f t="shared" si="234"/>
        <v>18.039999999999992</v>
      </c>
      <c r="X663" s="20">
        <f t="shared" si="230"/>
        <v>36.081000000000017</v>
      </c>
      <c r="Y663" s="1">
        <v>41671</v>
      </c>
      <c r="Z663">
        <v>235.547</v>
      </c>
      <c r="AA663" s="20">
        <f t="shared" si="239"/>
        <v>0.25899999999998613</v>
      </c>
      <c r="AB663" s="20">
        <f t="shared" si="243"/>
        <v>1.8779999999999859</v>
      </c>
      <c r="AC663" s="20">
        <f t="shared" si="247"/>
        <v>2.6099999999999852</v>
      </c>
      <c r="AD663" s="20">
        <f t="shared" si="227"/>
        <v>7.2179999999999893</v>
      </c>
      <c r="AE663" s="20">
        <f t="shared" si="235"/>
        <v>18.265999999999991</v>
      </c>
      <c r="AF663" s="20">
        <f t="shared" si="231"/>
        <v>36.146999999999991</v>
      </c>
    </row>
    <row r="664" spans="1:32" x14ac:dyDescent="0.3">
      <c r="A664" s="5">
        <v>41699</v>
      </c>
      <c r="B664" s="19">
        <v>11208.1</v>
      </c>
      <c r="C664" s="20">
        <f t="shared" si="236"/>
        <v>29.300000000001091</v>
      </c>
      <c r="D664" s="20">
        <f t="shared" si="240"/>
        <v>238.39999999999964</v>
      </c>
      <c r="E664" s="20">
        <f t="shared" si="244"/>
        <v>649.80000000000109</v>
      </c>
      <c r="F664" s="20">
        <f t="shared" si="224"/>
        <v>1377.5</v>
      </c>
      <c r="G664" s="20">
        <f t="shared" si="232"/>
        <v>2703.6000000000004</v>
      </c>
      <c r="H664" s="20">
        <f t="shared" si="228"/>
        <v>4445.2000000000007</v>
      </c>
      <c r="I664" s="1">
        <v>41699</v>
      </c>
      <c r="J664" s="19">
        <v>11278.4</v>
      </c>
      <c r="K664" s="20">
        <f t="shared" si="237"/>
        <v>125</v>
      </c>
      <c r="L664" s="20">
        <f t="shared" si="241"/>
        <v>301.19999999999891</v>
      </c>
      <c r="M664" s="20">
        <f t="shared" si="245"/>
        <v>651.5</v>
      </c>
      <c r="N664" s="20">
        <f t="shared" si="225"/>
        <v>1375.2999999999993</v>
      </c>
      <c r="O664" s="20">
        <f t="shared" si="233"/>
        <v>2701.7999999999993</v>
      </c>
      <c r="P664" s="20">
        <f t="shared" si="229"/>
        <v>4481.7</v>
      </c>
      <c r="Q664" s="1">
        <v>41699</v>
      </c>
      <c r="R664" s="19">
        <v>236.29300000000001</v>
      </c>
      <c r="S664" s="20">
        <f t="shared" si="238"/>
        <v>1.5120000000000005</v>
      </c>
      <c r="T664" s="20">
        <f t="shared" si="242"/>
        <v>3.224000000000018</v>
      </c>
      <c r="U664" s="20">
        <f t="shared" si="246"/>
        <v>3.5200000000000102</v>
      </c>
      <c r="V664" s="20">
        <f t="shared" si="226"/>
        <v>6.9010000000000105</v>
      </c>
      <c r="W664" s="20">
        <f t="shared" si="234"/>
        <v>18.662000000000006</v>
      </c>
      <c r="X664" s="20">
        <f t="shared" si="230"/>
        <v>36.492999999999995</v>
      </c>
      <c r="Y664" s="1">
        <v>41699</v>
      </c>
      <c r="Z664">
        <v>236.02799999999999</v>
      </c>
      <c r="AA664" s="20">
        <f t="shared" si="239"/>
        <v>0.48099999999999454</v>
      </c>
      <c r="AB664" s="20">
        <f t="shared" si="243"/>
        <v>1.9279999999999973</v>
      </c>
      <c r="AC664" s="20">
        <f t="shared" si="247"/>
        <v>3.7459999999999809</v>
      </c>
      <c r="AD664" s="20">
        <f t="shared" si="227"/>
        <v>7.2210000000000036</v>
      </c>
      <c r="AE664" s="20">
        <f t="shared" si="235"/>
        <v>18.674999999999983</v>
      </c>
      <c r="AF664" s="20">
        <f t="shared" si="231"/>
        <v>36.328000000000003</v>
      </c>
    </row>
    <row r="665" spans="1:32" x14ac:dyDescent="0.3">
      <c r="A665" s="5">
        <v>41730</v>
      </c>
      <c r="B665" s="19">
        <v>11257.7</v>
      </c>
      <c r="C665" s="20">
        <f t="shared" si="236"/>
        <v>49.600000000000364</v>
      </c>
      <c r="D665" s="20">
        <f t="shared" si="240"/>
        <v>222.70000000000073</v>
      </c>
      <c r="E665" s="20">
        <f t="shared" si="244"/>
        <v>671.40000000000146</v>
      </c>
      <c r="F665" s="20">
        <f t="shared" si="224"/>
        <v>1373.1000000000004</v>
      </c>
      <c r="G665" s="20">
        <f t="shared" si="232"/>
        <v>2722.5</v>
      </c>
      <c r="H665" s="20">
        <f t="shared" si="228"/>
        <v>4457.6000000000004</v>
      </c>
      <c r="I665" s="1">
        <v>41730</v>
      </c>
      <c r="J665" s="19">
        <v>11331.6</v>
      </c>
      <c r="K665" s="20">
        <f t="shared" si="237"/>
        <v>53.200000000000728</v>
      </c>
      <c r="L665" s="20">
        <f t="shared" si="241"/>
        <v>227.30000000000109</v>
      </c>
      <c r="M665" s="20">
        <f t="shared" si="245"/>
        <v>675.80000000000109</v>
      </c>
      <c r="N665" s="20">
        <f t="shared" si="225"/>
        <v>1382.7000000000007</v>
      </c>
      <c r="O665" s="20">
        <f t="shared" si="233"/>
        <v>2729.8000000000011</v>
      </c>
      <c r="P665" s="20">
        <f t="shared" si="229"/>
        <v>4471.5</v>
      </c>
      <c r="Q665" s="1">
        <v>41730</v>
      </c>
      <c r="R665" s="19">
        <v>237.072</v>
      </c>
      <c r="S665" s="20">
        <f t="shared" si="238"/>
        <v>0.77899999999999636</v>
      </c>
      <c r="T665" s="20">
        <f t="shared" si="242"/>
        <v>4.0229999999999961</v>
      </c>
      <c r="U665" s="20">
        <f t="shared" si="246"/>
        <v>4.5409999999999968</v>
      </c>
      <c r="V665" s="20">
        <f t="shared" si="226"/>
        <v>6.9869999999999948</v>
      </c>
      <c r="W665" s="20">
        <f t="shared" si="234"/>
        <v>19.063000000000017</v>
      </c>
      <c r="X665" s="20">
        <f t="shared" si="230"/>
        <v>35.572000000000003</v>
      </c>
      <c r="Y665" s="1">
        <v>41730</v>
      </c>
      <c r="Z665">
        <v>236.46799999999999</v>
      </c>
      <c r="AA665" s="20">
        <f t="shared" si="239"/>
        <v>0.43999999999999773</v>
      </c>
      <c r="AB665" s="20">
        <f t="shared" si="243"/>
        <v>1.7489999999999952</v>
      </c>
      <c r="AC665" s="20">
        <f t="shared" si="247"/>
        <v>4.6709999999999923</v>
      </c>
      <c r="AD665" s="20">
        <f t="shared" si="227"/>
        <v>7.2809999999999775</v>
      </c>
      <c r="AE665" s="20">
        <f t="shared" si="235"/>
        <v>19.064999999999998</v>
      </c>
      <c r="AF665" s="20">
        <f t="shared" si="231"/>
        <v>35.768000000000001</v>
      </c>
    </row>
    <row r="666" spans="1:32" x14ac:dyDescent="0.3">
      <c r="A666" s="5">
        <v>41760</v>
      </c>
      <c r="B666" s="19">
        <v>11321</v>
      </c>
      <c r="C666" s="20">
        <f t="shared" si="236"/>
        <v>63.299999999999272</v>
      </c>
      <c r="D666" s="20">
        <f t="shared" si="240"/>
        <v>240.20000000000073</v>
      </c>
      <c r="E666" s="20">
        <f t="shared" si="244"/>
        <v>700</v>
      </c>
      <c r="F666" s="20">
        <f t="shared" si="224"/>
        <v>1392.6000000000004</v>
      </c>
      <c r="G666" s="20">
        <f t="shared" si="232"/>
        <v>2731.1000000000004</v>
      </c>
      <c r="H666" s="20">
        <f t="shared" si="228"/>
        <v>4514.1000000000004</v>
      </c>
      <c r="I666" s="1">
        <v>41760</v>
      </c>
      <c r="J666" s="19">
        <v>11274.8</v>
      </c>
      <c r="K666" s="20">
        <f t="shared" si="237"/>
        <v>-56.800000000001091</v>
      </c>
      <c r="L666" s="20">
        <f t="shared" si="241"/>
        <v>173.19999999999891</v>
      </c>
      <c r="M666" s="20">
        <f t="shared" si="245"/>
        <v>696.09999999999854</v>
      </c>
      <c r="N666" s="20">
        <f t="shared" si="225"/>
        <v>1391.8999999999996</v>
      </c>
      <c r="O666" s="20">
        <f t="shared" si="233"/>
        <v>2690.5999999999985</v>
      </c>
      <c r="P666" s="20">
        <f t="shared" si="229"/>
        <v>4476.3999999999996</v>
      </c>
      <c r="Q666" s="1">
        <v>41760</v>
      </c>
      <c r="R666" s="19">
        <v>237.9</v>
      </c>
      <c r="S666" s="20">
        <f t="shared" si="238"/>
        <v>0.82800000000000296</v>
      </c>
      <c r="T666" s="20">
        <f t="shared" si="242"/>
        <v>3.9840000000000089</v>
      </c>
      <c r="U666" s="20">
        <f t="shared" si="246"/>
        <v>4.9550000000000125</v>
      </c>
      <c r="V666" s="20">
        <f t="shared" si="226"/>
        <v>8.085000000000008</v>
      </c>
      <c r="W666" s="20">
        <f t="shared" si="234"/>
        <v>19.722000000000008</v>
      </c>
      <c r="X666" s="20">
        <f t="shared" si="230"/>
        <v>35.400000000000006</v>
      </c>
      <c r="Y666" s="1">
        <v>41760</v>
      </c>
      <c r="Z666">
        <v>236.91800000000001</v>
      </c>
      <c r="AA666" s="20">
        <f t="shared" si="239"/>
        <v>0.45000000000001705</v>
      </c>
      <c r="AB666" s="20">
        <f t="shared" si="243"/>
        <v>1.6299999999999955</v>
      </c>
      <c r="AC666" s="20">
        <f t="shared" si="247"/>
        <v>5.0250000000000057</v>
      </c>
      <c r="AD666" s="20">
        <f t="shared" si="227"/>
        <v>8.2050000000000125</v>
      </c>
      <c r="AE666" s="20">
        <f t="shared" si="235"/>
        <v>19.628000000000014</v>
      </c>
      <c r="AF666" s="20">
        <f t="shared" si="231"/>
        <v>35.617999999999995</v>
      </c>
    </row>
    <row r="667" spans="1:32" x14ac:dyDescent="0.3">
      <c r="A667" s="5">
        <v>41791</v>
      </c>
      <c r="B667" s="19">
        <v>11374.9</v>
      </c>
      <c r="C667" s="20">
        <f t="shared" si="236"/>
        <v>53.899999999999636</v>
      </c>
      <c r="D667" s="20">
        <f t="shared" si="240"/>
        <v>196.10000000000036</v>
      </c>
      <c r="E667" s="20">
        <f t="shared" si="244"/>
        <v>696.19999999999891</v>
      </c>
      <c r="F667" s="20">
        <f t="shared" ref="F667:F730" si="248">(B667-B643)</f>
        <v>1375.6000000000004</v>
      </c>
      <c r="G667" s="20">
        <f t="shared" si="232"/>
        <v>2765.8999999999996</v>
      </c>
      <c r="H667" s="20">
        <f t="shared" si="228"/>
        <v>4530</v>
      </c>
      <c r="I667" s="1">
        <v>41791</v>
      </c>
      <c r="J667" s="19">
        <v>11336.8</v>
      </c>
      <c r="K667" s="20">
        <f t="shared" si="237"/>
        <v>62</v>
      </c>
      <c r="L667" s="20">
        <f t="shared" si="241"/>
        <v>183.39999999999964</v>
      </c>
      <c r="M667" s="20">
        <f t="shared" si="245"/>
        <v>693.5</v>
      </c>
      <c r="N667" s="20">
        <f t="shared" ref="N667:N730" si="249">(J667-J643)</f>
        <v>1376</v>
      </c>
      <c r="O667" s="20">
        <f t="shared" si="233"/>
        <v>2730.3999999999996</v>
      </c>
      <c r="P667" s="20">
        <f t="shared" si="229"/>
        <v>4484.6999999999989</v>
      </c>
      <c r="Q667" s="1">
        <v>41791</v>
      </c>
      <c r="R667" s="19">
        <v>238.34299999999999</v>
      </c>
      <c r="S667" s="20">
        <f t="shared" si="238"/>
        <v>0.44299999999998363</v>
      </c>
      <c r="T667" s="20">
        <f t="shared" si="242"/>
        <v>3.5619999999999834</v>
      </c>
      <c r="U667" s="20">
        <f t="shared" si="246"/>
        <v>4.8389999999999986</v>
      </c>
      <c r="V667" s="20">
        <f t="shared" ref="V667:V730" si="250">(R667-R643)</f>
        <v>8.8649999999999807</v>
      </c>
      <c r="W667" s="20">
        <f t="shared" si="234"/>
        <v>20.377999999999986</v>
      </c>
      <c r="X667" s="20">
        <f t="shared" si="230"/>
        <v>35.442999999999984</v>
      </c>
      <c r="Y667" s="1">
        <v>41791</v>
      </c>
      <c r="Z667">
        <v>237.23099999999999</v>
      </c>
      <c r="AA667" s="20">
        <f t="shared" si="239"/>
        <v>0.31299999999998818</v>
      </c>
      <c r="AB667" s="20">
        <f t="shared" si="243"/>
        <v>1.6839999999999975</v>
      </c>
      <c r="AC667" s="20">
        <f t="shared" si="247"/>
        <v>4.7860000000000014</v>
      </c>
      <c r="AD667" s="20">
        <f t="shared" ref="AD667:AD730" si="251">(Z667-Z643)</f>
        <v>8.7069999999999936</v>
      </c>
      <c r="AE667" s="20">
        <f t="shared" si="235"/>
        <v>20.031999999999982</v>
      </c>
      <c r="AF667" s="20">
        <f t="shared" si="231"/>
        <v>35.430999999999983</v>
      </c>
    </row>
    <row r="668" spans="1:32" x14ac:dyDescent="0.3">
      <c r="A668" s="5">
        <v>41821</v>
      </c>
      <c r="B668" s="19">
        <v>11429.9</v>
      </c>
      <c r="C668" s="20">
        <f t="shared" si="236"/>
        <v>55</v>
      </c>
      <c r="D668" s="20">
        <f t="shared" si="240"/>
        <v>221.79999999999927</v>
      </c>
      <c r="E668" s="20">
        <f t="shared" si="244"/>
        <v>711.5</v>
      </c>
      <c r="F668" s="20">
        <f t="shared" si="248"/>
        <v>1378.1000000000004</v>
      </c>
      <c r="G668" s="20">
        <f t="shared" si="232"/>
        <v>2811.1000000000004</v>
      </c>
      <c r="H668" s="20">
        <f t="shared" si="228"/>
        <v>4543.5999999999995</v>
      </c>
      <c r="I668" s="1">
        <v>41821</v>
      </c>
      <c r="J668" s="19">
        <v>11391.8</v>
      </c>
      <c r="K668" s="20">
        <f t="shared" si="237"/>
        <v>55</v>
      </c>
      <c r="L668" s="20">
        <f t="shared" si="241"/>
        <v>113.39999999999964</v>
      </c>
      <c r="M668" s="20">
        <f t="shared" si="245"/>
        <v>709.5</v>
      </c>
      <c r="N668" s="20">
        <f t="shared" si="249"/>
        <v>1385.8999999999996</v>
      </c>
      <c r="O668" s="20">
        <f t="shared" si="233"/>
        <v>2814.8999999999996</v>
      </c>
      <c r="P668" s="20">
        <f t="shared" si="229"/>
        <v>4518.1999999999989</v>
      </c>
      <c r="Q668" s="1">
        <v>41821</v>
      </c>
      <c r="R668" s="19">
        <v>238.25</v>
      </c>
      <c r="S668" s="20">
        <f t="shared" si="238"/>
        <v>-9.2999999999989313E-2</v>
      </c>
      <c r="T668" s="20">
        <f t="shared" si="242"/>
        <v>1.9569999999999936</v>
      </c>
      <c r="U668" s="20">
        <f t="shared" si="246"/>
        <v>4.6539999999999964</v>
      </c>
      <c r="V668" s="20">
        <f t="shared" si="250"/>
        <v>9.1459999999999866</v>
      </c>
      <c r="W668" s="20">
        <f t="shared" si="234"/>
        <v>20.239000000000004</v>
      </c>
      <c r="X668" s="20">
        <f t="shared" si="230"/>
        <v>34.75</v>
      </c>
      <c r="Y668" s="1">
        <v>41821</v>
      </c>
      <c r="Z668">
        <v>237.49799999999999</v>
      </c>
      <c r="AA668" s="20">
        <f t="shared" si="239"/>
        <v>0.26699999999999591</v>
      </c>
      <c r="AB668" s="20">
        <f t="shared" si="243"/>
        <v>1.4699999999999989</v>
      </c>
      <c r="AC668" s="20">
        <f t="shared" si="247"/>
        <v>4.5979999999999848</v>
      </c>
      <c r="AD668" s="20">
        <f t="shared" si="251"/>
        <v>8.907999999999987</v>
      </c>
      <c r="AE668" s="20">
        <f t="shared" si="235"/>
        <v>19.893000000000001</v>
      </c>
      <c r="AF668" s="20">
        <f t="shared" si="231"/>
        <v>34.597999999999985</v>
      </c>
    </row>
    <row r="669" spans="1:32" x14ac:dyDescent="0.3">
      <c r="A669" s="5">
        <v>41852</v>
      </c>
      <c r="B669" s="19">
        <v>11458.9</v>
      </c>
      <c r="C669" s="20">
        <f t="shared" si="236"/>
        <v>29</v>
      </c>
      <c r="D669" s="20">
        <f t="shared" si="240"/>
        <v>201.19999999999891</v>
      </c>
      <c r="E669" s="20">
        <f t="shared" si="244"/>
        <v>682.29999999999927</v>
      </c>
      <c r="F669" s="20">
        <f t="shared" si="248"/>
        <v>1337.6000000000004</v>
      </c>
      <c r="G669" s="20">
        <f t="shared" si="232"/>
        <v>2789.7999999999993</v>
      </c>
      <c r="H669" s="20">
        <f t="shared" si="228"/>
        <v>4541.7999999999993</v>
      </c>
      <c r="I669" s="1">
        <v>41852</v>
      </c>
      <c r="J669" s="19">
        <v>11422.7</v>
      </c>
      <c r="K669" s="20">
        <f t="shared" si="237"/>
        <v>30.900000000001455</v>
      </c>
      <c r="L669" s="20">
        <f t="shared" si="241"/>
        <v>91.100000000000364</v>
      </c>
      <c r="M669" s="20">
        <f t="shared" si="245"/>
        <v>684.70000000000073</v>
      </c>
      <c r="N669" s="20">
        <f t="shared" si="249"/>
        <v>1353.7000000000007</v>
      </c>
      <c r="O669" s="20">
        <f t="shared" si="233"/>
        <v>2815</v>
      </c>
      <c r="P669" s="20">
        <f t="shared" si="229"/>
        <v>4530.4000000000005</v>
      </c>
      <c r="Q669" s="1">
        <v>41852</v>
      </c>
      <c r="R669" s="19">
        <v>237.852</v>
      </c>
      <c r="S669" s="20">
        <f t="shared" si="238"/>
        <v>-0.39799999999999613</v>
      </c>
      <c r="T669" s="20">
        <f t="shared" si="242"/>
        <v>0.78000000000000114</v>
      </c>
      <c r="U669" s="20">
        <f t="shared" si="246"/>
        <v>3.9749999999999943</v>
      </c>
      <c r="V669" s="20">
        <f t="shared" si="250"/>
        <v>7.4730000000000132</v>
      </c>
      <c r="W669" s="20">
        <f t="shared" si="234"/>
        <v>19.539999999999992</v>
      </c>
      <c r="X669" s="20">
        <f t="shared" si="230"/>
        <v>33.951999999999998</v>
      </c>
      <c r="Y669" s="1">
        <v>41852</v>
      </c>
      <c r="Z669">
        <v>237.46</v>
      </c>
      <c r="AA669" s="20">
        <f t="shared" si="239"/>
        <v>-3.7999999999982492E-2</v>
      </c>
      <c r="AB669" s="20">
        <f t="shared" si="243"/>
        <v>0.99200000000001864</v>
      </c>
      <c r="AC669" s="20">
        <f t="shared" si="247"/>
        <v>4.0040000000000191</v>
      </c>
      <c r="AD669" s="20">
        <f t="shared" si="251"/>
        <v>7.5420000000000016</v>
      </c>
      <c r="AE669" s="20">
        <f t="shared" si="235"/>
        <v>19.537000000000006</v>
      </c>
      <c r="AF669" s="20">
        <f t="shared" si="231"/>
        <v>33.659999999999997</v>
      </c>
    </row>
    <row r="670" spans="1:32" x14ac:dyDescent="0.3">
      <c r="A670" s="5">
        <v>41883</v>
      </c>
      <c r="B670" s="19">
        <v>11499.8</v>
      </c>
      <c r="C670" s="20">
        <f t="shared" si="236"/>
        <v>40.899999999999636</v>
      </c>
      <c r="D670" s="20">
        <f t="shared" si="240"/>
        <v>178.79999999999927</v>
      </c>
      <c r="E670" s="20">
        <f t="shared" si="244"/>
        <v>662.59999999999854</v>
      </c>
      <c r="F670" s="20">
        <f t="shared" si="248"/>
        <v>1299</v>
      </c>
      <c r="G670" s="20">
        <f t="shared" si="232"/>
        <v>2799.6999999999989</v>
      </c>
      <c r="H670" s="20">
        <f t="shared" si="228"/>
        <v>4555.5999999999995</v>
      </c>
      <c r="I670" s="1">
        <v>41883</v>
      </c>
      <c r="J670" s="19">
        <v>11470.6</v>
      </c>
      <c r="K670" s="20">
        <f t="shared" si="237"/>
        <v>47.899999999999636</v>
      </c>
      <c r="L670" s="20">
        <f t="shared" si="241"/>
        <v>195.80000000000109</v>
      </c>
      <c r="M670" s="20">
        <f t="shared" si="245"/>
        <v>664.70000000000073</v>
      </c>
      <c r="N670" s="20">
        <f t="shared" si="249"/>
        <v>1305.3999999999996</v>
      </c>
      <c r="O670" s="20">
        <f t="shared" si="233"/>
        <v>2821.1000000000004</v>
      </c>
      <c r="P670" s="20">
        <f t="shared" si="229"/>
        <v>4550.9000000000005</v>
      </c>
      <c r="Q670" s="1">
        <v>41883</v>
      </c>
      <c r="R670" s="19">
        <v>238.03100000000001</v>
      </c>
      <c r="S670" s="20">
        <f t="shared" si="238"/>
        <v>0.17900000000000205</v>
      </c>
      <c r="T670" s="20">
        <f t="shared" si="242"/>
        <v>0.13100000000000023</v>
      </c>
      <c r="U670" s="20">
        <f t="shared" si="246"/>
        <v>3.882000000000005</v>
      </c>
      <c r="V670" s="20">
        <f t="shared" si="250"/>
        <v>6.6239999999999952</v>
      </c>
      <c r="W670" s="20">
        <f t="shared" si="234"/>
        <v>19.592000000000013</v>
      </c>
      <c r="X670" s="20">
        <f t="shared" si="230"/>
        <v>35.131</v>
      </c>
      <c r="Y670" s="1">
        <v>41883</v>
      </c>
      <c r="Z670">
        <v>237.477</v>
      </c>
      <c r="AA670" s="20">
        <f t="shared" si="239"/>
        <v>1.6999999999995907E-2</v>
      </c>
      <c r="AB670" s="20">
        <f t="shared" si="243"/>
        <v>0.5589999999999975</v>
      </c>
      <c r="AC670" s="20">
        <f t="shared" si="247"/>
        <v>3.9329999999999927</v>
      </c>
      <c r="AD670" s="20">
        <f t="shared" si="251"/>
        <v>6.4620000000000175</v>
      </c>
      <c r="AE670" s="20">
        <f t="shared" si="235"/>
        <v>19.201999999999998</v>
      </c>
      <c r="AF670" s="20">
        <f t="shared" si="231"/>
        <v>34.676999999999992</v>
      </c>
    </row>
    <row r="671" spans="1:32" x14ac:dyDescent="0.3">
      <c r="A671" s="5">
        <v>41913</v>
      </c>
      <c r="B671" s="19">
        <v>11566</v>
      </c>
      <c r="C671" s="20">
        <f t="shared" si="236"/>
        <v>66.200000000000728</v>
      </c>
      <c r="D671" s="20">
        <f t="shared" si="240"/>
        <v>191.10000000000036</v>
      </c>
      <c r="E671" s="20">
        <f t="shared" si="244"/>
        <v>604.39999999999964</v>
      </c>
      <c r="F671" s="20">
        <f t="shared" si="248"/>
        <v>1298.7000000000007</v>
      </c>
      <c r="G671" s="20">
        <f t="shared" si="232"/>
        <v>2816.6000000000004</v>
      </c>
      <c r="H671" s="20">
        <f t="shared" si="228"/>
        <v>4572.7</v>
      </c>
      <c r="I671" s="1">
        <v>41913</v>
      </c>
      <c r="J671" s="19">
        <v>11538.6</v>
      </c>
      <c r="K671" s="20">
        <f t="shared" si="237"/>
        <v>68</v>
      </c>
      <c r="L671" s="20">
        <f t="shared" si="241"/>
        <v>201.80000000000109</v>
      </c>
      <c r="M671" s="20">
        <f t="shared" si="245"/>
        <v>605.60000000000036</v>
      </c>
      <c r="N671" s="20">
        <f t="shared" si="249"/>
        <v>1292.8000000000011</v>
      </c>
      <c r="O671" s="20">
        <f t="shared" si="233"/>
        <v>2828.2000000000007</v>
      </c>
      <c r="P671" s="20">
        <f t="shared" si="229"/>
        <v>4576.1000000000004</v>
      </c>
      <c r="Q671" s="1">
        <v>41913</v>
      </c>
      <c r="R671" s="19">
        <v>237.43299999999999</v>
      </c>
      <c r="S671" s="20">
        <f t="shared" si="238"/>
        <v>-0.59800000000001319</v>
      </c>
      <c r="T671" s="20">
        <f t="shared" si="242"/>
        <v>-0.90999999999999659</v>
      </c>
      <c r="U671" s="20">
        <f t="shared" si="246"/>
        <v>3.8870000000000005</v>
      </c>
      <c r="V671" s="20">
        <f t="shared" si="250"/>
        <v>6.1159999999999854</v>
      </c>
      <c r="W671" s="20">
        <f t="shared" si="234"/>
        <v>18.72199999999998</v>
      </c>
      <c r="X671" s="20">
        <f t="shared" si="230"/>
        <v>35.632999999999981</v>
      </c>
      <c r="Y671" s="1">
        <v>41913</v>
      </c>
      <c r="Z671">
        <v>237.43</v>
      </c>
      <c r="AA671" s="20">
        <f t="shared" si="239"/>
        <v>-4.6999999999997044E-2</v>
      </c>
      <c r="AB671" s="20">
        <f t="shared" si="243"/>
        <v>0.19900000000001228</v>
      </c>
      <c r="AC671" s="20">
        <f t="shared" si="247"/>
        <v>3.7609999999999957</v>
      </c>
      <c r="AD671" s="20">
        <f t="shared" si="251"/>
        <v>5.7920000000000016</v>
      </c>
      <c r="AE671" s="20">
        <f t="shared" si="235"/>
        <v>18.39500000000001</v>
      </c>
      <c r="AF671" s="20">
        <f t="shared" si="231"/>
        <v>35.53</v>
      </c>
    </row>
    <row r="672" spans="1:32" x14ac:dyDescent="0.3">
      <c r="A672" s="5">
        <v>41944</v>
      </c>
      <c r="B672" s="19">
        <v>11604.8</v>
      </c>
      <c r="C672" s="20">
        <f t="shared" si="236"/>
        <v>38.799999999999272</v>
      </c>
      <c r="D672" s="20">
        <f t="shared" si="240"/>
        <v>174.89999999999964</v>
      </c>
      <c r="E672" s="20">
        <f t="shared" si="244"/>
        <v>635.09999999999854</v>
      </c>
      <c r="F672" s="20">
        <f t="shared" si="248"/>
        <v>1267.1999999999989</v>
      </c>
      <c r="G672" s="20">
        <f t="shared" si="232"/>
        <v>2834.7999999999993</v>
      </c>
      <c r="H672" s="20">
        <f t="shared" si="228"/>
        <v>4576.3999999999996</v>
      </c>
      <c r="I672" s="1">
        <v>41944</v>
      </c>
      <c r="J672" s="19">
        <v>11615</v>
      </c>
      <c r="K672" s="20">
        <f t="shared" si="237"/>
        <v>76.399999999999636</v>
      </c>
      <c r="L672" s="20">
        <f t="shared" si="241"/>
        <v>223.20000000000073</v>
      </c>
      <c r="M672" s="20">
        <f t="shared" si="245"/>
        <v>637.79999999999927</v>
      </c>
      <c r="N672" s="20">
        <f t="shared" si="249"/>
        <v>1272</v>
      </c>
      <c r="O672" s="20">
        <f t="shared" si="233"/>
        <v>2839.5</v>
      </c>
      <c r="P672" s="20">
        <f t="shared" si="229"/>
        <v>4590.1000000000004</v>
      </c>
      <c r="Q672" s="1">
        <v>41944</v>
      </c>
      <c r="R672" s="19">
        <v>236.15100000000001</v>
      </c>
      <c r="S672" s="20">
        <f t="shared" si="238"/>
        <v>-1.2819999999999823</v>
      </c>
      <c r="T672" s="20">
        <f t="shared" si="242"/>
        <v>-2.0989999999999895</v>
      </c>
      <c r="U672" s="20">
        <f t="shared" si="246"/>
        <v>3.0820000000000221</v>
      </c>
      <c r="V672" s="20">
        <f t="shared" si="250"/>
        <v>5.9300000000000068</v>
      </c>
      <c r="W672" s="20">
        <f t="shared" si="234"/>
        <v>17.348000000000013</v>
      </c>
      <c r="X672" s="20">
        <f t="shared" si="230"/>
        <v>34.65100000000001</v>
      </c>
      <c r="Y672" s="1">
        <v>41944</v>
      </c>
      <c r="Z672">
        <v>236.983</v>
      </c>
      <c r="AA672" s="20">
        <f t="shared" si="239"/>
        <v>-0.44700000000000273</v>
      </c>
      <c r="AB672" s="20">
        <f t="shared" si="243"/>
        <v>-0.51499999999998636</v>
      </c>
      <c r="AC672" s="20">
        <f t="shared" si="247"/>
        <v>2.8830000000000098</v>
      </c>
      <c r="AD672" s="20">
        <f t="shared" si="251"/>
        <v>5.7340000000000089</v>
      </c>
      <c r="AE672" s="20">
        <f t="shared" si="235"/>
        <v>17.393000000000001</v>
      </c>
      <c r="AF672" s="20">
        <f t="shared" si="231"/>
        <v>34.983000000000004</v>
      </c>
    </row>
    <row r="673" spans="1:32" x14ac:dyDescent="0.3">
      <c r="A673" s="5">
        <v>41974</v>
      </c>
      <c r="B673" s="19">
        <v>11684.9</v>
      </c>
      <c r="C673" s="20">
        <f t="shared" si="236"/>
        <v>80.100000000000364</v>
      </c>
      <c r="D673" s="20">
        <f t="shared" si="240"/>
        <v>226</v>
      </c>
      <c r="E673" s="20">
        <f t="shared" si="244"/>
        <v>649.89999999999964</v>
      </c>
      <c r="F673" s="20">
        <f t="shared" si="248"/>
        <v>1225.1999999999989</v>
      </c>
      <c r="G673" s="20">
        <f t="shared" si="232"/>
        <v>2883.1000000000004</v>
      </c>
      <c r="H673" s="20">
        <f t="shared" si="228"/>
        <v>4613.2999999999993</v>
      </c>
      <c r="I673" s="1">
        <v>41974</v>
      </c>
      <c r="J673" s="19">
        <v>11760</v>
      </c>
      <c r="K673" s="20">
        <f t="shared" si="237"/>
        <v>145</v>
      </c>
      <c r="L673" s="20">
        <f t="shared" si="241"/>
        <v>337.29999999999927</v>
      </c>
      <c r="M673" s="20">
        <f t="shared" si="245"/>
        <v>655.70000000000073</v>
      </c>
      <c r="N673" s="20">
        <f t="shared" si="249"/>
        <v>1228.6000000000004</v>
      </c>
      <c r="O673" s="20">
        <f t="shared" si="233"/>
        <v>2902.3999999999996</v>
      </c>
      <c r="P673" s="20">
        <f t="shared" si="229"/>
        <v>4659.8999999999996</v>
      </c>
      <c r="Q673" s="1">
        <v>41974</v>
      </c>
      <c r="R673" s="19">
        <v>234.81200000000001</v>
      </c>
      <c r="S673" s="20">
        <f t="shared" si="238"/>
        <v>-1.3389999999999986</v>
      </c>
      <c r="T673" s="20">
        <f t="shared" si="242"/>
        <v>-3.039999999999992</v>
      </c>
      <c r="U673" s="20">
        <f t="shared" si="246"/>
        <v>1.7630000000000052</v>
      </c>
      <c r="V673" s="20">
        <f t="shared" si="250"/>
        <v>5.2110000000000127</v>
      </c>
      <c r="W673" s="20">
        <f t="shared" si="234"/>
        <v>15.63300000000001</v>
      </c>
      <c r="X673" s="20">
        <f t="shared" si="230"/>
        <v>33.012</v>
      </c>
      <c r="Y673" s="1">
        <v>41974</v>
      </c>
      <c r="Z673">
        <v>236.25200000000001</v>
      </c>
      <c r="AA673" s="20">
        <f t="shared" si="239"/>
        <v>-0.73099999999999454</v>
      </c>
      <c r="AB673" s="20">
        <f t="shared" si="243"/>
        <v>-1.2079999999999984</v>
      </c>
      <c r="AC673" s="20">
        <f t="shared" si="247"/>
        <v>1.5330000000000155</v>
      </c>
      <c r="AD673" s="20">
        <f t="shared" si="251"/>
        <v>5.0310000000000059</v>
      </c>
      <c r="AE673" s="20">
        <f t="shared" si="235"/>
        <v>15.780000000000001</v>
      </c>
      <c r="AF673" s="20">
        <f t="shared" si="231"/>
        <v>33.152000000000015</v>
      </c>
    </row>
    <row r="674" spans="1:32" x14ac:dyDescent="0.3">
      <c r="A674" s="5">
        <v>42005</v>
      </c>
      <c r="B674" s="19">
        <v>11745.6</v>
      </c>
      <c r="C674" s="20">
        <f t="shared" si="236"/>
        <v>60.700000000000728</v>
      </c>
      <c r="D674" s="20">
        <f t="shared" si="240"/>
        <v>245.80000000000109</v>
      </c>
      <c r="E674" s="20">
        <f t="shared" si="244"/>
        <v>664.80000000000109</v>
      </c>
      <c r="F674" s="20">
        <f t="shared" si="248"/>
        <v>1262.7000000000007</v>
      </c>
      <c r="G674" s="20">
        <f t="shared" si="232"/>
        <v>2922.5</v>
      </c>
      <c r="H674" s="20">
        <f t="shared" si="228"/>
        <v>4636</v>
      </c>
      <c r="I674" s="1">
        <v>42005</v>
      </c>
      <c r="J674" s="19">
        <v>11759</v>
      </c>
      <c r="K674" s="20">
        <f t="shared" si="237"/>
        <v>-1</v>
      </c>
      <c r="L674" s="20">
        <f t="shared" si="241"/>
        <v>288.39999999999964</v>
      </c>
      <c r="M674" s="20">
        <f t="shared" si="245"/>
        <v>657.39999999999964</v>
      </c>
      <c r="N674" s="20">
        <f t="shared" si="249"/>
        <v>1252.3999999999996</v>
      </c>
      <c r="O674" s="20">
        <f t="shared" si="233"/>
        <v>2909</v>
      </c>
      <c r="P674" s="20">
        <f t="shared" si="229"/>
        <v>4660.8</v>
      </c>
      <c r="Q674" s="1">
        <v>42005</v>
      </c>
      <c r="R674" s="19">
        <v>233.70699999999999</v>
      </c>
      <c r="S674" s="20">
        <f t="shared" si="238"/>
        <v>-1.1050000000000182</v>
      </c>
      <c r="T674" s="20">
        <f t="shared" si="242"/>
        <v>-4.3240000000000123</v>
      </c>
      <c r="U674" s="20">
        <f t="shared" si="246"/>
        <v>-0.20900000000000318</v>
      </c>
      <c r="V674" s="20">
        <f t="shared" si="250"/>
        <v>3.4269999999999925</v>
      </c>
      <c r="W674" s="20">
        <f t="shared" si="234"/>
        <v>13.48399999999998</v>
      </c>
      <c r="X674" s="20">
        <f t="shared" si="230"/>
        <v>31.290999999999997</v>
      </c>
      <c r="Y674" s="1">
        <v>42005</v>
      </c>
      <c r="Z674">
        <v>234.74700000000001</v>
      </c>
      <c r="AA674" s="20">
        <f t="shared" si="239"/>
        <v>-1.5049999999999955</v>
      </c>
      <c r="AB674" s="20">
        <f t="shared" si="243"/>
        <v>-2.7299999999999898</v>
      </c>
      <c r="AC674" s="20">
        <f t="shared" si="247"/>
        <v>-0.54099999999999682</v>
      </c>
      <c r="AD674" s="20">
        <f t="shared" si="251"/>
        <v>3.0680000000000121</v>
      </c>
      <c r="AE674" s="20">
        <f t="shared" si="235"/>
        <v>13.560000000000002</v>
      </c>
      <c r="AF674" s="20">
        <f t="shared" si="231"/>
        <v>31.310000000000002</v>
      </c>
    </row>
    <row r="675" spans="1:32" x14ac:dyDescent="0.3">
      <c r="A675" s="5">
        <v>42036</v>
      </c>
      <c r="B675" s="19">
        <v>11879</v>
      </c>
      <c r="C675" s="20">
        <f t="shared" si="236"/>
        <v>133.39999999999964</v>
      </c>
      <c r="D675" s="20">
        <f t="shared" si="240"/>
        <v>313</v>
      </c>
      <c r="E675" s="20">
        <f t="shared" si="244"/>
        <v>700.20000000000073</v>
      </c>
      <c r="F675" s="20">
        <f t="shared" si="248"/>
        <v>1377.7000000000007</v>
      </c>
      <c r="G675" s="20">
        <f t="shared" si="232"/>
        <v>2992.1000000000004</v>
      </c>
      <c r="H675" s="20">
        <f t="shared" ref="H675:H738" si="252">(B675-B579)</f>
        <v>4753.7</v>
      </c>
      <c r="I675" s="1">
        <v>42036</v>
      </c>
      <c r="J675" s="19">
        <v>11847.1</v>
      </c>
      <c r="K675" s="20">
        <f t="shared" si="237"/>
        <v>88.100000000000364</v>
      </c>
      <c r="L675" s="20">
        <f t="shared" si="241"/>
        <v>308.5</v>
      </c>
      <c r="M675" s="20">
        <f t="shared" si="245"/>
        <v>693.70000000000073</v>
      </c>
      <c r="N675" s="20">
        <f t="shared" si="249"/>
        <v>1367.1000000000004</v>
      </c>
      <c r="O675" s="20">
        <f t="shared" si="233"/>
        <v>2960</v>
      </c>
      <c r="P675" s="20">
        <f t="shared" ref="P675:P738" si="253">(J675-J579)</f>
        <v>4737.4000000000005</v>
      </c>
      <c r="Q675" s="1">
        <v>42036</v>
      </c>
      <c r="R675" s="19">
        <v>234.72200000000001</v>
      </c>
      <c r="S675" s="20">
        <f t="shared" si="238"/>
        <v>1.0150000000000148</v>
      </c>
      <c r="T675" s="20">
        <f t="shared" si="242"/>
        <v>-2.7109999999999843</v>
      </c>
      <c r="U675" s="20">
        <f t="shared" si="246"/>
        <v>-5.8999999999997499E-2</v>
      </c>
      <c r="V675" s="20">
        <f t="shared" si="250"/>
        <v>2.5560000000000116</v>
      </c>
      <c r="W675" s="20">
        <f t="shared" si="234"/>
        <v>13.413000000000011</v>
      </c>
      <c r="X675" s="20">
        <f t="shared" ref="X675:X738" si="254">(R675-R579)</f>
        <v>31.223000000000013</v>
      </c>
      <c r="Y675" s="1">
        <v>42036</v>
      </c>
      <c r="Z675">
        <v>235.34200000000001</v>
      </c>
      <c r="AA675" s="20">
        <f t="shared" si="239"/>
        <v>0.59499999999999886</v>
      </c>
      <c r="AB675" s="20">
        <f t="shared" si="243"/>
        <v>-2.0879999999999939</v>
      </c>
      <c r="AC675" s="20">
        <f t="shared" si="247"/>
        <v>-0.20499999999998408</v>
      </c>
      <c r="AD675" s="20">
        <f t="shared" si="251"/>
        <v>2.4050000000000011</v>
      </c>
      <c r="AE675" s="20">
        <f t="shared" si="235"/>
        <v>13.444000000000017</v>
      </c>
      <c r="AF675" s="20">
        <f t="shared" ref="AF675:AF738" si="255">(Z675-Z579)</f>
        <v>31.116000000000014</v>
      </c>
    </row>
    <row r="676" spans="1:32" x14ac:dyDescent="0.3">
      <c r="A676" s="5">
        <v>42064</v>
      </c>
      <c r="B676" s="19">
        <v>11886.8</v>
      </c>
      <c r="C676" s="20">
        <f t="shared" si="236"/>
        <v>7.7999999999992724</v>
      </c>
      <c r="D676" s="20">
        <f t="shared" si="240"/>
        <v>282</v>
      </c>
      <c r="E676" s="20">
        <f t="shared" si="244"/>
        <v>678.69999999999891</v>
      </c>
      <c r="F676" s="20">
        <f t="shared" si="248"/>
        <v>1328.5</v>
      </c>
      <c r="G676" s="20">
        <f t="shared" si="232"/>
        <v>2943.2999999999993</v>
      </c>
      <c r="H676" s="20">
        <f t="shared" si="252"/>
        <v>4727.6999999999989</v>
      </c>
      <c r="I676" s="1">
        <v>42064</v>
      </c>
      <c r="J676" s="19">
        <v>11956.7</v>
      </c>
      <c r="K676" s="20">
        <f t="shared" si="237"/>
        <v>109.60000000000036</v>
      </c>
      <c r="L676" s="20">
        <f t="shared" si="241"/>
        <v>341.70000000000073</v>
      </c>
      <c r="M676" s="20">
        <f t="shared" si="245"/>
        <v>678.30000000000109</v>
      </c>
      <c r="N676" s="20">
        <f t="shared" si="249"/>
        <v>1329.8000000000011</v>
      </c>
      <c r="O676" s="20">
        <f t="shared" si="233"/>
        <v>2956.1000000000004</v>
      </c>
      <c r="P676" s="20">
        <f t="shared" si="253"/>
        <v>4749.1000000000004</v>
      </c>
      <c r="Q676" s="1">
        <v>42064</v>
      </c>
      <c r="R676" s="19">
        <v>236.119</v>
      </c>
      <c r="S676" s="20">
        <f t="shared" si="238"/>
        <v>1.3969999999999914</v>
      </c>
      <c r="T676" s="20">
        <f t="shared" si="242"/>
        <v>-3.2000000000010687E-2</v>
      </c>
      <c r="U676" s="20">
        <f t="shared" si="246"/>
        <v>-0.17400000000000659</v>
      </c>
      <c r="V676" s="20">
        <f t="shared" si="250"/>
        <v>3.3460000000000036</v>
      </c>
      <c r="W676" s="20">
        <f t="shared" si="234"/>
        <v>12.651999999999987</v>
      </c>
      <c r="X676" s="20">
        <f t="shared" si="254"/>
        <v>30.766999999999996</v>
      </c>
      <c r="Y676" s="1">
        <v>42064</v>
      </c>
      <c r="Z676">
        <v>235.976</v>
      </c>
      <c r="AA676" s="20">
        <f t="shared" si="239"/>
        <v>0.63399999999998613</v>
      </c>
      <c r="AB676" s="20">
        <f t="shared" si="243"/>
        <v>-1.007000000000005</v>
      </c>
      <c r="AC676" s="20">
        <f t="shared" si="247"/>
        <v>-5.1999999999992497E-2</v>
      </c>
      <c r="AD676" s="20">
        <f t="shared" si="251"/>
        <v>3.6939999999999884</v>
      </c>
      <c r="AE676" s="20">
        <f t="shared" si="235"/>
        <v>12.930000000000007</v>
      </c>
      <c r="AF676" s="20">
        <f t="shared" si="255"/>
        <v>30.687999999999988</v>
      </c>
    </row>
    <row r="677" spans="1:32" x14ac:dyDescent="0.3">
      <c r="A677" s="5">
        <v>42095</v>
      </c>
      <c r="B677" s="19">
        <v>11928.9</v>
      </c>
      <c r="C677" s="20">
        <f t="shared" si="236"/>
        <v>42.100000000000364</v>
      </c>
      <c r="D677" s="20">
        <f t="shared" si="240"/>
        <v>244</v>
      </c>
      <c r="E677" s="20">
        <f t="shared" si="244"/>
        <v>671.19999999999891</v>
      </c>
      <c r="F677" s="20">
        <f t="shared" si="248"/>
        <v>1342.6000000000004</v>
      </c>
      <c r="G677" s="20">
        <f t="shared" si="232"/>
        <v>2924</v>
      </c>
      <c r="H677" s="20">
        <f t="shared" si="252"/>
        <v>4697.5999999999995</v>
      </c>
      <c r="I677" s="1">
        <v>42095</v>
      </c>
      <c r="J677" s="19">
        <v>12004.7</v>
      </c>
      <c r="K677" s="20">
        <f t="shared" si="237"/>
        <v>48</v>
      </c>
      <c r="L677" s="20">
        <f t="shared" si="241"/>
        <v>244.70000000000073</v>
      </c>
      <c r="M677" s="20">
        <f t="shared" si="245"/>
        <v>673.10000000000036</v>
      </c>
      <c r="N677" s="20">
        <f t="shared" si="249"/>
        <v>1348.9000000000015</v>
      </c>
      <c r="O677" s="20">
        <f t="shared" si="233"/>
        <v>2949.1000000000004</v>
      </c>
      <c r="P677" s="20">
        <f t="shared" si="253"/>
        <v>4708.2000000000007</v>
      </c>
      <c r="Q677" s="1">
        <v>42095</v>
      </c>
      <c r="R677" s="19">
        <v>236.59899999999999</v>
      </c>
      <c r="S677" s="20">
        <f t="shared" si="238"/>
        <v>0.47999999999998977</v>
      </c>
      <c r="T677" s="20">
        <f t="shared" si="242"/>
        <v>1.7869999999999777</v>
      </c>
      <c r="U677" s="20">
        <f t="shared" si="246"/>
        <v>-0.47300000000001319</v>
      </c>
      <c r="V677" s="20">
        <f t="shared" si="250"/>
        <v>4.0679999999999836</v>
      </c>
      <c r="W677" s="20">
        <f t="shared" si="234"/>
        <v>11.692999999999984</v>
      </c>
      <c r="X677" s="20">
        <f t="shared" si="254"/>
        <v>29.912999999999982</v>
      </c>
      <c r="Y677" s="1">
        <v>42095</v>
      </c>
      <c r="Z677">
        <v>236.22200000000001</v>
      </c>
      <c r="AA677" s="20">
        <f t="shared" si="239"/>
        <v>0.24600000000000932</v>
      </c>
      <c r="AB677" s="20">
        <f t="shared" si="243"/>
        <v>-3.0000000000001137E-2</v>
      </c>
      <c r="AC677" s="20">
        <f t="shared" si="247"/>
        <v>-0.2459999999999809</v>
      </c>
      <c r="AD677" s="20">
        <f t="shared" si="251"/>
        <v>4.4250000000000114</v>
      </c>
      <c r="AE677" s="20">
        <f t="shared" si="235"/>
        <v>12.129000000000019</v>
      </c>
      <c r="AF677" s="20">
        <f t="shared" si="255"/>
        <v>30.318000000000012</v>
      </c>
    </row>
    <row r="678" spans="1:32" x14ac:dyDescent="0.3">
      <c r="A678" s="5">
        <v>42125</v>
      </c>
      <c r="B678" s="19">
        <v>11957.9</v>
      </c>
      <c r="C678" s="20">
        <f t="shared" si="236"/>
        <v>29</v>
      </c>
      <c r="D678" s="20">
        <f t="shared" si="240"/>
        <v>212.29999999999927</v>
      </c>
      <c r="E678" s="20">
        <f t="shared" si="244"/>
        <v>636.89999999999964</v>
      </c>
      <c r="F678" s="20">
        <f t="shared" si="248"/>
        <v>1336.8999999999996</v>
      </c>
      <c r="G678" s="20">
        <f t="shared" si="232"/>
        <v>2882.3999999999996</v>
      </c>
      <c r="H678" s="20">
        <f t="shared" si="252"/>
        <v>4712.5</v>
      </c>
      <c r="I678" s="1">
        <v>42125</v>
      </c>
      <c r="J678" s="19">
        <v>11907.9</v>
      </c>
      <c r="K678" s="20">
        <f t="shared" si="237"/>
        <v>-96.800000000001091</v>
      </c>
      <c r="L678" s="20">
        <f t="shared" si="241"/>
        <v>148.89999999999964</v>
      </c>
      <c r="M678" s="20">
        <f t="shared" si="245"/>
        <v>633.10000000000036</v>
      </c>
      <c r="N678" s="20">
        <f t="shared" si="249"/>
        <v>1329.1999999999989</v>
      </c>
      <c r="O678" s="20">
        <f t="shared" si="233"/>
        <v>2882.2999999999993</v>
      </c>
      <c r="P678" s="20">
        <f t="shared" si="253"/>
        <v>4666.8999999999996</v>
      </c>
      <c r="Q678" s="1">
        <v>42125</v>
      </c>
      <c r="R678" s="19">
        <v>237.80500000000001</v>
      </c>
      <c r="S678" s="20">
        <f t="shared" si="238"/>
        <v>1.2060000000000173</v>
      </c>
      <c r="T678" s="20">
        <f t="shared" si="242"/>
        <v>4.0980000000000132</v>
      </c>
      <c r="U678" s="20">
        <f t="shared" si="246"/>
        <v>-9.4999999999998863E-2</v>
      </c>
      <c r="V678" s="20">
        <f t="shared" si="250"/>
        <v>4.8600000000000136</v>
      </c>
      <c r="W678" s="20">
        <f t="shared" si="234"/>
        <v>11.841000000000008</v>
      </c>
      <c r="X678" s="20">
        <f t="shared" si="254"/>
        <v>29.855999999999995</v>
      </c>
      <c r="Y678" s="1">
        <v>42125</v>
      </c>
      <c r="Z678">
        <v>237.001</v>
      </c>
      <c r="AA678" s="20">
        <f t="shared" si="239"/>
        <v>0.77899999999999636</v>
      </c>
      <c r="AB678" s="20">
        <f t="shared" si="243"/>
        <v>2.2539999999999907</v>
      </c>
      <c r="AC678" s="20">
        <f t="shared" si="247"/>
        <v>8.2999999999998408E-2</v>
      </c>
      <c r="AD678" s="20">
        <f t="shared" si="251"/>
        <v>5.1080000000000041</v>
      </c>
      <c r="AE678" s="20">
        <f t="shared" si="235"/>
        <v>12.194999999999993</v>
      </c>
      <c r="AF678" s="20">
        <f t="shared" si="255"/>
        <v>30.246000000000009</v>
      </c>
    </row>
    <row r="679" spans="1:32" x14ac:dyDescent="0.3">
      <c r="A679" s="5">
        <v>42156</v>
      </c>
      <c r="B679" s="19">
        <v>12001.7</v>
      </c>
      <c r="C679" s="20">
        <f t="shared" si="236"/>
        <v>43.800000000001091</v>
      </c>
      <c r="D679" s="20">
        <f t="shared" si="240"/>
        <v>122.70000000000073</v>
      </c>
      <c r="E679" s="20">
        <f t="shared" si="244"/>
        <v>626.80000000000109</v>
      </c>
      <c r="F679" s="20">
        <f t="shared" si="248"/>
        <v>1323</v>
      </c>
      <c r="G679" s="20">
        <f t="shared" si="232"/>
        <v>2850.7000000000007</v>
      </c>
      <c r="H679" s="20">
        <f t="shared" si="252"/>
        <v>4723.1000000000004</v>
      </c>
      <c r="I679" s="1">
        <v>42156</v>
      </c>
      <c r="J679" s="19">
        <v>11962.5</v>
      </c>
      <c r="K679" s="20">
        <f t="shared" si="237"/>
        <v>54.600000000000364</v>
      </c>
      <c r="L679" s="20">
        <f t="shared" si="241"/>
        <v>115.39999999999964</v>
      </c>
      <c r="M679" s="20">
        <f t="shared" si="245"/>
        <v>625.70000000000073</v>
      </c>
      <c r="N679" s="20">
        <f t="shared" si="249"/>
        <v>1319.2000000000007</v>
      </c>
      <c r="O679" s="20">
        <f t="shared" si="233"/>
        <v>2848.6000000000004</v>
      </c>
      <c r="P679" s="20">
        <f t="shared" si="253"/>
        <v>4677.3999999999996</v>
      </c>
      <c r="Q679" s="1">
        <v>42156</v>
      </c>
      <c r="R679" s="19">
        <v>238.63800000000001</v>
      </c>
      <c r="S679" s="20">
        <f t="shared" si="238"/>
        <v>0.83299999999999841</v>
      </c>
      <c r="T679" s="20">
        <f t="shared" si="242"/>
        <v>3.9159999999999968</v>
      </c>
      <c r="U679" s="20">
        <f t="shared" si="246"/>
        <v>0.29500000000001592</v>
      </c>
      <c r="V679" s="20">
        <f t="shared" si="250"/>
        <v>5.1340000000000146</v>
      </c>
      <c r="W679" s="20">
        <f t="shared" si="234"/>
        <v>12.915999999999997</v>
      </c>
      <c r="X679" s="20">
        <f t="shared" si="254"/>
        <v>30.286000000000001</v>
      </c>
      <c r="Y679" s="1">
        <v>42156</v>
      </c>
      <c r="Z679">
        <v>237.65700000000001</v>
      </c>
      <c r="AA679" s="20">
        <f t="shared" si="239"/>
        <v>0.65600000000000591</v>
      </c>
      <c r="AB679" s="20">
        <f t="shared" si="243"/>
        <v>2.3149999999999977</v>
      </c>
      <c r="AC679" s="20">
        <f t="shared" si="247"/>
        <v>0.42600000000001614</v>
      </c>
      <c r="AD679" s="20">
        <f t="shared" si="251"/>
        <v>5.2120000000000175</v>
      </c>
      <c r="AE679" s="20">
        <f t="shared" si="235"/>
        <v>12.850999999999999</v>
      </c>
      <c r="AF679" s="20">
        <f t="shared" si="255"/>
        <v>30.423000000000002</v>
      </c>
    </row>
    <row r="680" spans="1:32" x14ac:dyDescent="0.3">
      <c r="A680" s="5">
        <v>42186</v>
      </c>
      <c r="B680" s="19">
        <v>12051.3</v>
      </c>
      <c r="C680" s="20">
        <f t="shared" si="236"/>
        <v>49.599999999998545</v>
      </c>
      <c r="D680" s="20">
        <f t="shared" si="240"/>
        <v>164.5</v>
      </c>
      <c r="E680" s="20">
        <f t="shared" si="244"/>
        <v>621.39999999999964</v>
      </c>
      <c r="F680" s="20">
        <f t="shared" si="248"/>
        <v>1332.8999999999996</v>
      </c>
      <c r="G680" s="20">
        <f t="shared" si="232"/>
        <v>2734.6999999999989</v>
      </c>
      <c r="H680" s="20">
        <f t="shared" si="252"/>
        <v>4742.2999999999993</v>
      </c>
      <c r="I680" s="1">
        <v>42186</v>
      </c>
      <c r="J680" s="19">
        <v>12012.9</v>
      </c>
      <c r="K680" s="20">
        <f t="shared" si="237"/>
        <v>50.399999999999636</v>
      </c>
      <c r="L680" s="20">
        <f t="shared" si="241"/>
        <v>56.199999999998909</v>
      </c>
      <c r="M680" s="20">
        <f t="shared" si="245"/>
        <v>621.10000000000036</v>
      </c>
      <c r="N680" s="20">
        <f t="shared" si="249"/>
        <v>1330.6000000000004</v>
      </c>
      <c r="O680" s="20">
        <f t="shared" si="233"/>
        <v>2746.2999999999993</v>
      </c>
      <c r="P680" s="20">
        <f t="shared" si="253"/>
        <v>4725</v>
      </c>
      <c r="Q680" s="1">
        <v>42186</v>
      </c>
      <c r="R680" s="19">
        <v>238.654</v>
      </c>
      <c r="S680" s="20">
        <f t="shared" si="238"/>
        <v>1.5999999999991132E-2</v>
      </c>
      <c r="T680" s="20">
        <f t="shared" si="242"/>
        <v>2.5349999999999966</v>
      </c>
      <c r="U680" s="20">
        <f t="shared" si="246"/>
        <v>0.40399999999999636</v>
      </c>
      <c r="V680" s="20">
        <f t="shared" si="250"/>
        <v>5.0579999999999927</v>
      </c>
      <c r="W680" s="20">
        <f t="shared" si="234"/>
        <v>12.731999999999999</v>
      </c>
      <c r="X680" s="20">
        <f t="shared" si="254"/>
        <v>30.35499999999999</v>
      </c>
      <c r="Y680" s="1">
        <v>42186</v>
      </c>
      <c r="Z680">
        <v>238.03399999999999</v>
      </c>
      <c r="AA680" s="20">
        <f t="shared" si="239"/>
        <v>0.37699999999998113</v>
      </c>
      <c r="AB680" s="20">
        <f t="shared" si="243"/>
        <v>2.0579999999999927</v>
      </c>
      <c r="AC680" s="20">
        <f t="shared" si="247"/>
        <v>0.53600000000000136</v>
      </c>
      <c r="AD680" s="20">
        <f t="shared" si="251"/>
        <v>5.1339999999999861</v>
      </c>
      <c r="AE680" s="20">
        <f t="shared" si="235"/>
        <v>12.638999999999982</v>
      </c>
      <c r="AF680" s="20">
        <f t="shared" si="255"/>
        <v>30.430999999999983</v>
      </c>
    </row>
    <row r="681" spans="1:32" x14ac:dyDescent="0.3">
      <c r="A681" s="5">
        <v>42217</v>
      </c>
      <c r="B681" s="19">
        <v>12101.9</v>
      </c>
      <c r="C681" s="20">
        <f t="shared" si="236"/>
        <v>50.600000000000364</v>
      </c>
      <c r="D681" s="20">
        <f t="shared" si="240"/>
        <v>173</v>
      </c>
      <c r="E681" s="20">
        <f t="shared" si="244"/>
        <v>643</v>
      </c>
      <c r="F681" s="20">
        <f t="shared" si="248"/>
        <v>1325.2999999999993</v>
      </c>
      <c r="G681" s="20">
        <f t="shared" si="232"/>
        <v>2594.2999999999993</v>
      </c>
      <c r="H681" s="20">
        <f t="shared" si="252"/>
        <v>4716.7999999999993</v>
      </c>
      <c r="I681" s="1">
        <v>42217</v>
      </c>
      <c r="J681" s="19">
        <v>12070.4</v>
      </c>
      <c r="K681" s="20">
        <f t="shared" si="237"/>
        <v>57.5</v>
      </c>
      <c r="L681" s="20">
        <f t="shared" si="241"/>
        <v>65.699999999998909</v>
      </c>
      <c r="M681" s="20">
        <f t="shared" si="245"/>
        <v>647.69999999999891</v>
      </c>
      <c r="N681" s="20">
        <f t="shared" si="249"/>
        <v>1332.3999999999996</v>
      </c>
      <c r="O681" s="20">
        <f t="shared" si="233"/>
        <v>2608.6000000000004</v>
      </c>
      <c r="P681" s="20">
        <f t="shared" si="253"/>
        <v>4723.2</v>
      </c>
      <c r="Q681" s="1">
        <v>42217</v>
      </c>
      <c r="R681" s="19">
        <v>238.316</v>
      </c>
      <c r="S681" s="20">
        <f t="shared" si="238"/>
        <v>-0.33799999999999386</v>
      </c>
      <c r="T681" s="20">
        <f t="shared" si="242"/>
        <v>1.717000000000013</v>
      </c>
      <c r="U681" s="20">
        <f t="shared" si="246"/>
        <v>0.46399999999999864</v>
      </c>
      <c r="V681" s="20">
        <f t="shared" si="250"/>
        <v>4.438999999999993</v>
      </c>
      <c r="W681" s="20">
        <f t="shared" si="234"/>
        <v>11.771000000000015</v>
      </c>
      <c r="X681" s="20">
        <f t="shared" si="254"/>
        <v>30.399000000000001</v>
      </c>
      <c r="Y681" s="1">
        <v>42217</v>
      </c>
      <c r="Z681">
        <v>238.03299999999999</v>
      </c>
      <c r="AA681" s="20">
        <f t="shared" si="239"/>
        <v>-1.0000000000047748E-3</v>
      </c>
      <c r="AB681" s="20">
        <f t="shared" si="243"/>
        <v>1.8109999999999786</v>
      </c>
      <c r="AC681" s="20">
        <f t="shared" si="247"/>
        <v>0.57299999999997908</v>
      </c>
      <c r="AD681" s="20">
        <f t="shared" si="251"/>
        <v>4.5769999999999982</v>
      </c>
      <c r="AE681" s="20">
        <f t="shared" si="235"/>
        <v>11.926999999999992</v>
      </c>
      <c r="AF681" s="20">
        <f t="shared" si="255"/>
        <v>30.365999999999985</v>
      </c>
    </row>
    <row r="682" spans="1:32" x14ac:dyDescent="0.3">
      <c r="A682" s="5">
        <v>42248</v>
      </c>
      <c r="B682" s="19">
        <v>12160.8</v>
      </c>
      <c r="C682" s="20">
        <f t="shared" si="236"/>
        <v>58.899999999999636</v>
      </c>
      <c r="D682" s="20">
        <f t="shared" si="240"/>
        <v>202.89999999999964</v>
      </c>
      <c r="E682" s="20">
        <f t="shared" si="244"/>
        <v>661</v>
      </c>
      <c r="F682" s="20">
        <f t="shared" si="248"/>
        <v>1323.5999999999985</v>
      </c>
      <c r="G682" s="20">
        <f t="shared" si="232"/>
        <v>2632.5</v>
      </c>
      <c r="H682" s="20">
        <f t="shared" si="252"/>
        <v>4757.5999999999995</v>
      </c>
      <c r="I682" s="1">
        <v>42248</v>
      </c>
      <c r="J682" s="19">
        <v>12138.2</v>
      </c>
      <c r="K682" s="20">
        <f t="shared" si="237"/>
        <v>67.800000000001091</v>
      </c>
      <c r="L682" s="20">
        <f t="shared" si="241"/>
        <v>230.30000000000109</v>
      </c>
      <c r="M682" s="20">
        <f t="shared" si="245"/>
        <v>667.60000000000036</v>
      </c>
      <c r="N682" s="20">
        <f t="shared" si="249"/>
        <v>1332.3000000000011</v>
      </c>
      <c r="O682" s="20">
        <f t="shared" si="233"/>
        <v>2637.9000000000015</v>
      </c>
      <c r="P682" s="20">
        <f t="shared" si="253"/>
        <v>4770.6000000000004</v>
      </c>
      <c r="Q682" s="1">
        <v>42248</v>
      </c>
      <c r="R682" s="19">
        <v>237.94499999999999</v>
      </c>
      <c r="S682" s="20">
        <f t="shared" si="238"/>
        <v>-0.37100000000000932</v>
      </c>
      <c r="T682" s="20">
        <f t="shared" si="242"/>
        <v>0.13999999999998636</v>
      </c>
      <c r="U682" s="20">
        <f t="shared" si="246"/>
        <v>-8.6000000000012733E-2</v>
      </c>
      <c r="V682" s="20">
        <f t="shared" si="250"/>
        <v>3.7959999999999923</v>
      </c>
      <c r="W682" s="20">
        <f t="shared" si="234"/>
        <v>11.055999999999983</v>
      </c>
      <c r="X682" s="20">
        <f t="shared" si="254"/>
        <v>29.454999999999984</v>
      </c>
      <c r="Y682" s="1">
        <v>42248</v>
      </c>
      <c r="Z682">
        <v>237.49799999999999</v>
      </c>
      <c r="AA682" s="20">
        <f t="shared" si="239"/>
        <v>-0.53499999999999659</v>
      </c>
      <c r="AB682" s="20">
        <f t="shared" si="243"/>
        <v>0.49699999999998568</v>
      </c>
      <c r="AC682" s="20">
        <f t="shared" si="247"/>
        <v>2.0999999999986585E-2</v>
      </c>
      <c r="AD682" s="20">
        <f t="shared" si="251"/>
        <v>3.9539999999999793</v>
      </c>
      <c r="AE682" s="20">
        <f t="shared" si="235"/>
        <v>10.900999999999982</v>
      </c>
      <c r="AF682" s="20">
        <f t="shared" si="255"/>
        <v>28.950999999999993</v>
      </c>
    </row>
    <row r="683" spans="1:32" x14ac:dyDescent="0.3">
      <c r="A683" s="5">
        <v>42278</v>
      </c>
      <c r="B683" s="19">
        <v>12195.9</v>
      </c>
      <c r="C683" s="20">
        <f t="shared" si="236"/>
        <v>35.100000000000364</v>
      </c>
      <c r="D683" s="20">
        <f t="shared" si="240"/>
        <v>194.19999999999891</v>
      </c>
      <c r="E683" s="20">
        <f t="shared" si="244"/>
        <v>629.89999999999964</v>
      </c>
      <c r="F683" s="20">
        <f t="shared" si="248"/>
        <v>1234.2999999999993</v>
      </c>
      <c r="G683" s="20">
        <f t="shared" si="232"/>
        <v>2633.7999999999993</v>
      </c>
      <c r="H683" s="20">
        <f t="shared" si="252"/>
        <v>4778.7</v>
      </c>
      <c r="I683" s="1">
        <v>42278</v>
      </c>
      <c r="J683" s="19">
        <v>12171.5</v>
      </c>
      <c r="K683" s="20">
        <f t="shared" si="237"/>
        <v>33.299999999999272</v>
      </c>
      <c r="L683" s="20">
        <f t="shared" si="241"/>
        <v>209</v>
      </c>
      <c r="M683" s="20">
        <f t="shared" si="245"/>
        <v>632.89999999999964</v>
      </c>
      <c r="N683" s="20">
        <f t="shared" si="249"/>
        <v>1238.5</v>
      </c>
      <c r="O683" s="20">
        <f t="shared" si="233"/>
        <v>2621.3999999999996</v>
      </c>
      <c r="P683" s="20">
        <f t="shared" si="253"/>
        <v>4792.8999999999996</v>
      </c>
      <c r="Q683" s="1">
        <v>42278</v>
      </c>
      <c r="R683" s="19">
        <v>237.83799999999999</v>
      </c>
      <c r="S683" s="20">
        <f t="shared" si="238"/>
        <v>-0.10699999999999932</v>
      </c>
      <c r="T683" s="20">
        <f t="shared" si="242"/>
        <v>-0.80000000000001137</v>
      </c>
      <c r="U683" s="20">
        <f t="shared" si="246"/>
        <v>0.40500000000000114</v>
      </c>
      <c r="V683" s="20">
        <f t="shared" si="250"/>
        <v>4.2920000000000016</v>
      </c>
      <c r="W683" s="20">
        <f t="shared" si="234"/>
        <v>11.417000000000002</v>
      </c>
      <c r="X683" s="20">
        <f t="shared" si="254"/>
        <v>28.901999999999987</v>
      </c>
      <c r="Y683" s="1">
        <v>42278</v>
      </c>
      <c r="Z683">
        <v>237.733</v>
      </c>
      <c r="AA683" s="20">
        <f t="shared" si="239"/>
        <v>0.23500000000001364</v>
      </c>
      <c r="AB683" s="20">
        <f t="shared" si="243"/>
        <v>7.5999999999993406E-2</v>
      </c>
      <c r="AC683" s="20">
        <f t="shared" si="247"/>
        <v>0.30299999999999727</v>
      </c>
      <c r="AD683" s="20">
        <f t="shared" si="251"/>
        <v>4.063999999999993</v>
      </c>
      <c r="AE683" s="20">
        <f t="shared" si="235"/>
        <v>10.983000000000004</v>
      </c>
      <c r="AF683" s="20">
        <f t="shared" si="255"/>
        <v>28.543000000000006</v>
      </c>
    </row>
    <row r="684" spans="1:32" x14ac:dyDescent="0.3">
      <c r="A684" s="5">
        <v>42309</v>
      </c>
      <c r="B684" s="19">
        <v>12284.6</v>
      </c>
      <c r="C684" s="20">
        <f t="shared" si="236"/>
        <v>88.700000000000728</v>
      </c>
      <c r="D684" s="20">
        <f t="shared" si="240"/>
        <v>233.30000000000109</v>
      </c>
      <c r="E684" s="20">
        <f t="shared" si="244"/>
        <v>679.80000000000109</v>
      </c>
      <c r="F684" s="20">
        <f t="shared" si="248"/>
        <v>1314.8999999999996</v>
      </c>
      <c r="G684" s="20">
        <f t="shared" si="232"/>
        <v>2672</v>
      </c>
      <c r="H684" s="20">
        <f t="shared" si="252"/>
        <v>4842.8</v>
      </c>
      <c r="I684" s="1">
        <v>42309</v>
      </c>
      <c r="J684" s="19">
        <v>12297.9</v>
      </c>
      <c r="K684" s="20">
        <f t="shared" si="237"/>
        <v>126.39999999999964</v>
      </c>
      <c r="L684" s="20">
        <f t="shared" si="241"/>
        <v>285</v>
      </c>
      <c r="M684" s="20">
        <f t="shared" si="245"/>
        <v>682.89999999999964</v>
      </c>
      <c r="N684" s="20">
        <f t="shared" si="249"/>
        <v>1320.6999999999989</v>
      </c>
      <c r="O684" s="20">
        <f t="shared" si="233"/>
        <v>2664.7999999999993</v>
      </c>
      <c r="P684" s="20">
        <f t="shared" si="253"/>
        <v>4861.0999999999995</v>
      </c>
      <c r="Q684" s="1">
        <v>42309</v>
      </c>
      <c r="R684" s="19">
        <v>237.33600000000001</v>
      </c>
      <c r="S684" s="20">
        <f t="shared" si="238"/>
        <v>-0.50199999999998113</v>
      </c>
      <c r="T684" s="20">
        <f t="shared" si="242"/>
        <v>-1.3179999999999836</v>
      </c>
      <c r="U684" s="20">
        <f t="shared" si="246"/>
        <v>1.1850000000000023</v>
      </c>
      <c r="V684" s="20">
        <f t="shared" si="250"/>
        <v>4.2670000000000243</v>
      </c>
      <c r="W684" s="20">
        <f t="shared" si="234"/>
        <v>11.106000000000023</v>
      </c>
      <c r="X684" s="20">
        <f t="shared" si="254"/>
        <v>27.15900000000002</v>
      </c>
      <c r="Y684" s="1">
        <v>42309</v>
      </c>
      <c r="Z684">
        <v>238.017</v>
      </c>
      <c r="AA684" s="20">
        <f t="shared" si="239"/>
        <v>0.28399999999999181</v>
      </c>
      <c r="AB684" s="20">
        <f t="shared" si="243"/>
        <v>-1.6999999999995907E-2</v>
      </c>
      <c r="AC684" s="20">
        <f t="shared" si="247"/>
        <v>1.0339999999999918</v>
      </c>
      <c r="AD684" s="20">
        <f t="shared" si="251"/>
        <v>3.9170000000000016</v>
      </c>
      <c r="AE684" s="20">
        <f t="shared" si="235"/>
        <v>10.847999999999985</v>
      </c>
      <c r="AF684" s="20">
        <f t="shared" si="255"/>
        <v>27.182999999999993</v>
      </c>
    </row>
    <row r="685" spans="1:32" x14ac:dyDescent="0.3">
      <c r="A685" s="5">
        <v>42339</v>
      </c>
      <c r="B685" s="19">
        <v>12346.8</v>
      </c>
      <c r="C685" s="20">
        <f t="shared" si="236"/>
        <v>62.199999999998909</v>
      </c>
      <c r="D685" s="20">
        <f t="shared" si="240"/>
        <v>244.89999999999964</v>
      </c>
      <c r="E685" s="20">
        <f t="shared" si="244"/>
        <v>661.89999999999964</v>
      </c>
      <c r="F685" s="20">
        <f t="shared" si="248"/>
        <v>1311.7999999999993</v>
      </c>
      <c r="G685" s="20">
        <f t="shared" si="232"/>
        <v>2686.6999999999989</v>
      </c>
      <c r="H685" s="20">
        <f t="shared" si="252"/>
        <v>4875.1999999999989</v>
      </c>
      <c r="I685" s="1">
        <v>42339</v>
      </c>
      <c r="J685" s="19">
        <v>12427.3</v>
      </c>
      <c r="K685" s="20">
        <f t="shared" si="237"/>
        <v>129.39999999999964</v>
      </c>
      <c r="L685" s="20">
        <f t="shared" si="241"/>
        <v>356.89999999999964</v>
      </c>
      <c r="M685" s="20">
        <f t="shared" si="245"/>
        <v>667.29999999999927</v>
      </c>
      <c r="N685" s="20">
        <f t="shared" si="249"/>
        <v>1323</v>
      </c>
      <c r="O685" s="20">
        <f t="shared" si="233"/>
        <v>2698.0999999999985</v>
      </c>
      <c r="P685" s="20">
        <f t="shared" si="253"/>
        <v>4923.0999999999995</v>
      </c>
      <c r="Q685" s="1">
        <v>42339</v>
      </c>
      <c r="R685" s="19">
        <v>236.52500000000001</v>
      </c>
      <c r="S685" s="20">
        <f t="shared" si="238"/>
        <v>-0.81100000000000705</v>
      </c>
      <c r="T685" s="20">
        <f t="shared" si="242"/>
        <v>-1.7909999999999968</v>
      </c>
      <c r="U685" s="20">
        <f t="shared" si="246"/>
        <v>1.7129999999999939</v>
      </c>
      <c r="V685" s="20">
        <f t="shared" si="250"/>
        <v>3.4759999999999991</v>
      </c>
      <c r="W685" s="20">
        <f t="shared" si="234"/>
        <v>10.853000000000009</v>
      </c>
      <c r="X685" s="20">
        <f t="shared" si="254"/>
        <v>26.489000000000004</v>
      </c>
      <c r="Y685" s="1">
        <v>42339</v>
      </c>
      <c r="Z685">
        <v>237.761</v>
      </c>
      <c r="AA685" s="20">
        <f t="shared" si="239"/>
        <v>-0.25600000000000023</v>
      </c>
      <c r="AB685" s="20">
        <f t="shared" si="243"/>
        <v>-0.27199999999999136</v>
      </c>
      <c r="AC685" s="20">
        <f t="shared" si="247"/>
        <v>1.5089999999999861</v>
      </c>
      <c r="AD685" s="20">
        <f t="shared" si="251"/>
        <v>3.0420000000000016</v>
      </c>
      <c r="AE685" s="20">
        <f t="shared" si="235"/>
        <v>10.537999999999982</v>
      </c>
      <c r="AF685" s="20">
        <f t="shared" si="255"/>
        <v>26.316000000000003</v>
      </c>
    </row>
    <row r="686" spans="1:32" x14ac:dyDescent="0.3">
      <c r="A686" s="5">
        <v>42370</v>
      </c>
      <c r="B686" s="19">
        <v>12469.9</v>
      </c>
      <c r="C686" s="20">
        <f t="shared" si="236"/>
        <v>123.10000000000036</v>
      </c>
      <c r="D686" s="20">
        <f t="shared" si="240"/>
        <v>309.10000000000036</v>
      </c>
      <c r="E686" s="20">
        <f t="shared" si="244"/>
        <v>724.29999999999927</v>
      </c>
      <c r="F686" s="20">
        <f t="shared" si="248"/>
        <v>1389.1000000000004</v>
      </c>
      <c r="G686" s="20">
        <f t="shared" si="232"/>
        <v>2736.6000000000004</v>
      </c>
      <c r="H686" s="20">
        <f t="shared" si="252"/>
        <v>4964.3999999999996</v>
      </c>
      <c r="I686" s="1">
        <v>42370</v>
      </c>
      <c r="J686" s="19">
        <v>12478.4</v>
      </c>
      <c r="K686" s="20">
        <f t="shared" si="237"/>
        <v>51.100000000000364</v>
      </c>
      <c r="L686" s="20">
        <f t="shared" si="241"/>
        <v>340.19999999999891</v>
      </c>
      <c r="M686" s="20">
        <f t="shared" si="245"/>
        <v>719.39999999999964</v>
      </c>
      <c r="N686" s="20">
        <f t="shared" si="249"/>
        <v>1376.7999999999993</v>
      </c>
      <c r="O686" s="20">
        <f t="shared" si="233"/>
        <v>2716.5</v>
      </c>
      <c r="P686" s="20">
        <f t="shared" si="253"/>
        <v>4975.7999999999993</v>
      </c>
      <c r="Q686" s="1">
        <v>42370</v>
      </c>
      <c r="R686" s="19">
        <v>236.916</v>
      </c>
      <c r="S686" s="20">
        <f t="shared" si="238"/>
        <v>0.39099999999999113</v>
      </c>
      <c r="T686" s="20">
        <f t="shared" si="242"/>
        <v>-1.0289999999999964</v>
      </c>
      <c r="U686" s="20">
        <f t="shared" si="246"/>
        <v>3.2090000000000032</v>
      </c>
      <c r="V686" s="20">
        <f t="shared" si="250"/>
        <v>3</v>
      </c>
      <c r="W686" s="20">
        <f t="shared" si="234"/>
        <v>10.251000000000005</v>
      </c>
      <c r="X686" s="20">
        <f t="shared" si="254"/>
        <v>25.835999999999984</v>
      </c>
      <c r="Y686" s="1">
        <v>42370</v>
      </c>
      <c r="Z686">
        <v>237.65199999999999</v>
      </c>
      <c r="AA686" s="20">
        <f t="shared" si="239"/>
        <v>-0.10900000000000887</v>
      </c>
      <c r="AB686" s="20">
        <f t="shared" si="243"/>
        <v>0.15399999999999636</v>
      </c>
      <c r="AC686" s="20">
        <f t="shared" si="247"/>
        <v>2.9049999999999727</v>
      </c>
      <c r="AD686" s="20">
        <f t="shared" si="251"/>
        <v>2.3639999999999759</v>
      </c>
      <c r="AE686" s="20">
        <f t="shared" si="235"/>
        <v>9.8099999999999739</v>
      </c>
      <c r="AF686" s="20">
        <f t="shared" si="255"/>
        <v>25.47799999999998</v>
      </c>
    </row>
    <row r="687" spans="1:32" x14ac:dyDescent="0.3">
      <c r="A687" s="5">
        <v>42401</v>
      </c>
      <c r="B687" s="19">
        <v>12556.7</v>
      </c>
      <c r="C687" s="20">
        <f t="shared" si="236"/>
        <v>86.800000000001091</v>
      </c>
      <c r="D687" s="20">
        <f t="shared" si="240"/>
        <v>360.80000000000109</v>
      </c>
      <c r="E687" s="20">
        <f t="shared" si="244"/>
        <v>677.70000000000073</v>
      </c>
      <c r="F687" s="20">
        <f t="shared" si="248"/>
        <v>1377.9000000000015</v>
      </c>
      <c r="G687" s="20">
        <f t="shared" si="232"/>
        <v>2771</v>
      </c>
      <c r="H687" s="20">
        <f t="shared" si="252"/>
        <v>4966.1000000000004</v>
      </c>
      <c r="I687" s="1">
        <v>42401</v>
      </c>
      <c r="J687" s="19">
        <v>12517.1</v>
      </c>
      <c r="K687" s="20">
        <f t="shared" si="237"/>
        <v>38.700000000000728</v>
      </c>
      <c r="L687" s="20">
        <f t="shared" si="241"/>
        <v>345.60000000000036</v>
      </c>
      <c r="M687" s="20">
        <f t="shared" si="245"/>
        <v>670</v>
      </c>
      <c r="N687" s="20">
        <f t="shared" si="249"/>
        <v>1363.7000000000007</v>
      </c>
      <c r="O687" s="20">
        <f t="shared" si="233"/>
        <v>2730.1000000000004</v>
      </c>
      <c r="P687" s="20">
        <f t="shared" si="253"/>
        <v>4931.9000000000005</v>
      </c>
      <c r="Q687" s="1">
        <v>42401</v>
      </c>
      <c r="R687" s="19">
        <v>237.11099999999999</v>
      </c>
      <c r="S687" s="20">
        <f t="shared" si="238"/>
        <v>0.19499999999999318</v>
      </c>
      <c r="T687" s="20">
        <f t="shared" si="242"/>
        <v>-0.72700000000000387</v>
      </c>
      <c r="U687" s="20">
        <f t="shared" si="246"/>
        <v>2.3889999999999816</v>
      </c>
      <c r="V687" s="20">
        <f t="shared" si="250"/>
        <v>2.3299999999999841</v>
      </c>
      <c r="W687" s="20">
        <f t="shared" si="234"/>
        <v>9.4479999999999791</v>
      </c>
      <c r="X687" s="20">
        <f t="shared" si="254"/>
        <v>25.417999999999978</v>
      </c>
      <c r="Y687" s="1">
        <v>42401</v>
      </c>
      <c r="Z687">
        <v>237.33600000000001</v>
      </c>
      <c r="AA687" s="20">
        <f t="shared" si="239"/>
        <v>-0.31599999999997408</v>
      </c>
      <c r="AB687" s="20">
        <f t="shared" si="243"/>
        <v>-0.39699999999999136</v>
      </c>
      <c r="AC687" s="20">
        <f t="shared" si="247"/>
        <v>1.9939999999999998</v>
      </c>
      <c r="AD687" s="20">
        <f t="shared" si="251"/>
        <v>1.7890000000000157</v>
      </c>
      <c r="AE687" s="20">
        <f t="shared" si="235"/>
        <v>9.007000000000005</v>
      </c>
      <c r="AF687" s="20">
        <f t="shared" si="255"/>
        <v>24.649000000000001</v>
      </c>
    </row>
    <row r="688" spans="1:32" x14ac:dyDescent="0.3">
      <c r="A688" s="5">
        <v>42430</v>
      </c>
      <c r="B688" s="19">
        <v>12616.7</v>
      </c>
      <c r="C688" s="20">
        <f t="shared" si="236"/>
        <v>60</v>
      </c>
      <c r="D688" s="20">
        <f t="shared" si="240"/>
        <v>332.10000000000036</v>
      </c>
      <c r="E688" s="20">
        <f t="shared" si="244"/>
        <v>729.90000000000146</v>
      </c>
      <c r="F688" s="20">
        <f t="shared" si="248"/>
        <v>1408.6000000000004</v>
      </c>
      <c r="G688" s="20">
        <f t="shared" si="232"/>
        <v>2786.1000000000004</v>
      </c>
      <c r="H688" s="20">
        <f t="shared" si="252"/>
        <v>4960.5000000000009</v>
      </c>
      <c r="I688" s="1">
        <v>42430</v>
      </c>
      <c r="J688" s="19">
        <v>12684.8</v>
      </c>
      <c r="K688" s="20">
        <f t="shared" si="237"/>
        <v>167.69999999999891</v>
      </c>
      <c r="L688" s="20">
        <f t="shared" si="241"/>
        <v>386.89999999999964</v>
      </c>
      <c r="M688" s="20">
        <f t="shared" si="245"/>
        <v>728.09999999999854</v>
      </c>
      <c r="N688" s="20">
        <f t="shared" si="249"/>
        <v>1406.3999999999996</v>
      </c>
      <c r="O688" s="20">
        <f t="shared" si="233"/>
        <v>2781.6999999999989</v>
      </c>
      <c r="P688" s="20">
        <f t="shared" si="253"/>
        <v>4965.5999999999995</v>
      </c>
      <c r="Q688" s="1">
        <v>42430</v>
      </c>
      <c r="R688" s="19">
        <v>238.13200000000001</v>
      </c>
      <c r="S688" s="20">
        <f t="shared" si="238"/>
        <v>1.021000000000015</v>
      </c>
      <c r="T688" s="20">
        <f t="shared" si="242"/>
        <v>0.79599999999999227</v>
      </c>
      <c r="U688" s="20">
        <f t="shared" si="246"/>
        <v>2.0130000000000052</v>
      </c>
      <c r="V688" s="20">
        <f t="shared" si="250"/>
        <v>1.8389999999999986</v>
      </c>
      <c r="W688" s="20">
        <f t="shared" si="234"/>
        <v>8.7400000000000091</v>
      </c>
      <c r="X688" s="20">
        <f t="shared" si="254"/>
        <v>24.604000000000013</v>
      </c>
      <c r="Y688" s="1">
        <v>42430</v>
      </c>
      <c r="Z688">
        <v>238.08</v>
      </c>
      <c r="AA688" s="20">
        <f t="shared" si="239"/>
        <v>0.74399999999999977</v>
      </c>
      <c r="AB688" s="20">
        <f t="shared" si="243"/>
        <v>6.3000000000016598E-2</v>
      </c>
      <c r="AC688" s="20">
        <f t="shared" si="247"/>
        <v>2.1040000000000134</v>
      </c>
      <c r="AD688" s="20">
        <f t="shared" si="251"/>
        <v>2.0520000000000209</v>
      </c>
      <c r="AE688" s="20">
        <f t="shared" si="235"/>
        <v>9.2730000000000246</v>
      </c>
      <c r="AF688" s="20">
        <f t="shared" si="255"/>
        <v>24.632000000000005</v>
      </c>
    </row>
    <row r="689" spans="1:32" x14ac:dyDescent="0.3">
      <c r="A689" s="5">
        <v>42461</v>
      </c>
      <c r="B689" s="19">
        <v>12700.4</v>
      </c>
      <c r="C689" s="20">
        <f t="shared" si="236"/>
        <v>83.699999999998909</v>
      </c>
      <c r="D689" s="20">
        <f t="shared" si="240"/>
        <v>353.60000000000036</v>
      </c>
      <c r="E689" s="20">
        <f t="shared" si="244"/>
        <v>771.5</v>
      </c>
      <c r="F689" s="20">
        <f t="shared" si="248"/>
        <v>1442.6999999999989</v>
      </c>
      <c r="G689" s="20">
        <f t="shared" si="232"/>
        <v>2815.7999999999993</v>
      </c>
      <c r="H689" s="20">
        <f t="shared" si="252"/>
        <v>5001.2</v>
      </c>
      <c r="I689" s="1">
        <v>42461</v>
      </c>
      <c r="J689" s="19">
        <v>12778.6</v>
      </c>
      <c r="K689" s="20">
        <f t="shared" si="237"/>
        <v>93.800000000001091</v>
      </c>
      <c r="L689" s="20">
        <f t="shared" si="241"/>
        <v>351.30000000000109</v>
      </c>
      <c r="M689" s="20">
        <f t="shared" si="245"/>
        <v>773.89999999999964</v>
      </c>
      <c r="N689" s="20">
        <f t="shared" si="249"/>
        <v>1447</v>
      </c>
      <c r="O689" s="20">
        <f t="shared" si="233"/>
        <v>2829.7000000000007</v>
      </c>
      <c r="P689" s="20">
        <f t="shared" si="253"/>
        <v>5011</v>
      </c>
      <c r="Q689" s="1">
        <v>42461</v>
      </c>
      <c r="R689" s="19">
        <v>239.261</v>
      </c>
      <c r="S689" s="20">
        <f t="shared" si="238"/>
        <v>1.1289999999999907</v>
      </c>
      <c r="T689" s="20">
        <f t="shared" si="242"/>
        <v>2.73599999999999</v>
      </c>
      <c r="U689" s="20">
        <f t="shared" si="246"/>
        <v>2.6620000000000061</v>
      </c>
      <c r="V689" s="20">
        <f t="shared" si="250"/>
        <v>2.188999999999993</v>
      </c>
      <c r="W689" s="20">
        <f t="shared" si="234"/>
        <v>9.1759999999999877</v>
      </c>
      <c r="X689" s="20">
        <f t="shared" si="254"/>
        <v>24.437999999999988</v>
      </c>
      <c r="Y689" s="1">
        <v>42461</v>
      </c>
      <c r="Z689">
        <v>238.99199999999999</v>
      </c>
      <c r="AA689" s="20">
        <f t="shared" si="239"/>
        <v>0.91199999999997772</v>
      </c>
      <c r="AB689" s="20">
        <f t="shared" si="243"/>
        <v>1.2309999999999945</v>
      </c>
      <c r="AC689" s="20">
        <f t="shared" si="247"/>
        <v>2.7699999999999818</v>
      </c>
      <c r="AD689" s="20">
        <f t="shared" si="251"/>
        <v>2.5240000000000009</v>
      </c>
      <c r="AE689" s="20">
        <f t="shared" si="235"/>
        <v>9.8049999999999784</v>
      </c>
      <c r="AF689" s="20">
        <f t="shared" si="255"/>
        <v>25.049999999999983</v>
      </c>
    </row>
    <row r="690" spans="1:32" x14ac:dyDescent="0.3">
      <c r="A690" s="5">
        <v>42491</v>
      </c>
      <c r="B690" s="19">
        <v>12766.2</v>
      </c>
      <c r="C690" s="20">
        <f t="shared" si="236"/>
        <v>65.800000000001091</v>
      </c>
      <c r="D690" s="20">
        <f t="shared" si="240"/>
        <v>296.30000000000109</v>
      </c>
      <c r="E690" s="20">
        <f t="shared" si="244"/>
        <v>808.30000000000109</v>
      </c>
      <c r="F690" s="20">
        <f t="shared" si="248"/>
        <v>1445.2000000000007</v>
      </c>
      <c r="G690" s="20">
        <f t="shared" si="232"/>
        <v>2837.8000000000011</v>
      </c>
      <c r="H690" s="20">
        <f t="shared" si="252"/>
        <v>5055.0000000000009</v>
      </c>
      <c r="I690" s="1">
        <v>42491</v>
      </c>
      <c r="J690" s="19">
        <v>12708.4</v>
      </c>
      <c r="K690" s="20">
        <f t="shared" si="237"/>
        <v>-70.200000000000728</v>
      </c>
      <c r="L690" s="20">
        <f t="shared" si="241"/>
        <v>230</v>
      </c>
      <c r="M690" s="20">
        <f t="shared" si="245"/>
        <v>800.5</v>
      </c>
      <c r="N690" s="20">
        <f t="shared" si="249"/>
        <v>1433.6000000000004</v>
      </c>
      <c r="O690" s="20">
        <f t="shared" si="233"/>
        <v>2825.5</v>
      </c>
      <c r="P690" s="20">
        <f t="shared" si="253"/>
        <v>4999.2999999999993</v>
      </c>
      <c r="Q690" s="1">
        <v>42491</v>
      </c>
      <c r="R690" s="19">
        <v>240.22900000000001</v>
      </c>
      <c r="S690" s="20">
        <f t="shared" si="238"/>
        <v>0.96800000000001774</v>
      </c>
      <c r="T690" s="20">
        <f t="shared" si="242"/>
        <v>3.3130000000000166</v>
      </c>
      <c r="U690" s="20">
        <f t="shared" si="246"/>
        <v>2.4240000000000066</v>
      </c>
      <c r="V690" s="20">
        <f t="shared" si="250"/>
        <v>2.3290000000000077</v>
      </c>
      <c r="W690" s="20">
        <f t="shared" si="234"/>
        <v>10.414000000000016</v>
      </c>
      <c r="X690" s="20">
        <f t="shared" si="254"/>
        <v>23.597000000000008</v>
      </c>
      <c r="Y690" s="1">
        <v>42491</v>
      </c>
      <c r="Z690">
        <v>239.55699999999999</v>
      </c>
      <c r="AA690" s="20">
        <f t="shared" si="239"/>
        <v>0.56499999999999773</v>
      </c>
      <c r="AB690" s="20">
        <f t="shared" si="243"/>
        <v>1.9050000000000011</v>
      </c>
      <c r="AC690" s="20">
        <f t="shared" si="247"/>
        <v>2.5559999999999832</v>
      </c>
      <c r="AD690" s="20">
        <f t="shared" si="251"/>
        <v>2.6389999999999816</v>
      </c>
      <c r="AE690" s="20">
        <f t="shared" si="235"/>
        <v>10.843999999999994</v>
      </c>
      <c r="AF690" s="20">
        <f t="shared" si="255"/>
        <v>24.34899999999999</v>
      </c>
    </row>
    <row r="691" spans="1:32" x14ac:dyDescent="0.3">
      <c r="A691" s="5">
        <v>42522</v>
      </c>
      <c r="B691" s="19">
        <v>12829.4</v>
      </c>
      <c r="C691" s="20">
        <f t="shared" si="236"/>
        <v>63.199999999998909</v>
      </c>
      <c r="D691" s="20">
        <f t="shared" si="240"/>
        <v>272.69999999999891</v>
      </c>
      <c r="E691" s="20">
        <f t="shared" si="244"/>
        <v>827.69999999999891</v>
      </c>
      <c r="F691" s="20">
        <f t="shared" si="248"/>
        <v>1454.5</v>
      </c>
      <c r="G691" s="20">
        <f t="shared" ref="G691:G754" si="256">(B691-B643)</f>
        <v>2830.1000000000004</v>
      </c>
      <c r="H691" s="20">
        <f t="shared" si="252"/>
        <v>5100.5</v>
      </c>
      <c r="I691" s="1">
        <v>42522</v>
      </c>
      <c r="J691" s="19">
        <v>12789</v>
      </c>
      <c r="K691" s="20">
        <f t="shared" si="237"/>
        <v>80.600000000000364</v>
      </c>
      <c r="L691" s="20">
        <f t="shared" si="241"/>
        <v>271.89999999999964</v>
      </c>
      <c r="M691" s="20">
        <f t="shared" si="245"/>
        <v>826.5</v>
      </c>
      <c r="N691" s="20">
        <f t="shared" si="249"/>
        <v>1452.2000000000007</v>
      </c>
      <c r="O691" s="20">
        <f t="shared" ref="O691:O754" si="257">(J691-J643)</f>
        <v>2828.2000000000007</v>
      </c>
      <c r="P691" s="20">
        <f t="shared" si="253"/>
        <v>5057.3</v>
      </c>
      <c r="Q691" s="1">
        <v>42522</v>
      </c>
      <c r="R691" s="19">
        <v>241.018</v>
      </c>
      <c r="S691" s="20">
        <f t="shared" si="238"/>
        <v>0.78899999999998727</v>
      </c>
      <c r="T691" s="20">
        <f t="shared" si="242"/>
        <v>3.9070000000000107</v>
      </c>
      <c r="U691" s="20">
        <f t="shared" si="246"/>
        <v>2.3799999999999955</v>
      </c>
      <c r="V691" s="20">
        <f t="shared" si="250"/>
        <v>2.6750000000000114</v>
      </c>
      <c r="W691" s="20">
        <f t="shared" ref="W691:W754" si="258">(R691-R643)</f>
        <v>11.539999999999992</v>
      </c>
      <c r="X691" s="20">
        <f t="shared" si="254"/>
        <v>22.203000000000003</v>
      </c>
      <c r="Y691" s="1">
        <v>42522</v>
      </c>
      <c r="Z691">
        <v>240.22200000000001</v>
      </c>
      <c r="AA691" s="20">
        <f t="shared" si="239"/>
        <v>0.66500000000002046</v>
      </c>
      <c r="AB691" s="20">
        <f t="shared" si="243"/>
        <v>2.8859999999999957</v>
      </c>
      <c r="AC691" s="20">
        <f t="shared" si="247"/>
        <v>2.5649999999999977</v>
      </c>
      <c r="AD691" s="20">
        <f t="shared" si="251"/>
        <v>2.9910000000000139</v>
      </c>
      <c r="AE691" s="20">
        <f t="shared" ref="AE691:AE754" si="259">(Z691-Z643)</f>
        <v>11.698000000000008</v>
      </c>
      <c r="AF691" s="20">
        <f t="shared" si="255"/>
        <v>22.759000000000015</v>
      </c>
    </row>
    <row r="692" spans="1:32" x14ac:dyDescent="0.3">
      <c r="A692" s="5">
        <v>42552</v>
      </c>
      <c r="B692" s="19">
        <v>12887.7</v>
      </c>
      <c r="C692" s="20">
        <f t="shared" si="236"/>
        <v>58.300000000001091</v>
      </c>
      <c r="D692" s="20">
        <f t="shared" si="240"/>
        <v>271</v>
      </c>
      <c r="E692" s="20">
        <f t="shared" si="244"/>
        <v>836.40000000000146</v>
      </c>
      <c r="F692" s="20">
        <f t="shared" si="248"/>
        <v>1457.8000000000011</v>
      </c>
      <c r="G692" s="20">
        <f t="shared" si="256"/>
        <v>2835.9000000000015</v>
      </c>
      <c r="H692" s="20">
        <f t="shared" si="252"/>
        <v>5112.3000000000011</v>
      </c>
      <c r="I692" s="1">
        <v>42552</v>
      </c>
      <c r="J692" s="19">
        <v>12850.1</v>
      </c>
      <c r="K692" s="20">
        <f t="shared" si="237"/>
        <v>61.100000000000364</v>
      </c>
      <c r="L692" s="20">
        <f t="shared" si="241"/>
        <v>165.30000000000109</v>
      </c>
      <c r="M692" s="20">
        <f t="shared" si="245"/>
        <v>837.20000000000073</v>
      </c>
      <c r="N692" s="20">
        <f t="shared" si="249"/>
        <v>1458.3000000000011</v>
      </c>
      <c r="O692" s="20">
        <f t="shared" si="257"/>
        <v>2844.2000000000007</v>
      </c>
      <c r="P692" s="20">
        <f t="shared" si="253"/>
        <v>5105.1000000000004</v>
      </c>
      <c r="Q692" s="1">
        <v>42552</v>
      </c>
      <c r="R692" s="19">
        <v>240.62799999999999</v>
      </c>
      <c r="S692" s="20">
        <f t="shared" si="238"/>
        <v>-0.39000000000001478</v>
      </c>
      <c r="T692" s="20">
        <f t="shared" si="242"/>
        <v>2.4959999999999809</v>
      </c>
      <c r="U692" s="20">
        <f t="shared" si="246"/>
        <v>1.9739999999999895</v>
      </c>
      <c r="V692" s="20">
        <f t="shared" si="250"/>
        <v>2.3779999999999859</v>
      </c>
      <c r="W692" s="20">
        <f t="shared" si="258"/>
        <v>11.523999999999972</v>
      </c>
      <c r="X692" s="20">
        <f t="shared" si="254"/>
        <v>20.663999999999987</v>
      </c>
      <c r="Y692" s="1">
        <v>42552</v>
      </c>
      <c r="Z692">
        <v>240.101</v>
      </c>
      <c r="AA692" s="20">
        <f t="shared" si="239"/>
        <v>-0.12100000000000932</v>
      </c>
      <c r="AB692" s="20">
        <f t="shared" si="243"/>
        <v>2.0209999999999866</v>
      </c>
      <c r="AC692" s="20">
        <f t="shared" si="247"/>
        <v>2.0670000000000073</v>
      </c>
      <c r="AD692" s="20">
        <f t="shared" si="251"/>
        <v>2.6030000000000086</v>
      </c>
      <c r="AE692" s="20">
        <f t="shared" si="259"/>
        <v>11.510999999999996</v>
      </c>
      <c r="AF692" s="20">
        <f t="shared" si="255"/>
        <v>21.085000000000008</v>
      </c>
    </row>
    <row r="693" spans="1:32" x14ac:dyDescent="0.3">
      <c r="A693" s="5">
        <v>42583</v>
      </c>
      <c r="B693" s="19">
        <v>12972.8</v>
      </c>
      <c r="C693" s="20">
        <f t="shared" si="236"/>
        <v>85.099999999998545</v>
      </c>
      <c r="D693" s="20">
        <f t="shared" si="240"/>
        <v>272.39999999999964</v>
      </c>
      <c r="E693" s="20">
        <f t="shared" si="244"/>
        <v>870.89999999999964</v>
      </c>
      <c r="F693" s="20">
        <f t="shared" si="248"/>
        <v>1513.8999999999996</v>
      </c>
      <c r="G693" s="20">
        <f t="shared" si="256"/>
        <v>2851.5</v>
      </c>
      <c r="H693" s="20">
        <f t="shared" si="252"/>
        <v>5182.5999999999995</v>
      </c>
      <c r="I693" s="1">
        <v>42583</v>
      </c>
      <c r="J693" s="19">
        <v>12946.7</v>
      </c>
      <c r="K693" s="20">
        <f t="shared" si="237"/>
        <v>96.600000000000364</v>
      </c>
      <c r="L693" s="20">
        <f t="shared" si="241"/>
        <v>168.10000000000036</v>
      </c>
      <c r="M693" s="20">
        <f t="shared" si="245"/>
        <v>876.30000000000109</v>
      </c>
      <c r="N693" s="20">
        <f t="shared" si="249"/>
        <v>1524</v>
      </c>
      <c r="O693" s="20">
        <f t="shared" si="257"/>
        <v>2877.7000000000007</v>
      </c>
      <c r="P693" s="20">
        <f t="shared" si="253"/>
        <v>5204.0000000000009</v>
      </c>
      <c r="Q693" s="1">
        <v>42583</v>
      </c>
      <c r="R693" s="19">
        <v>240.84899999999999</v>
      </c>
      <c r="S693" s="20">
        <f t="shared" si="238"/>
        <v>0.22100000000000364</v>
      </c>
      <c r="T693" s="20">
        <f t="shared" si="242"/>
        <v>1.5879999999999939</v>
      </c>
      <c r="U693" s="20">
        <f t="shared" si="246"/>
        <v>2.532999999999987</v>
      </c>
      <c r="V693" s="20">
        <f t="shared" si="250"/>
        <v>2.9969999999999857</v>
      </c>
      <c r="W693" s="20">
        <f t="shared" si="258"/>
        <v>10.469999999999999</v>
      </c>
      <c r="X693" s="20">
        <f t="shared" si="254"/>
        <v>21.762999999999977</v>
      </c>
      <c r="Y693" s="1">
        <v>42583</v>
      </c>
      <c r="Z693">
        <v>240.54499999999999</v>
      </c>
      <c r="AA693" s="20">
        <f t="shared" si="239"/>
        <v>0.4439999999999884</v>
      </c>
      <c r="AB693" s="20">
        <f t="shared" si="243"/>
        <v>1.5529999999999973</v>
      </c>
      <c r="AC693" s="20">
        <f t="shared" si="247"/>
        <v>2.5120000000000005</v>
      </c>
      <c r="AD693" s="20">
        <f t="shared" si="251"/>
        <v>3.0849999999999795</v>
      </c>
      <c r="AE693" s="20">
        <f t="shared" si="259"/>
        <v>10.626999999999981</v>
      </c>
      <c r="AF693" s="20">
        <f t="shared" si="255"/>
        <v>21.85499999999999</v>
      </c>
    </row>
    <row r="694" spans="1:32" x14ac:dyDescent="0.3">
      <c r="A694" s="5">
        <v>42614</v>
      </c>
      <c r="B694" s="19">
        <v>13033.6</v>
      </c>
      <c r="C694" s="20">
        <f t="shared" si="236"/>
        <v>60.800000000001091</v>
      </c>
      <c r="D694" s="20">
        <f t="shared" si="240"/>
        <v>267.39999999999964</v>
      </c>
      <c r="E694" s="20">
        <f t="shared" si="244"/>
        <v>872.80000000000109</v>
      </c>
      <c r="F694" s="20">
        <f t="shared" si="248"/>
        <v>1533.8000000000011</v>
      </c>
      <c r="G694" s="20">
        <f t="shared" si="256"/>
        <v>2832.8000000000011</v>
      </c>
      <c r="H694" s="20">
        <f t="shared" si="252"/>
        <v>5174.1000000000004</v>
      </c>
      <c r="I694" s="1">
        <v>42614</v>
      </c>
      <c r="J694" s="19">
        <v>13016.2</v>
      </c>
      <c r="K694" s="20">
        <f t="shared" si="237"/>
        <v>69.5</v>
      </c>
      <c r="L694" s="20">
        <f t="shared" si="241"/>
        <v>307.80000000000109</v>
      </c>
      <c r="M694" s="20">
        <f t="shared" si="245"/>
        <v>878</v>
      </c>
      <c r="N694" s="20">
        <f t="shared" si="249"/>
        <v>1545.6000000000004</v>
      </c>
      <c r="O694" s="20">
        <f t="shared" si="257"/>
        <v>2851</v>
      </c>
      <c r="P694" s="20">
        <f t="shared" si="253"/>
        <v>5200.6000000000004</v>
      </c>
      <c r="Q694" s="1">
        <v>42614</v>
      </c>
      <c r="R694" s="19">
        <v>241.428</v>
      </c>
      <c r="S694" s="20">
        <f t="shared" si="238"/>
        <v>0.57900000000000773</v>
      </c>
      <c r="T694" s="20">
        <f t="shared" si="242"/>
        <v>1.1989999999999839</v>
      </c>
      <c r="U694" s="20">
        <f t="shared" si="246"/>
        <v>3.4830000000000041</v>
      </c>
      <c r="V694" s="20">
        <f t="shared" si="250"/>
        <v>3.3969999999999914</v>
      </c>
      <c r="W694" s="20">
        <f t="shared" si="258"/>
        <v>10.020999999999987</v>
      </c>
      <c r="X694" s="20">
        <f t="shared" si="254"/>
        <v>22.64500000000001</v>
      </c>
      <c r="Y694" s="1">
        <v>42614</v>
      </c>
      <c r="Z694">
        <v>241.17599999999999</v>
      </c>
      <c r="AA694" s="20">
        <f t="shared" si="239"/>
        <v>0.63100000000000023</v>
      </c>
      <c r="AB694" s="20">
        <f t="shared" si="243"/>
        <v>1.6189999999999998</v>
      </c>
      <c r="AC694" s="20">
        <f t="shared" si="247"/>
        <v>3.6779999999999973</v>
      </c>
      <c r="AD694" s="20">
        <f t="shared" si="251"/>
        <v>3.6989999999999839</v>
      </c>
      <c r="AE694" s="20">
        <f t="shared" si="259"/>
        <v>10.161000000000001</v>
      </c>
      <c r="AF694" s="20">
        <f t="shared" si="255"/>
        <v>22.298999999999978</v>
      </c>
    </row>
    <row r="695" spans="1:32" x14ac:dyDescent="0.3">
      <c r="A695" s="5">
        <v>42644</v>
      </c>
      <c r="B695" s="19">
        <v>13100.5</v>
      </c>
      <c r="C695" s="20">
        <f t="shared" si="236"/>
        <v>66.899999999999636</v>
      </c>
      <c r="D695" s="20">
        <f t="shared" si="240"/>
        <v>271.10000000000036</v>
      </c>
      <c r="E695" s="20">
        <f t="shared" si="244"/>
        <v>904.60000000000036</v>
      </c>
      <c r="F695" s="20">
        <f t="shared" si="248"/>
        <v>1534.5</v>
      </c>
      <c r="G695" s="20">
        <f t="shared" si="256"/>
        <v>2833.2000000000007</v>
      </c>
      <c r="H695" s="20">
        <f t="shared" si="252"/>
        <v>5135.2</v>
      </c>
      <c r="I695" s="1">
        <v>42644</v>
      </c>
      <c r="J695" s="19">
        <v>13079.4</v>
      </c>
      <c r="K695" s="20">
        <f t="shared" si="237"/>
        <v>63.199999999998909</v>
      </c>
      <c r="L695" s="20">
        <f t="shared" si="241"/>
        <v>290.39999999999964</v>
      </c>
      <c r="M695" s="20">
        <f t="shared" si="245"/>
        <v>907.89999999999964</v>
      </c>
      <c r="N695" s="20">
        <f t="shared" si="249"/>
        <v>1540.7999999999993</v>
      </c>
      <c r="O695" s="20">
        <f t="shared" si="257"/>
        <v>2833.6000000000004</v>
      </c>
      <c r="P695" s="20">
        <f t="shared" si="253"/>
        <v>5157.2999999999993</v>
      </c>
      <c r="Q695" s="1">
        <v>42644</v>
      </c>
      <c r="R695" s="19">
        <v>241.72900000000001</v>
      </c>
      <c r="S695" s="20">
        <f t="shared" si="238"/>
        <v>0.30100000000001614</v>
      </c>
      <c r="T695" s="20">
        <f t="shared" si="242"/>
        <v>0.71100000000001273</v>
      </c>
      <c r="U695" s="20">
        <f t="shared" si="246"/>
        <v>3.8910000000000196</v>
      </c>
      <c r="V695" s="20">
        <f t="shared" si="250"/>
        <v>4.2960000000000207</v>
      </c>
      <c r="W695" s="20">
        <f t="shared" si="258"/>
        <v>10.412000000000006</v>
      </c>
      <c r="X695" s="20">
        <f t="shared" si="254"/>
        <v>25.156000000000006</v>
      </c>
      <c r="Y695" s="1">
        <v>42644</v>
      </c>
      <c r="Z695">
        <v>241.74100000000001</v>
      </c>
      <c r="AA695" s="20">
        <f t="shared" si="239"/>
        <v>0.56500000000002615</v>
      </c>
      <c r="AB695" s="20">
        <f t="shared" si="243"/>
        <v>1.5190000000000055</v>
      </c>
      <c r="AC695" s="20">
        <f t="shared" si="247"/>
        <v>4.0080000000000098</v>
      </c>
      <c r="AD695" s="20">
        <f t="shared" si="251"/>
        <v>4.311000000000007</v>
      </c>
      <c r="AE695" s="20">
        <f t="shared" si="259"/>
        <v>10.103000000000009</v>
      </c>
      <c r="AF695" s="20">
        <f t="shared" si="255"/>
        <v>24.746000000000009</v>
      </c>
    </row>
    <row r="696" spans="1:32" x14ac:dyDescent="0.3">
      <c r="A696" s="5">
        <v>42675</v>
      </c>
      <c r="B696" s="19">
        <v>13173.4</v>
      </c>
      <c r="C696" s="20">
        <f t="shared" si="236"/>
        <v>72.899999999999636</v>
      </c>
      <c r="D696" s="20">
        <f t="shared" si="240"/>
        <v>285.69999999999891</v>
      </c>
      <c r="E696" s="20">
        <f t="shared" si="244"/>
        <v>888.79999999999927</v>
      </c>
      <c r="F696" s="20">
        <f t="shared" si="248"/>
        <v>1568.6000000000004</v>
      </c>
      <c r="G696" s="20">
        <f t="shared" si="256"/>
        <v>2835.7999999999993</v>
      </c>
      <c r="H696" s="20">
        <f t="shared" si="252"/>
        <v>5157.5999999999995</v>
      </c>
      <c r="I696" s="1">
        <v>42675</v>
      </c>
      <c r="J696" s="19">
        <v>13191.8</v>
      </c>
      <c r="K696" s="20">
        <f t="shared" si="237"/>
        <v>112.39999999999964</v>
      </c>
      <c r="L696" s="20">
        <f t="shared" si="241"/>
        <v>341.69999999999891</v>
      </c>
      <c r="M696" s="20">
        <f t="shared" si="245"/>
        <v>893.89999999999964</v>
      </c>
      <c r="N696" s="20">
        <f t="shared" si="249"/>
        <v>1576.7999999999993</v>
      </c>
      <c r="O696" s="20">
        <f t="shared" si="257"/>
        <v>2848.7999999999993</v>
      </c>
      <c r="P696" s="20">
        <f t="shared" si="253"/>
        <v>5179.2999999999993</v>
      </c>
      <c r="Q696" s="1">
        <v>42675</v>
      </c>
      <c r="R696" s="19">
        <v>241.35300000000001</v>
      </c>
      <c r="S696" s="20">
        <f t="shared" si="238"/>
        <v>-0.37600000000000477</v>
      </c>
      <c r="T696" s="20">
        <f t="shared" si="242"/>
        <v>0.72500000000002274</v>
      </c>
      <c r="U696" s="20">
        <f t="shared" si="246"/>
        <v>4.0169999999999959</v>
      </c>
      <c r="V696" s="20">
        <f t="shared" si="250"/>
        <v>5.2019999999999982</v>
      </c>
      <c r="W696" s="20">
        <f t="shared" si="258"/>
        <v>11.132000000000005</v>
      </c>
      <c r="X696" s="20">
        <f t="shared" si="254"/>
        <v>28.927999999999997</v>
      </c>
      <c r="Y696" s="1">
        <v>42675</v>
      </c>
      <c r="Z696">
        <v>242.02600000000001</v>
      </c>
      <c r="AA696" s="20">
        <f t="shared" si="239"/>
        <v>0.28499999999999659</v>
      </c>
      <c r="AB696" s="20">
        <f t="shared" si="243"/>
        <v>1.9250000000000114</v>
      </c>
      <c r="AC696" s="20">
        <f t="shared" si="247"/>
        <v>4.0090000000000146</v>
      </c>
      <c r="AD696" s="20">
        <f t="shared" si="251"/>
        <v>5.0430000000000064</v>
      </c>
      <c r="AE696" s="20">
        <f t="shared" si="259"/>
        <v>10.777000000000015</v>
      </c>
      <c r="AF696" s="20">
        <f t="shared" si="255"/>
        <v>28.873000000000019</v>
      </c>
    </row>
    <row r="697" spans="1:32" ht="15" thickBot="1" x14ac:dyDescent="0.35">
      <c r="A697" s="8">
        <v>42705</v>
      </c>
      <c r="B697" s="19">
        <v>13213.4</v>
      </c>
      <c r="C697" s="20">
        <f t="shared" si="236"/>
        <v>40</v>
      </c>
      <c r="D697" s="20">
        <f t="shared" si="240"/>
        <v>240.60000000000036</v>
      </c>
      <c r="E697" s="20">
        <f t="shared" si="244"/>
        <v>866.60000000000036</v>
      </c>
      <c r="F697" s="20">
        <f t="shared" si="248"/>
        <v>1528.5</v>
      </c>
      <c r="G697" s="20">
        <f t="shared" si="256"/>
        <v>2753.6999999999989</v>
      </c>
      <c r="H697" s="20">
        <f t="shared" si="252"/>
        <v>5021.2999999999993</v>
      </c>
      <c r="I697" s="10">
        <v>42705</v>
      </c>
      <c r="J697" s="19">
        <v>13299.9</v>
      </c>
      <c r="K697" s="20">
        <f t="shared" si="237"/>
        <v>108.10000000000036</v>
      </c>
      <c r="L697" s="20">
        <f t="shared" si="241"/>
        <v>353.19999999999891</v>
      </c>
      <c r="M697" s="20">
        <f t="shared" si="245"/>
        <v>872.60000000000036</v>
      </c>
      <c r="N697" s="20">
        <f t="shared" si="249"/>
        <v>1539.8999999999996</v>
      </c>
      <c r="O697" s="20">
        <f t="shared" si="257"/>
        <v>2768.5</v>
      </c>
      <c r="P697" s="20">
        <f t="shared" si="253"/>
        <v>5068.3999999999996</v>
      </c>
      <c r="Q697" s="1">
        <v>42705</v>
      </c>
      <c r="R697" s="19">
        <v>241.43199999999999</v>
      </c>
      <c r="S697" s="20">
        <f t="shared" si="238"/>
        <v>7.8999999999979309E-2</v>
      </c>
      <c r="T697" s="20">
        <f t="shared" si="242"/>
        <v>0.58299999999999841</v>
      </c>
      <c r="U697" s="20">
        <f t="shared" si="246"/>
        <v>4.9069999999999823</v>
      </c>
      <c r="V697" s="20">
        <f t="shared" si="250"/>
        <v>6.6199999999999761</v>
      </c>
      <c r="W697" s="20">
        <f t="shared" si="258"/>
        <v>11.830999999999989</v>
      </c>
      <c r="X697" s="20">
        <f t="shared" si="254"/>
        <v>31.203999999999979</v>
      </c>
      <c r="Y697" s="1">
        <v>42705</v>
      </c>
      <c r="Z697">
        <v>242.637</v>
      </c>
      <c r="AA697" s="20">
        <f t="shared" si="239"/>
        <v>0.61099999999999</v>
      </c>
      <c r="AB697" s="20">
        <f t="shared" si="243"/>
        <v>2.092000000000013</v>
      </c>
      <c r="AC697" s="20">
        <f t="shared" si="247"/>
        <v>4.8760000000000048</v>
      </c>
      <c r="AD697" s="20">
        <f t="shared" si="251"/>
        <v>6.3849999999999909</v>
      </c>
      <c r="AE697" s="20">
        <f t="shared" si="259"/>
        <v>11.415999999999997</v>
      </c>
      <c r="AF697" s="20">
        <f t="shared" si="255"/>
        <v>31.239000000000004</v>
      </c>
    </row>
    <row r="698" spans="1:32" x14ac:dyDescent="0.3">
      <c r="A698" s="1">
        <v>42736</v>
      </c>
      <c r="B698" s="19">
        <v>13283.4</v>
      </c>
      <c r="C698" s="20">
        <f t="shared" si="236"/>
        <v>70</v>
      </c>
      <c r="D698" s="20">
        <f t="shared" si="240"/>
        <v>249.79999999999927</v>
      </c>
      <c r="E698" s="20">
        <f t="shared" si="244"/>
        <v>813.5</v>
      </c>
      <c r="F698" s="20">
        <f t="shared" si="248"/>
        <v>1537.7999999999993</v>
      </c>
      <c r="G698" s="20">
        <f t="shared" si="256"/>
        <v>2800.5</v>
      </c>
      <c r="H698" s="20">
        <f t="shared" si="252"/>
        <v>5009.6999999999989</v>
      </c>
      <c r="I698" s="1">
        <v>42736</v>
      </c>
      <c r="J698" s="19">
        <v>13281.6</v>
      </c>
      <c r="K698" s="20">
        <f t="shared" si="237"/>
        <v>-18.299999999999272</v>
      </c>
      <c r="L698" s="20">
        <f t="shared" si="241"/>
        <v>265.39999999999964</v>
      </c>
      <c r="M698" s="20">
        <f t="shared" si="245"/>
        <v>803.20000000000073</v>
      </c>
      <c r="N698" s="20">
        <f t="shared" si="249"/>
        <v>1522.6000000000004</v>
      </c>
      <c r="O698" s="20">
        <f t="shared" si="257"/>
        <v>2775</v>
      </c>
      <c r="P698" s="20">
        <f t="shared" si="253"/>
        <v>5005.2000000000007</v>
      </c>
      <c r="Q698" s="1">
        <v>42736</v>
      </c>
      <c r="R698" s="19">
        <v>242.839</v>
      </c>
      <c r="S698" s="20">
        <f t="shared" si="238"/>
        <v>1.4070000000000107</v>
      </c>
      <c r="T698" s="20">
        <f t="shared" si="242"/>
        <v>1.4110000000000014</v>
      </c>
      <c r="U698" s="20">
        <f t="shared" si="246"/>
        <v>5.9230000000000018</v>
      </c>
      <c r="V698" s="20">
        <f t="shared" si="250"/>
        <v>9.132000000000005</v>
      </c>
      <c r="W698" s="20">
        <f t="shared" si="258"/>
        <v>12.558999999999997</v>
      </c>
      <c r="X698" s="20">
        <f t="shared" si="254"/>
        <v>31.695999999999998</v>
      </c>
      <c r="Y698" s="1">
        <v>42736</v>
      </c>
      <c r="Z698">
        <v>243.61799999999999</v>
      </c>
      <c r="AA698" s="20">
        <f t="shared" si="239"/>
        <v>0.98099999999999454</v>
      </c>
      <c r="AB698" s="20">
        <f t="shared" si="243"/>
        <v>2.4420000000000073</v>
      </c>
      <c r="AC698" s="20">
        <f t="shared" si="247"/>
        <v>5.9660000000000082</v>
      </c>
      <c r="AD698" s="20">
        <f t="shared" si="251"/>
        <v>8.8709999999999809</v>
      </c>
      <c r="AE698" s="20">
        <f t="shared" si="259"/>
        <v>11.938999999999993</v>
      </c>
      <c r="AF698" s="20">
        <f t="shared" si="255"/>
        <v>31.685000000000002</v>
      </c>
    </row>
    <row r="699" spans="1:32" x14ac:dyDescent="0.3">
      <c r="A699" s="1">
        <v>42767</v>
      </c>
      <c r="B699" s="19">
        <v>13358.8</v>
      </c>
      <c r="C699" s="20">
        <f t="shared" si="236"/>
        <v>75.399999999999636</v>
      </c>
      <c r="D699" s="20">
        <f t="shared" si="240"/>
        <v>258.29999999999927</v>
      </c>
      <c r="E699" s="20">
        <f t="shared" si="244"/>
        <v>802.09999999999854</v>
      </c>
      <c r="F699" s="20">
        <f t="shared" si="248"/>
        <v>1479.7999999999993</v>
      </c>
      <c r="G699" s="20">
        <f t="shared" si="256"/>
        <v>2857.5</v>
      </c>
      <c r="H699" s="20">
        <f t="shared" si="252"/>
        <v>5055.6999999999989</v>
      </c>
      <c r="I699" s="1">
        <v>42767</v>
      </c>
      <c r="J699" s="19">
        <v>13305.6</v>
      </c>
      <c r="K699" s="20">
        <f t="shared" si="237"/>
        <v>24</v>
      </c>
      <c r="L699" s="20">
        <f t="shared" si="241"/>
        <v>226.20000000000073</v>
      </c>
      <c r="M699" s="20">
        <f t="shared" si="245"/>
        <v>788.5</v>
      </c>
      <c r="N699" s="20">
        <f t="shared" si="249"/>
        <v>1458.5</v>
      </c>
      <c r="O699" s="20">
        <f t="shared" si="257"/>
        <v>2825.6000000000004</v>
      </c>
      <c r="P699" s="20">
        <f t="shared" si="253"/>
        <v>5000.3999999999996</v>
      </c>
      <c r="Q699" s="1">
        <v>42767</v>
      </c>
      <c r="R699" s="19">
        <v>243.60300000000001</v>
      </c>
      <c r="S699" s="20">
        <f t="shared" si="238"/>
        <v>0.76400000000001</v>
      </c>
      <c r="T699" s="20">
        <f t="shared" si="242"/>
        <v>1.8739999999999952</v>
      </c>
      <c r="U699" s="20">
        <f t="shared" si="246"/>
        <v>6.4920000000000186</v>
      </c>
      <c r="V699" s="20">
        <f t="shared" si="250"/>
        <v>8.8810000000000002</v>
      </c>
      <c r="W699" s="20">
        <f t="shared" si="258"/>
        <v>11.437000000000012</v>
      </c>
      <c r="X699" s="20">
        <f t="shared" si="254"/>
        <v>31.409999999999997</v>
      </c>
      <c r="Y699" s="1">
        <v>42767</v>
      </c>
      <c r="Z699">
        <v>244.006</v>
      </c>
      <c r="AA699" s="20">
        <f t="shared" si="239"/>
        <v>0.38800000000000523</v>
      </c>
      <c r="AB699" s="20">
        <f t="shared" si="243"/>
        <v>2.2649999999999864</v>
      </c>
      <c r="AC699" s="20">
        <f t="shared" si="247"/>
        <v>6.6699999999999875</v>
      </c>
      <c r="AD699" s="20">
        <f t="shared" si="251"/>
        <v>8.6639999999999873</v>
      </c>
      <c r="AE699" s="20">
        <f t="shared" si="259"/>
        <v>11.068999999999988</v>
      </c>
      <c r="AF699" s="20">
        <f t="shared" si="255"/>
        <v>31.300999999999988</v>
      </c>
    </row>
    <row r="700" spans="1:32" x14ac:dyDescent="0.3">
      <c r="A700" s="1">
        <v>42795</v>
      </c>
      <c r="B700" s="19">
        <v>13426.9</v>
      </c>
      <c r="C700" s="20">
        <f t="shared" si="236"/>
        <v>68.100000000000364</v>
      </c>
      <c r="D700" s="20">
        <f t="shared" si="240"/>
        <v>253.5</v>
      </c>
      <c r="E700" s="20">
        <f t="shared" si="244"/>
        <v>810.19999999999891</v>
      </c>
      <c r="F700" s="20">
        <f t="shared" si="248"/>
        <v>1540.1000000000004</v>
      </c>
      <c r="G700" s="20">
        <f t="shared" si="256"/>
        <v>2868.6000000000004</v>
      </c>
      <c r="H700" s="20">
        <f t="shared" si="252"/>
        <v>5057.6000000000004</v>
      </c>
      <c r="I700" s="1">
        <v>42795</v>
      </c>
      <c r="J700" s="19">
        <v>13491.7</v>
      </c>
      <c r="K700" s="20">
        <f t="shared" si="237"/>
        <v>186.10000000000036</v>
      </c>
      <c r="L700" s="20">
        <f t="shared" si="241"/>
        <v>299.90000000000146</v>
      </c>
      <c r="M700" s="20">
        <f t="shared" si="245"/>
        <v>806.90000000000146</v>
      </c>
      <c r="N700" s="20">
        <f t="shared" si="249"/>
        <v>1535</v>
      </c>
      <c r="O700" s="20">
        <f t="shared" si="257"/>
        <v>2864.8000000000011</v>
      </c>
      <c r="P700" s="20">
        <f t="shared" si="253"/>
        <v>5050.6000000000004</v>
      </c>
      <c r="Q700" s="1">
        <v>42795</v>
      </c>
      <c r="R700" s="19">
        <v>243.80099999999999</v>
      </c>
      <c r="S700" s="20">
        <f t="shared" si="238"/>
        <v>0.19799999999997908</v>
      </c>
      <c r="T700" s="20">
        <f t="shared" si="242"/>
        <v>2.4479999999999791</v>
      </c>
      <c r="U700" s="20">
        <f t="shared" si="246"/>
        <v>5.6689999999999827</v>
      </c>
      <c r="V700" s="20">
        <f t="shared" si="250"/>
        <v>7.6819999999999879</v>
      </c>
      <c r="W700" s="20">
        <f t="shared" si="258"/>
        <v>11.027999999999992</v>
      </c>
      <c r="X700" s="20">
        <f t="shared" si="254"/>
        <v>31.091999999999985</v>
      </c>
      <c r="Y700" s="1">
        <v>42795</v>
      </c>
      <c r="Z700">
        <v>243.892</v>
      </c>
      <c r="AA700" s="20">
        <f t="shared" si="239"/>
        <v>-0.11400000000000432</v>
      </c>
      <c r="AB700" s="20">
        <f t="shared" si="243"/>
        <v>1.8659999999999854</v>
      </c>
      <c r="AC700" s="20">
        <f t="shared" si="247"/>
        <v>5.8119999999999834</v>
      </c>
      <c r="AD700" s="20">
        <f t="shared" si="251"/>
        <v>7.9159999999999968</v>
      </c>
      <c r="AE700" s="20">
        <f t="shared" si="259"/>
        <v>11.609999999999985</v>
      </c>
      <c r="AF700" s="20">
        <f t="shared" si="255"/>
        <v>31.396999999999991</v>
      </c>
    </row>
    <row r="701" spans="1:32" x14ac:dyDescent="0.3">
      <c r="A701" s="1">
        <v>42826</v>
      </c>
      <c r="B701" s="19">
        <v>13484.9</v>
      </c>
      <c r="C701" s="20">
        <f t="shared" si="236"/>
        <v>58</v>
      </c>
      <c r="D701" s="20">
        <f t="shared" si="240"/>
        <v>271.5</v>
      </c>
      <c r="E701" s="20">
        <f t="shared" si="244"/>
        <v>784.5</v>
      </c>
      <c r="F701" s="20">
        <f t="shared" si="248"/>
        <v>1556</v>
      </c>
      <c r="G701" s="20">
        <f t="shared" si="256"/>
        <v>2898.6000000000004</v>
      </c>
      <c r="H701" s="20">
        <f t="shared" si="252"/>
        <v>5112</v>
      </c>
      <c r="I701" s="1">
        <v>42826</v>
      </c>
      <c r="J701" s="19">
        <v>13565</v>
      </c>
      <c r="K701" s="20">
        <f t="shared" si="237"/>
        <v>73.299999999999272</v>
      </c>
      <c r="L701" s="20">
        <f t="shared" si="241"/>
        <v>265.10000000000036</v>
      </c>
      <c r="M701" s="20">
        <f t="shared" si="245"/>
        <v>786.39999999999964</v>
      </c>
      <c r="N701" s="20">
        <f t="shared" si="249"/>
        <v>1560.2999999999993</v>
      </c>
      <c r="O701" s="20">
        <f t="shared" si="257"/>
        <v>2909.2000000000007</v>
      </c>
      <c r="P701" s="20">
        <f t="shared" si="253"/>
        <v>5123.5</v>
      </c>
      <c r="Q701" s="1">
        <v>42826</v>
      </c>
      <c r="R701" s="19">
        <v>244.524</v>
      </c>
      <c r="S701" s="20">
        <f t="shared" si="238"/>
        <v>0.72300000000001319</v>
      </c>
      <c r="T701" s="20">
        <f t="shared" si="242"/>
        <v>3.092000000000013</v>
      </c>
      <c r="U701" s="20">
        <f t="shared" si="246"/>
        <v>5.2630000000000052</v>
      </c>
      <c r="V701" s="20">
        <f t="shared" si="250"/>
        <v>7.9250000000000114</v>
      </c>
      <c r="W701" s="20">
        <f t="shared" si="258"/>
        <v>11.992999999999995</v>
      </c>
      <c r="X701" s="20">
        <f t="shared" si="254"/>
        <v>31.283999999999992</v>
      </c>
      <c r="Y701" s="1">
        <v>42826</v>
      </c>
      <c r="Z701">
        <v>244.19300000000001</v>
      </c>
      <c r="AA701" s="20">
        <f t="shared" si="239"/>
        <v>0.30100000000001614</v>
      </c>
      <c r="AB701" s="20">
        <f t="shared" si="243"/>
        <v>1.5560000000000116</v>
      </c>
      <c r="AC701" s="20">
        <f t="shared" si="247"/>
        <v>5.2010000000000218</v>
      </c>
      <c r="AD701" s="20">
        <f t="shared" si="251"/>
        <v>7.9710000000000036</v>
      </c>
      <c r="AE701" s="20">
        <f t="shared" si="259"/>
        <v>12.396000000000015</v>
      </c>
      <c r="AF701" s="20">
        <f t="shared" si="255"/>
        <v>31.484000000000009</v>
      </c>
    </row>
    <row r="702" spans="1:32" x14ac:dyDescent="0.3">
      <c r="A702" s="1">
        <v>42856</v>
      </c>
      <c r="B702" s="19">
        <v>13538.1</v>
      </c>
      <c r="C702" s="20">
        <f t="shared" si="236"/>
        <v>53.200000000000728</v>
      </c>
      <c r="D702" s="20">
        <f t="shared" si="240"/>
        <v>254.70000000000073</v>
      </c>
      <c r="E702" s="20">
        <f t="shared" si="244"/>
        <v>771.89999999999964</v>
      </c>
      <c r="F702" s="20">
        <f t="shared" si="248"/>
        <v>1580.2000000000007</v>
      </c>
      <c r="G702" s="20">
        <f t="shared" si="256"/>
        <v>2917.1000000000004</v>
      </c>
      <c r="H702" s="20">
        <f t="shared" si="252"/>
        <v>5107.3999999999996</v>
      </c>
      <c r="I702" s="1">
        <v>42856</v>
      </c>
      <c r="J702" s="19">
        <v>13474.1</v>
      </c>
      <c r="K702" s="20">
        <f t="shared" si="237"/>
        <v>-90.899999999999636</v>
      </c>
      <c r="L702" s="20">
        <f t="shared" si="241"/>
        <v>192.5</v>
      </c>
      <c r="M702" s="20">
        <f t="shared" si="245"/>
        <v>765.70000000000073</v>
      </c>
      <c r="N702" s="20">
        <f t="shared" si="249"/>
        <v>1566.2000000000007</v>
      </c>
      <c r="O702" s="20">
        <f t="shared" si="257"/>
        <v>2895.3999999999996</v>
      </c>
      <c r="P702" s="20">
        <f t="shared" si="253"/>
        <v>5045.5</v>
      </c>
      <c r="Q702" s="1">
        <v>42856</v>
      </c>
      <c r="R702" s="19">
        <v>244.733</v>
      </c>
      <c r="S702" s="20">
        <f t="shared" si="238"/>
        <v>0.20900000000000318</v>
      </c>
      <c r="T702" s="20">
        <f t="shared" si="242"/>
        <v>1.8940000000000055</v>
      </c>
      <c r="U702" s="20">
        <f t="shared" si="246"/>
        <v>4.5039999999999907</v>
      </c>
      <c r="V702" s="20">
        <f t="shared" si="250"/>
        <v>6.9279999999999973</v>
      </c>
      <c r="W702" s="20">
        <f t="shared" si="258"/>
        <v>11.788000000000011</v>
      </c>
      <c r="X702" s="20">
        <f t="shared" si="254"/>
        <v>30.87700000000001</v>
      </c>
      <c r="Y702" s="1">
        <v>42856</v>
      </c>
      <c r="Z702">
        <v>244.00399999999999</v>
      </c>
      <c r="AA702" s="20">
        <f t="shared" si="239"/>
        <v>-0.18900000000002137</v>
      </c>
      <c r="AB702" s="20">
        <f t="shared" si="243"/>
        <v>0.38599999999999568</v>
      </c>
      <c r="AC702" s="20">
        <f t="shared" si="247"/>
        <v>4.4470000000000027</v>
      </c>
      <c r="AD702" s="20">
        <f t="shared" si="251"/>
        <v>7.0029999999999859</v>
      </c>
      <c r="AE702" s="20">
        <f t="shared" si="259"/>
        <v>12.11099999999999</v>
      </c>
      <c r="AF702" s="20">
        <f t="shared" si="255"/>
        <v>30.981999999999999</v>
      </c>
    </row>
    <row r="703" spans="1:32" x14ac:dyDescent="0.3">
      <c r="A703" s="1">
        <v>42887</v>
      </c>
      <c r="B703" s="19">
        <v>13559.2</v>
      </c>
      <c r="C703" s="20">
        <f t="shared" si="236"/>
        <v>21.100000000000364</v>
      </c>
      <c r="D703" s="20">
        <f t="shared" si="240"/>
        <v>200.40000000000146</v>
      </c>
      <c r="E703" s="20">
        <f t="shared" si="244"/>
        <v>729.80000000000109</v>
      </c>
      <c r="F703" s="20">
        <f t="shared" si="248"/>
        <v>1557.5</v>
      </c>
      <c r="G703" s="20">
        <f t="shared" si="256"/>
        <v>2880.5</v>
      </c>
      <c r="H703" s="20">
        <f t="shared" si="252"/>
        <v>5118.7000000000007</v>
      </c>
      <c r="I703" s="1">
        <v>42887</v>
      </c>
      <c r="J703" s="19">
        <v>13522.1</v>
      </c>
      <c r="K703" s="20">
        <f t="shared" si="237"/>
        <v>48</v>
      </c>
      <c r="L703" s="20">
        <f t="shared" si="241"/>
        <v>216.5</v>
      </c>
      <c r="M703" s="20">
        <f t="shared" si="245"/>
        <v>733.10000000000036</v>
      </c>
      <c r="N703" s="20">
        <f t="shared" si="249"/>
        <v>1559.6000000000004</v>
      </c>
      <c r="O703" s="20">
        <f t="shared" si="257"/>
        <v>2878.8000000000011</v>
      </c>
      <c r="P703" s="20">
        <f t="shared" si="253"/>
        <v>5080.8000000000011</v>
      </c>
      <c r="Q703" s="1">
        <v>42887</v>
      </c>
      <c r="R703" s="19">
        <v>244.95500000000001</v>
      </c>
      <c r="S703" s="20">
        <f t="shared" si="238"/>
        <v>0.22200000000000841</v>
      </c>
      <c r="T703" s="20">
        <f t="shared" si="242"/>
        <v>1.3520000000000039</v>
      </c>
      <c r="U703" s="20">
        <f t="shared" si="246"/>
        <v>3.9370000000000118</v>
      </c>
      <c r="V703" s="20">
        <f t="shared" si="250"/>
        <v>6.3170000000000073</v>
      </c>
      <c r="W703" s="20">
        <f t="shared" si="258"/>
        <v>11.451000000000022</v>
      </c>
      <c r="X703" s="20">
        <f t="shared" si="254"/>
        <v>29.262</v>
      </c>
      <c r="Y703" s="1">
        <v>42887</v>
      </c>
      <c r="Z703">
        <v>244.16300000000001</v>
      </c>
      <c r="AA703" s="20">
        <f t="shared" si="239"/>
        <v>0.15900000000002024</v>
      </c>
      <c r="AB703" s="20">
        <f t="shared" si="243"/>
        <v>0.15700000000001069</v>
      </c>
      <c r="AC703" s="20">
        <f t="shared" si="247"/>
        <v>3.9410000000000025</v>
      </c>
      <c r="AD703" s="20">
        <f t="shared" si="251"/>
        <v>6.5060000000000002</v>
      </c>
      <c r="AE703" s="20">
        <f t="shared" si="259"/>
        <v>11.718000000000018</v>
      </c>
      <c r="AF703" s="20">
        <f t="shared" si="255"/>
        <v>29.373000000000019</v>
      </c>
    </row>
    <row r="704" spans="1:32" x14ac:dyDescent="0.3">
      <c r="A704" s="1">
        <v>42917</v>
      </c>
      <c r="B704" s="19">
        <v>13618.7</v>
      </c>
      <c r="C704" s="20">
        <f t="shared" si="236"/>
        <v>59.5</v>
      </c>
      <c r="D704" s="20">
        <f t="shared" si="240"/>
        <v>191.80000000000109</v>
      </c>
      <c r="E704" s="20">
        <f t="shared" si="244"/>
        <v>731</v>
      </c>
      <c r="F704" s="20">
        <f t="shared" si="248"/>
        <v>1567.4000000000015</v>
      </c>
      <c r="G704" s="20">
        <f t="shared" si="256"/>
        <v>2900.3000000000011</v>
      </c>
      <c r="H704" s="20">
        <f t="shared" si="252"/>
        <v>5173.6000000000004</v>
      </c>
      <c r="I704" s="1">
        <v>42917</v>
      </c>
      <c r="J704" s="19">
        <v>13584.4</v>
      </c>
      <c r="K704" s="20">
        <f t="shared" si="237"/>
        <v>62.299999999999272</v>
      </c>
      <c r="L704" s="20">
        <f t="shared" si="241"/>
        <v>92.699999999998909</v>
      </c>
      <c r="M704" s="20">
        <f t="shared" si="245"/>
        <v>734.29999999999927</v>
      </c>
      <c r="N704" s="20">
        <f t="shared" si="249"/>
        <v>1571.5</v>
      </c>
      <c r="O704" s="20">
        <f t="shared" si="257"/>
        <v>2902.1000000000004</v>
      </c>
      <c r="P704" s="20">
        <f t="shared" si="253"/>
        <v>5176.7999999999993</v>
      </c>
      <c r="Q704" s="1">
        <v>42917</v>
      </c>
      <c r="R704" s="19">
        <v>244.786</v>
      </c>
      <c r="S704" s="20">
        <f t="shared" si="238"/>
        <v>-0.16900000000001114</v>
      </c>
      <c r="T704" s="20">
        <f t="shared" si="242"/>
        <v>0.98500000000001364</v>
      </c>
      <c r="U704" s="20">
        <f t="shared" si="246"/>
        <v>4.1580000000000155</v>
      </c>
      <c r="V704" s="20">
        <f t="shared" si="250"/>
        <v>6.132000000000005</v>
      </c>
      <c r="W704" s="20">
        <f t="shared" si="258"/>
        <v>11.189999999999998</v>
      </c>
      <c r="X704" s="20">
        <f t="shared" si="254"/>
        <v>29.435000000000002</v>
      </c>
      <c r="Y704" s="1">
        <v>42917</v>
      </c>
      <c r="Z704">
        <v>244.24299999999999</v>
      </c>
      <c r="AA704" s="20">
        <f t="shared" si="239"/>
        <v>7.9999999999984084E-2</v>
      </c>
      <c r="AB704" s="20">
        <f t="shared" si="243"/>
        <v>0.35099999999999909</v>
      </c>
      <c r="AC704" s="20">
        <f t="shared" si="247"/>
        <v>4.1419999999999959</v>
      </c>
      <c r="AD704" s="20">
        <f t="shared" si="251"/>
        <v>6.2090000000000032</v>
      </c>
      <c r="AE704" s="20">
        <f t="shared" si="259"/>
        <v>11.342999999999989</v>
      </c>
      <c r="AF704" s="20">
        <f t="shared" si="255"/>
        <v>29.516999999999996</v>
      </c>
    </row>
    <row r="705" spans="1:32" x14ac:dyDescent="0.3">
      <c r="A705" s="1">
        <v>42948</v>
      </c>
      <c r="B705" s="19">
        <v>13673.7</v>
      </c>
      <c r="C705" s="20">
        <f t="shared" si="236"/>
        <v>55</v>
      </c>
      <c r="D705" s="20">
        <f t="shared" si="240"/>
        <v>188.80000000000109</v>
      </c>
      <c r="E705" s="20">
        <f t="shared" si="244"/>
        <v>700.90000000000146</v>
      </c>
      <c r="F705" s="20">
        <f t="shared" si="248"/>
        <v>1571.8000000000011</v>
      </c>
      <c r="G705" s="20">
        <f t="shared" si="256"/>
        <v>2897.1000000000004</v>
      </c>
      <c r="H705" s="20">
        <f t="shared" si="252"/>
        <v>5228.7000000000007</v>
      </c>
      <c r="I705" s="1">
        <v>42948</v>
      </c>
      <c r="J705" s="19">
        <v>13653.7</v>
      </c>
      <c r="K705" s="20">
        <f t="shared" si="237"/>
        <v>69.300000000001091</v>
      </c>
      <c r="L705" s="20">
        <f t="shared" si="241"/>
        <v>88.700000000000728</v>
      </c>
      <c r="M705" s="20">
        <f t="shared" si="245"/>
        <v>707</v>
      </c>
      <c r="N705" s="20">
        <f t="shared" si="249"/>
        <v>1583.3000000000011</v>
      </c>
      <c r="O705" s="20">
        <f t="shared" si="257"/>
        <v>2915.7000000000007</v>
      </c>
      <c r="P705" s="20">
        <f t="shared" si="253"/>
        <v>5267</v>
      </c>
      <c r="Q705" s="1">
        <v>42948</v>
      </c>
      <c r="R705" s="19">
        <v>245.51900000000001</v>
      </c>
      <c r="S705" s="20">
        <f t="shared" si="238"/>
        <v>0.73300000000000409</v>
      </c>
      <c r="T705" s="20">
        <f t="shared" si="242"/>
        <v>0.99500000000000455</v>
      </c>
      <c r="U705" s="20">
        <f t="shared" si="246"/>
        <v>4.6700000000000159</v>
      </c>
      <c r="V705" s="20">
        <f t="shared" si="250"/>
        <v>7.203000000000003</v>
      </c>
      <c r="W705" s="20">
        <f t="shared" si="258"/>
        <v>11.641999999999996</v>
      </c>
      <c r="X705" s="20">
        <f t="shared" si="254"/>
        <v>29.685000000000002</v>
      </c>
      <c r="Y705" s="1">
        <v>42948</v>
      </c>
      <c r="Z705">
        <v>245.18299999999999</v>
      </c>
      <c r="AA705" s="20">
        <f t="shared" si="239"/>
        <v>0.93999999999999773</v>
      </c>
      <c r="AB705" s="20">
        <f t="shared" si="243"/>
        <v>0.98999999999998067</v>
      </c>
      <c r="AC705" s="20">
        <f t="shared" si="247"/>
        <v>4.6380000000000052</v>
      </c>
      <c r="AD705" s="20">
        <f t="shared" si="251"/>
        <v>7.1500000000000057</v>
      </c>
      <c r="AE705" s="20">
        <f t="shared" si="259"/>
        <v>11.727000000000004</v>
      </c>
      <c r="AF705" s="20">
        <f t="shared" si="255"/>
        <v>29.738</v>
      </c>
    </row>
    <row r="706" spans="1:32" x14ac:dyDescent="0.3">
      <c r="A706" s="1">
        <v>42979</v>
      </c>
      <c r="B706" s="19">
        <v>13717.9</v>
      </c>
      <c r="C706" s="20">
        <f t="shared" si="236"/>
        <v>44.199999999998909</v>
      </c>
      <c r="D706" s="20">
        <f t="shared" si="240"/>
        <v>179.79999999999927</v>
      </c>
      <c r="E706" s="20">
        <f t="shared" si="244"/>
        <v>684.29999999999927</v>
      </c>
      <c r="F706" s="20">
        <f t="shared" si="248"/>
        <v>1557.1000000000004</v>
      </c>
      <c r="G706" s="20">
        <f t="shared" si="256"/>
        <v>2880.6999999999989</v>
      </c>
      <c r="H706" s="20">
        <f t="shared" si="252"/>
        <v>5273.6999999999989</v>
      </c>
      <c r="I706" s="1">
        <v>42979</v>
      </c>
      <c r="J706" s="19">
        <v>13705.5</v>
      </c>
      <c r="K706" s="20">
        <f t="shared" si="237"/>
        <v>51.799999999999272</v>
      </c>
      <c r="L706" s="20">
        <f t="shared" si="241"/>
        <v>231.39999999999964</v>
      </c>
      <c r="M706" s="20">
        <f t="shared" si="245"/>
        <v>689.29999999999927</v>
      </c>
      <c r="N706" s="20">
        <f t="shared" si="249"/>
        <v>1567.2999999999993</v>
      </c>
      <c r="O706" s="20">
        <f t="shared" si="257"/>
        <v>2899.6000000000004</v>
      </c>
      <c r="P706" s="20">
        <f t="shared" si="253"/>
        <v>5310.6</v>
      </c>
      <c r="Q706" s="1">
        <v>42979</v>
      </c>
      <c r="R706" s="19">
        <v>246.81899999999999</v>
      </c>
      <c r="S706" s="20">
        <f t="shared" si="238"/>
        <v>1.2999999999999829</v>
      </c>
      <c r="T706" s="20">
        <f t="shared" si="242"/>
        <v>2.0859999999999843</v>
      </c>
      <c r="U706" s="20">
        <f t="shared" si="246"/>
        <v>5.3909999999999911</v>
      </c>
      <c r="V706" s="20">
        <f t="shared" si="250"/>
        <v>8.8739999999999952</v>
      </c>
      <c r="W706" s="20">
        <f t="shared" si="258"/>
        <v>12.669999999999987</v>
      </c>
      <c r="X706" s="20">
        <f t="shared" si="254"/>
        <v>30.849999999999994</v>
      </c>
      <c r="Y706" s="1">
        <v>42979</v>
      </c>
      <c r="Z706">
        <v>246.435</v>
      </c>
      <c r="AA706" s="20">
        <f t="shared" si="239"/>
        <v>1.2520000000000095</v>
      </c>
      <c r="AB706" s="20">
        <f t="shared" si="243"/>
        <v>2.4310000000000116</v>
      </c>
      <c r="AC706" s="20">
        <f t="shared" si="247"/>
        <v>5.2590000000000146</v>
      </c>
      <c r="AD706" s="20">
        <f t="shared" si="251"/>
        <v>8.9370000000000118</v>
      </c>
      <c r="AE706" s="20">
        <f t="shared" si="259"/>
        <v>12.890999999999991</v>
      </c>
      <c r="AF706" s="20">
        <f t="shared" si="255"/>
        <v>30.574000000000012</v>
      </c>
    </row>
    <row r="707" spans="1:32" x14ac:dyDescent="0.3">
      <c r="A707" s="1">
        <v>43009</v>
      </c>
      <c r="B707" s="19">
        <v>13770.1</v>
      </c>
      <c r="C707" s="20">
        <f t="shared" si="236"/>
        <v>52.200000000000728</v>
      </c>
      <c r="D707" s="20">
        <f t="shared" si="240"/>
        <v>210.89999999999964</v>
      </c>
      <c r="E707" s="20">
        <f t="shared" si="244"/>
        <v>669.60000000000036</v>
      </c>
      <c r="F707" s="20">
        <f t="shared" si="248"/>
        <v>1574.2000000000007</v>
      </c>
      <c r="G707" s="20">
        <f t="shared" si="256"/>
        <v>2808.5</v>
      </c>
      <c r="H707" s="20">
        <f t="shared" si="252"/>
        <v>5299</v>
      </c>
      <c r="I707" s="1">
        <v>43009</v>
      </c>
      <c r="J707" s="19">
        <v>13750.7</v>
      </c>
      <c r="K707" s="20">
        <f t="shared" si="237"/>
        <v>45.200000000000728</v>
      </c>
      <c r="L707" s="20">
        <f t="shared" si="241"/>
        <v>228.60000000000036</v>
      </c>
      <c r="M707" s="20">
        <f t="shared" si="245"/>
        <v>671.30000000000109</v>
      </c>
      <c r="N707" s="20">
        <f t="shared" si="249"/>
        <v>1579.2000000000007</v>
      </c>
      <c r="O707" s="20">
        <f t="shared" si="257"/>
        <v>2817.7000000000007</v>
      </c>
      <c r="P707" s="20">
        <f t="shared" si="253"/>
        <v>5324.3000000000011</v>
      </c>
      <c r="Q707" s="1">
        <v>43009</v>
      </c>
      <c r="R707" s="19">
        <v>246.66300000000001</v>
      </c>
      <c r="S707" s="20">
        <f t="shared" si="238"/>
        <v>-0.15599999999997749</v>
      </c>
      <c r="T707" s="20">
        <f t="shared" si="242"/>
        <v>1.7079999999999984</v>
      </c>
      <c r="U707" s="20">
        <f t="shared" si="246"/>
        <v>4.9339999999999975</v>
      </c>
      <c r="V707" s="20">
        <f t="shared" si="250"/>
        <v>8.8250000000000171</v>
      </c>
      <c r="W707" s="20">
        <f t="shared" si="258"/>
        <v>13.117000000000019</v>
      </c>
      <c r="X707" s="20">
        <f t="shared" si="254"/>
        <v>30.486000000000018</v>
      </c>
      <c r="Y707" s="1">
        <v>43009</v>
      </c>
      <c r="Z707">
        <v>246.626</v>
      </c>
      <c r="AA707" s="20">
        <f t="shared" si="239"/>
        <v>0.1910000000000025</v>
      </c>
      <c r="AB707" s="20">
        <f t="shared" si="243"/>
        <v>2.4629999999999939</v>
      </c>
      <c r="AC707" s="20">
        <f t="shared" si="247"/>
        <v>4.8849999999999909</v>
      </c>
      <c r="AD707" s="20">
        <f t="shared" si="251"/>
        <v>8.8930000000000007</v>
      </c>
      <c r="AE707" s="20">
        <f t="shared" si="259"/>
        <v>12.956999999999994</v>
      </c>
      <c r="AF707" s="20">
        <f t="shared" si="255"/>
        <v>30.117000000000019</v>
      </c>
    </row>
    <row r="708" spans="1:32" x14ac:dyDescent="0.3">
      <c r="A708" s="1">
        <v>43040</v>
      </c>
      <c r="B708" s="19">
        <v>13799.9</v>
      </c>
      <c r="C708" s="20">
        <f t="shared" ref="C708:C771" si="260">(B708-B707)</f>
        <v>29.799999999999272</v>
      </c>
      <c r="D708" s="20">
        <f t="shared" si="240"/>
        <v>181.19999999999891</v>
      </c>
      <c r="E708" s="20">
        <f t="shared" si="244"/>
        <v>626.5</v>
      </c>
      <c r="F708" s="20">
        <f t="shared" si="248"/>
        <v>1515.2999999999993</v>
      </c>
      <c r="G708" s="20">
        <f t="shared" si="256"/>
        <v>2830.1999999999989</v>
      </c>
      <c r="H708" s="20">
        <f t="shared" si="252"/>
        <v>5299.1</v>
      </c>
      <c r="I708" s="1">
        <v>43040</v>
      </c>
      <c r="J708" s="19">
        <v>13819.9</v>
      </c>
      <c r="K708" s="20">
        <f t="shared" ref="K708:K771" si="261">(J708-J707)</f>
        <v>69.199999999998909</v>
      </c>
      <c r="L708" s="20">
        <f t="shared" si="241"/>
        <v>235.5</v>
      </c>
      <c r="M708" s="20">
        <f t="shared" si="245"/>
        <v>628.10000000000036</v>
      </c>
      <c r="N708" s="20">
        <f t="shared" si="249"/>
        <v>1522</v>
      </c>
      <c r="O708" s="20">
        <f t="shared" si="257"/>
        <v>2842.6999999999989</v>
      </c>
      <c r="P708" s="20">
        <f t="shared" si="253"/>
        <v>5318.6999999999989</v>
      </c>
      <c r="Q708" s="1">
        <v>43040</v>
      </c>
      <c r="R708" s="19">
        <v>246.66900000000001</v>
      </c>
      <c r="S708" s="20">
        <f t="shared" ref="S708:S771" si="262">(R708-R707)</f>
        <v>6.0000000000002274E-3</v>
      </c>
      <c r="T708" s="20">
        <f t="shared" si="242"/>
        <v>1.8830000000000098</v>
      </c>
      <c r="U708" s="20">
        <f t="shared" si="246"/>
        <v>5.3160000000000025</v>
      </c>
      <c r="V708" s="20">
        <f t="shared" si="250"/>
        <v>9.3329999999999984</v>
      </c>
      <c r="W708" s="20">
        <f t="shared" si="258"/>
        <v>13.600000000000023</v>
      </c>
      <c r="X708" s="20">
        <f t="shared" si="254"/>
        <v>30.338999999999999</v>
      </c>
      <c r="Y708" s="1">
        <v>43040</v>
      </c>
      <c r="Z708">
        <v>247.28399999999999</v>
      </c>
      <c r="AA708" s="20">
        <f t="shared" ref="AA708:AA771" si="263">(Z708-Z707)</f>
        <v>0.65799999999998704</v>
      </c>
      <c r="AB708" s="20">
        <f t="shared" si="243"/>
        <v>3.0409999999999968</v>
      </c>
      <c r="AC708" s="20">
        <f t="shared" si="247"/>
        <v>5.2579999999999814</v>
      </c>
      <c r="AD708" s="20">
        <f t="shared" si="251"/>
        <v>9.2669999999999959</v>
      </c>
      <c r="AE708" s="20">
        <f t="shared" si="259"/>
        <v>13.183999999999997</v>
      </c>
      <c r="AF708" s="20">
        <f t="shared" si="255"/>
        <v>30.049999999999983</v>
      </c>
    </row>
    <row r="709" spans="1:32" x14ac:dyDescent="0.3">
      <c r="A709" s="1">
        <v>43070</v>
      </c>
      <c r="B709" s="19">
        <v>13857.9</v>
      </c>
      <c r="C709" s="20">
        <f t="shared" si="260"/>
        <v>58</v>
      </c>
      <c r="D709" s="20">
        <f t="shared" si="240"/>
        <v>184.19999999999891</v>
      </c>
      <c r="E709" s="20">
        <f t="shared" si="244"/>
        <v>644.5</v>
      </c>
      <c r="F709" s="20">
        <f t="shared" si="248"/>
        <v>1511.1000000000004</v>
      </c>
      <c r="G709" s="20">
        <f t="shared" si="256"/>
        <v>2822.8999999999996</v>
      </c>
      <c r="H709" s="20">
        <f t="shared" si="252"/>
        <v>5361.9</v>
      </c>
      <c r="I709" s="1">
        <v>43070</v>
      </c>
      <c r="J709" s="19">
        <v>13945</v>
      </c>
      <c r="K709" s="20">
        <f t="shared" si="261"/>
        <v>125.10000000000036</v>
      </c>
      <c r="L709" s="20">
        <f t="shared" si="241"/>
        <v>291.29999999999927</v>
      </c>
      <c r="M709" s="20">
        <f t="shared" si="245"/>
        <v>645.10000000000036</v>
      </c>
      <c r="N709" s="20">
        <f t="shared" si="249"/>
        <v>1517.7000000000007</v>
      </c>
      <c r="O709" s="20">
        <f t="shared" si="257"/>
        <v>2840.7000000000007</v>
      </c>
      <c r="P709" s="20">
        <f t="shared" si="253"/>
        <v>5401.2999999999993</v>
      </c>
      <c r="Q709" s="1">
        <v>43070</v>
      </c>
      <c r="R709" s="19">
        <v>246.524</v>
      </c>
      <c r="S709" s="20">
        <f t="shared" si="262"/>
        <v>-0.14500000000001023</v>
      </c>
      <c r="T709" s="20">
        <f t="shared" si="242"/>
        <v>1.0049999999999955</v>
      </c>
      <c r="U709" s="20">
        <f t="shared" si="246"/>
        <v>5.092000000000013</v>
      </c>
      <c r="V709" s="20">
        <f t="shared" si="250"/>
        <v>9.9989999999999952</v>
      </c>
      <c r="W709" s="20">
        <f t="shared" si="258"/>
        <v>13.474999999999994</v>
      </c>
      <c r="X709" s="20">
        <f t="shared" si="254"/>
        <v>30.574999999999989</v>
      </c>
      <c r="Y709" s="1">
        <v>43070</v>
      </c>
      <c r="Z709">
        <v>247.80500000000001</v>
      </c>
      <c r="AA709" s="20">
        <f t="shared" si="263"/>
        <v>0.52100000000001501</v>
      </c>
      <c r="AB709" s="20">
        <f t="shared" si="243"/>
        <v>2.6220000000000141</v>
      </c>
      <c r="AC709" s="20">
        <f t="shared" si="247"/>
        <v>5.1680000000000064</v>
      </c>
      <c r="AD709" s="20">
        <f t="shared" si="251"/>
        <v>10.044000000000011</v>
      </c>
      <c r="AE709" s="20">
        <f t="shared" si="259"/>
        <v>13.086000000000013</v>
      </c>
      <c r="AF709" s="20">
        <f t="shared" si="255"/>
        <v>30.457999999999998</v>
      </c>
    </row>
    <row r="710" spans="1:32" x14ac:dyDescent="0.3">
      <c r="A710" s="1">
        <v>43101</v>
      </c>
      <c r="B710" s="19">
        <v>13869.7</v>
      </c>
      <c r="C710" s="20">
        <f t="shared" si="260"/>
        <v>11.800000000001091</v>
      </c>
      <c r="D710" s="20">
        <f t="shared" si="240"/>
        <v>151.80000000000109</v>
      </c>
      <c r="E710" s="20">
        <f t="shared" si="244"/>
        <v>586.30000000000109</v>
      </c>
      <c r="F710" s="20">
        <f t="shared" si="248"/>
        <v>1399.8000000000011</v>
      </c>
      <c r="G710" s="20">
        <f t="shared" si="256"/>
        <v>2788.9000000000015</v>
      </c>
      <c r="H710" s="20">
        <f t="shared" si="252"/>
        <v>5411.6</v>
      </c>
      <c r="I710" s="1">
        <v>43101</v>
      </c>
      <c r="J710" s="19">
        <v>13863.1</v>
      </c>
      <c r="K710" s="20">
        <f t="shared" si="261"/>
        <v>-81.899999999999636</v>
      </c>
      <c r="L710" s="20">
        <f t="shared" si="241"/>
        <v>157.60000000000036</v>
      </c>
      <c r="M710" s="20">
        <f t="shared" si="245"/>
        <v>581.5</v>
      </c>
      <c r="N710" s="20">
        <f t="shared" si="249"/>
        <v>1384.7000000000007</v>
      </c>
      <c r="O710" s="20">
        <f t="shared" si="257"/>
        <v>2761.5</v>
      </c>
      <c r="P710" s="20">
        <f t="shared" si="253"/>
        <v>5398.7000000000007</v>
      </c>
      <c r="Q710" s="1">
        <v>43101</v>
      </c>
      <c r="R710" s="19">
        <v>247.86699999999999</v>
      </c>
      <c r="S710" s="20">
        <f t="shared" si="262"/>
        <v>1.3429999999999893</v>
      </c>
      <c r="T710" s="20">
        <f t="shared" si="242"/>
        <v>1.0480000000000018</v>
      </c>
      <c r="U710" s="20">
        <f t="shared" si="246"/>
        <v>5.0279999999999916</v>
      </c>
      <c r="V710" s="20">
        <f t="shared" si="250"/>
        <v>10.950999999999993</v>
      </c>
      <c r="W710" s="20">
        <f t="shared" si="258"/>
        <v>13.950999999999993</v>
      </c>
      <c r="X710" s="20">
        <f t="shared" si="254"/>
        <v>31.179999999999978</v>
      </c>
      <c r="Y710" s="1">
        <v>43101</v>
      </c>
      <c r="Z710">
        <v>248.85900000000001</v>
      </c>
      <c r="AA710" s="20">
        <f t="shared" si="263"/>
        <v>1.054000000000002</v>
      </c>
      <c r="AB710" s="20">
        <f t="shared" si="243"/>
        <v>2.4240000000000066</v>
      </c>
      <c r="AC710" s="20">
        <f t="shared" si="247"/>
        <v>5.2410000000000139</v>
      </c>
      <c r="AD710" s="20">
        <f t="shared" si="251"/>
        <v>11.207000000000022</v>
      </c>
      <c r="AE710" s="20">
        <f t="shared" si="259"/>
        <v>13.570999999999998</v>
      </c>
      <c r="AF710" s="20">
        <f t="shared" si="255"/>
        <v>31.371000000000009</v>
      </c>
    </row>
    <row r="711" spans="1:32" x14ac:dyDescent="0.3">
      <c r="A711" s="1">
        <v>43132</v>
      </c>
      <c r="B711" s="19">
        <v>13912.3</v>
      </c>
      <c r="C711" s="20">
        <f t="shared" si="260"/>
        <v>42.599999999998545</v>
      </c>
      <c r="D711" s="20">
        <f t="shared" ref="D711:D774" si="264">(B711-B707)</f>
        <v>142.19999999999891</v>
      </c>
      <c r="E711" s="20">
        <f t="shared" si="244"/>
        <v>553.5</v>
      </c>
      <c r="F711" s="20">
        <f t="shared" si="248"/>
        <v>1355.5999999999985</v>
      </c>
      <c r="G711" s="20">
        <f t="shared" si="256"/>
        <v>2733.5</v>
      </c>
      <c r="H711" s="20">
        <f t="shared" si="252"/>
        <v>5404.9</v>
      </c>
      <c r="I711" s="1">
        <v>43132</v>
      </c>
      <c r="J711" s="19">
        <v>13849.1</v>
      </c>
      <c r="K711" s="20">
        <f t="shared" si="261"/>
        <v>-14</v>
      </c>
      <c r="L711" s="20">
        <f t="shared" ref="L711:L774" si="265">(J711-J707)</f>
        <v>98.399999999999636</v>
      </c>
      <c r="M711" s="20">
        <f t="shared" si="245"/>
        <v>543.5</v>
      </c>
      <c r="N711" s="20">
        <f t="shared" si="249"/>
        <v>1332</v>
      </c>
      <c r="O711" s="20">
        <f t="shared" si="257"/>
        <v>2695.7000000000007</v>
      </c>
      <c r="P711" s="20">
        <f t="shared" si="253"/>
        <v>5340.7000000000007</v>
      </c>
      <c r="Q711" s="1">
        <v>43132</v>
      </c>
      <c r="R711" s="19">
        <v>248.99100000000001</v>
      </c>
      <c r="S711" s="20">
        <f t="shared" si="262"/>
        <v>1.1240000000000236</v>
      </c>
      <c r="T711" s="20">
        <f t="shared" ref="T711:T774" si="266">(R711-R707)</f>
        <v>2.328000000000003</v>
      </c>
      <c r="U711" s="20">
        <f t="shared" si="246"/>
        <v>5.3880000000000052</v>
      </c>
      <c r="V711" s="20">
        <f t="shared" si="250"/>
        <v>11.880000000000024</v>
      </c>
      <c r="W711" s="20">
        <f t="shared" si="258"/>
        <v>14.210000000000008</v>
      </c>
      <c r="X711" s="20">
        <f t="shared" si="254"/>
        <v>32.25</v>
      </c>
      <c r="Y711" s="1">
        <v>43132</v>
      </c>
      <c r="Z711">
        <v>249.529</v>
      </c>
      <c r="AA711" s="20">
        <f t="shared" si="263"/>
        <v>0.66999999999998749</v>
      </c>
      <c r="AB711" s="20">
        <f t="shared" ref="AB711:AB774" si="267">(Z711-Z707)</f>
        <v>2.9029999999999916</v>
      </c>
      <c r="AC711" s="20">
        <f t="shared" si="247"/>
        <v>5.5229999999999961</v>
      </c>
      <c r="AD711" s="20">
        <f t="shared" si="251"/>
        <v>12.192999999999984</v>
      </c>
      <c r="AE711" s="20">
        <f t="shared" si="259"/>
        <v>13.981999999999999</v>
      </c>
      <c r="AF711" s="20">
        <f t="shared" si="255"/>
        <v>32.24799999999999</v>
      </c>
    </row>
    <row r="712" spans="1:32" x14ac:dyDescent="0.3">
      <c r="A712" s="1">
        <v>43160</v>
      </c>
      <c r="B712" s="19">
        <v>13970.2</v>
      </c>
      <c r="C712" s="20">
        <f t="shared" si="260"/>
        <v>57.900000000001455</v>
      </c>
      <c r="D712" s="20">
        <f t="shared" si="264"/>
        <v>170.30000000000109</v>
      </c>
      <c r="E712" s="20">
        <f t="shared" si="244"/>
        <v>543.30000000000109</v>
      </c>
      <c r="F712" s="20">
        <f t="shared" si="248"/>
        <v>1353.5</v>
      </c>
      <c r="G712" s="20">
        <f t="shared" si="256"/>
        <v>2762.1000000000004</v>
      </c>
      <c r="H712" s="20">
        <f t="shared" si="252"/>
        <v>5465.7000000000007</v>
      </c>
      <c r="I712" s="1">
        <v>43160</v>
      </c>
      <c r="J712" s="19">
        <v>14031</v>
      </c>
      <c r="K712" s="20">
        <f t="shared" si="261"/>
        <v>181.89999999999964</v>
      </c>
      <c r="L712" s="20">
        <f t="shared" si="265"/>
        <v>211.10000000000036</v>
      </c>
      <c r="M712" s="20">
        <f t="shared" si="245"/>
        <v>539.29999999999927</v>
      </c>
      <c r="N712" s="20">
        <f t="shared" si="249"/>
        <v>1346.2000000000007</v>
      </c>
      <c r="O712" s="20">
        <f t="shared" si="257"/>
        <v>2752.6000000000004</v>
      </c>
      <c r="P712" s="20">
        <f t="shared" si="253"/>
        <v>5454.4</v>
      </c>
      <c r="Q712" s="1">
        <v>43160</v>
      </c>
      <c r="R712" s="19">
        <v>249.554</v>
      </c>
      <c r="S712" s="20">
        <f t="shared" si="262"/>
        <v>0.56299999999998818</v>
      </c>
      <c r="T712" s="20">
        <f t="shared" si="266"/>
        <v>2.8849999999999909</v>
      </c>
      <c r="U712" s="20">
        <f t="shared" si="246"/>
        <v>5.7530000000000143</v>
      </c>
      <c r="V712" s="20">
        <f t="shared" si="250"/>
        <v>11.421999999999997</v>
      </c>
      <c r="W712" s="20">
        <f t="shared" si="258"/>
        <v>13.260999999999996</v>
      </c>
      <c r="X712" s="20">
        <f t="shared" si="254"/>
        <v>31.923000000000002</v>
      </c>
      <c r="Y712" s="1">
        <v>43160</v>
      </c>
      <c r="Z712">
        <v>249.577</v>
      </c>
      <c r="AA712" s="20">
        <f t="shared" si="263"/>
        <v>4.8000000000001819E-2</v>
      </c>
      <c r="AB712" s="20">
        <f t="shared" si="267"/>
        <v>2.2930000000000064</v>
      </c>
      <c r="AC712" s="20">
        <f t="shared" si="247"/>
        <v>5.6850000000000023</v>
      </c>
      <c r="AD712" s="20">
        <f t="shared" si="251"/>
        <v>11.496999999999986</v>
      </c>
      <c r="AE712" s="20">
        <f t="shared" si="259"/>
        <v>13.549000000000007</v>
      </c>
      <c r="AF712" s="20">
        <f t="shared" si="255"/>
        <v>32.22399999999999</v>
      </c>
    </row>
    <row r="713" spans="1:32" x14ac:dyDescent="0.3">
      <c r="A713" s="1">
        <v>43191</v>
      </c>
      <c r="B713" s="19">
        <v>13988.8</v>
      </c>
      <c r="C713" s="20">
        <f t="shared" si="260"/>
        <v>18.599999999998545</v>
      </c>
      <c r="D713" s="20">
        <f t="shared" si="264"/>
        <v>130.89999999999964</v>
      </c>
      <c r="E713" s="20">
        <f t="shared" si="244"/>
        <v>503.89999999999964</v>
      </c>
      <c r="F713" s="20">
        <f t="shared" si="248"/>
        <v>1288.3999999999996</v>
      </c>
      <c r="G713" s="20">
        <f t="shared" si="256"/>
        <v>2731.0999999999985</v>
      </c>
      <c r="H713" s="20">
        <f t="shared" si="252"/>
        <v>5453.5999999999985</v>
      </c>
      <c r="I713" s="1">
        <v>43191</v>
      </c>
      <c r="J713" s="19">
        <v>14069.5</v>
      </c>
      <c r="K713" s="20">
        <f t="shared" si="261"/>
        <v>38.5</v>
      </c>
      <c r="L713" s="20">
        <f t="shared" si="265"/>
        <v>124.5</v>
      </c>
      <c r="M713" s="20">
        <f t="shared" si="245"/>
        <v>504.5</v>
      </c>
      <c r="N713" s="20">
        <f t="shared" si="249"/>
        <v>1290.8999999999996</v>
      </c>
      <c r="O713" s="20">
        <f t="shared" si="257"/>
        <v>2737.8999999999996</v>
      </c>
      <c r="P713" s="20">
        <f t="shared" si="253"/>
        <v>5467.7000000000007</v>
      </c>
      <c r="Q713" s="1">
        <v>43191</v>
      </c>
      <c r="R713" s="19">
        <v>250.54599999999999</v>
      </c>
      <c r="S713" s="20">
        <f t="shared" si="262"/>
        <v>0.99199999999999022</v>
      </c>
      <c r="T713" s="20">
        <f t="shared" si="266"/>
        <v>4.0219999999999914</v>
      </c>
      <c r="U713" s="20">
        <f t="shared" si="246"/>
        <v>6.0219999999999914</v>
      </c>
      <c r="V713" s="20">
        <f t="shared" si="250"/>
        <v>11.284999999999997</v>
      </c>
      <c r="W713" s="20">
        <f t="shared" si="258"/>
        <v>13.47399999999999</v>
      </c>
      <c r="X713" s="20">
        <f t="shared" si="254"/>
        <v>32.537000000000006</v>
      </c>
      <c r="Y713" s="1">
        <v>43191</v>
      </c>
      <c r="Z713">
        <v>250.227</v>
      </c>
      <c r="AA713" s="20">
        <f t="shared" si="263"/>
        <v>0.65000000000000568</v>
      </c>
      <c r="AB713" s="20">
        <f t="shared" si="267"/>
        <v>2.421999999999997</v>
      </c>
      <c r="AC713" s="20">
        <f t="shared" si="247"/>
        <v>6.0339999999999918</v>
      </c>
      <c r="AD713" s="20">
        <f t="shared" si="251"/>
        <v>11.235000000000014</v>
      </c>
      <c r="AE713" s="20">
        <f t="shared" si="259"/>
        <v>13.759000000000015</v>
      </c>
      <c r="AF713" s="20">
        <f t="shared" si="255"/>
        <v>32.824000000000012</v>
      </c>
    </row>
    <row r="714" spans="1:32" x14ac:dyDescent="0.3">
      <c r="A714" s="1">
        <v>43221</v>
      </c>
      <c r="B714" s="19">
        <v>14047.2</v>
      </c>
      <c r="C714" s="20">
        <f t="shared" si="260"/>
        <v>58.400000000001455</v>
      </c>
      <c r="D714" s="20">
        <f t="shared" si="264"/>
        <v>177.5</v>
      </c>
      <c r="E714" s="20">
        <f t="shared" si="244"/>
        <v>509.10000000000036</v>
      </c>
      <c r="F714" s="20">
        <f t="shared" si="248"/>
        <v>1281</v>
      </c>
      <c r="G714" s="20">
        <f t="shared" si="256"/>
        <v>2726.2000000000007</v>
      </c>
      <c r="H714" s="20">
        <f t="shared" si="252"/>
        <v>5457.3000000000011</v>
      </c>
      <c r="I714" s="1">
        <v>43221</v>
      </c>
      <c r="J714" s="19">
        <v>13980.4</v>
      </c>
      <c r="K714" s="20">
        <f t="shared" si="261"/>
        <v>-89.100000000000364</v>
      </c>
      <c r="L714" s="20">
        <f t="shared" si="265"/>
        <v>117.29999999999927</v>
      </c>
      <c r="M714" s="20">
        <f t="shared" si="245"/>
        <v>506.29999999999927</v>
      </c>
      <c r="N714" s="20">
        <f t="shared" si="249"/>
        <v>1272</v>
      </c>
      <c r="O714" s="20">
        <f t="shared" si="257"/>
        <v>2705.6000000000004</v>
      </c>
      <c r="P714" s="20">
        <f t="shared" si="253"/>
        <v>5396.1999999999989</v>
      </c>
      <c r="Q714" s="1">
        <v>43221</v>
      </c>
      <c r="R714" s="19">
        <v>251.58799999999999</v>
      </c>
      <c r="S714" s="20">
        <f t="shared" si="262"/>
        <v>1.0420000000000016</v>
      </c>
      <c r="T714" s="20">
        <f t="shared" si="266"/>
        <v>3.7210000000000036</v>
      </c>
      <c r="U714" s="20">
        <f t="shared" si="246"/>
        <v>6.8549999999999898</v>
      </c>
      <c r="V714" s="20">
        <f t="shared" si="250"/>
        <v>11.35899999999998</v>
      </c>
      <c r="W714" s="20">
        <f t="shared" si="258"/>
        <v>13.687999999999988</v>
      </c>
      <c r="X714" s="20">
        <f t="shared" si="254"/>
        <v>33.409999999999997</v>
      </c>
      <c r="Y714" s="1">
        <v>43221</v>
      </c>
      <c r="Z714">
        <v>250.792</v>
      </c>
      <c r="AA714" s="20">
        <f t="shared" si="263"/>
        <v>0.56499999999999773</v>
      </c>
      <c r="AB714" s="20">
        <f t="shared" si="267"/>
        <v>1.9329999999999927</v>
      </c>
      <c r="AC714" s="20">
        <f t="shared" si="247"/>
        <v>6.7880000000000109</v>
      </c>
      <c r="AD714" s="20">
        <f t="shared" si="251"/>
        <v>11.235000000000014</v>
      </c>
      <c r="AE714" s="20">
        <f t="shared" si="259"/>
        <v>13.873999999999995</v>
      </c>
      <c r="AF714" s="20">
        <f t="shared" si="255"/>
        <v>33.50200000000001</v>
      </c>
    </row>
    <row r="715" spans="1:32" x14ac:dyDescent="0.3">
      <c r="A715" s="1">
        <v>43252</v>
      </c>
      <c r="B715" s="19">
        <v>14103.6</v>
      </c>
      <c r="C715" s="20">
        <f t="shared" si="260"/>
        <v>56.399999999999636</v>
      </c>
      <c r="D715" s="20">
        <f t="shared" si="264"/>
        <v>191.30000000000109</v>
      </c>
      <c r="E715" s="20">
        <f t="shared" si="244"/>
        <v>544.39999999999964</v>
      </c>
      <c r="F715" s="20">
        <f t="shared" si="248"/>
        <v>1274.2000000000007</v>
      </c>
      <c r="G715" s="20">
        <f t="shared" si="256"/>
        <v>2728.7000000000007</v>
      </c>
      <c r="H715" s="20">
        <f t="shared" si="252"/>
        <v>5494.6</v>
      </c>
      <c r="I715" s="1">
        <v>43252</v>
      </c>
      <c r="J715" s="19">
        <v>14074.7</v>
      </c>
      <c r="K715" s="20">
        <f t="shared" si="261"/>
        <v>94.300000000001091</v>
      </c>
      <c r="L715" s="20">
        <f t="shared" si="265"/>
        <v>225.60000000000036</v>
      </c>
      <c r="M715" s="20">
        <f t="shared" si="245"/>
        <v>552.60000000000036</v>
      </c>
      <c r="N715" s="20">
        <f t="shared" si="249"/>
        <v>1285.7000000000007</v>
      </c>
      <c r="O715" s="20">
        <f t="shared" si="257"/>
        <v>2737.9000000000015</v>
      </c>
      <c r="P715" s="20">
        <f t="shared" si="253"/>
        <v>5468.3000000000011</v>
      </c>
      <c r="Q715" s="1">
        <v>43252</v>
      </c>
      <c r="R715" s="19">
        <v>251.989</v>
      </c>
      <c r="S715" s="20">
        <f t="shared" si="262"/>
        <v>0.40100000000001046</v>
      </c>
      <c r="T715" s="20">
        <f t="shared" si="266"/>
        <v>2.9979999999999905</v>
      </c>
      <c r="U715" s="20">
        <f t="shared" si="246"/>
        <v>7.0339999999999918</v>
      </c>
      <c r="V715" s="20">
        <f t="shared" si="250"/>
        <v>10.971000000000004</v>
      </c>
      <c r="W715" s="20">
        <f t="shared" si="258"/>
        <v>13.646000000000015</v>
      </c>
      <c r="X715" s="20">
        <f t="shared" si="254"/>
        <v>34.024000000000001</v>
      </c>
      <c r="Y715" s="1">
        <v>43252</v>
      </c>
      <c r="Z715">
        <v>251.018</v>
      </c>
      <c r="AA715" s="20">
        <f t="shared" si="263"/>
        <v>0.22599999999999909</v>
      </c>
      <c r="AB715" s="20">
        <f t="shared" si="267"/>
        <v>1.4890000000000043</v>
      </c>
      <c r="AC715" s="20">
        <f t="shared" si="247"/>
        <v>6.8549999999999898</v>
      </c>
      <c r="AD715" s="20">
        <f t="shared" si="251"/>
        <v>10.795999999999992</v>
      </c>
      <c r="AE715" s="20">
        <f t="shared" si="259"/>
        <v>13.787000000000006</v>
      </c>
      <c r="AF715" s="20">
        <f t="shared" si="255"/>
        <v>33.818999999999988</v>
      </c>
    </row>
    <row r="716" spans="1:32" x14ac:dyDescent="0.3">
      <c r="A716" s="1">
        <v>43282</v>
      </c>
      <c r="B716" s="19">
        <v>14139.2</v>
      </c>
      <c r="C716" s="20">
        <f t="shared" si="260"/>
        <v>35.600000000000364</v>
      </c>
      <c r="D716" s="20">
        <f t="shared" si="264"/>
        <v>169</v>
      </c>
      <c r="E716" s="20">
        <f t="shared" si="244"/>
        <v>520.5</v>
      </c>
      <c r="F716" s="20">
        <f t="shared" si="248"/>
        <v>1251.5</v>
      </c>
      <c r="G716" s="20">
        <f t="shared" si="256"/>
        <v>2709.3000000000011</v>
      </c>
      <c r="H716" s="20">
        <f t="shared" si="252"/>
        <v>5520.4000000000015</v>
      </c>
      <c r="I716" s="1">
        <v>43282</v>
      </c>
      <c r="J716" s="19">
        <v>14109.6</v>
      </c>
      <c r="K716" s="20">
        <f t="shared" si="261"/>
        <v>34.899999999999636</v>
      </c>
      <c r="L716" s="20">
        <f t="shared" si="265"/>
        <v>78.600000000000364</v>
      </c>
      <c r="M716" s="20">
        <f t="shared" si="245"/>
        <v>525.20000000000073</v>
      </c>
      <c r="N716" s="20">
        <f t="shared" si="249"/>
        <v>1259.5</v>
      </c>
      <c r="O716" s="20">
        <f t="shared" si="257"/>
        <v>2717.8000000000011</v>
      </c>
      <c r="P716" s="20">
        <f t="shared" si="253"/>
        <v>5532.7000000000007</v>
      </c>
      <c r="Q716" s="1">
        <v>43282</v>
      </c>
      <c r="R716" s="19">
        <v>252.006</v>
      </c>
      <c r="S716" s="20">
        <f t="shared" si="262"/>
        <v>1.6999999999995907E-2</v>
      </c>
      <c r="T716" s="20">
        <f t="shared" si="266"/>
        <v>2.4519999999999982</v>
      </c>
      <c r="U716" s="20">
        <f t="shared" si="246"/>
        <v>7.2199999999999989</v>
      </c>
      <c r="V716" s="20">
        <f t="shared" si="250"/>
        <v>11.378000000000014</v>
      </c>
      <c r="W716" s="20">
        <f t="shared" si="258"/>
        <v>13.756</v>
      </c>
      <c r="X716" s="20">
        <f t="shared" si="254"/>
        <v>33.995000000000005</v>
      </c>
      <c r="Y716" s="1">
        <v>43282</v>
      </c>
      <c r="Z716">
        <v>251.214</v>
      </c>
      <c r="AA716" s="20">
        <f t="shared" si="263"/>
        <v>0.19599999999999795</v>
      </c>
      <c r="AB716" s="20">
        <f t="shared" si="267"/>
        <v>1.6370000000000005</v>
      </c>
      <c r="AC716" s="20">
        <f t="shared" si="247"/>
        <v>6.9710000000000036</v>
      </c>
      <c r="AD716" s="20">
        <f t="shared" si="251"/>
        <v>11.113</v>
      </c>
      <c r="AE716" s="20">
        <f t="shared" si="259"/>
        <v>13.716000000000008</v>
      </c>
      <c r="AF716" s="20">
        <f t="shared" si="255"/>
        <v>33.609000000000009</v>
      </c>
    </row>
    <row r="717" spans="1:32" x14ac:dyDescent="0.3">
      <c r="A717" s="1">
        <v>43313</v>
      </c>
      <c r="B717" s="19">
        <v>14181.3</v>
      </c>
      <c r="C717" s="20">
        <f t="shared" si="260"/>
        <v>42.099999999998545</v>
      </c>
      <c r="D717" s="20">
        <f t="shared" si="264"/>
        <v>192.5</v>
      </c>
      <c r="E717" s="20">
        <f t="shared" si="244"/>
        <v>507.59999999999854</v>
      </c>
      <c r="F717" s="20">
        <f t="shared" si="248"/>
        <v>1208.5</v>
      </c>
      <c r="G717" s="20">
        <f t="shared" si="256"/>
        <v>2722.3999999999996</v>
      </c>
      <c r="H717" s="20">
        <f t="shared" si="252"/>
        <v>5512.1999999999989</v>
      </c>
      <c r="I717" s="1">
        <v>43313</v>
      </c>
      <c r="J717" s="19">
        <v>14164.9</v>
      </c>
      <c r="K717" s="20">
        <f t="shared" si="261"/>
        <v>55.299999999999272</v>
      </c>
      <c r="L717" s="20">
        <f t="shared" si="265"/>
        <v>95.399999999999636</v>
      </c>
      <c r="M717" s="20">
        <f t="shared" si="245"/>
        <v>511.19999999999891</v>
      </c>
      <c r="N717" s="20">
        <f t="shared" si="249"/>
        <v>1218.1999999999989</v>
      </c>
      <c r="O717" s="20">
        <f t="shared" si="257"/>
        <v>2742.1999999999989</v>
      </c>
      <c r="P717" s="20">
        <f t="shared" si="253"/>
        <v>5557.1999999999989</v>
      </c>
      <c r="Q717" s="1">
        <v>43313</v>
      </c>
      <c r="R717" s="19">
        <v>252.14599999999999</v>
      </c>
      <c r="S717" s="20">
        <f t="shared" si="262"/>
        <v>0.13999999999998636</v>
      </c>
      <c r="T717" s="20">
        <f t="shared" si="266"/>
        <v>1.5999999999999943</v>
      </c>
      <c r="U717" s="20">
        <f t="shared" si="246"/>
        <v>6.6269999999999811</v>
      </c>
      <c r="V717" s="20">
        <f t="shared" si="250"/>
        <v>11.296999999999997</v>
      </c>
      <c r="W717" s="20">
        <f t="shared" si="258"/>
        <v>14.293999999999983</v>
      </c>
      <c r="X717" s="20">
        <f t="shared" si="254"/>
        <v>33.833999999999975</v>
      </c>
      <c r="Y717" s="1">
        <v>43313</v>
      </c>
      <c r="Z717">
        <v>251.66300000000001</v>
      </c>
      <c r="AA717" s="20">
        <f t="shared" si="263"/>
        <v>0.44900000000001228</v>
      </c>
      <c r="AB717" s="20">
        <f t="shared" si="267"/>
        <v>1.436000000000007</v>
      </c>
      <c r="AC717" s="20">
        <f t="shared" si="247"/>
        <v>6.4800000000000182</v>
      </c>
      <c r="AD717" s="20">
        <f t="shared" si="251"/>
        <v>11.118000000000023</v>
      </c>
      <c r="AE717" s="20">
        <f t="shared" si="259"/>
        <v>14.203000000000003</v>
      </c>
      <c r="AF717" s="20">
        <f t="shared" si="255"/>
        <v>33.740000000000009</v>
      </c>
    </row>
    <row r="718" spans="1:32" x14ac:dyDescent="0.3">
      <c r="A718" s="1">
        <v>43344</v>
      </c>
      <c r="B718" s="19">
        <v>14212.9</v>
      </c>
      <c r="C718" s="20">
        <f t="shared" si="260"/>
        <v>31.600000000000364</v>
      </c>
      <c r="D718" s="20">
        <f t="shared" si="264"/>
        <v>165.69999999999891</v>
      </c>
      <c r="E718" s="20">
        <f t="shared" si="244"/>
        <v>495</v>
      </c>
      <c r="F718" s="20">
        <f t="shared" si="248"/>
        <v>1179.2999999999993</v>
      </c>
      <c r="G718" s="20">
        <f t="shared" si="256"/>
        <v>2713.1000000000004</v>
      </c>
      <c r="H718" s="20">
        <f t="shared" si="252"/>
        <v>5512.7999999999993</v>
      </c>
      <c r="I718" s="1">
        <v>43344</v>
      </c>
      <c r="J718" s="19">
        <v>14199.5</v>
      </c>
      <c r="K718" s="20">
        <f t="shared" si="261"/>
        <v>34.600000000000364</v>
      </c>
      <c r="L718" s="20">
        <f t="shared" si="265"/>
        <v>219.10000000000036</v>
      </c>
      <c r="M718" s="20">
        <f t="shared" si="245"/>
        <v>494</v>
      </c>
      <c r="N718" s="20">
        <f t="shared" si="249"/>
        <v>1183.2999999999993</v>
      </c>
      <c r="O718" s="20">
        <f t="shared" si="257"/>
        <v>2728.8999999999996</v>
      </c>
      <c r="P718" s="20">
        <f t="shared" si="253"/>
        <v>5550</v>
      </c>
      <c r="Q718" s="1">
        <v>43344</v>
      </c>
      <c r="R718" s="19">
        <v>252.43899999999999</v>
      </c>
      <c r="S718" s="20">
        <f t="shared" si="262"/>
        <v>0.29300000000000637</v>
      </c>
      <c r="T718" s="20">
        <f t="shared" si="266"/>
        <v>0.85099999999999909</v>
      </c>
      <c r="U718" s="20">
        <f t="shared" si="246"/>
        <v>5.6200000000000045</v>
      </c>
      <c r="V718" s="20">
        <f t="shared" si="250"/>
        <v>11.010999999999996</v>
      </c>
      <c r="W718" s="20">
        <f t="shared" si="258"/>
        <v>14.407999999999987</v>
      </c>
      <c r="X718" s="20">
        <f t="shared" si="254"/>
        <v>34</v>
      </c>
      <c r="Y718" s="1">
        <v>43344</v>
      </c>
      <c r="Z718">
        <v>252.18199999999999</v>
      </c>
      <c r="AA718" s="20">
        <f t="shared" si="263"/>
        <v>0.51899999999997704</v>
      </c>
      <c r="AB718" s="20">
        <f t="shared" si="267"/>
        <v>1.3899999999999864</v>
      </c>
      <c r="AC718" s="20">
        <f t="shared" si="247"/>
        <v>5.7469999999999857</v>
      </c>
      <c r="AD718" s="20">
        <f t="shared" si="251"/>
        <v>11.006</v>
      </c>
      <c r="AE718" s="20">
        <f t="shared" si="259"/>
        <v>14.704999999999984</v>
      </c>
      <c r="AF718" s="20">
        <f t="shared" si="255"/>
        <v>33.906999999999982</v>
      </c>
    </row>
    <row r="719" spans="1:32" x14ac:dyDescent="0.3">
      <c r="A719" s="1">
        <v>43374</v>
      </c>
      <c r="B719" s="19">
        <v>14222.5</v>
      </c>
      <c r="C719" s="20">
        <f t="shared" si="260"/>
        <v>9.6000000000003638</v>
      </c>
      <c r="D719" s="20">
        <f t="shared" si="264"/>
        <v>118.89999999999964</v>
      </c>
      <c r="E719" s="20">
        <f t="shared" ref="E719:E781" si="268">(B719-B707)</f>
        <v>452.39999999999964</v>
      </c>
      <c r="F719" s="20">
        <f t="shared" si="248"/>
        <v>1122</v>
      </c>
      <c r="G719" s="20">
        <f t="shared" si="256"/>
        <v>2656.5</v>
      </c>
      <c r="H719" s="20">
        <f t="shared" si="252"/>
        <v>5473.1</v>
      </c>
      <c r="I719" s="1">
        <v>43374</v>
      </c>
      <c r="J719" s="19">
        <v>14201.4</v>
      </c>
      <c r="K719" s="20">
        <f t="shared" si="261"/>
        <v>1.8999999999996362</v>
      </c>
      <c r="L719" s="20">
        <f t="shared" si="265"/>
        <v>126.69999999999891</v>
      </c>
      <c r="M719" s="20">
        <f t="shared" ref="M719:M781" si="269">(J719-J707)</f>
        <v>450.69999999999891</v>
      </c>
      <c r="N719" s="20">
        <f t="shared" si="249"/>
        <v>1122</v>
      </c>
      <c r="O719" s="20">
        <f t="shared" si="257"/>
        <v>2662.7999999999993</v>
      </c>
      <c r="P719" s="20">
        <f t="shared" si="253"/>
        <v>5491</v>
      </c>
      <c r="Q719" s="1">
        <v>43374</v>
      </c>
      <c r="R719" s="19">
        <v>252.88499999999999</v>
      </c>
      <c r="S719" s="20">
        <f t="shared" si="262"/>
        <v>0.44599999999999795</v>
      </c>
      <c r="T719" s="20">
        <f t="shared" si="266"/>
        <v>0.89599999999998658</v>
      </c>
      <c r="U719" s="20">
        <f t="shared" ref="U719:U781" si="270">(R719-R707)</f>
        <v>6.22199999999998</v>
      </c>
      <c r="V719" s="20">
        <f t="shared" si="250"/>
        <v>11.155999999999977</v>
      </c>
      <c r="W719" s="20">
        <f t="shared" si="258"/>
        <v>15.451999999999998</v>
      </c>
      <c r="X719" s="20">
        <f t="shared" si="254"/>
        <v>34.173999999999978</v>
      </c>
      <c r="Y719" s="1">
        <v>43374</v>
      </c>
      <c r="Z719">
        <v>252.77199999999999</v>
      </c>
      <c r="AA719" s="20">
        <f t="shared" si="263"/>
        <v>0.59000000000000341</v>
      </c>
      <c r="AB719" s="20">
        <f t="shared" si="267"/>
        <v>1.7539999999999907</v>
      </c>
      <c r="AC719" s="20">
        <f t="shared" ref="AC719:AC781" si="271">(Z719-Z707)</f>
        <v>6.1459999999999866</v>
      </c>
      <c r="AD719" s="20">
        <f t="shared" si="251"/>
        <v>11.030999999999977</v>
      </c>
      <c r="AE719" s="20">
        <f t="shared" si="259"/>
        <v>15.341999999999985</v>
      </c>
      <c r="AF719" s="20">
        <f t="shared" si="255"/>
        <v>33.736999999999995</v>
      </c>
    </row>
    <row r="720" spans="1:32" x14ac:dyDescent="0.3">
      <c r="A720" s="1">
        <v>43405</v>
      </c>
      <c r="B720" s="19">
        <v>14236.8</v>
      </c>
      <c r="C720" s="20">
        <f t="shared" si="260"/>
        <v>14.299999999999272</v>
      </c>
      <c r="D720" s="20">
        <f t="shared" si="264"/>
        <v>97.599999999998545</v>
      </c>
      <c r="E720" s="20">
        <f t="shared" si="268"/>
        <v>436.89999999999964</v>
      </c>
      <c r="F720" s="20">
        <f t="shared" si="248"/>
        <v>1063.3999999999996</v>
      </c>
      <c r="G720" s="20">
        <f t="shared" si="256"/>
        <v>2632</v>
      </c>
      <c r="H720" s="20">
        <f t="shared" si="252"/>
        <v>5466.7999999999993</v>
      </c>
      <c r="I720" s="1">
        <v>43405</v>
      </c>
      <c r="J720" s="19">
        <v>14255.1</v>
      </c>
      <c r="K720" s="20">
        <f t="shared" si="261"/>
        <v>53.700000000000728</v>
      </c>
      <c r="L720" s="20">
        <f t="shared" si="265"/>
        <v>145.5</v>
      </c>
      <c r="M720" s="20">
        <f t="shared" si="269"/>
        <v>435.20000000000073</v>
      </c>
      <c r="N720" s="20">
        <f t="shared" si="249"/>
        <v>1063.3000000000011</v>
      </c>
      <c r="O720" s="20">
        <f t="shared" si="257"/>
        <v>2640.1000000000004</v>
      </c>
      <c r="P720" s="20">
        <f t="shared" si="253"/>
        <v>5479.6</v>
      </c>
      <c r="Q720" s="1">
        <v>43405</v>
      </c>
      <c r="R720" s="19">
        <v>252.03800000000001</v>
      </c>
      <c r="S720" s="20">
        <f t="shared" si="262"/>
        <v>-0.84699999999997999</v>
      </c>
      <c r="T720" s="20">
        <f t="shared" si="266"/>
        <v>3.2000000000010687E-2</v>
      </c>
      <c r="U720" s="20">
        <f t="shared" si="270"/>
        <v>5.3689999999999998</v>
      </c>
      <c r="V720" s="20">
        <f t="shared" si="250"/>
        <v>10.685000000000002</v>
      </c>
      <c r="W720" s="20">
        <f t="shared" si="258"/>
        <v>15.887</v>
      </c>
      <c r="X720" s="20">
        <f t="shared" si="254"/>
        <v>33.235000000000014</v>
      </c>
      <c r="Y720" s="1">
        <v>43405</v>
      </c>
      <c r="Z720">
        <v>252.59399999999999</v>
      </c>
      <c r="AA720" s="20">
        <f t="shared" si="263"/>
        <v>-0.17799999999999727</v>
      </c>
      <c r="AB720" s="20">
        <f t="shared" si="267"/>
        <v>1.3799999999999955</v>
      </c>
      <c r="AC720" s="20">
        <f t="shared" si="271"/>
        <v>5.3100000000000023</v>
      </c>
      <c r="AD720" s="20">
        <f t="shared" si="251"/>
        <v>10.567999999999984</v>
      </c>
      <c r="AE720" s="20">
        <f t="shared" si="259"/>
        <v>15.61099999999999</v>
      </c>
      <c r="AF720" s="20">
        <f t="shared" si="255"/>
        <v>33.003999999999991</v>
      </c>
    </row>
    <row r="721" spans="1:32" x14ac:dyDescent="0.3">
      <c r="A721" s="1">
        <v>43435</v>
      </c>
      <c r="B721" s="19">
        <v>14362.7</v>
      </c>
      <c r="C721" s="20">
        <f t="shared" si="260"/>
        <v>125.90000000000146</v>
      </c>
      <c r="D721" s="20">
        <f t="shared" si="264"/>
        <v>181.40000000000146</v>
      </c>
      <c r="E721" s="20">
        <f t="shared" si="268"/>
        <v>504.80000000000109</v>
      </c>
      <c r="F721" s="20">
        <f t="shared" si="248"/>
        <v>1149.3000000000011</v>
      </c>
      <c r="G721" s="20">
        <f t="shared" si="256"/>
        <v>2677.8000000000011</v>
      </c>
      <c r="H721" s="20">
        <f t="shared" si="252"/>
        <v>5560.9000000000015</v>
      </c>
      <c r="I721" s="1">
        <v>43435</v>
      </c>
      <c r="J721" s="19">
        <v>14448.8</v>
      </c>
      <c r="K721" s="20">
        <f t="shared" si="261"/>
        <v>193.69999999999891</v>
      </c>
      <c r="L721" s="20">
        <f t="shared" si="265"/>
        <v>283.89999999999964</v>
      </c>
      <c r="M721" s="20">
        <f t="shared" si="269"/>
        <v>503.79999999999927</v>
      </c>
      <c r="N721" s="20">
        <f t="shared" si="249"/>
        <v>1148.8999999999996</v>
      </c>
      <c r="O721" s="20">
        <f t="shared" si="257"/>
        <v>2688.7999999999993</v>
      </c>
      <c r="P721" s="20">
        <f t="shared" si="253"/>
        <v>5591.1999999999989</v>
      </c>
      <c r="Q721" s="1">
        <v>43435</v>
      </c>
      <c r="R721" s="19">
        <v>251.233</v>
      </c>
      <c r="S721" s="20">
        <f t="shared" si="262"/>
        <v>-0.80500000000000682</v>
      </c>
      <c r="T721" s="20">
        <f t="shared" si="266"/>
        <v>-0.91299999999998249</v>
      </c>
      <c r="U721" s="20">
        <f t="shared" si="270"/>
        <v>4.7090000000000032</v>
      </c>
      <c r="V721" s="20">
        <f t="shared" si="250"/>
        <v>9.8010000000000161</v>
      </c>
      <c r="W721" s="20">
        <f t="shared" si="258"/>
        <v>16.420999999999992</v>
      </c>
      <c r="X721" s="20">
        <f t="shared" si="254"/>
        <v>32.054000000000002</v>
      </c>
      <c r="Y721" s="1">
        <v>43435</v>
      </c>
      <c r="Z721">
        <v>252.767</v>
      </c>
      <c r="AA721" s="20">
        <f t="shared" si="263"/>
        <v>0.17300000000000182</v>
      </c>
      <c r="AB721" s="20">
        <f t="shared" si="267"/>
        <v>1.103999999999985</v>
      </c>
      <c r="AC721" s="20">
        <f t="shared" si="271"/>
        <v>4.9619999999999891</v>
      </c>
      <c r="AD721" s="20">
        <f t="shared" si="251"/>
        <v>10.129999999999995</v>
      </c>
      <c r="AE721" s="20">
        <f t="shared" si="259"/>
        <v>16.514999999999986</v>
      </c>
      <c r="AF721" s="20">
        <f t="shared" si="255"/>
        <v>32.294999999999987</v>
      </c>
    </row>
    <row r="722" spans="1:32" x14ac:dyDescent="0.3">
      <c r="A722" s="1">
        <v>43466</v>
      </c>
      <c r="B722" s="19">
        <v>14430</v>
      </c>
      <c r="C722" s="20">
        <f t="shared" si="260"/>
        <v>67.299999999999272</v>
      </c>
      <c r="D722" s="20">
        <f t="shared" si="264"/>
        <v>217.10000000000036</v>
      </c>
      <c r="E722" s="20">
        <f t="shared" si="268"/>
        <v>560.29999999999927</v>
      </c>
      <c r="F722" s="20">
        <f t="shared" si="248"/>
        <v>1146.6000000000004</v>
      </c>
      <c r="G722" s="20">
        <f t="shared" si="256"/>
        <v>2684.3999999999996</v>
      </c>
      <c r="H722" s="20">
        <f t="shared" si="252"/>
        <v>5606.9</v>
      </c>
      <c r="I722" s="1">
        <v>43466</v>
      </c>
      <c r="J722" s="19">
        <v>14423.8</v>
      </c>
      <c r="K722" s="20">
        <f t="shared" si="261"/>
        <v>-25</v>
      </c>
      <c r="L722" s="20">
        <f t="shared" si="265"/>
        <v>224.29999999999927</v>
      </c>
      <c r="M722" s="20">
        <f t="shared" si="269"/>
        <v>560.69999999999891</v>
      </c>
      <c r="N722" s="20">
        <f t="shared" si="249"/>
        <v>1142.1999999999989</v>
      </c>
      <c r="O722" s="20">
        <f t="shared" si="257"/>
        <v>2664.7999999999993</v>
      </c>
      <c r="P722" s="20">
        <f t="shared" si="253"/>
        <v>5573.7999999999993</v>
      </c>
      <c r="Q722" s="1">
        <v>43466</v>
      </c>
      <c r="R722" s="19">
        <v>251.71199999999999</v>
      </c>
      <c r="S722" s="20">
        <f t="shared" si="262"/>
        <v>0.47899999999998499</v>
      </c>
      <c r="T722" s="20">
        <f t="shared" si="266"/>
        <v>-0.72700000000000387</v>
      </c>
      <c r="U722" s="20">
        <f t="shared" si="270"/>
        <v>3.8449999999999989</v>
      </c>
      <c r="V722" s="20">
        <f t="shared" si="250"/>
        <v>8.8729999999999905</v>
      </c>
      <c r="W722" s="20">
        <f t="shared" si="258"/>
        <v>18.004999999999995</v>
      </c>
      <c r="X722" s="20">
        <f t="shared" si="254"/>
        <v>31.488999999999976</v>
      </c>
      <c r="Y722" s="1">
        <v>43466</v>
      </c>
      <c r="Z722">
        <v>252.56100000000001</v>
      </c>
      <c r="AA722" s="20">
        <f t="shared" si="263"/>
        <v>-0.20599999999998886</v>
      </c>
      <c r="AB722" s="20">
        <f t="shared" si="267"/>
        <v>0.3790000000000191</v>
      </c>
      <c r="AC722" s="20">
        <f t="shared" si="271"/>
        <v>3.7019999999999982</v>
      </c>
      <c r="AD722" s="20">
        <f t="shared" si="251"/>
        <v>8.9430000000000121</v>
      </c>
      <c r="AE722" s="20">
        <f t="shared" si="259"/>
        <v>17.813999999999993</v>
      </c>
      <c r="AF722" s="20">
        <f t="shared" si="255"/>
        <v>31.373999999999995</v>
      </c>
    </row>
    <row r="723" spans="1:32" x14ac:dyDescent="0.3">
      <c r="A723" s="1">
        <v>43497</v>
      </c>
      <c r="B723" s="19">
        <v>14469.9</v>
      </c>
      <c r="C723" s="20">
        <f t="shared" si="260"/>
        <v>39.899999999999636</v>
      </c>
      <c r="D723" s="20">
        <f t="shared" si="264"/>
        <v>247.39999999999964</v>
      </c>
      <c r="E723" s="20">
        <f t="shared" si="268"/>
        <v>557.60000000000036</v>
      </c>
      <c r="F723" s="20">
        <f t="shared" si="248"/>
        <v>1111.1000000000004</v>
      </c>
      <c r="G723" s="20">
        <f t="shared" si="256"/>
        <v>2590.8999999999996</v>
      </c>
      <c r="H723" s="20">
        <f t="shared" si="252"/>
        <v>5583</v>
      </c>
      <c r="I723" s="1">
        <v>43497</v>
      </c>
      <c r="J723" s="19">
        <v>14401.9</v>
      </c>
      <c r="K723" s="20">
        <f t="shared" si="261"/>
        <v>-21.899999999999636</v>
      </c>
      <c r="L723" s="20">
        <f t="shared" si="265"/>
        <v>200.5</v>
      </c>
      <c r="M723" s="20">
        <f t="shared" si="269"/>
        <v>552.79999999999927</v>
      </c>
      <c r="N723" s="20">
        <f t="shared" si="249"/>
        <v>1096.2999999999993</v>
      </c>
      <c r="O723" s="20">
        <f t="shared" si="257"/>
        <v>2554.7999999999993</v>
      </c>
      <c r="P723" s="20">
        <f t="shared" si="253"/>
        <v>5514.7999999999993</v>
      </c>
      <c r="Q723" s="1">
        <v>43497</v>
      </c>
      <c r="R723" s="19">
        <v>252.77600000000001</v>
      </c>
      <c r="S723" s="20">
        <f t="shared" si="262"/>
        <v>1.0640000000000214</v>
      </c>
      <c r="T723" s="20">
        <f t="shared" si="266"/>
        <v>-0.10899999999998045</v>
      </c>
      <c r="U723" s="20">
        <f t="shared" si="270"/>
        <v>3.7849999999999966</v>
      </c>
      <c r="V723" s="20">
        <f t="shared" si="250"/>
        <v>9.1730000000000018</v>
      </c>
      <c r="W723" s="20">
        <f t="shared" si="258"/>
        <v>18.054000000000002</v>
      </c>
      <c r="X723" s="20">
        <f t="shared" si="254"/>
        <v>31.467000000000013</v>
      </c>
      <c r="Y723" s="1">
        <v>43497</v>
      </c>
      <c r="Z723">
        <v>253.31899999999999</v>
      </c>
      <c r="AA723" s="20">
        <f t="shared" si="263"/>
        <v>0.75799999999998136</v>
      </c>
      <c r="AB723" s="20">
        <f t="shared" si="267"/>
        <v>0.54699999999999704</v>
      </c>
      <c r="AC723" s="20">
        <f t="shared" si="271"/>
        <v>3.789999999999992</v>
      </c>
      <c r="AD723" s="20">
        <f t="shared" si="251"/>
        <v>9.3129999999999882</v>
      </c>
      <c r="AE723" s="20">
        <f t="shared" si="259"/>
        <v>17.976999999999975</v>
      </c>
      <c r="AF723" s="20">
        <f t="shared" si="255"/>
        <v>31.420999999999992</v>
      </c>
    </row>
    <row r="724" spans="1:32" x14ac:dyDescent="0.3">
      <c r="A724" s="1">
        <v>43525</v>
      </c>
      <c r="B724" s="19">
        <v>14509.9</v>
      </c>
      <c r="C724" s="20">
        <f t="shared" si="260"/>
        <v>40</v>
      </c>
      <c r="D724" s="20">
        <f t="shared" si="264"/>
        <v>273.10000000000036</v>
      </c>
      <c r="E724" s="20">
        <f t="shared" si="268"/>
        <v>539.69999999999891</v>
      </c>
      <c r="F724" s="20">
        <f t="shared" si="248"/>
        <v>1083</v>
      </c>
      <c r="G724" s="20">
        <f t="shared" si="256"/>
        <v>2623.1000000000004</v>
      </c>
      <c r="H724" s="20">
        <f t="shared" si="252"/>
        <v>5566.4</v>
      </c>
      <c r="I724" s="1">
        <v>43525</v>
      </c>
      <c r="J724" s="19">
        <v>14572.5</v>
      </c>
      <c r="K724" s="20">
        <f t="shared" si="261"/>
        <v>170.60000000000036</v>
      </c>
      <c r="L724" s="20">
        <f t="shared" si="265"/>
        <v>317.39999999999964</v>
      </c>
      <c r="M724" s="20">
        <f t="shared" si="269"/>
        <v>541.5</v>
      </c>
      <c r="N724" s="20">
        <f t="shared" si="249"/>
        <v>1080.7999999999993</v>
      </c>
      <c r="O724" s="20">
        <f t="shared" si="257"/>
        <v>2615.7999999999993</v>
      </c>
      <c r="P724" s="20">
        <f t="shared" si="253"/>
        <v>5571.9</v>
      </c>
      <c r="Q724" s="1">
        <v>43525</v>
      </c>
      <c r="R724" s="19">
        <v>254.202</v>
      </c>
      <c r="S724" s="20">
        <f t="shared" si="262"/>
        <v>1.4259999999999877</v>
      </c>
      <c r="T724" s="20">
        <f t="shared" si="266"/>
        <v>2.1639999999999873</v>
      </c>
      <c r="U724" s="20">
        <f t="shared" si="270"/>
        <v>4.6479999999999961</v>
      </c>
      <c r="V724" s="20">
        <f t="shared" si="250"/>
        <v>10.40100000000001</v>
      </c>
      <c r="W724" s="20">
        <f t="shared" si="258"/>
        <v>18.082999999999998</v>
      </c>
      <c r="X724" s="20">
        <f t="shared" si="254"/>
        <v>30.734999999999985</v>
      </c>
      <c r="Y724" s="1">
        <v>43525</v>
      </c>
      <c r="Z724">
        <v>254.27699999999999</v>
      </c>
      <c r="AA724" s="20">
        <f t="shared" si="263"/>
        <v>0.95799999999999841</v>
      </c>
      <c r="AB724" s="20">
        <f t="shared" si="267"/>
        <v>1.6829999999999927</v>
      </c>
      <c r="AC724" s="20">
        <f t="shared" si="271"/>
        <v>4.6999999999999886</v>
      </c>
      <c r="AD724" s="20">
        <f t="shared" si="251"/>
        <v>10.384999999999991</v>
      </c>
      <c r="AE724" s="20">
        <f t="shared" si="259"/>
        <v>18.300999999999988</v>
      </c>
      <c r="AF724" s="20">
        <f t="shared" si="255"/>
        <v>31.230999999999995</v>
      </c>
    </row>
    <row r="725" spans="1:32" x14ac:dyDescent="0.3">
      <c r="A725" s="1">
        <v>43556</v>
      </c>
      <c r="B725" s="19">
        <v>14541</v>
      </c>
      <c r="C725" s="20">
        <f t="shared" si="260"/>
        <v>31.100000000000364</v>
      </c>
      <c r="D725" s="20">
        <f t="shared" si="264"/>
        <v>178.29999999999927</v>
      </c>
      <c r="E725" s="20">
        <f t="shared" si="268"/>
        <v>552.20000000000073</v>
      </c>
      <c r="F725" s="20">
        <f t="shared" si="248"/>
        <v>1056.1000000000004</v>
      </c>
      <c r="G725" s="20">
        <f t="shared" si="256"/>
        <v>2612.1000000000004</v>
      </c>
      <c r="H725" s="20">
        <f t="shared" si="252"/>
        <v>5536.1</v>
      </c>
      <c r="I725" s="1">
        <v>43556</v>
      </c>
      <c r="J725" s="19">
        <v>14623</v>
      </c>
      <c r="K725" s="20">
        <f t="shared" si="261"/>
        <v>50.5</v>
      </c>
      <c r="L725" s="20">
        <f t="shared" si="265"/>
        <v>174.20000000000073</v>
      </c>
      <c r="M725" s="20">
        <f t="shared" si="269"/>
        <v>553.5</v>
      </c>
      <c r="N725" s="20">
        <f t="shared" si="249"/>
        <v>1058</v>
      </c>
      <c r="O725" s="20">
        <f t="shared" si="257"/>
        <v>2618.2999999999993</v>
      </c>
      <c r="P725" s="20">
        <f t="shared" si="253"/>
        <v>5567.4</v>
      </c>
      <c r="Q725" s="1">
        <v>43556</v>
      </c>
      <c r="R725" s="19">
        <v>255.548</v>
      </c>
      <c r="S725" s="20">
        <f t="shared" si="262"/>
        <v>1.3460000000000036</v>
      </c>
      <c r="T725" s="20">
        <f t="shared" si="266"/>
        <v>4.3149999999999977</v>
      </c>
      <c r="U725" s="20">
        <f t="shared" si="270"/>
        <v>5.0020000000000095</v>
      </c>
      <c r="V725" s="20">
        <f t="shared" si="250"/>
        <v>11.024000000000001</v>
      </c>
      <c r="W725" s="20">
        <f t="shared" si="258"/>
        <v>18.949000000000012</v>
      </c>
      <c r="X725" s="20">
        <f t="shared" si="254"/>
        <v>30.641999999999996</v>
      </c>
      <c r="Y725" s="1">
        <v>43556</v>
      </c>
      <c r="Z725">
        <v>255.233</v>
      </c>
      <c r="AA725" s="20">
        <f t="shared" si="263"/>
        <v>0.95600000000001728</v>
      </c>
      <c r="AB725" s="20">
        <f t="shared" si="267"/>
        <v>2.4660000000000082</v>
      </c>
      <c r="AC725" s="20">
        <f t="shared" si="271"/>
        <v>5.0060000000000002</v>
      </c>
      <c r="AD725" s="20">
        <f t="shared" si="251"/>
        <v>11.039999999999992</v>
      </c>
      <c r="AE725" s="20">
        <f t="shared" si="259"/>
        <v>19.010999999999996</v>
      </c>
      <c r="AF725" s="20">
        <f t="shared" si="255"/>
        <v>31.140000000000015</v>
      </c>
    </row>
    <row r="726" spans="1:32" x14ac:dyDescent="0.3">
      <c r="A726" s="1">
        <v>43586</v>
      </c>
      <c r="B726" s="19">
        <v>14643.2</v>
      </c>
      <c r="C726" s="20">
        <f t="shared" si="260"/>
        <v>102.20000000000073</v>
      </c>
      <c r="D726" s="20">
        <f t="shared" si="264"/>
        <v>213.20000000000073</v>
      </c>
      <c r="E726" s="20">
        <f t="shared" si="268"/>
        <v>596</v>
      </c>
      <c r="F726" s="20">
        <f t="shared" si="248"/>
        <v>1105.1000000000004</v>
      </c>
      <c r="G726" s="20">
        <f t="shared" si="256"/>
        <v>2685.3000000000011</v>
      </c>
      <c r="H726" s="20">
        <f t="shared" si="252"/>
        <v>5567.7000000000007</v>
      </c>
      <c r="I726" s="1">
        <v>43586</v>
      </c>
      <c r="J726" s="19">
        <v>14575</v>
      </c>
      <c r="K726" s="20">
        <f t="shared" si="261"/>
        <v>-48</v>
      </c>
      <c r="L726" s="20">
        <f t="shared" si="265"/>
        <v>151.20000000000073</v>
      </c>
      <c r="M726" s="20">
        <f t="shared" si="269"/>
        <v>594.60000000000036</v>
      </c>
      <c r="N726" s="20">
        <f t="shared" si="249"/>
        <v>1100.8999999999996</v>
      </c>
      <c r="O726" s="20">
        <f t="shared" si="257"/>
        <v>2667.1000000000004</v>
      </c>
      <c r="P726" s="20">
        <f t="shared" si="253"/>
        <v>5549.4</v>
      </c>
      <c r="Q726" s="1">
        <v>43586</v>
      </c>
      <c r="R726" s="19">
        <v>256.09199999999998</v>
      </c>
      <c r="S726" s="20">
        <f t="shared" si="262"/>
        <v>0.54399999999998272</v>
      </c>
      <c r="T726" s="20">
        <f t="shared" si="266"/>
        <v>4.3799999999999955</v>
      </c>
      <c r="U726" s="20">
        <f t="shared" si="270"/>
        <v>4.5039999999999907</v>
      </c>
      <c r="V726" s="20">
        <f t="shared" si="250"/>
        <v>11.35899999999998</v>
      </c>
      <c r="W726" s="20">
        <f t="shared" si="258"/>
        <v>18.286999999999978</v>
      </c>
      <c r="X726" s="20">
        <f t="shared" si="254"/>
        <v>30.127999999999986</v>
      </c>
      <c r="Y726" s="1">
        <v>43586</v>
      </c>
      <c r="Z726">
        <v>255.29599999999999</v>
      </c>
      <c r="AA726" s="20">
        <f t="shared" si="263"/>
        <v>6.2999999999988177E-2</v>
      </c>
      <c r="AB726" s="20">
        <f t="shared" si="267"/>
        <v>2.7349999999999852</v>
      </c>
      <c r="AC726" s="20">
        <f t="shared" si="271"/>
        <v>4.5039999999999907</v>
      </c>
      <c r="AD726" s="20">
        <f t="shared" si="251"/>
        <v>11.292000000000002</v>
      </c>
      <c r="AE726" s="20">
        <f t="shared" si="259"/>
        <v>18.294999999999987</v>
      </c>
      <c r="AF726" s="20">
        <f t="shared" si="255"/>
        <v>30.489999999999981</v>
      </c>
    </row>
    <row r="727" spans="1:32" x14ac:dyDescent="0.3">
      <c r="A727" s="1">
        <v>43617</v>
      </c>
      <c r="B727" s="19">
        <v>14757.7</v>
      </c>
      <c r="C727" s="20">
        <f t="shared" si="260"/>
        <v>114.5</v>
      </c>
      <c r="D727" s="20">
        <f t="shared" si="264"/>
        <v>287.80000000000109</v>
      </c>
      <c r="E727" s="20">
        <f t="shared" si="268"/>
        <v>654.10000000000036</v>
      </c>
      <c r="F727" s="20">
        <f t="shared" si="248"/>
        <v>1198.5</v>
      </c>
      <c r="G727" s="20">
        <f t="shared" si="256"/>
        <v>2756</v>
      </c>
      <c r="H727" s="20">
        <f t="shared" si="252"/>
        <v>5606.7000000000007</v>
      </c>
      <c r="I727" s="1">
        <v>43617</v>
      </c>
      <c r="J727" s="19">
        <v>14734.8</v>
      </c>
      <c r="K727" s="20">
        <f t="shared" si="261"/>
        <v>159.79999999999927</v>
      </c>
      <c r="L727" s="20">
        <f t="shared" si="265"/>
        <v>332.89999999999964</v>
      </c>
      <c r="M727" s="20">
        <f t="shared" si="269"/>
        <v>660.09999999999854</v>
      </c>
      <c r="N727" s="20">
        <f t="shared" si="249"/>
        <v>1212.6999999999989</v>
      </c>
      <c r="O727" s="20">
        <f t="shared" si="257"/>
        <v>2772.2999999999993</v>
      </c>
      <c r="P727" s="20">
        <f t="shared" si="253"/>
        <v>5620.9</v>
      </c>
      <c r="Q727" s="1">
        <v>43617</v>
      </c>
      <c r="R727" s="19">
        <v>256.14299999999997</v>
      </c>
      <c r="S727" s="20">
        <f t="shared" si="262"/>
        <v>5.0999999999987722E-2</v>
      </c>
      <c r="T727" s="20">
        <f t="shared" si="266"/>
        <v>3.3669999999999618</v>
      </c>
      <c r="U727" s="20">
        <f t="shared" si="270"/>
        <v>4.1539999999999679</v>
      </c>
      <c r="V727" s="20">
        <f t="shared" si="250"/>
        <v>11.18799999999996</v>
      </c>
      <c r="W727" s="20">
        <f t="shared" si="258"/>
        <v>17.504999999999967</v>
      </c>
      <c r="X727" s="20">
        <f t="shared" si="254"/>
        <v>30.420999999999964</v>
      </c>
      <c r="Y727" s="1">
        <v>43617</v>
      </c>
      <c r="Z727">
        <v>255.21299999999999</v>
      </c>
      <c r="AA727" s="20">
        <f t="shared" si="263"/>
        <v>-8.2999999999998408E-2</v>
      </c>
      <c r="AB727" s="20">
        <f t="shared" si="267"/>
        <v>1.8940000000000055</v>
      </c>
      <c r="AC727" s="20">
        <f t="shared" si="271"/>
        <v>4.1949999999999932</v>
      </c>
      <c r="AD727" s="20">
        <f t="shared" si="251"/>
        <v>11.049999999999983</v>
      </c>
      <c r="AE727" s="20">
        <f t="shared" si="259"/>
        <v>17.555999999999983</v>
      </c>
      <c r="AF727" s="20">
        <f t="shared" si="255"/>
        <v>30.406999999999982</v>
      </c>
    </row>
    <row r="728" spans="1:32" x14ac:dyDescent="0.3">
      <c r="A728" s="1">
        <v>43647</v>
      </c>
      <c r="B728" s="19">
        <v>14840.6</v>
      </c>
      <c r="C728" s="20">
        <f t="shared" si="260"/>
        <v>82.899999999999636</v>
      </c>
      <c r="D728" s="20">
        <f t="shared" si="264"/>
        <v>330.70000000000073</v>
      </c>
      <c r="E728" s="20">
        <f t="shared" si="268"/>
        <v>701.39999999999964</v>
      </c>
      <c r="F728" s="20">
        <f t="shared" si="248"/>
        <v>1221.8999999999996</v>
      </c>
      <c r="G728" s="20">
        <f t="shared" si="256"/>
        <v>2789.3000000000011</v>
      </c>
      <c r="H728" s="20">
        <f t="shared" si="252"/>
        <v>5524</v>
      </c>
      <c r="I728" s="1">
        <v>43647</v>
      </c>
      <c r="J728" s="19">
        <v>14814.4</v>
      </c>
      <c r="K728" s="20">
        <f t="shared" si="261"/>
        <v>79.600000000000364</v>
      </c>
      <c r="L728" s="20">
        <f t="shared" si="265"/>
        <v>241.89999999999964</v>
      </c>
      <c r="M728" s="20">
        <f t="shared" si="269"/>
        <v>704.79999999999927</v>
      </c>
      <c r="N728" s="20">
        <f t="shared" si="249"/>
        <v>1230</v>
      </c>
      <c r="O728" s="20">
        <f t="shared" si="257"/>
        <v>2801.5</v>
      </c>
      <c r="P728" s="20">
        <f t="shared" si="253"/>
        <v>5547.7999999999993</v>
      </c>
      <c r="Q728" s="1">
        <v>43647</v>
      </c>
      <c r="R728" s="19">
        <v>256.57100000000003</v>
      </c>
      <c r="S728" s="20">
        <f t="shared" si="262"/>
        <v>0.42800000000005411</v>
      </c>
      <c r="T728" s="20">
        <f t="shared" si="266"/>
        <v>2.3690000000000282</v>
      </c>
      <c r="U728" s="20">
        <f t="shared" si="270"/>
        <v>4.5650000000000261</v>
      </c>
      <c r="V728" s="20">
        <f t="shared" si="250"/>
        <v>11.785000000000025</v>
      </c>
      <c r="W728" s="20">
        <f t="shared" si="258"/>
        <v>17.91700000000003</v>
      </c>
      <c r="X728" s="20">
        <f t="shared" si="254"/>
        <v>30.649000000000029</v>
      </c>
      <c r="Y728" s="1">
        <v>43647</v>
      </c>
      <c r="Z728">
        <v>255.80199999999999</v>
      </c>
      <c r="AA728" s="20">
        <f t="shared" si="263"/>
        <v>0.58899999999999864</v>
      </c>
      <c r="AB728" s="20">
        <f t="shared" si="267"/>
        <v>1.5250000000000057</v>
      </c>
      <c r="AC728" s="20">
        <f t="shared" si="271"/>
        <v>4.5879999999999939</v>
      </c>
      <c r="AD728" s="20">
        <f t="shared" si="251"/>
        <v>11.558999999999997</v>
      </c>
      <c r="AE728" s="20">
        <f t="shared" si="259"/>
        <v>17.768000000000001</v>
      </c>
      <c r="AF728" s="20">
        <f t="shared" si="255"/>
        <v>30.406999999999982</v>
      </c>
    </row>
    <row r="729" spans="1:32" x14ac:dyDescent="0.3">
      <c r="A729" s="1">
        <v>43678</v>
      </c>
      <c r="B729" s="19">
        <v>14914.6</v>
      </c>
      <c r="C729" s="20">
        <f t="shared" si="260"/>
        <v>74</v>
      </c>
      <c r="D729" s="20">
        <f t="shared" si="264"/>
        <v>373.60000000000036</v>
      </c>
      <c r="E729" s="20">
        <f t="shared" si="268"/>
        <v>733.30000000000109</v>
      </c>
      <c r="F729" s="20">
        <f t="shared" si="248"/>
        <v>1240.8999999999996</v>
      </c>
      <c r="G729" s="20">
        <f t="shared" si="256"/>
        <v>2812.7000000000007</v>
      </c>
      <c r="H729" s="20">
        <f t="shared" si="252"/>
        <v>5407</v>
      </c>
      <c r="I729" s="1">
        <v>43678</v>
      </c>
      <c r="J729" s="19">
        <v>14896.1</v>
      </c>
      <c r="K729" s="20">
        <f t="shared" si="261"/>
        <v>81.700000000000728</v>
      </c>
      <c r="L729" s="20">
        <f t="shared" si="265"/>
        <v>273.10000000000036</v>
      </c>
      <c r="M729" s="20">
        <f t="shared" si="269"/>
        <v>731.20000000000073</v>
      </c>
      <c r="N729" s="20">
        <f t="shared" si="249"/>
        <v>1242.3999999999996</v>
      </c>
      <c r="O729" s="20">
        <f t="shared" si="257"/>
        <v>2825.7000000000007</v>
      </c>
      <c r="P729" s="20">
        <f t="shared" si="253"/>
        <v>5434.3000000000011</v>
      </c>
      <c r="Q729" s="1">
        <v>43678</v>
      </c>
      <c r="R729" s="19">
        <v>256.55799999999999</v>
      </c>
      <c r="S729" s="20">
        <f t="shared" si="262"/>
        <v>-1.3000000000033651E-2</v>
      </c>
      <c r="T729" s="20">
        <f t="shared" si="266"/>
        <v>1.0099999999999909</v>
      </c>
      <c r="U729" s="20">
        <f t="shared" si="270"/>
        <v>4.4120000000000061</v>
      </c>
      <c r="V729" s="20">
        <f t="shared" si="250"/>
        <v>11.038999999999987</v>
      </c>
      <c r="W729" s="20">
        <f t="shared" si="258"/>
        <v>18.24199999999999</v>
      </c>
      <c r="X729" s="20">
        <f t="shared" si="254"/>
        <v>30.013000000000005</v>
      </c>
      <c r="Y729" s="1">
        <v>43678</v>
      </c>
      <c r="Z729">
        <v>256.036</v>
      </c>
      <c r="AA729" s="20">
        <f t="shared" si="263"/>
        <v>0.23400000000000887</v>
      </c>
      <c r="AB729" s="20">
        <f t="shared" si="267"/>
        <v>0.80299999999999727</v>
      </c>
      <c r="AC729" s="20">
        <f t="shared" si="271"/>
        <v>4.3729999999999905</v>
      </c>
      <c r="AD729" s="20">
        <f t="shared" si="251"/>
        <v>10.853000000000009</v>
      </c>
      <c r="AE729" s="20">
        <f t="shared" si="259"/>
        <v>18.003000000000014</v>
      </c>
      <c r="AF729" s="20">
        <f t="shared" si="255"/>
        <v>29.930000000000007</v>
      </c>
    </row>
    <row r="730" spans="1:32" x14ac:dyDescent="0.3">
      <c r="A730" s="1">
        <v>43709</v>
      </c>
      <c r="B730" s="19">
        <v>15008.1</v>
      </c>
      <c r="C730" s="20">
        <f t="shared" si="260"/>
        <v>93.5</v>
      </c>
      <c r="D730" s="20">
        <f t="shared" si="264"/>
        <v>364.89999999999964</v>
      </c>
      <c r="E730" s="20">
        <f t="shared" si="268"/>
        <v>795.20000000000073</v>
      </c>
      <c r="F730" s="20">
        <f t="shared" si="248"/>
        <v>1290.2000000000007</v>
      </c>
      <c r="G730" s="20">
        <f t="shared" si="256"/>
        <v>2847.3000000000011</v>
      </c>
      <c r="H730" s="20">
        <f t="shared" si="252"/>
        <v>5479.8000000000011</v>
      </c>
      <c r="I730" s="1">
        <v>43709</v>
      </c>
      <c r="J730" s="19">
        <v>14986.8</v>
      </c>
      <c r="K730" s="20">
        <f t="shared" si="261"/>
        <v>90.699999999998909</v>
      </c>
      <c r="L730" s="20">
        <f t="shared" si="265"/>
        <v>411.79999999999927</v>
      </c>
      <c r="M730" s="20">
        <f t="shared" si="269"/>
        <v>787.29999999999927</v>
      </c>
      <c r="N730" s="20">
        <f t="shared" si="249"/>
        <v>1281.2999999999993</v>
      </c>
      <c r="O730" s="20">
        <f t="shared" si="257"/>
        <v>2848.5999999999985</v>
      </c>
      <c r="P730" s="20">
        <f t="shared" si="253"/>
        <v>5486.5</v>
      </c>
      <c r="Q730" s="1">
        <v>43709</v>
      </c>
      <c r="R730" s="19">
        <v>256.75900000000001</v>
      </c>
      <c r="S730" s="20">
        <f t="shared" si="262"/>
        <v>0.20100000000002183</v>
      </c>
      <c r="T730" s="20">
        <f t="shared" si="266"/>
        <v>0.66700000000003001</v>
      </c>
      <c r="U730" s="20">
        <f t="shared" si="270"/>
        <v>4.3200000000000216</v>
      </c>
      <c r="V730" s="20">
        <f t="shared" si="250"/>
        <v>9.9400000000000261</v>
      </c>
      <c r="W730" s="20">
        <f t="shared" si="258"/>
        <v>18.814000000000021</v>
      </c>
      <c r="X730" s="20">
        <f t="shared" si="254"/>
        <v>29.870000000000005</v>
      </c>
      <c r="Y730" s="1">
        <v>43709</v>
      </c>
      <c r="Z730">
        <v>256.43</v>
      </c>
      <c r="AA730" s="20">
        <f t="shared" si="263"/>
        <v>0.39400000000000546</v>
      </c>
      <c r="AB730" s="20">
        <f t="shared" si="267"/>
        <v>1.1340000000000146</v>
      </c>
      <c r="AC730" s="20">
        <f t="shared" si="271"/>
        <v>4.2480000000000189</v>
      </c>
      <c r="AD730" s="20">
        <f t="shared" si="251"/>
        <v>9.9950000000000045</v>
      </c>
      <c r="AE730" s="20">
        <f t="shared" si="259"/>
        <v>18.932000000000016</v>
      </c>
      <c r="AF730" s="20">
        <f t="shared" si="255"/>
        <v>29.832999999999998</v>
      </c>
    </row>
    <row r="731" spans="1:32" x14ac:dyDescent="0.3">
      <c r="A731" s="1">
        <v>43739</v>
      </c>
      <c r="B731" s="19">
        <v>15140.8</v>
      </c>
      <c r="C731" s="20">
        <f t="shared" si="260"/>
        <v>132.69999999999891</v>
      </c>
      <c r="D731" s="20">
        <f t="shared" si="264"/>
        <v>383.09999999999854</v>
      </c>
      <c r="E731" s="20">
        <f t="shared" si="268"/>
        <v>918.29999999999927</v>
      </c>
      <c r="F731" s="20">
        <f t="shared" ref="F731:F781" si="272">(B731-B707)</f>
        <v>1370.6999999999989</v>
      </c>
      <c r="G731" s="20">
        <f t="shared" si="256"/>
        <v>2944.8999999999996</v>
      </c>
      <c r="H731" s="20">
        <f t="shared" si="252"/>
        <v>5578.6999999999989</v>
      </c>
      <c r="I731" s="1">
        <v>43739</v>
      </c>
      <c r="J731" s="19">
        <v>15112.2</v>
      </c>
      <c r="K731" s="20">
        <f t="shared" si="261"/>
        <v>125.40000000000146</v>
      </c>
      <c r="L731" s="20">
        <f t="shared" si="265"/>
        <v>377.40000000000146</v>
      </c>
      <c r="M731" s="20">
        <f t="shared" si="269"/>
        <v>910.80000000000109</v>
      </c>
      <c r="N731" s="20">
        <f t="shared" ref="N731:N781" si="273">(J731-J707)</f>
        <v>1361.5</v>
      </c>
      <c r="O731" s="20">
        <f t="shared" si="257"/>
        <v>2940.7000000000007</v>
      </c>
      <c r="P731" s="20">
        <f t="shared" si="253"/>
        <v>5562.1</v>
      </c>
      <c r="Q731" s="1">
        <v>43739</v>
      </c>
      <c r="R731" s="19">
        <v>257.346</v>
      </c>
      <c r="S731" s="20">
        <f t="shared" si="262"/>
        <v>0.58699999999998909</v>
      </c>
      <c r="T731" s="20">
        <f t="shared" si="266"/>
        <v>1.2030000000000314</v>
      </c>
      <c r="U731" s="20">
        <f t="shared" si="270"/>
        <v>4.4610000000000127</v>
      </c>
      <c r="V731" s="20">
        <f t="shared" ref="V731:V781" si="274">(R731-R707)</f>
        <v>10.682999999999993</v>
      </c>
      <c r="W731" s="20">
        <f t="shared" si="258"/>
        <v>19.50800000000001</v>
      </c>
      <c r="X731" s="20">
        <f t="shared" si="254"/>
        <v>30.925000000000011</v>
      </c>
      <c r="Y731" s="1">
        <v>43739</v>
      </c>
      <c r="Z731">
        <v>257.15499999999997</v>
      </c>
      <c r="AA731" s="20">
        <f t="shared" si="263"/>
        <v>0.72499999999996589</v>
      </c>
      <c r="AB731" s="20">
        <f t="shared" si="267"/>
        <v>1.9419999999999789</v>
      </c>
      <c r="AC731" s="20">
        <f t="shared" si="271"/>
        <v>4.3829999999999814</v>
      </c>
      <c r="AD731" s="20">
        <f t="shared" ref="AD731:AD781" si="275">(Z731-Z707)</f>
        <v>10.528999999999968</v>
      </c>
      <c r="AE731" s="20">
        <f t="shared" si="259"/>
        <v>19.421999999999969</v>
      </c>
      <c r="AF731" s="20">
        <f t="shared" si="255"/>
        <v>30.404999999999973</v>
      </c>
    </row>
    <row r="732" spans="1:32" x14ac:dyDescent="0.3">
      <c r="A732" s="1">
        <v>43770</v>
      </c>
      <c r="B732" s="19">
        <v>15242.2</v>
      </c>
      <c r="C732" s="20">
        <f t="shared" si="260"/>
        <v>101.40000000000146</v>
      </c>
      <c r="D732" s="20">
        <f t="shared" si="264"/>
        <v>401.60000000000036</v>
      </c>
      <c r="E732" s="20">
        <f t="shared" si="268"/>
        <v>1005.4000000000015</v>
      </c>
      <c r="F732" s="20">
        <f t="shared" si="272"/>
        <v>1442.3000000000011</v>
      </c>
      <c r="G732" s="20">
        <f t="shared" si="256"/>
        <v>2957.6000000000004</v>
      </c>
      <c r="H732" s="20">
        <f t="shared" si="252"/>
        <v>5629.6</v>
      </c>
      <c r="I732" s="1">
        <v>43770</v>
      </c>
      <c r="J732" s="19">
        <v>15259.4</v>
      </c>
      <c r="K732" s="20">
        <f t="shared" si="261"/>
        <v>147.19999999999891</v>
      </c>
      <c r="L732" s="20">
        <f t="shared" si="265"/>
        <v>445</v>
      </c>
      <c r="M732" s="20">
        <f t="shared" si="269"/>
        <v>1004.2999999999993</v>
      </c>
      <c r="N732" s="20">
        <f t="shared" si="273"/>
        <v>1439.5</v>
      </c>
      <c r="O732" s="20">
        <f t="shared" si="257"/>
        <v>2961.5</v>
      </c>
      <c r="P732" s="20">
        <f t="shared" si="253"/>
        <v>5626.2999999999993</v>
      </c>
      <c r="Q732" s="1">
        <v>43770</v>
      </c>
      <c r="R732" s="19">
        <v>257.20800000000003</v>
      </c>
      <c r="S732" s="20">
        <f t="shared" si="262"/>
        <v>-0.13799999999997681</v>
      </c>
      <c r="T732" s="20">
        <f t="shared" si="266"/>
        <v>0.63700000000000045</v>
      </c>
      <c r="U732" s="20">
        <f t="shared" si="270"/>
        <v>5.1700000000000159</v>
      </c>
      <c r="V732" s="20">
        <f t="shared" si="274"/>
        <v>10.539000000000016</v>
      </c>
      <c r="W732" s="20">
        <f t="shared" si="258"/>
        <v>19.872000000000014</v>
      </c>
      <c r="X732" s="20">
        <f t="shared" si="254"/>
        <v>30.978000000000037</v>
      </c>
      <c r="Y732" s="1">
        <v>43770</v>
      </c>
      <c r="Z732">
        <v>257.87900000000002</v>
      </c>
      <c r="AA732" s="20">
        <f t="shared" si="263"/>
        <v>0.72400000000004638</v>
      </c>
      <c r="AB732" s="20">
        <f t="shared" si="267"/>
        <v>2.0770000000000266</v>
      </c>
      <c r="AC732" s="20">
        <f t="shared" si="271"/>
        <v>5.285000000000025</v>
      </c>
      <c r="AD732" s="20">
        <f t="shared" si="275"/>
        <v>10.595000000000027</v>
      </c>
      <c r="AE732" s="20">
        <f t="shared" si="259"/>
        <v>19.862000000000023</v>
      </c>
      <c r="AF732" s="20">
        <f t="shared" si="255"/>
        <v>30.710000000000008</v>
      </c>
    </row>
    <row r="733" spans="1:32" x14ac:dyDescent="0.3">
      <c r="A733" s="1">
        <v>43800</v>
      </c>
      <c r="B733" s="19">
        <v>15320.7</v>
      </c>
      <c r="C733" s="20">
        <f t="shared" si="260"/>
        <v>78.5</v>
      </c>
      <c r="D733" s="20">
        <f t="shared" si="264"/>
        <v>406.10000000000036</v>
      </c>
      <c r="E733" s="20">
        <f t="shared" si="268"/>
        <v>958</v>
      </c>
      <c r="F733" s="20">
        <f t="shared" si="272"/>
        <v>1462.8000000000011</v>
      </c>
      <c r="G733" s="20">
        <f t="shared" si="256"/>
        <v>2973.9000000000015</v>
      </c>
      <c r="H733" s="20">
        <f t="shared" si="252"/>
        <v>5660.6</v>
      </c>
      <c r="I733" s="1">
        <v>43800</v>
      </c>
      <c r="J733" s="19">
        <v>15412.5</v>
      </c>
      <c r="K733" s="20">
        <f t="shared" si="261"/>
        <v>153.10000000000036</v>
      </c>
      <c r="L733" s="20">
        <f t="shared" si="265"/>
        <v>516.39999999999964</v>
      </c>
      <c r="M733" s="20">
        <f t="shared" si="269"/>
        <v>963.70000000000073</v>
      </c>
      <c r="N733" s="20">
        <f t="shared" si="273"/>
        <v>1467.5</v>
      </c>
      <c r="O733" s="20">
        <f t="shared" si="257"/>
        <v>2985.2000000000007</v>
      </c>
      <c r="P733" s="20">
        <f t="shared" si="253"/>
        <v>5683.2999999999993</v>
      </c>
      <c r="Q733" s="1">
        <v>43800</v>
      </c>
      <c r="R733" s="19">
        <v>256.97399999999999</v>
      </c>
      <c r="S733" s="20">
        <f t="shared" si="262"/>
        <v>-0.23400000000003729</v>
      </c>
      <c r="T733" s="20">
        <f t="shared" si="266"/>
        <v>0.41599999999999682</v>
      </c>
      <c r="U733" s="20">
        <f t="shared" si="270"/>
        <v>5.7409999999999854</v>
      </c>
      <c r="V733" s="20">
        <f t="shared" si="274"/>
        <v>10.449999999999989</v>
      </c>
      <c r="W733" s="20">
        <f t="shared" si="258"/>
        <v>20.448999999999984</v>
      </c>
      <c r="X733" s="20">
        <f t="shared" si="254"/>
        <v>31.301999999999992</v>
      </c>
      <c r="Y733" s="1">
        <v>43800</v>
      </c>
      <c r="Z733">
        <v>258.63</v>
      </c>
      <c r="AA733" s="20">
        <f t="shared" si="263"/>
        <v>0.75099999999997635</v>
      </c>
      <c r="AB733" s="20">
        <f t="shared" si="267"/>
        <v>2.5939999999999941</v>
      </c>
      <c r="AC733" s="20">
        <f t="shared" si="271"/>
        <v>5.8629999999999995</v>
      </c>
      <c r="AD733" s="20">
        <f t="shared" si="275"/>
        <v>10.824999999999989</v>
      </c>
      <c r="AE733" s="20">
        <f t="shared" si="259"/>
        <v>20.869</v>
      </c>
      <c r="AF733" s="20">
        <f t="shared" si="255"/>
        <v>31.406999999999982</v>
      </c>
    </row>
    <row r="734" spans="1:32" x14ac:dyDescent="0.3">
      <c r="A734" s="1">
        <v>43831</v>
      </c>
      <c r="B734" s="19">
        <v>15396</v>
      </c>
      <c r="C734" s="20">
        <f t="shared" si="260"/>
        <v>75.299999999999272</v>
      </c>
      <c r="D734" s="20">
        <f t="shared" si="264"/>
        <v>387.89999999999964</v>
      </c>
      <c r="E734" s="20">
        <f t="shared" si="268"/>
        <v>966</v>
      </c>
      <c r="F734" s="20">
        <f t="shared" si="272"/>
        <v>1526.2999999999993</v>
      </c>
      <c r="G734" s="20">
        <f t="shared" si="256"/>
        <v>2926.1000000000004</v>
      </c>
      <c r="H734" s="20">
        <f t="shared" si="252"/>
        <v>5662.7000000000007</v>
      </c>
      <c r="I734" s="1">
        <v>43831</v>
      </c>
      <c r="J734" s="19">
        <v>15397.1</v>
      </c>
      <c r="K734" s="20">
        <f t="shared" si="261"/>
        <v>-15.399999999999636</v>
      </c>
      <c r="L734" s="20">
        <f t="shared" si="265"/>
        <v>410.30000000000109</v>
      </c>
      <c r="M734" s="20">
        <f t="shared" si="269"/>
        <v>973.30000000000109</v>
      </c>
      <c r="N734" s="20">
        <f t="shared" si="273"/>
        <v>1534</v>
      </c>
      <c r="O734" s="20">
        <f t="shared" si="257"/>
        <v>2918.7000000000007</v>
      </c>
      <c r="P734" s="20">
        <f t="shared" si="253"/>
        <v>5635.2000000000007</v>
      </c>
      <c r="Q734" s="1">
        <v>43831</v>
      </c>
      <c r="R734" s="19">
        <v>257.971</v>
      </c>
      <c r="S734" s="20">
        <f t="shared" si="262"/>
        <v>0.9970000000000141</v>
      </c>
      <c r="T734" s="20">
        <f t="shared" si="266"/>
        <v>1.2119999999999891</v>
      </c>
      <c r="U734" s="20">
        <f t="shared" si="270"/>
        <v>6.2590000000000146</v>
      </c>
      <c r="V734" s="20">
        <f t="shared" si="274"/>
        <v>10.104000000000013</v>
      </c>
      <c r="W734" s="20">
        <f t="shared" si="258"/>
        <v>21.055000000000007</v>
      </c>
      <c r="X734" s="20">
        <f t="shared" si="254"/>
        <v>31.306000000000012</v>
      </c>
      <c r="Y734" s="1">
        <v>43831</v>
      </c>
      <c r="Z734">
        <v>258.90600000000001</v>
      </c>
      <c r="AA734" s="20">
        <f t="shared" si="263"/>
        <v>0.27600000000001046</v>
      </c>
      <c r="AB734" s="20">
        <f t="shared" si="267"/>
        <v>2.4759999999999991</v>
      </c>
      <c r="AC734" s="20">
        <f t="shared" si="271"/>
        <v>6.3449999999999989</v>
      </c>
      <c r="AD734" s="20">
        <f t="shared" si="275"/>
        <v>10.046999999999997</v>
      </c>
      <c r="AE734" s="20">
        <f t="shared" si="259"/>
        <v>21.254000000000019</v>
      </c>
      <c r="AF734" s="20">
        <f t="shared" si="255"/>
        <v>31.063999999999993</v>
      </c>
    </row>
    <row r="735" spans="1:32" x14ac:dyDescent="0.3">
      <c r="A735" s="1">
        <v>43862</v>
      </c>
      <c r="B735" s="19">
        <v>15450.3</v>
      </c>
      <c r="C735" s="20">
        <f t="shared" si="260"/>
        <v>54.299999999999272</v>
      </c>
      <c r="D735" s="20">
        <f t="shared" si="264"/>
        <v>309.5</v>
      </c>
      <c r="E735" s="20">
        <f t="shared" si="268"/>
        <v>980.39999999999964</v>
      </c>
      <c r="F735" s="20">
        <f t="shared" si="272"/>
        <v>1538</v>
      </c>
      <c r="G735" s="20">
        <f t="shared" si="256"/>
        <v>2893.5999999999985</v>
      </c>
      <c r="H735" s="20">
        <f t="shared" si="252"/>
        <v>5664.5999999999985</v>
      </c>
      <c r="I735" s="1">
        <v>43862</v>
      </c>
      <c r="J735" s="19">
        <v>15382.3</v>
      </c>
      <c r="K735" s="20">
        <f t="shared" si="261"/>
        <v>-14.800000000001091</v>
      </c>
      <c r="L735" s="20">
        <f t="shared" si="265"/>
        <v>270.09999999999854</v>
      </c>
      <c r="M735" s="20">
        <f t="shared" si="269"/>
        <v>980.39999999999964</v>
      </c>
      <c r="N735" s="20">
        <f t="shared" si="273"/>
        <v>1533.1999999999989</v>
      </c>
      <c r="O735" s="20">
        <f t="shared" si="257"/>
        <v>2865.1999999999989</v>
      </c>
      <c r="P735" s="20">
        <f t="shared" si="253"/>
        <v>5595.2999999999993</v>
      </c>
      <c r="Q735" s="1">
        <v>43862</v>
      </c>
      <c r="R735" s="19">
        <v>258.678</v>
      </c>
      <c r="S735" s="20">
        <f t="shared" si="262"/>
        <v>0.70699999999999363</v>
      </c>
      <c r="T735" s="20">
        <f t="shared" si="266"/>
        <v>1.3319999999999936</v>
      </c>
      <c r="U735" s="20">
        <f t="shared" si="270"/>
        <v>5.9019999999999868</v>
      </c>
      <c r="V735" s="20">
        <f t="shared" si="274"/>
        <v>9.6869999999999834</v>
      </c>
      <c r="W735" s="20">
        <f t="shared" si="258"/>
        <v>21.567000000000007</v>
      </c>
      <c r="X735" s="20">
        <f t="shared" si="254"/>
        <v>31.014999999999986</v>
      </c>
      <c r="Y735" s="1">
        <v>43862</v>
      </c>
      <c r="Z735">
        <v>259.24599999999998</v>
      </c>
      <c r="AA735" s="20">
        <f t="shared" si="263"/>
        <v>0.33999999999997499</v>
      </c>
      <c r="AB735" s="20">
        <f t="shared" si="267"/>
        <v>2.0910000000000082</v>
      </c>
      <c r="AC735" s="20">
        <f t="shared" si="271"/>
        <v>5.9269999999999925</v>
      </c>
      <c r="AD735" s="20">
        <f t="shared" si="275"/>
        <v>9.7169999999999845</v>
      </c>
      <c r="AE735" s="20">
        <f t="shared" si="259"/>
        <v>21.909999999999968</v>
      </c>
      <c r="AF735" s="20">
        <f t="shared" si="255"/>
        <v>30.916999999999973</v>
      </c>
    </row>
    <row r="736" spans="1:32" x14ac:dyDescent="0.3">
      <c r="A736" s="1">
        <v>43891</v>
      </c>
      <c r="B736" s="19">
        <v>15978.7</v>
      </c>
      <c r="C736" s="20">
        <f t="shared" si="260"/>
        <v>528.40000000000146</v>
      </c>
      <c r="D736" s="20">
        <f t="shared" si="264"/>
        <v>736.5</v>
      </c>
      <c r="E736" s="20">
        <f t="shared" si="268"/>
        <v>1468.8000000000011</v>
      </c>
      <c r="F736" s="20">
        <f t="shared" si="272"/>
        <v>2008.5</v>
      </c>
      <c r="G736" s="20">
        <f t="shared" si="256"/>
        <v>3362</v>
      </c>
      <c r="H736" s="20">
        <f t="shared" si="252"/>
        <v>6148.1</v>
      </c>
      <c r="I736" s="1">
        <v>43891</v>
      </c>
      <c r="J736" s="19">
        <v>16051.5</v>
      </c>
      <c r="K736" s="20">
        <f t="shared" si="261"/>
        <v>669.20000000000073</v>
      </c>
      <c r="L736" s="20">
        <f t="shared" si="265"/>
        <v>792.10000000000036</v>
      </c>
      <c r="M736" s="20">
        <f t="shared" si="269"/>
        <v>1479</v>
      </c>
      <c r="N736" s="20">
        <f t="shared" si="273"/>
        <v>2020.5</v>
      </c>
      <c r="O736" s="20">
        <f t="shared" si="257"/>
        <v>3366.7000000000007</v>
      </c>
      <c r="P736" s="20">
        <f t="shared" si="253"/>
        <v>6148.4</v>
      </c>
      <c r="Q736" s="1">
        <v>43891</v>
      </c>
      <c r="R736" s="19">
        <v>258.11500000000001</v>
      </c>
      <c r="S736" s="20">
        <f t="shared" si="262"/>
        <v>-0.56299999999998818</v>
      </c>
      <c r="T736" s="20">
        <f t="shared" si="266"/>
        <v>0.90699999999998226</v>
      </c>
      <c r="U736" s="20">
        <f t="shared" si="270"/>
        <v>3.9130000000000109</v>
      </c>
      <c r="V736" s="20">
        <f t="shared" si="274"/>
        <v>8.561000000000007</v>
      </c>
      <c r="W736" s="20">
        <f t="shared" si="258"/>
        <v>19.983000000000004</v>
      </c>
      <c r="X736" s="20">
        <f t="shared" si="254"/>
        <v>28.723000000000013</v>
      </c>
      <c r="Y736" s="1">
        <v>43891</v>
      </c>
      <c r="Z736">
        <v>258.14999999999998</v>
      </c>
      <c r="AA736" s="20">
        <f t="shared" si="263"/>
        <v>-1.0960000000000036</v>
      </c>
      <c r="AB736" s="20">
        <f t="shared" si="267"/>
        <v>0.27099999999995816</v>
      </c>
      <c r="AC736" s="20">
        <f t="shared" si="271"/>
        <v>3.8729999999999905</v>
      </c>
      <c r="AD736" s="20">
        <f t="shared" si="275"/>
        <v>8.5729999999999791</v>
      </c>
      <c r="AE736" s="20">
        <f t="shared" si="259"/>
        <v>20.069999999999965</v>
      </c>
      <c r="AF736" s="20">
        <f t="shared" si="255"/>
        <v>29.342999999999989</v>
      </c>
    </row>
    <row r="737" spans="1:32" x14ac:dyDescent="0.3">
      <c r="A737" s="1">
        <v>43922</v>
      </c>
      <c r="B737" s="19">
        <v>16997.599999999999</v>
      </c>
      <c r="C737" s="20">
        <f t="shared" si="260"/>
        <v>1018.8999999999978</v>
      </c>
      <c r="D737" s="20">
        <f t="shared" si="264"/>
        <v>1676.8999999999978</v>
      </c>
      <c r="E737" s="20">
        <f t="shared" si="268"/>
        <v>2456.5999999999985</v>
      </c>
      <c r="F737" s="20">
        <f t="shared" si="272"/>
        <v>3008.7999999999993</v>
      </c>
      <c r="G737" s="20">
        <f t="shared" si="256"/>
        <v>4297.1999999999989</v>
      </c>
      <c r="H737" s="20">
        <f t="shared" si="252"/>
        <v>7112.9999999999982</v>
      </c>
      <c r="I737" s="1">
        <v>43922</v>
      </c>
      <c r="J737" s="19">
        <v>17097.7</v>
      </c>
      <c r="K737" s="20">
        <f t="shared" si="261"/>
        <v>1046.2000000000007</v>
      </c>
      <c r="L737" s="20">
        <f t="shared" si="265"/>
        <v>1685.2000000000007</v>
      </c>
      <c r="M737" s="20">
        <f t="shared" si="269"/>
        <v>2474.7000000000007</v>
      </c>
      <c r="N737" s="20">
        <f t="shared" si="273"/>
        <v>3028.2000000000007</v>
      </c>
      <c r="O737" s="20">
        <f t="shared" si="257"/>
        <v>4319.1000000000004</v>
      </c>
      <c r="P737" s="20">
        <f t="shared" si="253"/>
        <v>7148.8000000000011</v>
      </c>
      <c r="Q737" s="1">
        <v>43922</v>
      </c>
      <c r="R737" s="19">
        <v>256.38900000000001</v>
      </c>
      <c r="S737" s="20">
        <f t="shared" si="262"/>
        <v>-1.7259999999999991</v>
      </c>
      <c r="T737" s="20">
        <f t="shared" si="266"/>
        <v>-0.58499999999997954</v>
      </c>
      <c r="U737" s="20">
        <f t="shared" si="270"/>
        <v>0.84100000000000819</v>
      </c>
      <c r="V737" s="20">
        <f t="shared" si="274"/>
        <v>5.8430000000000177</v>
      </c>
      <c r="W737" s="20">
        <f t="shared" si="258"/>
        <v>17.128000000000014</v>
      </c>
      <c r="X737" s="20">
        <f t="shared" si="254"/>
        <v>26.304000000000002</v>
      </c>
      <c r="Y737" s="1">
        <v>43922</v>
      </c>
      <c r="Z737">
        <v>256.12599999999998</v>
      </c>
      <c r="AA737" s="20">
        <f t="shared" si="263"/>
        <v>-2.0240000000000009</v>
      </c>
      <c r="AB737" s="20">
        <f t="shared" si="267"/>
        <v>-2.5040000000000191</v>
      </c>
      <c r="AC737" s="20">
        <f t="shared" si="271"/>
        <v>0.89299999999997226</v>
      </c>
      <c r="AD737" s="20">
        <f t="shared" si="275"/>
        <v>5.8989999999999725</v>
      </c>
      <c r="AE737" s="20">
        <f t="shared" si="259"/>
        <v>17.133999999999986</v>
      </c>
      <c r="AF737" s="20">
        <f t="shared" si="255"/>
        <v>26.938999999999965</v>
      </c>
    </row>
    <row r="738" spans="1:32" x14ac:dyDescent="0.3">
      <c r="A738" s="1">
        <v>43952</v>
      </c>
      <c r="B738" s="19">
        <v>17851.099999999999</v>
      </c>
      <c r="C738" s="20">
        <f t="shared" si="260"/>
        <v>853.5</v>
      </c>
      <c r="D738" s="20">
        <f t="shared" si="264"/>
        <v>2455.0999999999985</v>
      </c>
      <c r="E738" s="20">
        <f t="shared" si="268"/>
        <v>3207.8999999999978</v>
      </c>
      <c r="F738" s="20">
        <f t="shared" si="272"/>
        <v>3803.8999999999978</v>
      </c>
      <c r="G738" s="20">
        <f t="shared" si="256"/>
        <v>5084.8999999999978</v>
      </c>
      <c r="H738" s="20">
        <f t="shared" si="252"/>
        <v>7922.6999999999989</v>
      </c>
      <c r="I738" s="1">
        <v>43952</v>
      </c>
      <c r="J738" s="19">
        <v>17762.5</v>
      </c>
      <c r="K738" s="20">
        <f t="shared" si="261"/>
        <v>664.79999999999927</v>
      </c>
      <c r="L738" s="20">
        <f t="shared" si="265"/>
        <v>2365.3999999999996</v>
      </c>
      <c r="M738" s="20">
        <f t="shared" si="269"/>
        <v>3187.5</v>
      </c>
      <c r="N738" s="20">
        <f t="shared" si="273"/>
        <v>3782.1000000000004</v>
      </c>
      <c r="O738" s="20">
        <f t="shared" si="257"/>
        <v>5054.1000000000004</v>
      </c>
      <c r="P738" s="20">
        <f t="shared" si="253"/>
        <v>7879.6</v>
      </c>
      <c r="Q738" s="1">
        <v>43952</v>
      </c>
      <c r="R738" s="19">
        <v>256.39400000000001</v>
      </c>
      <c r="S738" s="20">
        <f t="shared" si="262"/>
        <v>4.9999999999954525E-3</v>
      </c>
      <c r="T738" s="20">
        <f t="shared" si="266"/>
        <v>-1.5769999999999982</v>
      </c>
      <c r="U738" s="20">
        <f t="shared" si="270"/>
        <v>0.30200000000002092</v>
      </c>
      <c r="V738" s="20">
        <f t="shared" si="274"/>
        <v>4.8060000000000116</v>
      </c>
      <c r="W738" s="20">
        <f t="shared" si="258"/>
        <v>16.164999999999992</v>
      </c>
      <c r="X738" s="20">
        <f t="shared" si="254"/>
        <v>26.579000000000008</v>
      </c>
      <c r="Y738" s="1">
        <v>43952</v>
      </c>
      <c r="Z738">
        <v>255.84800000000001</v>
      </c>
      <c r="AA738" s="20">
        <f t="shared" si="263"/>
        <v>-0.27799999999996317</v>
      </c>
      <c r="AB738" s="20">
        <f t="shared" si="267"/>
        <v>-3.0579999999999927</v>
      </c>
      <c r="AC738" s="20">
        <f t="shared" si="271"/>
        <v>0.55200000000002092</v>
      </c>
      <c r="AD738" s="20">
        <f t="shared" si="275"/>
        <v>5.0560000000000116</v>
      </c>
      <c r="AE738" s="20">
        <f t="shared" si="259"/>
        <v>16.291000000000025</v>
      </c>
      <c r="AF738" s="20">
        <f t="shared" si="255"/>
        <v>27.135000000000019</v>
      </c>
    </row>
    <row r="739" spans="1:32" x14ac:dyDescent="0.3">
      <c r="A739" s="1">
        <v>43983</v>
      </c>
      <c r="B739" s="19">
        <v>18131.7</v>
      </c>
      <c r="C739" s="20">
        <f t="shared" si="260"/>
        <v>280.60000000000218</v>
      </c>
      <c r="D739" s="20">
        <f t="shared" si="264"/>
        <v>2681.4000000000015</v>
      </c>
      <c r="E739" s="20">
        <f t="shared" si="268"/>
        <v>3374</v>
      </c>
      <c r="F739" s="20">
        <f t="shared" si="272"/>
        <v>4028.1000000000004</v>
      </c>
      <c r="G739" s="20">
        <f t="shared" si="256"/>
        <v>5302.3000000000011</v>
      </c>
      <c r="H739" s="20">
        <f t="shared" ref="H739:H781" si="276">(B739-B643)</f>
        <v>8132.4000000000015</v>
      </c>
      <c r="I739" s="1">
        <v>43983</v>
      </c>
      <c r="J739" s="19">
        <v>18099.099999999999</v>
      </c>
      <c r="K739" s="20">
        <f t="shared" si="261"/>
        <v>336.59999999999854</v>
      </c>
      <c r="L739" s="20">
        <f t="shared" si="265"/>
        <v>2716.7999999999993</v>
      </c>
      <c r="M739" s="20">
        <f t="shared" si="269"/>
        <v>3364.2999999999993</v>
      </c>
      <c r="N739" s="20">
        <f t="shared" si="273"/>
        <v>4024.3999999999978</v>
      </c>
      <c r="O739" s="20">
        <f t="shared" si="257"/>
        <v>5310.0999999999985</v>
      </c>
      <c r="P739" s="20">
        <f t="shared" ref="P739:P781" si="277">(J739-J643)</f>
        <v>8138.2999999999993</v>
      </c>
      <c r="Q739" s="1">
        <v>43983</v>
      </c>
      <c r="R739" s="19">
        <v>257.79700000000003</v>
      </c>
      <c r="S739" s="20">
        <f t="shared" si="262"/>
        <v>1.40300000000002</v>
      </c>
      <c r="T739" s="20">
        <f t="shared" si="266"/>
        <v>-0.88099999999997181</v>
      </c>
      <c r="U739" s="20">
        <f t="shared" si="270"/>
        <v>1.6540000000000532</v>
      </c>
      <c r="V739" s="20">
        <f t="shared" si="274"/>
        <v>5.8080000000000211</v>
      </c>
      <c r="W739" s="20">
        <f t="shared" si="258"/>
        <v>16.779000000000025</v>
      </c>
      <c r="X739" s="20">
        <f t="shared" ref="X739:X781" si="278">(R739-R643)</f>
        <v>28.319000000000017</v>
      </c>
      <c r="Y739" s="1">
        <v>43983</v>
      </c>
      <c r="Z739">
        <v>257.00400000000002</v>
      </c>
      <c r="AA739" s="20">
        <f t="shared" si="263"/>
        <v>1.1560000000000059</v>
      </c>
      <c r="AB739" s="20">
        <f t="shared" si="267"/>
        <v>-2.2419999999999618</v>
      </c>
      <c r="AC739" s="20">
        <f t="shared" si="271"/>
        <v>1.7910000000000252</v>
      </c>
      <c r="AD739" s="20">
        <f t="shared" si="275"/>
        <v>5.9860000000000184</v>
      </c>
      <c r="AE739" s="20">
        <f t="shared" si="259"/>
        <v>16.782000000000011</v>
      </c>
      <c r="AF739" s="20">
        <f t="shared" ref="AF739:AF781" si="279">(Z739-Z643)</f>
        <v>28.480000000000018</v>
      </c>
    </row>
    <row r="740" spans="1:32" x14ac:dyDescent="0.3">
      <c r="A740" s="1">
        <v>44013</v>
      </c>
      <c r="B740" s="19">
        <v>18286.3</v>
      </c>
      <c r="C740" s="20">
        <f t="shared" si="260"/>
        <v>154.59999999999854</v>
      </c>
      <c r="D740" s="20">
        <f t="shared" si="264"/>
        <v>2307.5999999999985</v>
      </c>
      <c r="E740" s="20">
        <f t="shared" si="268"/>
        <v>3445.6999999999989</v>
      </c>
      <c r="F740" s="20">
        <f t="shared" si="272"/>
        <v>4147.0999999999985</v>
      </c>
      <c r="G740" s="20">
        <f t="shared" si="256"/>
        <v>5398.5999999999985</v>
      </c>
      <c r="H740" s="20">
        <f t="shared" si="276"/>
        <v>8234.5</v>
      </c>
      <c r="I740" s="1">
        <v>44013</v>
      </c>
      <c r="J740" s="19">
        <v>18248.099999999999</v>
      </c>
      <c r="K740" s="20">
        <f t="shared" si="261"/>
        <v>149</v>
      </c>
      <c r="L740" s="20">
        <f t="shared" si="265"/>
        <v>2196.5999999999985</v>
      </c>
      <c r="M740" s="20">
        <f t="shared" si="269"/>
        <v>3433.6999999999989</v>
      </c>
      <c r="N740" s="20">
        <f t="shared" si="273"/>
        <v>4138.4999999999982</v>
      </c>
      <c r="O740" s="20">
        <f t="shared" si="257"/>
        <v>5397.9999999999982</v>
      </c>
      <c r="P740" s="20">
        <f t="shared" si="277"/>
        <v>8242.1999999999989</v>
      </c>
      <c r="Q740" s="1">
        <v>44013</v>
      </c>
      <c r="R740" s="19">
        <v>259.101</v>
      </c>
      <c r="S740" s="20">
        <f t="shared" si="262"/>
        <v>1.3039999999999736</v>
      </c>
      <c r="T740" s="20">
        <f t="shared" si="266"/>
        <v>0.98599999999999</v>
      </c>
      <c r="U740" s="20">
        <f t="shared" si="270"/>
        <v>2.5299999999999727</v>
      </c>
      <c r="V740" s="20">
        <f t="shared" si="274"/>
        <v>7.0949999999999989</v>
      </c>
      <c r="W740" s="20">
        <f t="shared" si="258"/>
        <v>18.473000000000013</v>
      </c>
      <c r="X740" s="20">
        <f t="shared" si="278"/>
        <v>29.996999999999986</v>
      </c>
      <c r="Y740" s="1">
        <v>44013</v>
      </c>
      <c r="Z740">
        <v>258.40800000000002</v>
      </c>
      <c r="AA740" s="20">
        <f t="shared" si="263"/>
        <v>1.4039999999999964</v>
      </c>
      <c r="AB740" s="20">
        <f t="shared" si="267"/>
        <v>0.2580000000000382</v>
      </c>
      <c r="AC740" s="20">
        <f t="shared" si="271"/>
        <v>2.606000000000023</v>
      </c>
      <c r="AD740" s="20">
        <f t="shared" si="275"/>
        <v>7.1940000000000168</v>
      </c>
      <c r="AE740" s="20">
        <f t="shared" si="259"/>
        <v>18.307000000000016</v>
      </c>
      <c r="AF740" s="20">
        <f t="shared" si="279"/>
        <v>29.818000000000012</v>
      </c>
    </row>
    <row r="741" spans="1:32" x14ac:dyDescent="0.3">
      <c r="A741" s="1">
        <v>44044</v>
      </c>
      <c r="B741" s="19">
        <v>18346</v>
      </c>
      <c r="C741" s="20">
        <f t="shared" si="260"/>
        <v>59.700000000000728</v>
      </c>
      <c r="D741" s="20">
        <f t="shared" si="264"/>
        <v>1348.4000000000015</v>
      </c>
      <c r="E741" s="20">
        <f t="shared" si="268"/>
        <v>3431.3999999999996</v>
      </c>
      <c r="F741" s="20">
        <f t="shared" si="272"/>
        <v>4164.7000000000007</v>
      </c>
      <c r="G741" s="20">
        <f t="shared" si="256"/>
        <v>5373.2000000000007</v>
      </c>
      <c r="H741" s="20">
        <f t="shared" si="276"/>
        <v>8224.7000000000007</v>
      </c>
      <c r="I741" s="1">
        <v>44044</v>
      </c>
      <c r="J741" s="19">
        <v>18315.099999999999</v>
      </c>
      <c r="K741" s="20">
        <f t="shared" si="261"/>
        <v>67</v>
      </c>
      <c r="L741" s="20">
        <f t="shared" si="265"/>
        <v>1217.3999999999978</v>
      </c>
      <c r="M741" s="20">
        <f t="shared" si="269"/>
        <v>3418.9999999999982</v>
      </c>
      <c r="N741" s="20">
        <f t="shared" si="273"/>
        <v>4150.1999999999989</v>
      </c>
      <c r="O741" s="20">
        <f t="shared" si="257"/>
        <v>5368.3999999999978</v>
      </c>
      <c r="P741" s="20">
        <f t="shared" si="277"/>
        <v>8246.0999999999985</v>
      </c>
      <c r="Q741" s="1">
        <v>44044</v>
      </c>
      <c r="R741" s="19">
        <v>259.91800000000001</v>
      </c>
      <c r="S741" s="20">
        <f t="shared" si="262"/>
        <v>0.81700000000000728</v>
      </c>
      <c r="T741" s="20">
        <f t="shared" si="266"/>
        <v>3.5289999999999964</v>
      </c>
      <c r="U741" s="20">
        <f t="shared" si="270"/>
        <v>3.3600000000000136</v>
      </c>
      <c r="V741" s="20">
        <f t="shared" si="274"/>
        <v>7.7720000000000198</v>
      </c>
      <c r="W741" s="20">
        <f t="shared" si="258"/>
        <v>19.069000000000017</v>
      </c>
      <c r="X741" s="20">
        <f t="shared" si="278"/>
        <v>29.539000000000016</v>
      </c>
      <c r="Y741" s="1">
        <v>44044</v>
      </c>
      <c r="Z741">
        <v>259.36599999999999</v>
      </c>
      <c r="AA741" s="20">
        <f t="shared" si="263"/>
        <v>0.95799999999996999</v>
      </c>
      <c r="AB741" s="20">
        <f t="shared" si="267"/>
        <v>3.2400000000000091</v>
      </c>
      <c r="AC741" s="20">
        <f t="shared" si="271"/>
        <v>3.3299999999999841</v>
      </c>
      <c r="AD741" s="20">
        <f t="shared" si="275"/>
        <v>7.7029999999999745</v>
      </c>
      <c r="AE741" s="20">
        <f t="shared" si="259"/>
        <v>18.820999999999998</v>
      </c>
      <c r="AF741" s="20">
        <f t="shared" si="279"/>
        <v>29.447999999999979</v>
      </c>
    </row>
    <row r="742" spans="1:32" x14ac:dyDescent="0.3">
      <c r="A742" s="1">
        <v>44075</v>
      </c>
      <c r="B742" s="19">
        <v>18577.3</v>
      </c>
      <c r="C742" s="20">
        <f t="shared" si="260"/>
        <v>231.29999999999927</v>
      </c>
      <c r="D742" s="20">
        <f t="shared" si="264"/>
        <v>726.20000000000073</v>
      </c>
      <c r="E742" s="20">
        <f t="shared" si="268"/>
        <v>3569.1999999999989</v>
      </c>
      <c r="F742" s="20">
        <f t="shared" si="272"/>
        <v>4364.3999999999996</v>
      </c>
      <c r="G742" s="20">
        <f t="shared" si="256"/>
        <v>5543.6999999999989</v>
      </c>
      <c r="H742" s="20">
        <f t="shared" si="276"/>
        <v>8376.5</v>
      </c>
      <c r="I742" s="1">
        <v>44075</v>
      </c>
      <c r="J742" s="19">
        <v>18538.7</v>
      </c>
      <c r="K742" s="20">
        <f t="shared" si="261"/>
        <v>223.60000000000218</v>
      </c>
      <c r="L742" s="20">
        <f t="shared" si="265"/>
        <v>776.20000000000073</v>
      </c>
      <c r="M742" s="20">
        <f t="shared" si="269"/>
        <v>3551.9000000000015</v>
      </c>
      <c r="N742" s="20">
        <f t="shared" si="273"/>
        <v>4339.2000000000007</v>
      </c>
      <c r="O742" s="20">
        <f t="shared" si="257"/>
        <v>5522.5</v>
      </c>
      <c r="P742" s="20">
        <f t="shared" si="277"/>
        <v>8373.5</v>
      </c>
      <c r="Q742" s="1">
        <v>44075</v>
      </c>
      <c r="R742" s="19">
        <v>260.27999999999997</v>
      </c>
      <c r="S742" s="20">
        <f t="shared" si="262"/>
        <v>0.36199999999996635</v>
      </c>
      <c r="T742" s="20">
        <f t="shared" si="266"/>
        <v>3.8859999999999673</v>
      </c>
      <c r="U742" s="20">
        <f t="shared" si="270"/>
        <v>3.5209999999999582</v>
      </c>
      <c r="V742" s="20">
        <f t="shared" si="274"/>
        <v>7.8409999999999798</v>
      </c>
      <c r="W742" s="20">
        <f t="shared" si="258"/>
        <v>18.851999999999975</v>
      </c>
      <c r="X742" s="20">
        <f t="shared" si="278"/>
        <v>28.872999999999962</v>
      </c>
      <c r="Y742" s="1">
        <v>44075</v>
      </c>
      <c r="Z742">
        <v>259.95100000000002</v>
      </c>
      <c r="AA742" s="20">
        <f t="shared" si="263"/>
        <v>0.58500000000003638</v>
      </c>
      <c r="AB742" s="20">
        <f t="shared" si="267"/>
        <v>4.1030000000000086</v>
      </c>
      <c r="AC742" s="20">
        <f t="shared" si="271"/>
        <v>3.521000000000015</v>
      </c>
      <c r="AD742" s="20">
        <f t="shared" si="275"/>
        <v>7.7690000000000339</v>
      </c>
      <c r="AE742" s="20">
        <f t="shared" si="259"/>
        <v>18.775000000000034</v>
      </c>
      <c r="AF742" s="20">
        <f t="shared" si="279"/>
        <v>28.936000000000035</v>
      </c>
    </row>
    <row r="743" spans="1:32" x14ac:dyDescent="0.3">
      <c r="A743" s="1">
        <v>44105</v>
      </c>
      <c r="B743" s="19">
        <v>18729.099999999999</v>
      </c>
      <c r="C743" s="20">
        <f t="shared" si="260"/>
        <v>151.79999999999927</v>
      </c>
      <c r="D743" s="20">
        <f t="shared" si="264"/>
        <v>597.39999999999782</v>
      </c>
      <c r="E743" s="20">
        <f t="shared" si="268"/>
        <v>3588.2999999999993</v>
      </c>
      <c r="F743" s="20">
        <f t="shared" si="272"/>
        <v>4506.5999999999985</v>
      </c>
      <c r="G743" s="20">
        <f t="shared" si="256"/>
        <v>5628.5999999999985</v>
      </c>
      <c r="H743" s="20">
        <f t="shared" si="276"/>
        <v>8461.7999999999993</v>
      </c>
      <c r="I743" s="1">
        <v>44105</v>
      </c>
      <c r="J743" s="19">
        <v>18684.8</v>
      </c>
      <c r="K743" s="20">
        <f t="shared" si="261"/>
        <v>146.09999999999854</v>
      </c>
      <c r="L743" s="20">
        <f t="shared" si="265"/>
        <v>585.70000000000073</v>
      </c>
      <c r="M743" s="20">
        <f t="shared" si="269"/>
        <v>3572.5999999999985</v>
      </c>
      <c r="N743" s="20">
        <f t="shared" si="273"/>
        <v>4483.3999999999996</v>
      </c>
      <c r="O743" s="20">
        <f t="shared" si="257"/>
        <v>5605.4</v>
      </c>
      <c r="P743" s="20">
        <f t="shared" si="277"/>
        <v>8439</v>
      </c>
      <c r="Q743" s="1">
        <v>44105</v>
      </c>
      <c r="R743" s="19">
        <v>260.38799999999998</v>
      </c>
      <c r="S743" s="20">
        <f t="shared" si="262"/>
        <v>0.10800000000000409</v>
      </c>
      <c r="T743" s="20">
        <f t="shared" si="266"/>
        <v>2.5909999999999513</v>
      </c>
      <c r="U743" s="20">
        <f t="shared" si="270"/>
        <v>3.0419999999999732</v>
      </c>
      <c r="V743" s="20">
        <f t="shared" si="274"/>
        <v>7.5029999999999859</v>
      </c>
      <c r="W743" s="20">
        <f t="shared" si="258"/>
        <v>18.658999999999963</v>
      </c>
      <c r="X743" s="20">
        <f t="shared" si="278"/>
        <v>29.07099999999997</v>
      </c>
      <c r="Y743" s="1">
        <v>44105</v>
      </c>
      <c r="Z743">
        <v>260.24900000000002</v>
      </c>
      <c r="AA743" s="20">
        <f t="shared" si="263"/>
        <v>0.29800000000000182</v>
      </c>
      <c r="AB743" s="20">
        <f t="shared" si="267"/>
        <v>3.2450000000000045</v>
      </c>
      <c r="AC743" s="20">
        <f t="shared" si="271"/>
        <v>3.0940000000000509</v>
      </c>
      <c r="AD743" s="20">
        <f t="shared" si="275"/>
        <v>7.4770000000000323</v>
      </c>
      <c r="AE743" s="20">
        <f t="shared" si="259"/>
        <v>18.50800000000001</v>
      </c>
      <c r="AF743" s="20">
        <f t="shared" si="279"/>
        <v>28.611000000000018</v>
      </c>
    </row>
    <row r="744" spans="1:32" x14ac:dyDescent="0.3">
      <c r="A744" s="1">
        <v>44136</v>
      </c>
      <c r="B744" s="19">
        <v>18949.3</v>
      </c>
      <c r="C744" s="20">
        <f t="shared" si="260"/>
        <v>220.20000000000073</v>
      </c>
      <c r="D744" s="20">
        <f t="shared" si="264"/>
        <v>663</v>
      </c>
      <c r="E744" s="20">
        <f t="shared" si="268"/>
        <v>3707.0999999999985</v>
      </c>
      <c r="F744" s="20">
        <f t="shared" si="272"/>
        <v>4712.5</v>
      </c>
      <c r="G744" s="20">
        <f t="shared" si="256"/>
        <v>5775.9</v>
      </c>
      <c r="H744" s="20">
        <f t="shared" si="276"/>
        <v>8611.6999999999989</v>
      </c>
      <c r="I744" s="1">
        <v>44136</v>
      </c>
      <c r="J744" s="19">
        <v>18975.400000000001</v>
      </c>
      <c r="K744" s="20">
        <f t="shared" si="261"/>
        <v>290.60000000000218</v>
      </c>
      <c r="L744" s="20">
        <f t="shared" si="265"/>
        <v>727.30000000000291</v>
      </c>
      <c r="M744" s="20">
        <f t="shared" si="269"/>
        <v>3716.0000000000018</v>
      </c>
      <c r="N744" s="20">
        <f t="shared" si="273"/>
        <v>4720.3000000000011</v>
      </c>
      <c r="O744" s="20">
        <f t="shared" si="257"/>
        <v>5783.6000000000022</v>
      </c>
      <c r="P744" s="20">
        <f t="shared" si="277"/>
        <v>8632.4000000000015</v>
      </c>
      <c r="Q744" s="1">
        <v>44136</v>
      </c>
      <c r="R744" s="19">
        <v>260.22899999999998</v>
      </c>
      <c r="S744" s="20">
        <f t="shared" si="262"/>
        <v>-0.15899999999999181</v>
      </c>
      <c r="T744" s="20">
        <f t="shared" si="266"/>
        <v>1.1279999999999859</v>
      </c>
      <c r="U744" s="20">
        <f t="shared" si="270"/>
        <v>3.0209999999999582</v>
      </c>
      <c r="V744" s="20">
        <f t="shared" si="274"/>
        <v>8.1909999999999741</v>
      </c>
      <c r="W744" s="20">
        <f t="shared" si="258"/>
        <v>18.875999999999976</v>
      </c>
      <c r="X744" s="20">
        <f t="shared" si="278"/>
        <v>30.007999999999981</v>
      </c>
      <c r="Y744" s="1">
        <v>44136</v>
      </c>
      <c r="Z744">
        <v>260.89499999999998</v>
      </c>
      <c r="AA744" s="20">
        <f t="shared" si="263"/>
        <v>0.64599999999995816</v>
      </c>
      <c r="AB744" s="20">
        <f t="shared" si="267"/>
        <v>2.4869999999999663</v>
      </c>
      <c r="AC744" s="20">
        <f t="shared" si="271"/>
        <v>3.0159999999999627</v>
      </c>
      <c r="AD744" s="20">
        <f t="shared" si="275"/>
        <v>8.3009999999999877</v>
      </c>
      <c r="AE744" s="20">
        <f t="shared" si="259"/>
        <v>18.868999999999971</v>
      </c>
      <c r="AF744" s="20">
        <f t="shared" si="279"/>
        <v>29.645999999999987</v>
      </c>
    </row>
    <row r="745" spans="1:32" ht="15" thickBot="1" x14ac:dyDescent="0.35">
      <c r="A745" s="1">
        <v>44166</v>
      </c>
      <c r="B745" s="19">
        <v>19114.599999999999</v>
      </c>
      <c r="C745" s="20">
        <f t="shared" si="260"/>
        <v>165.29999999999927</v>
      </c>
      <c r="D745" s="20">
        <f t="shared" si="264"/>
        <v>768.59999999999854</v>
      </c>
      <c r="E745" s="20">
        <f t="shared" si="268"/>
        <v>3793.8999999999978</v>
      </c>
      <c r="F745" s="20">
        <f t="shared" si="272"/>
        <v>4751.8999999999978</v>
      </c>
      <c r="G745" s="20">
        <f t="shared" si="256"/>
        <v>5901.1999999999989</v>
      </c>
      <c r="H745" s="20">
        <f t="shared" si="276"/>
        <v>8654.8999999999978</v>
      </c>
      <c r="I745" s="1">
        <v>44166</v>
      </c>
      <c r="J745" s="19">
        <v>19242.7</v>
      </c>
      <c r="K745" s="20">
        <f t="shared" si="261"/>
        <v>267.29999999999927</v>
      </c>
      <c r="L745" s="20">
        <f t="shared" si="265"/>
        <v>927.60000000000218</v>
      </c>
      <c r="M745" s="20">
        <f t="shared" si="269"/>
        <v>3830.2000000000007</v>
      </c>
      <c r="N745" s="20">
        <f t="shared" si="273"/>
        <v>4793.9000000000015</v>
      </c>
      <c r="O745" s="20">
        <f t="shared" si="257"/>
        <v>5942.8000000000011</v>
      </c>
      <c r="P745" s="20">
        <f t="shared" si="277"/>
        <v>8711.3000000000011</v>
      </c>
      <c r="Q745" s="1">
        <v>44166</v>
      </c>
      <c r="R745" s="19">
        <v>260.47399999999999</v>
      </c>
      <c r="S745" s="20">
        <f t="shared" si="262"/>
        <v>0.24500000000000455</v>
      </c>
      <c r="T745" s="20">
        <f t="shared" si="266"/>
        <v>0.55599999999998317</v>
      </c>
      <c r="U745" s="20">
        <f t="shared" si="270"/>
        <v>3.5</v>
      </c>
      <c r="V745" s="20">
        <f t="shared" si="274"/>
        <v>9.2409999999999854</v>
      </c>
      <c r="W745" s="20">
        <f t="shared" si="258"/>
        <v>19.042000000000002</v>
      </c>
      <c r="X745" s="20">
        <f t="shared" si="278"/>
        <v>30.87299999999999</v>
      </c>
      <c r="Y745" s="1">
        <v>44166</v>
      </c>
      <c r="Z745">
        <v>262.005</v>
      </c>
      <c r="AA745" s="20">
        <f t="shared" si="263"/>
        <v>1.1100000000000136</v>
      </c>
      <c r="AB745" s="20">
        <f t="shared" si="267"/>
        <v>2.63900000000001</v>
      </c>
      <c r="AC745" s="20">
        <f t="shared" si="271"/>
        <v>3.375</v>
      </c>
      <c r="AD745" s="20">
        <f t="shared" si="275"/>
        <v>9.2379999999999995</v>
      </c>
      <c r="AE745" s="20">
        <f t="shared" si="259"/>
        <v>19.367999999999995</v>
      </c>
      <c r="AF745" s="20">
        <f t="shared" si="279"/>
        <v>30.783999999999992</v>
      </c>
    </row>
    <row r="746" spans="1:32" x14ac:dyDescent="0.3">
      <c r="A746" s="3">
        <v>44197</v>
      </c>
      <c r="B746" s="19">
        <v>19357.5</v>
      </c>
      <c r="C746" s="20">
        <f t="shared" si="260"/>
        <v>242.90000000000146</v>
      </c>
      <c r="D746" s="20">
        <f t="shared" si="264"/>
        <v>780.20000000000073</v>
      </c>
      <c r="E746" s="20">
        <f t="shared" si="268"/>
        <v>3961.5</v>
      </c>
      <c r="F746" s="20">
        <f t="shared" si="272"/>
        <v>4927.5</v>
      </c>
      <c r="G746" s="20">
        <f t="shared" si="256"/>
        <v>6074.1</v>
      </c>
      <c r="H746" s="20">
        <f t="shared" si="276"/>
        <v>8874.6</v>
      </c>
      <c r="I746" s="4">
        <v>44197</v>
      </c>
      <c r="J746" s="19">
        <v>19367.900000000001</v>
      </c>
      <c r="K746" s="20">
        <f t="shared" si="261"/>
        <v>125.20000000000073</v>
      </c>
      <c r="L746" s="20">
        <f t="shared" si="265"/>
        <v>829.20000000000073</v>
      </c>
      <c r="M746" s="20">
        <f t="shared" si="269"/>
        <v>3970.8000000000011</v>
      </c>
      <c r="N746" s="20">
        <f t="shared" si="273"/>
        <v>4944.1000000000022</v>
      </c>
      <c r="O746" s="20">
        <f t="shared" si="257"/>
        <v>6086.3000000000011</v>
      </c>
      <c r="P746" s="20">
        <f t="shared" si="277"/>
        <v>8861.3000000000011</v>
      </c>
      <c r="Q746" s="1">
        <v>44197</v>
      </c>
      <c r="R746" s="19">
        <v>261.58199999999999</v>
      </c>
      <c r="S746" s="20">
        <f t="shared" si="262"/>
        <v>1.1080000000000041</v>
      </c>
      <c r="T746" s="20">
        <f t="shared" si="266"/>
        <v>1.3020000000000209</v>
      </c>
      <c r="U746" s="20">
        <f t="shared" si="270"/>
        <v>3.61099999999999</v>
      </c>
      <c r="V746" s="20">
        <f t="shared" si="274"/>
        <v>9.8700000000000045</v>
      </c>
      <c r="W746" s="20">
        <f t="shared" si="258"/>
        <v>18.742999999999995</v>
      </c>
      <c r="X746" s="20">
        <f t="shared" si="278"/>
        <v>31.301999999999992</v>
      </c>
      <c r="Y746" s="1">
        <v>44197</v>
      </c>
      <c r="Z746">
        <v>262.51799999999997</v>
      </c>
      <c r="AA746" s="20">
        <f t="shared" si="263"/>
        <v>0.51299999999997681</v>
      </c>
      <c r="AB746" s="20">
        <f t="shared" si="267"/>
        <v>2.5669999999999504</v>
      </c>
      <c r="AC746" s="20">
        <f t="shared" si="271"/>
        <v>3.6119999999999663</v>
      </c>
      <c r="AD746" s="20">
        <f t="shared" si="275"/>
        <v>9.9569999999999652</v>
      </c>
      <c r="AE746" s="20">
        <f t="shared" si="259"/>
        <v>18.899999999999977</v>
      </c>
      <c r="AF746" s="20">
        <f t="shared" si="279"/>
        <v>30.83899999999997</v>
      </c>
    </row>
    <row r="747" spans="1:32" x14ac:dyDescent="0.3">
      <c r="A747" s="5">
        <v>44228</v>
      </c>
      <c r="B747" s="19">
        <v>19600.599999999999</v>
      </c>
      <c r="C747" s="20">
        <f t="shared" si="260"/>
        <v>243.09999999999854</v>
      </c>
      <c r="D747" s="20">
        <f t="shared" si="264"/>
        <v>871.5</v>
      </c>
      <c r="E747" s="20">
        <f t="shared" si="268"/>
        <v>4150.2999999999993</v>
      </c>
      <c r="F747" s="20">
        <f t="shared" si="272"/>
        <v>5130.6999999999989</v>
      </c>
      <c r="G747" s="20">
        <f t="shared" si="256"/>
        <v>6241.7999999999993</v>
      </c>
      <c r="H747" s="20">
        <f t="shared" si="276"/>
        <v>9099.2999999999993</v>
      </c>
      <c r="I747" s="1">
        <v>44228</v>
      </c>
      <c r="J747" s="19">
        <v>19518.8</v>
      </c>
      <c r="K747" s="20">
        <f t="shared" si="261"/>
        <v>150.89999999999782</v>
      </c>
      <c r="L747" s="20">
        <f t="shared" si="265"/>
        <v>834</v>
      </c>
      <c r="M747" s="20">
        <f t="shared" si="269"/>
        <v>4136.5</v>
      </c>
      <c r="N747" s="20">
        <f t="shared" si="273"/>
        <v>5116.8999999999996</v>
      </c>
      <c r="O747" s="20">
        <f t="shared" si="257"/>
        <v>6213.1999999999989</v>
      </c>
      <c r="P747" s="20">
        <f t="shared" si="277"/>
        <v>9038.7999999999993</v>
      </c>
      <c r="Q747" s="1">
        <v>44228</v>
      </c>
      <c r="R747" s="19">
        <v>263.01400000000001</v>
      </c>
      <c r="S747" s="20">
        <f t="shared" si="262"/>
        <v>1.4320000000000164</v>
      </c>
      <c r="T747" s="20">
        <f t="shared" si="266"/>
        <v>2.6260000000000332</v>
      </c>
      <c r="U747" s="20">
        <f t="shared" si="270"/>
        <v>4.3360000000000127</v>
      </c>
      <c r="V747" s="20">
        <f t="shared" si="274"/>
        <v>10.238</v>
      </c>
      <c r="W747" s="20">
        <f t="shared" si="258"/>
        <v>19.411000000000001</v>
      </c>
      <c r="X747" s="20">
        <f t="shared" si="278"/>
        <v>30.848000000000013</v>
      </c>
      <c r="Y747" s="1">
        <v>44228</v>
      </c>
      <c r="Z747">
        <v>263.58300000000003</v>
      </c>
      <c r="AA747" s="20">
        <f t="shared" si="263"/>
        <v>1.0650000000000546</v>
      </c>
      <c r="AB747" s="20">
        <f t="shared" si="267"/>
        <v>3.3340000000000032</v>
      </c>
      <c r="AC747" s="20">
        <f t="shared" si="271"/>
        <v>4.3370000000000459</v>
      </c>
      <c r="AD747" s="20">
        <f t="shared" si="275"/>
        <v>10.264000000000038</v>
      </c>
      <c r="AE747" s="20">
        <f t="shared" si="259"/>
        <v>19.577000000000027</v>
      </c>
      <c r="AF747" s="20">
        <f t="shared" si="279"/>
        <v>30.646000000000015</v>
      </c>
    </row>
    <row r="748" spans="1:32" x14ac:dyDescent="0.3">
      <c r="A748" s="5">
        <v>44256</v>
      </c>
      <c r="B748" s="19">
        <v>19840.8</v>
      </c>
      <c r="C748" s="20">
        <f t="shared" si="260"/>
        <v>240.20000000000073</v>
      </c>
      <c r="D748" s="20">
        <f t="shared" si="264"/>
        <v>891.5</v>
      </c>
      <c r="E748" s="20">
        <f t="shared" si="268"/>
        <v>3862.0999999999985</v>
      </c>
      <c r="F748" s="20">
        <f t="shared" si="272"/>
        <v>5330.9</v>
      </c>
      <c r="G748" s="20">
        <f t="shared" si="256"/>
        <v>6413.9</v>
      </c>
      <c r="H748" s="20">
        <f t="shared" si="276"/>
        <v>9282.5</v>
      </c>
      <c r="I748" s="1">
        <v>44256</v>
      </c>
      <c r="J748" s="19">
        <v>19941</v>
      </c>
      <c r="K748" s="20">
        <f t="shared" si="261"/>
        <v>422.20000000000073</v>
      </c>
      <c r="L748" s="20">
        <f t="shared" si="265"/>
        <v>965.59999999999854</v>
      </c>
      <c r="M748" s="20">
        <f t="shared" si="269"/>
        <v>3889.5</v>
      </c>
      <c r="N748" s="20">
        <f t="shared" si="273"/>
        <v>5368.5</v>
      </c>
      <c r="O748" s="20">
        <f t="shared" si="257"/>
        <v>6449.2999999999993</v>
      </c>
      <c r="P748" s="20">
        <f t="shared" si="277"/>
        <v>9314.1</v>
      </c>
      <c r="Q748" s="1">
        <v>44256</v>
      </c>
      <c r="R748" s="19">
        <v>264.87700000000001</v>
      </c>
      <c r="S748" s="20">
        <f t="shared" si="262"/>
        <v>1.8629999999999995</v>
      </c>
      <c r="T748" s="20">
        <f t="shared" si="266"/>
        <v>4.6480000000000246</v>
      </c>
      <c r="U748" s="20">
        <f t="shared" si="270"/>
        <v>6.7620000000000005</v>
      </c>
      <c r="V748" s="20">
        <f t="shared" si="274"/>
        <v>10.675000000000011</v>
      </c>
      <c r="W748" s="20">
        <f t="shared" si="258"/>
        <v>21.076000000000022</v>
      </c>
      <c r="X748" s="20">
        <f t="shared" si="278"/>
        <v>32.104000000000013</v>
      </c>
      <c r="Y748" s="1">
        <v>44256</v>
      </c>
      <c r="Z748">
        <v>264.91000000000003</v>
      </c>
      <c r="AA748" s="20">
        <f t="shared" si="263"/>
        <v>1.3269999999999982</v>
      </c>
      <c r="AB748" s="20">
        <f t="shared" si="267"/>
        <v>4.0150000000000432</v>
      </c>
      <c r="AC748" s="20">
        <f t="shared" si="271"/>
        <v>6.7600000000000477</v>
      </c>
      <c r="AD748" s="20">
        <f t="shared" si="275"/>
        <v>10.633000000000038</v>
      </c>
      <c r="AE748" s="20">
        <f t="shared" si="259"/>
        <v>21.018000000000029</v>
      </c>
      <c r="AF748" s="20">
        <f t="shared" si="279"/>
        <v>32.628000000000014</v>
      </c>
    </row>
    <row r="749" spans="1:32" x14ac:dyDescent="0.3">
      <c r="A749" s="5">
        <v>44287</v>
      </c>
      <c r="B749" s="19">
        <v>20116.8</v>
      </c>
      <c r="C749" s="20">
        <f t="shared" si="260"/>
        <v>276</v>
      </c>
      <c r="D749" s="20">
        <f t="shared" si="264"/>
        <v>1002.2000000000007</v>
      </c>
      <c r="E749" s="20">
        <f t="shared" si="268"/>
        <v>3119.2000000000007</v>
      </c>
      <c r="F749" s="20">
        <f t="shared" si="272"/>
        <v>5575.7999999999993</v>
      </c>
      <c r="G749" s="20">
        <f t="shared" si="256"/>
        <v>6631.9</v>
      </c>
      <c r="H749" s="20">
        <f t="shared" si="276"/>
        <v>9530.5</v>
      </c>
      <c r="I749" s="1">
        <v>44287</v>
      </c>
      <c r="J749" s="19">
        <v>20263.2</v>
      </c>
      <c r="K749" s="20">
        <f t="shared" si="261"/>
        <v>322.20000000000073</v>
      </c>
      <c r="L749" s="20">
        <f t="shared" si="265"/>
        <v>1020.5</v>
      </c>
      <c r="M749" s="20">
        <f t="shared" si="269"/>
        <v>3165.5</v>
      </c>
      <c r="N749" s="20">
        <f t="shared" si="273"/>
        <v>5640.2000000000007</v>
      </c>
      <c r="O749" s="20">
        <f t="shared" si="257"/>
        <v>6698.2000000000007</v>
      </c>
      <c r="P749" s="20">
        <f t="shared" si="277"/>
        <v>9607.4000000000015</v>
      </c>
      <c r="Q749" s="1">
        <v>44287</v>
      </c>
      <c r="R749" s="19">
        <v>267.05399999999997</v>
      </c>
      <c r="S749" s="20">
        <f t="shared" si="262"/>
        <v>2.1769999999999641</v>
      </c>
      <c r="T749" s="20">
        <f t="shared" si="266"/>
        <v>6.5799999999999841</v>
      </c>
      <c r="U749" s="20">
        <f t="shared" si="270"/>
        <v>10.664999999999964</v>
      </c>
      <c r="V749" s="20">
        <f t="shared" si="274"/>
        <v>11.505999999999972</v>
      </c>
      <c r="W749" s="20">
        <f t="shared" si="258"/>
        <v>22.529999999999973</v>
      </c>
      <c r="X749" s="20">
        <f t="shared" si="278"/>
        <v>34.522999999999968</v>
      </c>
      <c r="Y749" s="1">
        <v>44287</v>
      </c>
      <c r="Z749">
        <v>266.75200000000001</v>
      </c>
      <c r="AA749" s="20">
        <f t="shared" si="263"/>
        <v>1.8419999999999845</v>
      </c>
      <c r="AB749" s="20">
        <f t="shared" si="267"/>
        <v>4.7470000000000141</v>
      </c>
      <c r="AC749" s="20">
        <f t="shared" si="271"/>
        <v>10.626000000000033</v>
      </c>
      <c r="AD749" s="20">
        <f t="shared" si="275"/>
        <v>11.519000000000005</v>
      </c>
      <c r="AE749" s="20">
        <f t="shared" si="259"/>
        <v>22.558999999999997</v>
      </c>
      <c r="AF749" s="20">
        <f t="shared" si="279"/>
        <v>34.955000000000013</v>
      </c>
    </row>
    <row r="750" spans="1:32" x14ac:dyDescent="0.3">
      <c r="A750" s="5">
        <v>44317</v>
      </c>
      <c r="B750" s="19">
        <v>20431.099999999999</v>
      </c>
      <c r="C750" s="20">
        <f t="shared" si="260"/>
        <v>314.29999999999927</v>
      </c>
      <c r="D750" s="20">
        <f t="shared" si="264"/>
        <v>1073.5999999999985</v>
      </c>
      <c r="E750" s="20">
        <f t="shared" si="268"/>
        <v>2580</v>
      </c>
      <c r="F750" s="20">
        <f t="shared" si="272"/>
        <v>5787.8999999999978</v>
      </c>
      <c r="G750" s="20">
        <f t="shared" si="256"/>
        <v>6892.9999999999982</v>
      </c>
      <c r="H750" s="20">
        <f t="shared" si="276"/>
        <v>9810.0999999999985</v>
      </c>
      <c r="I750" s="1">
        <v>44317</v>
      </c>
      <c r="J750" s="19">
        <v>20310.099999999999</v>
      </c>
      <c r="K750" s="20">
        <f t="shared" si="261"/>
        <v>46.899999999997817</v>
      </c>
      <c r="L750" s="20">
        <f t="shared" si="265"/>
        <v>942.19999999999709</v>
      </c>
      <c r="M750" s="20">
        <f t="shared" si="269"/>
        <v>2547.5999999999985</v>
      </c>
      <c r="N750" s="20">
        <f t="shared" si="273"/>
        <v>5735.0999999999985</v>
      </c>
      <c r="O750" s="20">
        <f t="shared" si="257"/>
        <v>6835.9999999999982</v>
      </c>
      <c r="P750" s="20">
        <f t="shared" si="277"/>
        <v>9731.3999999999978</v>
      </c>
      <c r="Q750" s="1">
        <v>44317</v>
      </c>
      <c r="R750" s="19">
        <v>269.19499999999999</v>
      </c>
      <c r="S750" s="20">
        <f t="shared" si="262"/>
        <v>2.1410000000000196</v>
      </c>
      <c r="T750" s="20">
        <f t="shared" si="266"/>
        <v>7.6129999999999995</v>
      </c>
      <c r="U750" s="20">
        <f t="shared" si="270"/>
        <v>12.800999999999988</v>
      </c>
      <c r="V750" s="20">
        <f t="shared" si="274"/>
        <v>13.103000000000009</v>
      </c>
      <c r="W750" s="20">
        <f t="shared" si="258"/>
        <v>24.461999999999989</v>
      </c>
      <c r="X750" s="20">
        <f t="shared" si="278"/>
        <v>36.25</v>
      </c>
      <c r="Y750" s="1">
        <v>44317</v>
      </c>
      <c r="Z750">
        <v>268.452</v>
      </c>
      <c r="AA750" s="20">
        <f t="shared" si="263"/>
        <v>1.6999999999999886</v>
      </c>
      <c r="AB750" s="20">
        <f t="shared" si="267"/>
        <v>5.9340000000000259</v>
      </c>
      <c r="AC750" s="20">
        <f t="shared" si="271"/>
        <v>12.603999999999985</v>
      </c>
      <c r="AD750" s="20">
        <f t="shared" si="275"/>
        <v>13.156000000000006</v>
      </c>
      <c r="AE750" s="20">
        <f t="shared" si="259"/>
        <v>24.448000000000008</v>
      </c>
      <c r="AF750" s="20">
        <f t="shared" si="279"/>
        <v>36.558999999999997</v>
      </c>
    </row>
    <row r="751" spans="1:32" x14ac:dyDescent="0.3">
      <c r="A751" s="5">
        <v>44348</v>
      </c>
      <c r="B751" s="19">
        <v>20506.7</v>
      </c>
      <c r="C751" s="20">
        <f t="shared" si="260"/>
        <v>75.600000000002183</v>
      </c>
      <c r="D751" s="20">
        <f t="shared" si="264"/>
        <v>906.10000000000218</v>
      </c>
      <c r="E751" s="20">
        <f t="shared" si="268"/>
        <v>2375</v>
      </c>
      <c r="F751" s="20">
        <f t="shared" si="272"/>
        <v>5749</v>
      </c>
      <c r="G751" s="20">
        <f t="shared" si="256"/>
        <v>6947.5</v>
      </c>
      <c r="H751" s="20">
        <f t="shared" si="276"/>
        <v>9828</v>
      </c>
      <c r="I751" s="1">
        <v>44348</v>
      </c>
      <c r="J751" s="19">
        <v>20431.3</v>
      </c>
      <c r="K751" s="20">
        <f t="shared" si="261"/>
        <v>121.20000000000073</v>
      </c>
      <c r="L751" s="20">
        <f t="shared" si="265"/>
        <v>912.5</v>
      </c>
      <c r="M751" s="20">
        <f t="shared" si="269"/>
        <v>2332.2000000000007</v>
      </c>
      <c r="N751" s="20">
        <f t="shared" si="273"/>
        <v>5696.5</v>
      </c>
      <c r="O751" s="20">
        <f t="shared" si="257"/>
        <v>6909.1999999999989</v>
      </c>
      <c r="P751" s="20">
        <f t="shared" si="277"/>
        <v>9788</v>
      </c>
      <c r="Q751" s="1">
        <v>44348</v>
      </c>
      <c r="R751" s="19">
        <v>271.69600000000003</v>
      </c>
      <c r="S751" s="20">
        <f t="shared" si="262"/>
        <v>2.5010000000000332</v>
      </c>
      <c r="T751" s="20">
        <f t="shared" si="266"/>
        <v>8.6820000000000164</v>
      </c>
      <c r="U751" s="20">
        <f t="shared" si="270"/>
        <v>13.899000000000001</v>
      </c>
      <c r="V751" s="20">
        <f t="shared" si="274"/>
        <v>15.553000000000054</v>
      </c>
      <c r="W751" s="20">
        <f t="shared" si="258"/>
        <v>26.741000000000014</v>
      </c>
      <c r="X751" s="20">
        <f t="shared" si="278"/>
        <v>38.192000000000036</v>
      </c>
      <c r="Y751" s="1">
        <v>44348</v>
      </c>
      <c r="Z751">
        <v>270.66399999999999</v>
      </c>
      <c r="AA751" s="20">
        <f t="shared" si="263"/>
        <v>2.2119999999999891</v>
      </c>
      <c r="AB751" s="20">
        <f t="shared" si="267"/>
        <v>7.0809999999999604</v>
      </c>
      <c r="AC751" s="20">
        <f t="shared" si="271"/>
        <v>13.659999999999968</v>
      </c>
      <c r="AD751" s="20">
        <f t="shared" si="275"/>
        <v>15.450999999999993</v>
      </c>
      <c r="AE751" s="20">
        <f t="shared" si="259"/>
        <v>26.500999999999976</v>
      </c>
      <c r="AF751" s="20">
        <f t="shared" si="279"/>
        <v>38.218999999999994</v>
      </c>
    </row>
    <row r="752" spans="1:32" x14ac:dyDescent="0.3">
      <c r="A752" s="5">
        <v>44378</v>
      </c>
      <c r="B752" s="19">
        <v>20663.099999999999</v>
      </c>
      <c r="C752" s="20">
        <f t="shared" si="260"/>
        <v>156.39999999999782</v>
      </c>
      <c r="D752" s="20">
        <f t="shared" si="264"/>
        <v>822.29999999999927</v>
      </c>
      <c r="E752" s="20">
        <f t="shared" si="268"/>
        <v>2376.7999999999993</v>
      </c>
      <c r="F752" s="20">
        <f t="shared" si="272"/>
        <v>5822.4999999999982</v>
      </c>
      <c r="G752" s="20">
        <f t="shared" si="256"/>
        <v>7044.3999999999978</v>
      </c>
      <c r="H752" s="20">
        <f t="shared" si="276"/>
        <v>9944.6999999999989</v>
      </c>
      <c r="I752" s="1">
        <v>44378</v>
      </c>
      <c r="J752" s="19">
        <v>20556.099999999999</v>
      </c>
      <c r="K752" s="20">
        <f t="shared" si="261"/>
        <v>124.79999999999927</v>
      </c>
      <c r="L752" s="20">
        <f t="shared" si="265"/>
        <v>615.09999999999854</v>
      </c>
      <c r="M752" s="20">
        <f t="shared" si="269"/>
        <v>2308</v>
      </c>
      <c r="N752" s="20">
        <f t="shared" si="273"/>
        <v>5741.6999999999989</v>
      </c>
      <c r="O752" s="20">
        <f t="shared" si="257"/>
        <v>6971.6999999999989</v>
      </c>
      <c r="P752" s="20">
        <f t="shared" si="277"/>
        <v>9873.7999999999993</v>
      </c>
      <c r="Q752" s="1">
        <v>44378</v>
      </c>
      <c r="R752" s="19">
        <v>273.00299999999999</v>
      </c>
      <c r="S752" s="20">
        <f t="shared" si="262"/>
        <v>1.3069999999999595</v>
      </c>
      <c r="T752" s="20">
        <f t="shared" si="266"/>
        <v>8.1259999999999764</v>
      </c>
      <c r="U752" s="20">
        <f t="shared" si="270"/>
        <v>13.901999999999987</v>
      </c>
      <c r="V752" s="20">
        <f t="shared" si="274"/>
        <v>16.43199999999996</v>
      </c>
      <c r="W752" s="20">
        <f t="shared" si="258"/>
        <v>28.216999999999985</v>
      </c>
      <c r="X752" s="20">
        <f t="shared" si="278"/>
        <v>39.406999999999982</v>
      </c>
      <c r="Y752" s="1">
        <v>44378</v>
      </c>
      <c r="Z752">
        <v>271.99400000000003</v>
      </c>
      <c r="AA752" s="20">
        <f t="shared" si="263"/>
        <v>1.3300000000000409</v>
      </c>
      <c r="AB752" s="20">
        <f t="shared" si="267"/>
        <v>7.0840000000000032</v>
      </c>
      <c r="AC752" s="20">
        <f t="shared" si="271"/>
        <v>13.586000000000013</v>
      </c>
      <c r="AD752" s="20">
        <f t="shared" si="275"/>
        <v>16.192000000000036</v>
      </c>
      <c r="AE752" s="20">
        <f t="shared" si="259"/>
        <v>27.751000000000033</v>
      </c>
      <c r="AF752" s="20">
        <f t="shared" si="279"/>
        <v>39.094000000000023</v>
      </c>
    </row>
    <row r="753" spans="1:32" x14ac:dyDescent="0.3">
      <c r="A753" s="5">
        <v>44409</v>
      </c>
      <c r="B753" s="19">
        <v>20847.8</v>
      </c>
      <c r="C753" s="20">
        <f t="shared" si="260"/>
        <v>184.70000000000073</v>
      </c>
      <c r="D753" s="20">
        <f t="shared" si="264"/>
        <v>731</v>
      </c>
      <c r="E753" s="20">
        <f t="shared" si="268"/>
        <v>2501.7999999999993</v>
      </c>
      <c r="F753" s="20">
        <f t="shared" si="272"/>
        <v>5933.1999999999989</v>
      </c>
      <c r="G753" s="20">
        <f t="shared" si="256"/>
        <v>7174.0999999999985</v>
      </c>
      <c r="H753" s="20">
        <f t="shared" si="276"/>
        <v>10071.199999999999</v>
      </c>
      <c r="I753" s="1">
        <v>44409</v>
      </c>
      <c r="J753" s="19">
        <v>20748.5</v>
      </c>
      <c r="K753" s="20">
        <f t="shared" si="261"/>
        <v>192.40000000000146</v>
      </c>
      <c r="L753" s="20">
        <f t="shared" si="265"/>
        <v>485.29999999999927</v>
      </c>
      <c r="M753" s="20">
        <f t="shared" si="269"/>
        <v>2433.4000000000015</v>
      </c>
      <c r="N753" s="20">
        <f t="shared" si="273"/>
        <v>5852.4</v>
      </c>
      <c r="O753" s="20">
        <f t="shared" si="257"/>
        <v>7094.7999999999993</v>
      </c>
      <c r="P753" s="20">
        <f t="shared" si="277"/>
        <v>10010.5</v>
      </c>
      <c r="Q753" s="1">
        <v>44409</v>
      </c>
      <c r="R753" s="19">
        <v>273.56700000000001</v>
      </c>
      <c r="S753" s="20">
        <f t="shared" si="262"/>
        <v>0.56400000000002137</v>
      </c>
      <c r="T753" s="20">
        <f t="shared" si="266"/>
        <v>6.5130000000000337</v>
      </c>
      <c r="U753" s="20">
        <f t="shared" si="270"/>
        <v>13.649000000000001</v>
      </c>
      <c r="V753" s="20">
        <f t="shared" si="274"/>
        <v>17.009000000000015</v>
      </c>
      <c r="W753" s="20">
        <f t="shared" si="258"/>
        <v>28.048000000000002</v>
      </c>
      <c r="X753" s="20">
        <f t="shared" si="278"/>
        <v>39.69</v>
      </c>
      <c r="Y753" s="1">
        <v>44409</v>
      </c>
      <c r="Z753">
        <v>272.78899999999999</v>
      </c>
      <c r="AA753" s="20">
        <f t="shared" si="263"/>
        <v>0.79499999999995907</v>
      </c>
      <c r="AB753" s="20">
        <f t="shared" si="267"/>
        <v>6.0369999999999777</v>
      </c>
      <c r="AC753" s="20">
        <f t="shared" si="271"/>
        <v>13.423000000000002</v>
      </c>
      <c r="AD753" s="20">
        <f t="shared" si="275"/>
        <v>16.752999999999986</v>
      </c>
      <c r="AE753" s="20">
        <f t="shared" si="259"/>
        <v>27.605999999999995</v>
      </c>
      <c r="AF753" s="20">
        <f t="shared" si="279"/>
        <v>39.332999999999998</v>
      </c>
    </row>
    <row r="754" spans="1:32" x14ac:dyDescent="0.3">
      <c r="A754" s="5">
        <v>44440</v>
      </c>
      <c r="B754" s="19">
        <v>20964.3</v>
      </c>
      <c r="C754" s="20">
        <f t="shared" si="260"/>
        <v>116.5</v>
      </c>
      <c r="D754" s="20">
        <f t="shared" si="264"/>
        <v>533.20000000000073</v>
      </c>
      <c r="E754" s="20">
        <f t="shared" si="268"/>
        <v>2387</v>
      </c>
      <c r="F754" s="20">
        <f t="shared" si="272"/>
        <v>5956.1999999999989</v>
      </c>
      <c r="G754" s="20">
        <f t="shared" si="256"/>
        <v>7246.4</v>
      </c>
      <c r="H754" s="20">
        <f t="shared" si="276"/>
        <v>10127.099999999999</v>
      </c>
      <c r="I754" s="1">
        <v>44440</v>
      </c>
      <c r="J754" s="19">
        <v>20922</v>
      </c>
      <c r="K754" s="20">
        <f t="shared" si="261"/>
        <v>173.5</v>
      </c>
      <c r="L754" s="20">
        <f t="shared" si="265"/>
        <v>611.90000000000146</v>
      </c>
      <c r="M754" s="20">
        <f t="shared" si="269"/>
        <v>2383.2999999999993</v>
      </c>
      <c r="N754" s="20">
        <f t="shared" si="273"/>
        <v>5935.2000000000007</v>
      </c>
      <c r="O754" s="20">
        <f t="shared" si="257"/>
        <v>7216.5</v>
      </c>
      <c r="P754" s="20">
        <f t="shared" si="277"/>
        <v>10116.1</v>
      </c>
      <c r="Q754" s="1">
        <v>44440</v>
      </c>
      <c r="R754" s="19">
        <v>274.31</v>
      </c>
      <c r="S754" s="20">
        <f t="shared" si="262"/>
        <v>0.742999999999995</v>
      </c>
      <c r="T754" s="20">
        <f t="shared" si="266"/>
        <v>5.1150000000000091</v>
      </c>
      <c r="U754" s="20">
        <f t="shared" si="270"/>
        <v>14.03000000000003</v>
      </c>
      <c r="V754" s="20">
        <f t="shared" si="274"/>
        <v>17.550999999999988</v>
      </c>
      <c r="W754" s="20">
        <f t="shared" si="258"/>
        <v>27.491000000000014</v>
      </c>
      <c r="X754" s="20">
        <f t="shared" si="278"/>
        <v>40.161000000000001</v>
      </c>
      <c r="Y754" s="1">
        <v>44440</v>
      </c>
      <c r="Z754">
        <v>273.887</v>
      </c>
      <c r="AA754" s="20">
        <f t="shared" si="263"/>
        <v>1.0980000000000132</v>
      </c>
      <c r="AB754" s="20">
        <f t="shared" si="267"/>
        <v>5.4350000000000023</v>
      </c>
      <c r="AC754" s="20">
        <f t="shared" si="271"/>
        <v>13.935999999999979</v>
      </c>
      <c r="AD754" s="20">
        <f t="shared" si="275"/>
        <v>17.456999999999994</v>
      </c>
      <c r="AE754" s="20">
        <f t="shared" si="259"/>
        <v>27.451999999999998</v>
      </c>
      <c r="AF754" s="20">
        <f t="shared" si="279"/>
        <v>40.342999999999989</v>
      </c>
    </row>
    <row r="755" spans="1:32" x14ac:dyDescent="0.3">
      <c r="A755" s="5">
        <v>44470</v>
      </c>
      <c r="B755" s="19">
        <v>21115.599999999999</v>
      </c>
      <c r="C755" s="20">
        <f t="shared" si="260"/>
        <v>151.29999999999927</v>
      </c>
      <c r="D755" s="20">
        <f t="shared" si="264"/>
        <v>608.89999999999782</v>
      </c>
      <c r="E755" s="20">
        <f t="shared" si="268"/>
        <v>2386.5</v>
      </c>
      <c r="F755" s="20">
        <f t="shared" si="272"/>
        <v>5974.7999999999993</v>
      </c>
      <c r="G755" s="20">
        <f t="shared" ref="G755:G781" si="280">(B755-B707)</f>
        <v>7345.4999999999982</v>
      </c>
      <c r="H755" s="20">
        <f t="shared" si="276"/>
        <v>10153.999999999998</v>
      </c>
      <c r="I755" s="1">
        <v>44470</v>
      </c>
      <c r="J755" s="19">
        <v>21087.9</v>
      </c>
      <c r="K755" s="20">
        <f t="shared" si="261"/>
        <v>165.90000000000146</v>
      </c>
      <c r="L755" s="20">
        <f t="shared" si="265"/>
        <v>656.60000000000218</v>
      </c>
      <c r="M755" s="20">
        <f t="shared" si="269"/>
        <v>2403.1000000000022</v>
      </c>
      <c r="N755" s="20">
        <f t="shared" si="273"/>
        <v>5975.7000000000007</v>
      </c>
      <c r="O755" s="20">
        <f t="shared" ref="O755:O781" si="281">(J755-J707)</f>
        <v>7337.2000000000007</v>
      </c>
      <c r="P755" s="20">
        <f t="shared" si="277"/>
        <v>10154.900000000001</v>
      </c>
      <c r="Q755" s="1">
        <v>44470</v>
      </c>
      <c r="R755" s="19">
        <v>276.589</v>
      </c>
      <c r="S755" s="20">
        <f t="shared" si="262"/>
        <v>2.2789999999999964</v>
      </c>
      <c r="T755" s="20">
        <f t="shared" si="266"/>
        <v>4.8929999999999723</v>
      </c>
      <c r="U755" s="20">
        <f t="shared" si="270"/>
        <v>16.201000000000022</v>
      </c>
      <c r="V755" s="20">
        <f t="shared" si="274"/>
        <v>19.242999999999995</v>
      </c>
      <c r="W755" s="20">
        <f t="shared" ref="W755:W781" si="282">(R755-R707)</f>
        <v>29.925999999999988</v>
      </c>
      <c r="X755" s="20">
        <f t="shared" si="278"/>
        <v>43.043000000000006</v>
      </c>
      <c r="Y755" s="1">
        <v>44470</v>
      </c>
      <c r="Z755">
        <v>276.43400000000003</v>
      </c>
      <c r="AA755" s="20">
        <f t="shared" si="263"/>
        <v>2.5470000000000255</v>
      </c>
      <c r="AB755" s="20">
        <f t="shared" si="267"/>
        <v>5.7700000000000387</v>
      </c>
      <c r="AC755" s="20">
        <f t="shared" si="271"/>
        <v>16.185000000000002</v>
      </c>
      <c r="AD755" s="20">
        <f t="shared" si="275"/>
        <v>19.279000000000053</v>
      </c>
      <c r="AE755" s="20">
        <f t="shared" ref="AE755:AE781" si="283">(Z755-Z707)</f>
        <v>29.808000000000021</v>
      </c>
      <c r="AF755" s="20">
        <f t="shared" si="279"/>
        <v>42.765000000000015</v>
      </c>
    </row>
    <row r="756" spans="1:32" x14ac:dyDescent="0.3">
      <c r="A756" s="5">
        <v>44501</v>
      </c>
      <c r="B756" s="19">
        <v>21315.7</v>
      </c>
      <c r="C756" s="20">
        <f t="shared" si="260"/>
        <v>200.10000000000218</v>
      </c>
      <c r="D756" s="20">
        <f t="shared" si="264"/>
        <v>652.60000000000218</v>
      </c>
      <c r="E756" s="20">
        <f t="shared" si="268"/>
        <v>2366.4000000000015</v>
      </c>
      <c r="F756" s="20">
        <f t="shared" si="272"/>
        <v>6073.5</v>
      </c>
      <c r="G756" s="20">
        <f t="shared" si="280"/>
        <v>7515.8000000000011</v>
      </c>
      <c r="H756" s="20">
        <f t="shared" si="276"/>
        <v>10346</v>
      </c>
      <c r="I756" s="1">
        <v>44501</v>
      </c>
      <c r="J756" s="19">
        <v>21323.3</v>
      </c>
      <c r="K756" s="20">
        <f t="shared" si="261"/>
        <v>235.39999999999782</v>
      </c>
      <c r="L756" s="20">
        <f t="shared" si="265"/>
        <v>767.20000000000073</v>
      </c>
      <c r="M756" s="20">
        <f t="shared" si="269"/>
        <v>2347.8999999999978</v>
      </c>
      <c r="N756" s="20">
        <f t="shared" si="273"/>
        <v>6063.9</v>
      </c>
      <c r="O756" s="20">
        <f t="shared" si="281"/>
        <v>7503.4</v>
      </c>
      <c r="P756" s="20">
        <f t="shared" si="277"/>
        <v>10346.099999999999</v>
      </c>
      <c r="Q756" s="1">
        <v>44501</v>
      </c>
      <c r="R756" s="19">
        <v>277.94799999999998</v>
      </c>
      <c r="S756" s="20">
        <f t="shared" si="262"/>
        <v>1.3589999999999804</v>
      </c>
      <c r="T756" s="20">
        <f t="shared" si="266"/>
        <v>4.9449999999999932</v>
      </c>
      <c r="U756" s="20">
        <f t="shared" si="270"/>
        <v>17.718999999999994</v>
      </c>
      <c r="V756" s="20">
        <f t="shared" si="274"/>
        <v>20.739999999999952</v>
      </c>
      <c r="W756" s="20">
        <f t="shared" si="282"/>
        <v>31.278999999999968</v>
      </c>
      <c r="X756" s="20">
        <f t="shared" si="278"/>
        <v>44.878999999999991</v>
      </c>
      <c r="Y756" s="1">
        <v>44501</v>
      </c>
      <c r="Z756">
        <v>278.79899999999998</v>
      </c>
      <c r="AA756" s="20">
        <f t="shared" si="263"/>
        <v>2.3649999999999523</v>
      </c>
      <c r="AB756" s="20">
        <f t="shared" si="267"/>
        <v>6.80499999999995</v>
      </c>
      <c r="AC756" s="20">
        <f t="shared" si="271"/>
        <v>17.903999999999996</v>
      </c>
      <c r="AD756" s="20">
        <f t="shared" si="275"/>
        <v>20.919999999999959</v>
      </c>
      <c r="AE756" s="20">
        <f t="shared" si="283"/>
        <v>31.514999999999986</v>
      </c>
      <c r="AF756" s="20">
        <f t="shared" si="279"/>
        <v>44.698999999999984</v>
      </c>
    </row>
    <row r="757" spans="1:32" x14ac:dyDescent="0.3">
      <c r="A757" s="5">
        <v>44531</v>
      </c>
      <c r="B757" s="19">
        <v>21549.3</v>
      </c>
      <c r="C757" s="20">
        <f t="shared" si="260"/>
        <v>233.59999999999854</v>
      </c>
      <c r="D757" s="20">
        <f t="shared" si="264"/>
        <v>701.5</v>
      </c>
      <c r="E757" s="20">
        <f t="shared" si="268"/>
        <v>2434.7000000000007</v>
      </c>
      <c r="F757" s="20">
        <f t="shared" si="272"/>
        <v>6228.5999999999985</v>
      </c>
      <c r="G757" s="20">
        <f t="shared" si="280"/>
        <v>7691.4</v>
      </c>
      <c r="H757" s="20">
        <f t="shared" si="276"/>
        <v>10514.3</v>
      </c>
      <c r="I757" s="1">
        <v>44531</v>
      </c>
      <c r="J757" s="19">
        <v>21646.7</v>
      </c>
      <c r="K757" s="20">
        <f t="shared" si="261"/>
        <v>323.40000000000146</v>
      </c>
      <c r="L757" s="20">
        <f t="shared" si="265"/>
        <v>898.20000000000073</v>
      </c>
      <c r="M757" s="20">
        <f t="shared" si="269"/>
        <v>2404</v>
      </c>
      <c r="N757" s="20">
        <f t="shared" si="273"/>
        <v>6234.2000000000007</v>
      </c>
      <c r="O757" s="20">
        <f t="shared" si="281"/>
        <v>7701.7000000000007</v>
      </c>
      <c r="P757" s="20">
        <f t="shared" si="277"/>
        <v>10542.400000000001</v>
      </c>
      <c r="Q757" s="1">
        <v>44531</v>
      </c>
      <c r="R757" s="19">
        <v>278.80200000000002</v>
      </c>
      <c r="S757" s="20">
        <f t="shared" si="262"/>
        <v>0.85400000000004184</v>
      </c>
      <c r="T757" s="20">
        <f t="shared" si="266"/>
        <v>5.2350000000000136</v>
      </c>
      <c r="U757" s="20">
        <f t="shared" si="270"/>
        <v>18.328000000000031</v>
      </c>
      <c r="V757" s="20">
        <f t="shared" si="274"/>
        <v>21.828000000000031</v>
      </c>
      <c r="W757" s="20">
        <f t="shared" si="282"/>
        <v>32.27800000000002</v>
      </c>
      <c r="X757" s="20">
        <f t="shared" si="278"/>
        <v>45.753000000000014</v>
      </c>
      <c r="Y757" s="1">
        <v>44531</v>
      </c>
      <c r="Z757">
        <v>280.80799999999999</v>
      </c>
      <c r="AA757" s="20">
        <f t="shared" si="263"/>
        <v>2.0090000000000146</v>
      </c>
      <c r="AB757" s="20">
        <f t="shared" si="267"/>
        <v>8.0190000000000055</v>
      </c>
      <c r="AC757" s="20">
        <f t="shared" si="271"/>
        <v>18.802999999999997</v>
      </c>
      <c r="AD757" s="20">
        <f t="shared" si="275"/>
        <v>22.177999999999997</v>
      </c>
      <c r="AE757" s="20">
        <f t="shared" si="283"/>
        <v>33.002999999999986</v>
      </c>
      <c r="AF757" s="20">
        <f t="shared" si="279"/>
        <v>46.088999999999999</v>
      </c>
    </row>
    <row r="758" spans="1:32" x14ac:dyDescent="0.3">
      <c r="A758" s="5">
        <v>44562</v>
      </c>
      <c r="B758" s="19">
        <v>21562.3</v>
      </c>
      <c r="C758" s="20">
        <f t="shared" si="260"/>
        <v>13</v>
      </c>
      <c r="D758" s="20">
        <f t="shared" si="264"/>
        <v>598</v>
      </c>
      <c r="E758" s="20">
        <f t="shared" si="268"/>
        <v>2204.7999999999993</v>
      </c>
      <c r="F758" s="20">
        <f t="shared" si="272"/>
        <v>6166.2999999999993</v>
      </c>
      <c r="G758" s="20">
        <f t="shared" si="280"/>
        <v>7692.5999999999985</v>
      </c>
      <c r="H758" s="20">
        <f t="shared" si="276"/>
        <v>10481.5</v>
      </c>
      <c r="I758" s="1">
        <v>44562</v>
      </c>
      <c r="J758" s="19">
        <v>21628.7</v>
      </c>
      <c r="K758" s="20">
        <f t="shared" si="261"/>
        <v>-18</v>
      </c>
      <c r="L758" s="20">
        <f t="shared" si="265"/>
        <v>706.70000000000073</v>
      </c>
      <c r="M758" s="20">
        <f t="shared" si="269"/>
        <v>2260.7999999999993</v>
      </c>
      <c r="N758" s="20">
        <f t="shared" si="273"/>
        <v>6231.6</v>
      </c>
      <c r="O758" s="20">
        <f t="shared" si="281"/>
        <v>7765.6</v>
      </c>
      <c r="P758" s="20">
        <f t="shared" si="277"/>
        <v>10527.1</v>
      </c>
      <c r="Q758" s="1">
        <v>44562</v>
      </c>
      <c r="R758" s="19">
        <v>281.14800000000002</v>
      </c>
      <c r="S758" s="20">
        <f t="shared" si="262"/>
        <v>2.3460000000000036</v>
      </c>
      <c r="T758" s="20">
        <f t="shared" si="266"/>
        <v>6.8380000000000223</v>
      </c>
      <c r="U758" s="20">
        <f t="shared" si="270"/>
        <v>19.566000000000031</v>
      </c>
      <c r="V758" s="20">
        <f t="shared" si="274"/>
        <v>23.177000000000021</v>
      </c>
      <c r="W758" s="20">
        <f t="shared" si="282"/>
        <v>33.281000000000034</v>
      </c>
      <c r="X758" s="20">
        <f t="shared" si="278"/>
        <v>47.232000000000028</v>
      </c>
      <c r="Y758" s="1">
        <v>44562</v>
      </c>
      <c r="Z758">
        <v>282.39</v>
      </c>
      <c r="AA758" s="20">
        <f t="shared" si="263"/>
        <v>1.5819999999999936</v>
      </c>
      <c r="AB758" s="20">
        <f t="shared" si="267"/>
        <v>8.5029999999999859</v>
      </c>
      <c r="AC758" s="20">
        <f t="shared" si="271"/>
        <v>19.872000000000014</v>
      </c>
      <c r="AD758" s="20">
        <f t="shared" si="275"/>
        <v>23.48399999999998</v>
      </c>
      <c r="AE758" s="20">
        <f t="shared" si="283"/>
        <v>33.530999999999977</v>
      </c>
      <c r="AF758" s="20">
        <f t="shared" si="279"/>
        <v>47.101999999999975</v>
      </c>
    </row>
    <row r="759" spans="1:32" x14ac:dyDescent="0.3">
      <c r="A759" s="5">
        <v>44593</v>
      </c>
      <c r="B759" s="19">
        <v>21570.7</v>
      </c>
      <c r="C759" s="20">
        <f t="shared" si="260"/>
        <v>8.4000000000014552</v>
      </c>
      <c r="D759" s="20">
        <f t="shared" si="264"/>
        <v>455.10000000000218</v>
      </c>
      <c r="E759" s="20">
        <f t="shared" si="268"/>
        <v>1970.1000000000022</v>
      </c>
      <c r="F759" s="20">
        <f t="shared" si="272"/>
        <v>6120.4000000000015</v>
      </c>
      <c r="G759" s="20">
        <f t="shared" si="280"/>
        <v>7658.4000000000015</v>
      </c>
      <c r="H759" s="20">
        <f t="shared" si="276"/>
        <v>10391.900000000001</v>
      </c>
      <c r="I759" s="1">
        <v>44593</v>
      </c>
      <c r="J759" s="19">
        <v>21582.799999999999</v>
      </c>
      <c r="K759" s="20">
        <f t="shared" si="261"/>
        <v>-45.900000000001455</v>
      </c>
      <c r="L759" s="20">
        <f t="shared" si="265"/>
        <v>494.89999999999782</v>
      </c>
      <c r="M759" s="20">
        <f t="shared" si="269"/>
        <v>2064</v>
      </c>
      <c r="N759" s="20">
        <f t="shared" si="273"/>
        <v>6200.5</v>
      </c>
      <c r="O759" s="20">
        <f t="shared" si="281"/>
        <v>7733.6999999999989</v>
      </c>
      <c r="P759" s="20">
        <f t="shared" si="277"/>
        <v>10429.4</v>
      </c>
      <c r="Q759" s="1">
        <v>44593</v>
      </c>
      <c r="R759" s="19">
        <v>283.71600000000001</v>
      </c>
      <c r="S759" s="20">
        <f t="shared" si="262"/>
        <v>2.5679999999999836</v>
      </c>
      <c r="T759" s="20">
        <f t="shared" si="266"/>
        <v>7.1270000000000095</v>
      </c>
      <c r="U759" s="20">
        <f t="shared" si="270"/>
        <v>20.701999999999998</v>
      </c>
      <c r="V759" s="20">
        <f t="shared" si="274"/>
        <v>25.038000000000011</v>
      </c>
      <c r="W759" s="20">
        <f t="shared" si="282"/>
        <v>34.724999999999994</v>
      </c>
      <c r="X759" s="20">
        <f t="shared" si="278"/>
        <v>48.935000000000002</v>
      </c>
      <c r="Y759" s="1">
        <v>44593</v>
      </c>
      <c r="Z759">
        <v>284.53500000000003</v>
      </c>
      <c r="AA759" s="20">
        <f t="shared" si="263"/>
        <v>2.1450000000000387</v>
      </c>
      <c r="AB759" s="20">
        <f t="shared" si="267"/>
        <v>8.1009999999999991</v>
      </c>
      <c r="AC759" s="20">
        <f t="shared" si="271"/>
        <v>20.951999999999998</v>
      </c>
      <c r="AD759" s="20">
        <f t="shared" si="275"/>
        <v>25.289000000000044</v>
      </c>
      <c r="AE759" s="20">
        <f t="shared" si="283"/>
        <v>35.006000000000029</v>
      </c>
      <c r="AF759" s="20">
        <f t="shared" si="279"/>
        <v>48.988000000000028</v>
      </c>
    </row>
    <row r="760" spans="1:32" x14ac:dyDescent="0.3">
      <c r="A760" s="5">
        <v>44621</v>
      </c>
      <c r="B760" s="19">
        <v>21697.8</v>
      </c>
      <c r="C760" s="20">
        <f t="shared" si="260"/>
        <v>127.09999999999854</v>
      </c>
      <c r="D760" s="20">
        <f t="shared" si="264"/>
        <v>382.09999999999854</v>
      </c>
      <c r="E760" s="20">
        <f t="shared" si="268"/>
        <v>1857</v>
      </c>
      <c r="F760" s="20">
        <f t="shared" si="272"/>
        <v>5719.0999999999985</v>
      </c>
      <c r="G760" s="20">
        <f t="shared" si="280"/>
        <v>7727.5999999999985</v>
      </c>
      <c r="H760" s="20">
        <f t="shared" si="276"/>
        <v>10489.699999999999</v>
      </c>
      <c r="I760" s="1">
        <v>44621</v>
      </c>
      <c r="J760" s="19">
        <v>21856</v>
      </c>
      <c r="K760" s="20">
        <f t="shared" si="261"/>
        <v>273.20000000000073</v>
      </c>
      <c r="L760" s="20">
        <f t="shared" si="265"/>
        <v>532.70000000000073</v>
      </c>
      <c r="M760" s="20">
        <f t="shared" si="269"/>
        <v>1915</v>
      </c>
      <c r="N760" s="20">
        <f t="shared" si="273"/>
        <v>5804.5</v>
      </c>
      <c r="O760" s="20">
        <f t="shared" si="281"/>
        <v>7825</v>
      </c>
      <c r="P760" s="20">
        <f t="shared" si="277"/>
        <v>10577.6</v>
      </c>
      <c r="Q760" s="1">
        <v>44621</v>
      </c>
      <c r="R760" s="19">
        <v>287.50400000000002</v>
      </c>
      <c r="S760" s="20">
        <f t="shared" si="262"/>
        <v>3.7880000000000109</v>
      </c>
      <c r="T760" s="20">
        <f t="shared" si="266"/>
        <v>9.55600000000004</v>
      </c>
      <c r="U760" s="20">
        <f t="shared" si="270"/>
        <v>22.62700000000001</v>
      </c>
      <c r="V760" s="20">
        <f t="shared" si="274"/>
        <v>29.38900000000001</v>
      </c>
      <c r="W760" s="20">
        <f t="shared" si="282"/>
        <v>37.950000000000017</v>
      </c>
      <c r="X760" s="20">
        <f t="shared" si="278"/>
        <v>51.211000000000013</v>
      </c>
      <c r="Y760" s="1">
        <v>44621</v>
      </c>
      <c r="Z760">
        <v>287.553</v>
      </c>
      <c r="AA760" s="20">
        <f t="shared" si="263"/>
        <v>3.0179999999999723</v>
      </c>
      <c r="AB760" s="20">
        <f t="shared" si="267"/>
        <v>8.7540000000000191</v>
      </c>
      <c r="AC760" s="20">
        <f t="shared" si="271"/>
        <v>22.642999999999972</v>
      </c>
      <c r="AD760" s="20">
        <f t="shared" si="275"/>
        <v>29.40300000000002</v>
      </c>
      <c r="AE760" s="20">
        <f t="shared" si="283"/>
        <v>37.975999999999999</v>
      </c>
      <c r="AF760" s="20">
        <f t="shared" si="279"/>
        <v>51.525000000000006</v>
      </c>
    </row>
    <row r="761" spans="1:32" x14ac:dyDescent="0.3">
      <c r="A761" s="5">
        <v>44652</v>
      </c>
      <c r="B761" s="19">
        <v>21677.200000000001</v>
      </c>
      <c r="C761" s="20">
        <f t="shared" si="260"/>
        <v>-20.599999999998545</v>
      </c>
      <c r="D761" s="20">
        <f t="shared" si="264"/>
        <v>127.90000000000146</v>
      </c>
      <c r="E761" s="20">
        <f t="shared" si="268"/>
        <v>1560.4000000000015</v>
      </c>
      <c r="F761" s="20">
        <f t="shared" si="272"/>
        <v>4679.6000000000022</v>
      </c>
      <c r="G761" s="20">
        <f t="shared" si="280"/>
        <v>7688.4000000000015</v>
      </c>
      <c r="H761" s="20">
        <f t="shared" si="276"/>
        <v>10419.5</v>
      </c>
      <c r="I761" s="1">
        <v>44652</v>
      </c>
      <c r="J761" s="19">
        <v>21848.1</v>
      </c>
      <c r="K761" s="20">
        <f t="shared" si="261"/>
        <v>-7.9000000000014552</v>
      </c>
      <c r="L761" s="20">
        <f t="shared" si="265"/>
        <v>201.39999999999782</v>
      </c>
      <c r="M761" s="20">
        <f t="shared" si="269"/>
        <v>1584.8999999999978</v>
      </c>
      <c r="N761" s="20">
        <f t="shared" si="273"/>
        <v>4750.3999999999978</v>
      </c>
      <c r="O761" s="20">
        <f t="shared" si="281"/>
        <v>7778.5999999999985</v>
      </c>
      <c r="P761" s="20">
        <f t="shared" si="277"/>
        <v>10516.499999999998</v>
      </c>
      <c r="Q761" s="1">
        <v>44652</v>
      </c>
      <c r="R761" s="19">
        <v>289.10899999999998</v>
      </c>
      <c r="S761" s="20">
        <f t="shared" si="262"/>
        <v>1.6049999999999613</v>
      </c>
      <c r="T761" s="20">
        <f t="shared" si="266"/>
        <v>10.30699999999996</v>
      </c>
      <c r="U761" s="20">
        <f t="shared" si="270"/>
        <v>22.055000000000007</v>
      </c>
      <c r="V761" s="20">
        <f t="shared" si="274"/>
        <v>32.71999999999997</v>
      </c>
      <c r="W761" s="20">
        <f t="shared" si="282"/>
        <v>38.562999999999988</v>
      </c>
      <c r="X761" s="20">
        <f t="shared" si="278"/>
        <v>52.036999999999978</v>
      </c>
      <c r="Y761" s="1">
        <v>44652</v>
      </c>
      <c r="Z761">
        <v>288.76400000000001</v>
      </c>
      <c r="AA761" s="20">
        <f t="shared" si="263"/>
        <v>1.2110000000000127</v>
      </c>
      <c r="AB761" s="20">
        <f t="shared" si="267"/>
        <v>7.9560000000000173</v>
      </c>
      <c r="AC761" s="20">
        <f t="shared" si="271"/>
        <v>22.012</v>
      </c>
      <c r="AD761" s="20">
        <f t="shared" si="275"/>
        <v>32.638000000000034</v>
      </c>
      <c r="AE761" s="20">
        <f t="shared" si="283"/>
        <v>38.537000000000006</v>
      </c>
      <c r="AF761" s="20">
        <f t="shared" si="279"/>
        <v>52.296000000000021</v>
      </c>
    </row>
    <row r="762" spans="1:32" x14ac:dyDescent="0.3">
      <c r="A762" s="5">
        <v>44682</v>
      </c>
      <c r="B762" s="19">
        <v>21665.5</v>
      </c>
      <c r="C762" s="20">
        <f t="shared" si="260"/>
        <v>-11.700000000000728</v>
      </c>
      <c r="D762" s="20">
        <f t="shared" si="264"/>
        <v>103.20000000000073</v>
      </c>
      <c r="E762" s="20">
        <f t="shared" si="268"/>
        <v>1234.4000000000015</v>
      </c>
      <c r="F762" s="20">
        <f t="shared" si="272"/>
        <v>3814.4000000000015</v>
      </c>
      <c r="G762" s="20">
        <f t="shared" si="280"/>
        <v>7618.2999999999993</v>
      </c>
      <c r="H762" s="20">
        <f t="shared" si="276"/>
        <v>10344.5</v>
      </c>
      <c r="I762" s="1">
        <v>44682</v>
      </c>
      <c r="J762" s="19">
        <v>21552.2</v>
      </c>
      <c r="K762" s="20">
        <f t="shared" si="261"/>
        <v>-295.89999999999782</v>
      </c>
      <c r="L762" s="20">
        <f t="shared" si="265"/>
        <v>-76.5</v>
      </c>
      <c r="M762" s="20">
        <f t="shared" si="269"/>
        <v>1242.1000000000022</v>
      </c>
      <c r="N762" s="20">
        <f t="shared" si="273"/>
        <v>3789.7000000000007</v>
      </c>
      <c r="O762" s="20">
        <f t="shared" si="281"/>
        <v>7571.8000000000011</v>
      </c>
      <c r="P762" s="20">
        <f t="shared" si="277"/>
        <v>10277.400000000001</v>
      </c>
      <c r="Q762" s="1">
        <v>44682</v>
      </c>
      <c r="R762" s="19">
        <v>292.29599999999999</v>
      </c>
      <c r="S762" s="20">
        <f t="shared" si="262"/>
        <v>3.1870000000000118</v>
      </c>
      <c r="T762" s="20">
        <f t="shared" si="266"/>
        <v>11.147999999999968</v>
      </c>
      <c r="U762" s="20">
        <f t="shared" si="270"/>
        <v>23.100999999999999</v>
      </c>
      <c r="V762" s="20">
        <f t="shared" si="274"/>
        <v>35.901999999999987</v>
      </c>
      <c r="W762" s="20">
        <f t="shared" si="282"/>
        <v>40.707999999999998</v>
      </c>
      <c r="X762" s="20">
        <f t="shared" si="278"/>
        <v>54.395999999999987</v>
      </c>
      <c r="Y762" s="1">
        <v>44682</v>
      </c>
      <c r="Z762">
        <v>291.35899999999998</v>
      </c>
      <c r="AA762" s="20">
        <f t="shared" si="263"/>
        <v>2.5949999999999704</v>
      </c>
      <c r="AB762" s="20">
        <f t="shared" si="267"/>
        <v>8.9689999999999941</v>
      </c>
      <c r="AC762" s="20">
        <f t="shared" si="271"/>
        <v>22.906999999999982</v>
      </c>
      <c r="AD762" s="20">
        <f t="shared" si="275"/>
        <v>35.510999999999967</v>
      </c>
      <c r="AE762" s="20">
        <f t="shared" si="283"/>
        <v>40.566999999999979</v>
      </c>
      <c r="AF762" s="20">
        <f t="shared" si="279"/>
        <v>54.440999999999974</v>
      </c>
    </row>
    <row r="763" spans="1:32" x14ac:dyDescent="0.3">
      <c r="A763" s="5">
        <v>44713</v>
      </c>
      <c r="B763" s="19">
        <v>21666.1</v>
      </c>
      <c r="C763" s="20">
        <f t="shared" si="260"/>
        <v>0.59999999999854481</v>
      </c>
      <c r="D763" s="20">
        <f t="shared" si="264"/>
        <v>95.399999999997817</v>
      </c>
      <c r="E763" s="20">
        <f t="shared" si="268"/>
        <v>1159.3999999999978</v>
      </c>
      <c r="F763" s="20">
        <f t="shared" si="272"/>
        <v>3534.3999999999978</v>
      </c>
      <c r="G763" s="20">
        <f t="shared" si="280"/>
        <v>7562.4999999999982</v>
      </c>
      <c r="H763" s="20">
        <f t="shared" si="276"/>
        <v>10291.199999999999</v>
      </c>
      <c r="I763" s="1">
        <v>44713</v>
      </c>
      <c r="J763" s="19">
        <v>21577.8</v>
      </c>
      <c r="K763" s="20">
        <f t="shared" si="261"/>
        <v>25.599999999998545</v>
      </c>
      <c r="L763" s="20">
        <f t="shared" si="265"/>
        <v>-5</v>
      </c>
      <c r="M763" s="20">
        <f t="shared" si="269"/>
        <v>1146.5</v>
      </c>
      <c r="N763" s="20">
        <f t="shared" si="273"/>
        <v>3478.7000000000007</v>
      </c>
      <c r="O763" s="20">
        <f t="shared" si="281"/>
        <v>7503.0999999999985</v>
      </c>
      <c r="P763" s="20">
        <f t="shared" si="277"/>
        <v>10241</v>
      </c>
      <c r="Q763" s="1">
        <v>44713</v>
      </c>
      <c r="R763" s="19">
        <v>296.31099999999998</v>
      </c>
      <c r="S763" s="20">
        <f t="shared" si="262"/>
        <v>4.0149999999999864</v>
      </c>
      <c r="T763" s="20">
        <f t="shared" si="266"/>
        <v>12.59499999999997</v>
      </c>
      <c r="U763" s="20">
        <f t="shared" si="270"/>
        <v>24.614999999999952</v>
      </c>
      <c r="V763" s="20">
        <f t="shared" si="274"/>
        <v>38.513999999999953</v>
      </c>
      <c r="W763" s="20">
        <f t="shared" si="282"/>
        <v>44.321999999999974</v>
      </c>
      <c r="X763" s="20">
        <f t="shared" si="278"/>
        <v>57.967999999999989</v>
      </c>
      <c r="Y763" s="1">
        <v>44713</v>
      </c>
      <c r="Z763">
        <v>294.99599999999998</v>
      </c>
      <c r="AA763" s="20">
        <f t="shared" si="263"/>
        <v>3.6370000000000005</v>
      </c>
      <c r="AB763" s="20">
        <f t="shared" si="267"/>
        <v>10.460999999999956</v>
      </c>
      <c r="AC763" s="20">
        <f t="shared" si="271"/>
        <v>24.331999999999994</v>
      </c>
      <c r="AD763" s="20">
        <f t="shared" si="275"/>
        <v>37.991999999999962</v>
      </c>
      <c r="AE763" s="20">
        <f t="shared" si="283"/>
        <v>43.97799999999998</v>
      </c>
      <c r="AF763" s="20">
        <f t="shared" si="279"/>
        <v>57.764999999999986</v>
      </c>
    </row>
    <row r="764" spans="1:32" x14ac:dyDescent="0.3">
      <c r="A764" s="5">
        <v>44743</v>
      </c>
      <c r="B764" s="19">
        <v>21703.5</v>
      </c>
      <c r="C764" s="20">
        <f t="shared" si="260"/>
        <v>37.400000000001455</v>
      </c>
      <c r="D764" s="20">
        <f t="shared" si="264"/>
        <v>5.7000000000007276</v>
      </c>
      <c r="E764" s="20">
        <f t="shared" si="268"/>
        <v>1040.4000000000015</v>
      </c>
      <c r="F764" s="20">
        <f t="shared" si="272"/>
        <v>3417.2000000000007</v>
      </c>
      <c r="G764" s="20">
        <f t="shared" si="280"/>
        <v>7564.2999999999993</v>
      </c>
      <c r="H764" s="20">
        <f t="shared" si="276"/>
        <v>10273.6</v>
      </c>
      <c r="I764" s="1">
        <v>44743</v>
      </c>
      <c r="J764" s="19">
        <v>21578.2</v>
      </c>
      <c r="K764" s="20">
        <f t="shared" si="261"/>
        <v>0.40000000000145519</v>
      </c>
      <c r="L764" s="20">
        <f t="shared" si="265"/>
        <v>-277.79999999999927</v>
      </c>
      <c r="M764" s="20">
        <f t="shared" si="269"/>
        <v>1022.1000000000022</v>
      </c>
      <c r="N764" s="20">
        <f t="shared" si="273"/>
        <v>3330.1000000000022</v>
      </c>
      <c r="O764" s="20">
        <f t="shared" si="281"/>
        <v>7468.6</v>
      </c>
      <c r="P764" s="20">
        <f t="shared" si="277"/>
        <v>10186.400000000001</v>
      </c>
      <c r="Q764" s="1">
        <v>44743</v>
      </c>
      <c r="R764" s="19">
        <v>296.27600000000001</v>
      </c>
      <c r="S764" s="20">
        <f t="shared" si="262"/>
        <v>-3.4999999999968168E-2</v>
      </c>
      <c r="T764" s="20">
        <f t="shared" si="266"/>
        <v>8.7719999999999914</v>
      </c>
      <c r="U764" s="20">
        <f t="shared" si="270"/>
        <v>23.273000000000025</v>
      </c>
      <c r="V764" s="20">
        <f t="shared" si="274"/>
        <v>37.175000000000011</v>
      </c>
      <c r="W764" s="20">
        <f t="shared" si="282"/>
        <v>44.27000000000001</v>
      </c>
      <c r="X764" s="20">
        <f t="shared" si="278"/>
        <v>58.02600000000001</v>
      </c>
      <c r="Y764" s="1">
        <v>44743</v>
      </c>
      <c r="Z764">
        <v>294.97699999999998</v>
      </c>
      <c r="AA764" s="20">
        <f t="shared" si="263"/>
        <v>-1.9000000000005457E-2</v>
      </c>
      <c r="AB764" s="20">
        <f t="shared" si="267"/>
        <v>7.4239999999999782</v>
      </c>
      <c r="AC764" s="20">
        <f t="shared" si="271"/>
        <v>22.982999999999947</v>
      </c>
      <c r="AD764" s="20">
        <f t="shared" si="275"/>
        <v>36.56899999999996</v>
      </c>
      <c r="AE764" s="20">
        <f t="shared" si="283"/>
        <v>43.762999999999977</v>
      </c>
      <c r="AF764" s="20">
        <f t="shared" si="279"/>
        <v>57.478999999999985</v>
      </c>
    </row>
    <row r="765" spans="1:32" x14ac:dyDescent="0.3">
      <c r="A765" s="5">
        <v>44774</v>
      </c>
      <c r="B765" s="19">
        <v>21659.599999999999</v>
      </c>
      <c r="C765" s="20">
        <f t="shared" si="260"/>
        <v>-43.900000000001455</v>
      </c>
      <c r="D765" s="20">
        <f t="shared" si="264"/>
        <v>-17.600000000002183</v>
      </c>
      <c r="E765" s="20">
        <f t="shared" si="268"/>
        <v>811.79999999999927</v>
      </c>
      <c r="F765" s="20">
        <f t="shared" si="272"/>
        <v>3313.5999999999985</v>
      </c>
      <c r="G765" s="20">
        <f t="shared" si="280"/>
        <v>7478.2999999999993</v>
      </c>
      <c r="H765" s="20">
        <f t="shared" si="276"/>
        <v>10200.699999999999</v>
      </c>
      <c r="I765" s="1">
        <v>44774</v>
      </c>
      <c r="J765" s="19">
        <v>21552.5</v>
      </c>
      <c r="K765" s="20">
        <f t="shared" si="261"/>
        <v>-25.700000000000728</v>
      </c>
      <c r="L765" s="20">
        <f t="shared" si="265"/>
        <v>-295.59999999999854</v>
      </c>
      <c r="M765" s="20">
        <f t="shared" si="269"/>
        <v>804</v>
      </c>
      <c r="N765" s="20">
        <f t="shared" si="273"/>
        <v>3237.4000000000015</v>
      </c>
      <c r="O765" s="20">
        <f t="shared" si="281"/>
        <v>7387.6</v>
      </c>
      <c r="P765" s="20">
        <f t="shared" si="277"/>
        <v>10129.799999999999</v>
      </c>
      <c r="Q765" s="1">
        <v>44774</v>
      </c>
      <c r="R765" s="19">
        <v>296.17099999999999</v>
      </c>
      <c r="S765" s="20">
        <f t="shared" si="262"/>
        <v>-0.10500000000001819</v>
      </c>
      <c r="T765" s="20">
        <f t="shared" si="266"/>
        <v>7.0620000000000118</v>
      </c>
      <c r="U765" s="20">
        <f t="shared" si="270"/>
        <v>22.603999999999985</v>
      </c>
      <c r="V765" s="20">
        <f t="shared" si="274"/>
        <v>36.252999999999986</v>
      </c>
      <c r="W765" s="20">
        <f t="shared" si="282"/>
        <v>44.025000000000006</v>
      </c>
      <c r="X765" s="20">
        <f t="shared" si="278"/>
        <v>58.318999999999988</v>
      </c>
      <c r="Y765" s="1">
        <v>44774</v>
      </c>
      <c r="Z765">
        <v>295.209</v>
      </c>
      <c r="AA765" s="20">
        <f t="shared" si="263"/>
        <v>0.23200000000002774</v>
      </c>
      <c r="AB765" s="20">
        <f t="shared" si="267"/>
        <v>6.4449999999999932</v>
      </c>
      <c r="AC765" s="20">
        <f t="shared" si="271"/>
        <v>22.420000000000016</v>
      </c>
      <c r="AD765" s="20">
        <f t="shared" si="275"/>
        <v>35.843000000000018</v>
      </c>
      <c r="AE765" s="20">
        <f t="shared" si="283"/>
        <v>43.545999999999992</v>
      </c>
      <c r="AF765" s="20">
        <f t="shared" si="279"/>
        <v>57.748999999999995</v>
      </c>
    </row>
    <row r="766" spans="1:32" x14ac:dyDescent="0.3">
      <c r="A766" s="5">
        <v>44805</v>
      </c>
      <c r="B766" s="19">
        <v>21525.1</v>
      </c>
      <c r="C766" s="20">
        <f t="shared" si="260"/>
        <v>-134.5</v>
      </c>
      <c r="D766" s="20">
        <f t="shared" si="264"/>
        <v>-140.40000000000146</v>
      </c>
      <c r="E766" s="20">
        <f t="shared" si="268"/>
        <v>560.79999999999927</v>
      </c>
      <c r="F766" s="20">
        <f t="shared" si="272"/>
        <v>2947.7999999999993</v>
      </c>
      <c r="G766" s="20">
        <f t="shared" si="280"/>
        <v>7312.1999999999989</v>
      </c>
      <c r="H766" s="20">
        <f t="shared" si="276"/>
        <v>10025.299999999999</v>
      </c>
      <c r="I766" s="1">
        <v>44805</v>
      </c>
      <c r="J766" s="19">
        <v>21475.200000000001</v>
      </c>
      <c r="K766" s="20">
        <f t="shared" si="261"/>
        <v>-77.299999999999272</v>
      </c>
      <c r="L766" s="20">
        <f t="shared" si="265"/>
        <v>-77</v>
      </c>
      <c r="M766" s="20">
        <f t="shared" si="269"/>
        <v>553.20000000000073</v>
      </c>
      <c r="N766" s="20">
        <f t="shared" si="273"/>
        <v>2936.5</v>
      </c>
      <c r="O766" s="20">
        <f t="shared" si="281"/>
        <v>7275.7000000000007</v>
      </c>
      <c r="P766" s="20">
        <f t="shared" si="277"/>
        <v>10004.6</v>
      </c>
      <c r="Q766" s="1">
        <v>44805</v>
      </c>
      <c r="R766" s="19">
        <v>296.80799999999999</v>
      </c>
      <c r="S766" s="20">
        <f t="shared" si="262"/>
        <v>0.63700000000000045</v>
      </c>
      <c r="T766" s="20">
        <f t="shared" si="266"/>
        <v>4.5120000000000005</v>
      </c>
      <c r="U766" s="20">
        <f t="shared" si="270"/>
        <v>22.49799999999999</v>
      </c>
      <c r="V766" s="20">
        <f t="shared" si="274"/>
        <v>36.52800000000002</v>
      </c>
      <c r="W766" s="20">
        <f t="shared" si="282"/>
        <v>44.369</v>
      </c>
      <c r="X766" s="20">
        <f t="shared" si="278"/>
        <v>58.776999999999987</v>
      </c>
      <c r="Y766" s="1">
        <v>44805</v>
      </c>
      <c r="Z766">
        <v>296.34100000000001</v>
      </c>
      <c r="AA766" s="20">
        <f t="shared" si="263"/>
        <v>1.132000000000005</v>
      </c>
      <c r="AB766" s="20">
        <f t="shared" si="267"/>
        <v>4.9820000000000277</v>
      </c>
      <c r="AC766" s="20">
        <f t="shared" si="271"/>
        <v>22.454000000000008</v>
      </c>
      <c r="AD766" s="20">
        <f t="shared" si="275"/>
        <v>36.389999999999986</v>
      </c>
      <c r="AE766" s="20">
        <f t="shared" si="283"/>
        <v>44.15900000000002</v>
      </c>
      <c r="AF766" s="20">
        <f t="shared" si="279"/>
        <v>58.864000000000004</v>
      </c>
    </row>
    <row r="767" spans="1:32" x14ac:dyDescent="0.3">
      <c r="A767" s="5">
        <v>44835</v>
      </c>
      <c r="B767" s="19">
        <v>21433.200000000001</v>
      </c>
      <c r="C767" s="20">
        <f t="shared" si="260"/>
        <v>-91.899999999997817</v>
      </c>
      <c r="D767" s="20">
        <f t="shared" si="264"/>
        <v>-232.89999999999782</v>
      </c>
      <c r="E767" s="20">
        <f t="shared" si="268"/>
        <v>317.60000000000218</v>
      </c>
      <c r="F767" s="20">
        <f t="shared" si="272"/>
        <v>2704.1000000000022</v>
      </c>
      <c r="G767" s="20">
        <f t="shared" si="280"/>
        <v>7210.7000000000007</v>
      </c>
      <c r="H767" s="20">
        <f t="shared" si="276"/>
        <v>9867.2000000000007</v>
      </c>
      <c r="I767" s="1">
        <v>44835</v>
      </c>
      <c r="J767" s="19">
        <v>21388.9</v>
      </c>
      <c r="K767" s="20">
        <f t="shared" si="261"/>
        <v>-86.299999999999272</v>
      </c>
      <c r="L767" s="20">
        <f t="shared" si="265"/>
        <v>-188.89999999999782</v>
      </c>
      <c r="M767" s="20">
        <f t="shared" si="269"/>
        <v>301</v>
      </c>
      <c r="N767" s="20">
        <f t="shared" si="273"/>
        <v>2704.1000000000022</v>
      </c>
      <c r="O767" s="20">
        <f t="shared" si="281"/>
        <v>7187.5000000000018</v>
      </c>
      <c r="P767" s="20">
        <f t="shared" si="277"/>
        <v>9850.3000000000011</v>
      </c>
      <c r="Q767" s="1">
        <v>44835</v>
      </c>
      <c r="R767" s="19">
        <v>298.012</v>
      </c>
      <c r="S767" s="20">
        <f t="shared" si="262"/>
        <v>1.2040000000000077</v>
      </c>
      <c r="T767" s="20">
        <f t="shared" si="266"/>
        <v>1.7010000000000218</v>
      </c>
      <c r="U767" s="20">
        <f t="shared" si="270"/>
        <v>21.423000000000002</v>
      </c>
      <c r="V767" s="20">
        <f t="shared" si="274"/>
        <v>37.624000000000024</v>
      </c>
      <c r="W767" s="20">
        <f t="shared" si="282"/>
        <v>45.12700000000001</v>
      </c>
      <c r="X767" s="20">
        <f t="shared" si="278"/>
        <v>60.579000000000008</v>
      </c>
      <c r="Y767" s="1">
        <v>44835</v>
      </c>
      <c r="Z767">
        <v>297.863</v>
      </c>
      <c r="AA767" s="20">
        <f t="shared" si="263"/>
        <v>1.5219999999999914</v>
      </c>
      <c r="AB767" s="20">
        <f t="shared" si="267"/>
        <v>2.8670000000000186</v>
      </c>
      <c r="AC767" s="20">
        <f t="shared" si="271"/>
        <v>21.428999999999974</v>
      </c>
      <c r="AD767" s="20">
        <f t="shared" si="275"/>
        <v>37.613999999999976</v>
      </c>
      <c r="AE767" s="20">
        <f t="shared" si="283"/>
        <v>45.091000000000008</v>
      </c>
      <c r="AF767" s="20">
        <f t="shared" si="279"/>
        <v>60.432999999999993</v>
      </c>
    </row>
    <row r="768" spans="1:32" x14ac:dyDescent="0.3">
      <c r="A768" s="5">
        <v>44866</v>
      </c>
      <c r="B768" s="19">
        <v>21399.3</v>
      </c>
      <c r="C768" s="20">
        <f t="shared" si="260"/>
        <v>-33.900000000001455</v>
      </c>
      <c r="D768" s="20">
        <f t="shared" si="264"/>
        <v>-304.20000000000073</v>
      </c>
      <c r="E768" s="20">
        <f t="shared" si="268"/>
        <v>83.599999999998545</v>
      </c>
      <c r="F768" s="20">
        <f t="shared" si="272"/>
        <v>2450</v>
      </c>
      <c r="G768" s="20">
        <f t="shared" si="280"/>
        <v>7162.5</v>
      </c>
      <c r="H768" s="20">
        <f t="shared" si="276"/>
        <v>9794.5</v>
      </c>
      <c r="I768" s="1">
        <v>44866</v>
      </c>
      <c r="J768" s="19">
        <v>21401.3</v>
      </c>
      <c r="K768" s="20">
        <f t="shared" si="261"/>
        <v>12.399999999997817</v>
      </c>
      <c r="L768" s="20">
        <f t="shared" si="265"/>
        <v>-176.90000000000146</v>
      </c>
      <c r="M768" s="20">
        <f t="shared" si="269"/>
        <v>78</v>
      </c>
      <c r="N768" s="20">
        <f t="shared" si="273"/>
        <v>2425.8999999999978</v>
      </c>
      <c r="O768" s="20">
        <f t="shared" si="281"/>
        <v>7146.1999999999989</v>
      </c>
      <c r="P768" s="20">
        <f t="shared" si="277"/>
        <v>9786.2999999999993</v>
      </c>
      <c r="Q768" s="1">
        <v>44866</v>
      </c>
      <c r="R768" s="19">
        <v>297.71100000000001</v>
      </c>
      <c r="S768" s="20">
        <f t="shared" si="262"/>
        <v>-0.30099999999998772</v>
      </c>
      <c r="T768" s="20">
        <f t="shared" si="266"/>
        <v>1.4350000000000023</v>
      </c>
      <c r="U768" s="20">
        <f t="shared" si="270"/>
        <v>19.763000000000034</v>
      </c>
      <c r="V768" s="20">
        <f t="shared" si="274"/>
        <v>37.482000000000028</v>
      </c>
      <c r="W768" s="20">
        <f t="shared" si="282"/>
        <v>45.673000000000002</v>
      </c>
      <c r="X768" s="20">
        <f t="shared" si="278"/>
        <v>61.56</v>
      </c>
      <c r="Y768" s="1">
        <v>44866</v>
      </c>
      <c r="Z768">
        <v>298.64800000000002</v>
      </c>
      <c r="AA768" s="20">
        <f t="shared" si="263"/>
        <v>0.78500000000002501</v>
      </c>
      <c r="AB768" s="20">
        <f t="shared" si="267"/>
        <v>3.6710000000000491</v>
      </c>
      <c r="AC768" s="20">
        <f t="shared" si="271"/>
        <v>19.849000000000046</v>
      </c>
      <c r="AD768" s="20">
        <f t="shared" si="275"/>
        <v>37.753000000000043</v>
      </c>
      <c r="AE768" s="20">
        <f t="shared" si="283"/>
        <v>46.05400000000003</v>
      </c>
      <c r="AF768" s="20">
        <f t="shared" si="279"/>
        <v>61.66500000000002</v>
      </c>
    </row>
    <row r="769" spans="1:32" x14ac:dyDescent="0.3">
      <c r="A769" s="5">
        <v>44896</v>
      </c>
      <c r="B769" s="19">
        <v>21358.3</v>
      </c>
      <c r="C769" s="20">
        <f t="shared" si="260"/>
        <v>-41</v>
      </c>
      <c r="D769" s="20">
        <f t="shared" si="264"/>
        <v>-301.29999999999927</v>
      </c>
      <c r="E769" s="20">
        <f t="shared" si="268"/>
        <v>-191</v>
      </c>
      <c r="F769" s="20">
        <f t="shared" si="272"/>
        <v>2243.7000000000007</v>
      </c>
      <c r="G769" s="20">
        <f t="shared" si="280"/>
        <v>6995.5999999999985</v>
      </c>
      <c r="H769" s="20">
        <f t="shared" si="276"/>
        <v>9673.4</v>
      </c>
      <c r="I769" s="1">
        <v>44896</v>
      </c>
      <c r="J769" s="19">
        <v>21433.3</v>
      </c>
      <c r="K769" s="20">
        <f t="shared" si="261"/>
        <v>32</v>
      </c>
      <c r="L769" s="20">
        <f t="shared" si="265"/>
        <v>-119.20000000000073</v>
      </c>
      <c r="M769" s="20">
        <f t="shared" si="269"/>
        <v>-213.40000000000146</v>
      </c>
      <c r="N769" s="20">
        <f t="shared" si="273"/>
        <v>2190.5999999999985</v>
      </c>
      <c r="O769" s="20">
        <f t="shared" si="281"/>
        <v>6984.5</v>
      </c>
      <c r="P769" s="20">
        <f t="shared" si="277"/>
        <v>9673.2999999999993</v>
      </c>
      <c r="Q769" s="1">
        <v>44896</v>
      </c>
      <c r="R769" s="19">
        <v>296.79700000000003</v>
      </c>
      <c r="S769" s="20">
        <f t="shared" si="262"/>
        <v>-0.91399999999998727</v>
      </c>
      <c r="T769" s="20">
        <f t="shared" si="266"/>
        <v>0.6260000000000332</v>
      </c>
      <c r="U769" s="20">
        <f t="shared" si="270"/>
        <v>17.995000000000005</v>
      </c>
      <c r="V769" s="20">
        <f t="shared" si="274"/>
        <v>36.323000000000036</v>
      </c>
      <c r="W769" s="20">
        <f t="shared" si="282"/>
        <v>45.564000000000021</v>
      </c>
      <c r="X769" s="20">
        <f t="shared" si="278"/>
        <v>61.985000000000014</v>
      </c>
      <c r="Y769" s="1">
        <v>44896</v>
      </c>
      <c r="Z769">
        <v>298.81200000000001</v>
      </c>
      <c r="AA769" s="20">
        <f t="shared" si="263"/>
        <v>0.16399999999998727</v>
      </c>
      <c r="AB769" s="20">
        <f t="shared" si="267"/>
        <v>3.6030000000000086</v>
      </c>
      <c r="AC769" s="20">
        <f t="shared" si="271"/>
        <v>18.004000000000019</v>
      </c>
      <c r="AD769" s="20">
        <f t="shared" si="275"/>
        <v>36.807000000000016</v>
      </c>
      <c r="AE769" s="20">
        <f t="shared" si="283"/>
        <v>46.045000000000016</v>
      </c>
      <c r="AF769" s="20">
        <f t="shared" si="279"/>
        <v>62.56</v>
      </c>
    </row>
    <row r="770" spans="1:32" x14ac:dyDescent="0.3">
      <c r="A770" s="5">
        <v>44927</v>
      </c>
      <c r="B770" s="19">
        <v>21221.7</v>
      </c>
      <c r="C770" s="20">
        <f t="shared" si="260"/>
        <v>-136.59999999999854</v>
      </c>
      <c r="D770" s="20">
        <f t="shared" si="264"/>
        <v>-303.39999999999782</v>
      </c>
      <c r="E770" s="20">
        <f t="shared" si="268"/>
        <v>-340.59999999999854</v>
      </c>
      <c r="F770" s="20">
        <f t="shared" si="272"/>
        <v>1864.2000000000007</v>
      </c>
      <c r="G770" s="20">
        <f t="shared" si="280"/>
        <v>6791.7000000000007</v>
      </c>
      <c r="H770" s="20">
        <f t="shared" si="276"/>
        <v>9476.1</v>
      </c>
      <c r="I770" s="1">
        <v>44927</v>
      </c>
      <c r="J770" s="19">
        <v>21290.1</v>
      </c>
      <c r="K770" s="20">
        <f t="shared" si="261"/>
        <v>-143.20000000000073</v>
      </c>
      <c r="L770" s="20">
        <f t="shared" si="265"/>
        <v>-185.10000000000218</v>
      </c>
      <c r="M770" s="20">
        <f t="shared" si="269"/>
        <v>-338.60000000000218</v>
      </c>
      <c r="N770" s="20">
        <f t="shared" si="273"/>
        <v>1922.1999999999971</v>
      </c>
      <c r="O770" s="20">
        <f t="shared" si="281"/>
        <v>6866.2999999999993</v>
      </c>
      <c r="P770" s="20">
        <f t="shared" si="277"/>
        <v>9531.0999999999985</v>
      </c>
      <c r="Q770" s="1">
        <v>44927</v>
      </c>
      <c r="R770" s="19">
        <v>299.17</v>
      </c>
      <c r="S770" s="20">
        <f t="shared" si="262"/>
        <v>2.3729999999999905</v>
      </c>
      <c r="T770" s="20">
        <f t="shared" si="266"/>
        <v>2.3620000000000232</v>
      </c>
      <c r="U770" s="20">
        <f t="shared" si="270"/>
        <v>18.021999999999991</v>
      </c>
      <c r="V770" s="20">
        <f t="shared" si="274"/>
        <v>37.588000000000022</v>
      </c>
      <c r="W770" s="20">
        <f t="shared" si="282"/>
        <v>47.458000000000027</v>
      </c>
      <c r="X770" s="20">
        <f t="shared" si="278"/>
        <v>65.463000000000022</v>
      </c>
      <c r="Y770" s="1">
        <v>44927</v>
      </c>
      <c r="Z770">
        <v>300.35599999999999</v>
      </c>
      <c r="AA770" s="20">
        <f t="shared" si="263"/>
        <v>1.5439999999999827</v>
      </c>
      <c r="AB770" s="20">
        <f t="shared" si="267"/>
        <v>4.0149999999999864</v>
      </c>
      <c r="AC770" s="20">
        <f t="shared" si="271"/>
        <v>17.966000000000008</v>
      </c>
      <c r="AD770" s="20">
        <f t="shared" si="275"/>
        <v>37.838000000000022</v>
      </c>
      <c r="AE770" s="20">
        <f t="shared" si="283"/>
        <v>47.794999999999987</v>
      </c>
      <c r="AF770" s="20">
        <f t="shared" si="279"/>
        <v>65.60899999999998</v>
      </c>
    </row>
    <row r="771" spans="1:32" x14ac:dyDescent="0.3">
      <c r="A771" s="5">
        <v>44958</v>
      </c>
      <c r="B771" s="19">
        <v>21099.8</v>
      </c>
      <c r="C771" s="20">
        <f t="shared" si="260"/>
        <v>-121.90000000000146</v>
      </c>
      <c r="D771" s="20">
        <f t="shared" si="264"/>
        <v>-333.40000000000146</v>
      </c>
      <c r="E771" s="20">
        <f t="shared" si="268"/>
        <v>-470.90000000000146</v>
      </c>
      <c r="F771" s="20">
        <f t="shared" si="272"/>
        <v>1499.2000000000007</v>
      </c>
      <c r="G771" s="20">
        <f t="shared" si="280"/>
        <v>6629.9</v>
      </c>
      <c r="H771" s="20">
        <f t="shared" si="276"/>
        <v>9220.7999999999993</v>
      </c>
      <c r="I771" s="1">
        <v>44958</v>
      </c>
      <c r="J771" s="19">
        <v>21136.400000000001</v>
      </c>
      <c r="K771" s="20">
        <f t="shared" si="261"/>
        <v>-153.69999999999709</v>
      </c>
      <c r="L771" s="20">
        <f t="shared" si="265"/>
        <v>-252.5</v>
      </c>
      <c r="M771" s="20">
        <f t="shared" si="269"/>
        <v>-446.39999999999782</v>
      </c>
      <c r="N771" s="20">
        <f t="shared" si="273"/>
        <v>1617.6000000000022</v>
      </c>
      <c r="O771" s="20">
        <f t="shared" si="281"/>
        <v>6734.5000000000018</v>
      </c>
      <c r="P771" s="20">
        <f t="shared" si="277"/>
        <v>9289.3000000000011</v>
      </c>
      <c r="Q771" s="1">
        <v>44958</v>
      </c>
      <c r="R771" s="19">
        <v>300.83999999999997</v>
      </c>
      <c r="S771" s="20">
        <f t="shared" si="262"/>
        <v>1.6699999999999591</v>
      </c>
      <c r="T771" s="20">
        <f t="shared" si="266"/>
        <v>2.8279999999999745</v>
      </c>
      <c r="U771" s="20">
        <f t="shared" si="270"/>
        <v>17.123999999999967</v>
      </c>
      <c r="V771" s="20">
        <f t="shared" si="274"/>
        <v>37.825999999999965</v>
      </c>
      <c r="W771" s="20">
        <f t="shared" si="282"/>
        <v>48.063999999999965</v>
      </c>
      <c r="X771" s="20">
        <f t="shared" si="278"/>
        <v>66.117999999999967</v>
      </c>
      <c r="Y771" s="1">
        <v>44958</v>
      </c>
      <c r="Z771">
        <v>301.50900000000001</v>
      </c>
      <c r="AA771" s="20">
        <f t="shared" si="263"/>
        <v>1.15300000000002</v>
      </c>
      <c r="AB771" s="20">
        <f t="shared" si="267"/>
        <v>3.646000000000015</v>
      </c>
      <c r="AC771" s="20">
        <f t="shared" si="271"/>
        <v>16.97399999999999</v>
      </c>
      <c r="AD771" s="20">
        <f t="shared" si="275"/>
        <v>37.925999999999988</v>
      </c>
      <c r="AE771" s="20">
        <f t="shared" si="283"/>
        <v>48.190000000000026</v>
      </c>
      <c r="AF771" s="20">
        <f t="shared" si="279"/>
        <v>66.167000000000002</v>
      </c>
    </row>
    <row r="772" spans="1:32" x14ac:dyDescent="0.3">
      <c r="A772" s="5">
        <v>44986</v>
      </c>
      <c r="B772" s="19">
        <v>20876</v>
      </c>
      <c r="C772" s="20">
        <f t="shared" ref="C772:C781" si="284">(B772-B771)</f>
        <v>-223.79999999999927</v>
      </c>
      <c r="D772" s="20">
        <f t="shared" si="264"/>
        <v>-523.29999999999927</v>
      </c>
      <c r="E772" s="20">
        <f t="shared" si="268"/>
        <v>-821.79999999999927</v>
      </c>
      <c r="F772" s="20">
        <f t="shared" si="272"/>
        <v>1035.2000000000007</v>
      </c>
      <c r="G772" s="20">
        <f t="shared" si="280"/>
        <v>6366.1</v>
      </c>
      <c r="H772" s="20">
        <f t="shared" si="276"/>
        <v>8989.2000000000007</v>
      </c>
      <c r="I772" s="1">
        <v>44986</v>
      </c>
      <c r="J772" s="19">
        <v>21042.2</v>
      </c>
      <c r="K772" s="20">
        <f t="shared" ref="K772:K781" si="285">(J772-J771)</f>
        <v>-94.200000000000728</v>
      </c>
      <c r="L772" s="20">
        <f t="shared" si="265"/>
        <v>-359.09999999999854</v>
      </c>
      <c r="M772" s="20">
        <f t="shared" si="269"/>
        <v>-813.79999999999927</v>
      </c>
      <c r="N772" s="20">
        <f t="shared" si="273"/>
        <v>1101.2000000000007</v>
      </c>
      <c r="O772" s="20">
        <f t="shared" si="281"/>
        <v>6469.7000000000007</v>
      </c>
      <c r="P772" s="20">
        <f t="shared" si="277"/>
        <v>9085.5</v>
      </c>
      <c r="Q772" s="1">
        <v>44986</v>
      </c>
      <c r="R772" s="19">
        <v>301.83600000000001</v>
      </c>
      <c r="S772" s="20">
        <f t="shared" ref="S772:S781" si="286">(R772-R771)</f>
        <v>0.99600000000003774</v>
      </c>
      <c r="T772" s="20">
        <f t="shared" si="266"/>
        <v>4.125</v>
      </c>
      <c r="U772" s="20">
        <f t="shared" si="270"/>
        <v>14.331999999999994</v>
      </c>
      <c r="V772" s="20">
        <f t="shared" si="274"/>
        <v>36.959000000000003</v>
      </c>
      <c r="W772" s="20">
        <f t="shared" si="282"/>
        <v>47.634000000000015</v>
      </c>
      <c r="X772" s="20">
        <f t="shared" si="278"/>
        <v>65.717000000000013</v>
      </c>
      <c r="Y772" s="1">
        <v>44986</v>
      </c>
      <c r="Z772">
        <v>301.74400000000003</v>
      </c>
      <c r="AA772" s="20">
        <f t="shared" ref="AA772:AA781" si="287">(Z772-Z771)</f>
        <v>0.23500000000001364</v>
      </c>
      <c r="AB772" s="20">
        <f t="shared" si="267"/>
        <v>3.0960000000000036</v>
      </c>
      <c r="AC772" s="20">
        <f t="shared" si="271"/>
        <v>14.191000000000031</v>
      </c>
      <c r="AD772" s="20">
        <f t="shared" si="275"/>
        <v>36.834000000000003</v>
      </c>
      <c r="AE772" s="20">
        <f t="shared" si="283"/>
        <v>47.467000000000041</v>
      </c>
      <c r="AF772" s="20">
        <f t="shared" si="279"/>
        <v>65.768000000000029</v>
      </c>
    </row>
    <row r="773" spans="1:32" x14ac:dyDescent="0.3">
      <c r="A773" s="5">
        <v>45017</v>
      </c>
      <c r="B773" s="19">
        <v>20705.400000000001</v>
      </c>
      <c r="C773" s="20">
        <f t="shared" si="284"/>
        <v>-170.59999999999854</v>
      </c>
      <c r="D773" s="20">
        <f t="shared" si="264"/>
        <v>-652.89999999999782</v>
      </c>
      <c r="E773" s="20">
        <f t="shared" si="268"/>
        <v>-971.79999999999927</v>
      </c>
      <c r="F773" s="20">
        <f t="shared" si="272"/>
        <v>588.60000000000218</v>
      </c>
      <c r="G773" s="20">
        <f t="shared" si="280"/>
        <v>6164.4000000000015</v>
      </c>
      <c r="H773" s="20">
        <f t="shared" si="276"/>
        <v>8776.5000000000018</v>
      </c>
      <c r="I773" s="1">
        <v>45017</v>
      </c>
      <c r="J773" s="19">
        <v>20859.099999999999</v>
      </c>
      <c r="K773" s="20">
        <f t="shared" si="285"/>
        <v>-183.10000000000218</v>
      </c>
      <c r="L773" s="20">
        <f t="shared" si="265"/>
        <v>-574.20000000000073</v>
      </c>
      <c r="M773" s="20">
        <f t="shared" si="269"/>
        <v>-989</v>
      </c>
      <c r="N773" s="20">
        <f t="shared" si="273"/>
        <v>595.89999999999782</v>
      </c>
      <c r="O773" s="20">
        <f t="shared" si="281"/>
        <v>6236.0999999999985</v>
      </c>
      <c r="P773" s="20">
        <f t="shared" si="277"/>
        <v>8854.3999999999978</v>
      </c>
      <c r="Q773" s="1">
        <v>45017</v>
      </c>
      <c r="R773" s="19">
        <v>303.363</v>
      </c>
      <c r="S773" s="20">
        <f t="shared" si="286"/>
        <v>1.5269999999999868</v>
      </c>
      <c r="T773" s="20">
        <f t="shared" si="266"/>
        <v>6.5659999999999741</v>
      </c>
      <c r="U773" s="20">
        <f t="shared" si="270"/>
        <v>14.254000000000019</v>
      </c>
      <c r="V773" s="20">
        <f t="shared" si="274"/>
        <v>36.309000000000026</v>
      </c>
      <c r="W773" s="20">
        <f t="shared" si="282"/>
        <v>47.814999999999998</v>
      </c>
      <c r="X773" s="20">
        <f t="shared" si="278"/>
        <v>66.76400000000001</v>
      </c>
      <c r="Y773" s="1">
        <v>45017</v>
      </c>
      <c r="Z773">
        <v>303.03199999999998</v>
      </c>
      <c r="AA773" s="20">
        <f t="shared" si="287"/>
        <v>1.2879999999999541</v>
      </c>
      <c r="AB773" s="20">
        <f t="shared" si="267"/>
        <v>4.2199999999999704</v>
      </c>
      <c r="AC773" s="20">
        <f t="shared" si="271"/>
        <v>14.267999999999972</v>
      </c>
      <c r="AD773" s="20">
        <f t="shared" si="275"/>
        <v>36.279999999999973</v>
      </c>
      <c r="AE773" s="20">
        <f t="shared" si="283"/>
        <v>47.798999999999978</v>
      </c>
      <c r="AF773" s="20">
        <f t="shared" si="279"/>
        <v>66.809999999999974</v>
      </c>
    </row>
    <row r="774" spans="1:32" x14ac:dyDescent="0.3">
      <c r="A774" s="5">
        <v>45047</v>
      </c>
      <c r="B774" s="19">
        <v>20820.8</v>
      </c>
      <c r="C774" s="20">
        <f t="shared" si="284"/>
        <v>115.39999999999782</v>
      </c>
      <c r="D774" s="20">
        <f t="shared" si="264"/>
        <v>-400.90000000000146</v>
      </c>
      <c r="E774" s="20">
        <f t="shared" si="268"/>
        <v>-844.70000000000073</v>
      </c>
      <c r="F774" s="20">
        <f t="shared" si="272"/>
        <v>389.70000000000073</v>
      </c>
      <c r="G774" s="20">
        <f t="shared" si="280"/>
        <v>6177.5999999999985</v>
      </c>
      <c r="H774" s="20">
        <f t="shared" si="276"/>
        <v>8862.9</v>
      </c>
      <c r="I774" s="1">
        <v>45047</v>
      </c>
      <c r="J774" s="19">
        <v>20728.5</v>
      </c>
      <c r="K774" s="20">
        <f t="shared" si="285"/>
        <v>-130.59999999999854</v>
      </c>
      <c r="L774" s="20">
        <f t="shared" si="265"/>
        <v>-561.59999999999854</v>
      </c>
      <c r="M774" s="20">
        <f t="shared" si="269"/>
        <v>-823.70000000000073</v>
      </c>
      <c r="N774" s="20">
        <f t="shared" si="273"/>
        <v>418.40000000000146</v>
      </c>
      <c r="O774" s="20">
        <f t="shared" si="281"/>
        <v>6153.5</v>
      </c>
      <c r="P774" s="20">
        <f t="shared" si="277"/>
        <v>8820.6</v>
      </c>
      <c r="Q774" s="1">
        <v>45047</v>
      </c>
      <c r="R774" s="19">
        <v>304.12700000000001</v>
      </c>
      <c r="S774" s="20">
        <f t="shared" si="286"/>
        <v>0.76400000000001</v>
      </c>
      <c r="T774" s="20">
        <f t="shared" si="266"/>
        <v>4.9569999999999936</v>
      </c>
      <c r="U774" s="20">
        <f t="shared" si="270"/>
        <v>11.831000000000017</v>
      </c>
      <c r="V774" s="20">
        <f t="shared" si="274"/>
        <v>34.932000000000016</v>
      </c>
      <c r="W774" s="20">
        <f t="shared" si="282"/>
        <v>48.035000000000025</v>
      </c>
      <c r="X774" s="20">
        <f t="shared" si="278"/>
        <v>66.322000000000003</v>
      </c>
      <c r="Y774" s="1">
        <v>45047</v>
      </c>
      <c r="Z774">
        <v>303.36500000000001</v>
      </c>
      <c r="AA774" s="20">
        <f t="shared" si="287"/>
        <v>0.33300000000002683</v>
      </c>
      <c r="AB774" s="20">
        <f t="shared" si="267"/>
        <v>3.0090000000000146</v>
      </c>
      <c r="AC774" s="20">
        <f t="shared" si="271"/>
        <v>12.006000000000029</v>
      </c>
      <c r="AD774" s="20">
        <f t="shared" si="275"/>
        <v>34.913000000000011</v>
      </c>
      <c r="AE774" s="20">
        <f t="shared" si="283"/>
        <v>48.069000000000017</v>
      </c>
      <c r="AF774" s="20">
        <f t="shared" si="279"/>
        <v>66.364000000000004</v>
      </c>
    </row>
    <row r="775" spans="1:32" x14ac:dyDescent="0.3">
      <c r="A775" s="5">
        <v>45078</v>
      </c>
      <c r="B775" s="19">
        <v>20854.5</v>
      </c>
      <c r="C775" s="20">
        <f t="shared" si="284"/>
        <v>33.700000000000728</v>
      </c>
      <c r="D775" s="20">
        <f t="shared" ref="D775:D781" si="288">(B775-B771)</f>
        <v>-245.29999999999927</v>
      </c>
      <c r="E775" s="20">
        <f t="shared" si="268"/>
        <v>-811.59999999999854</v>
      </c>
      <c r="F775" s="20">
        <f t="shared" si="272"/>
        <v>347.79999999999927</v>
      </c>
      <c r="G775" s="20">
        <f t="shared" si="280"/>
        <v>6096.7999999999993</v>
      </c>
      <c r="H775" s="20">
        <f t="shared" si="276"/>
        <v>8852.7999999999993</v>
      </c>
      <c r="I775" s="1">
        <v>45078</v>
      </c>
      <c r="J775" s="19">
        <v>20767.400000000001</v>
      </c>
      <c r="K775" s="20">
        <f t="shared" si="285"/>
        <v>38.900000000001455</v>
      </c>
      <c r="L775" s="20">
        <f t="shared" ref="L775:L781" si="289">(J775-J771)</f>
        <v>-369</v>
      </c>
      <c r="M775" s="20">
        <f t="shared" si="269"/>
        <v>-810.39999999999782</v>
      </c>
      <c r="N775" s="20">
        <f t="shared" si="273"/>
        <v>336.10000000000218</v>
      </c>
      <c r="O775" s="20">
        <f t="shared" si="281"/>
        <v>6032.6000000000022</v>
      </c>
      <c r="P775" s="20">
        <f t="shared" si="277"/>
        <v>8804.9000000000015</v>
      </c>
      <c r="Q775" s="1">
        <v>45078</v>
      </c>
      <c r="R775" s="19">
        <v>305.10899999999998</v>
      </c>
      <c r="S775" s="20">
        <f t="shared" si="286"/>
        <v>0.9819999999999709</v>
      </c>
      <c r="T775" s="20">
        <f t="shared" ref="T775:T781" si="290">(R775-R771)</f>
        <v>4.2690000000000055</v>
      </c>
      <c r="U775" s="20">
        <f t="shared" si="270"/>
        <v>8.7980000000000018</v>
      </c>
      <c r="V775" s="20">
        <f t="shared" si="274"/>
        <v>33.412999999999954</v>
      </c>
      <c r="W775" s="20">
        <f t="shared" si="282"/>
        <v>48.966000000000008</v>
      </c>
      <c r="X775" s="20">
        <f t="shared" si="278"/>
        <v>66.470999999999975</v>
      </c>
      <c r="Y775" s="1">
        <v>45078</v>
      </c>
      <c r="Z775">
        <v>304.00299999999999</v>
      </c>
      <c r="AA775" s="20">
        <f t="shared" si="287"/>
        <v>0.63799999999997681</v>
      </c>
      <c r="AB775" s="20">
        <f t="shared" ref="AB775:AB781" si="291">(Z775-Z771)</f>
        <v>2.4939999999999714</v>
      </c>
      <c r="AC775" s="20">
        <f t="shared" si="271"/>
        <v>9.007000000000005</v>
      </c>
      <c r="AD775" s="20">
        <f t="shared" si="275"/>
        <v>33.338999999999999</v>
      </c>
      <c r="AE775" s="20">
        <f t="shared" si="283"/>
        <v>48.789999999999992</v>
      </c>
      <c r="AF775" s="20">
        <f t="shared" si="279"/>
        <v>66.345999999999975</v>
      </c>
    </row>
    <row r="776" spans="1:32" x14ac:dyDescent="0.3">
      <c r="A776" s="5">
        <v>45108</v>
      </c>
      <c r="B776" s="19">
        <v>20863.8</v>
      </c>
      <c r="C776" s="20">
        <f t="shared" si="284"/>
        <v>9.2999999999992724</v>
      </c>
      <c r="D776" s="20">
        <f t="shared" si="288"/>
        <v>-12.200000000000728</v>
      </c>
      <c r="E776" s="20">
        <f t="shared" si="268"/>
        <v>-839.70000000000073</v>
      </c>
      <c r="F776" s="20">
        <f t="shared" si="272"/>
        <v>200.70000000000073</v>
      </c>
      <c r="G776" s="20">
        <f t="shared" si="280"/>
        <v>6023.1999999999989</v>
      </c>
      <c r="H776" s="20">
        <f t="shared" si="276"/>
        <v>8812.5</v>
      </c>
      <c r="I776" s="1">
        <v>45108</v>
      </c>
      <c r="J776" s="19">
        <v>20745.400000000001</v>
      </c>
      <c r="K776" s="20">
        <f t="shared" si="285"/>
        <v>-22</v>
      </c>
      <c r="L776" s="20">
        <f t="shared" si="289"/>
        <v>-296.79999999999927</v>
      </c>
      <c r="M776" s="20">
        <f t="shared" si="269"/>
        <v>-832.79999999999927</v>
      </c>
      <c r="N776" s="20">
        <f t="shared" si="273"/>
        <v>189.30000000000291</v>
      </c>
      <c r="O776" s="20">
        <f t="shared" si="281"/>
        <v>5931.0000000000018</v>
      </c>
      <c r="P776" s="20">
        <f t="shared" si="277"/>
        <v>8732.5000000000018</v>
      </c>
      <c r="Q776" s="1">
        <v>45108</v>
      </c>
      <c r="R776" s="19">
        <v>305.69099999999997</v>
      </c>
      <c r="S776" s="20">
        <f t="shared" si="286"/>
        <v>0.58199999999999363</v>
      </c>
      <c r="T776" s="20">
        <f t="shared" si="290"/>
        <v>3.8549999999999613</v>
      </c>
      <c r="U776" s="20">
        <f t="shared" si="270"/>
        <v>9.4149999999999636</v>
      </c>
      <c r="V776" s="20">
        <f t="shared" si="274"/>
        <v>32.687999999999988</v>
      </c>
      <c r="W776" s="20">
        <f t="shared" si="282"/>
        <v>49.119999999999948</v>
      </c>
      <c r="X776" s="20">
        <f t="shared" si="278"/>
        <v>67.036999999999978</v>
      </c>
      <c r="Y776" s="1">
        <v>45108</v>
      </c>
      <c r="Z776">
        <v>304.62799999999999</v>
      </c>
      <c r="AA776" s="20">
        <f t="shared" si="287"/>
        <v>0.625</v>
      </c>
      <c r="AB776" s="20">
        <f t="shared" si="291"/>
        <v>2.8839999999999577</v>
      </c>
      <c r="AC776" s="20">
        <f t="shared" si="271"/>
        <v>9.6510000000000105</v>
      </c>
      <c r="AD776" s="20">
        <f t="shared" si="275"/>
        <v>32.633999999999958</v>
      </c>
      <c r="AE776" s="20">
        <f t="shared" si="283"/>
        <v>48.825999999999993</v>
      </c>
      <c r="AF776" s="20">
        <f t="shared" si="279"/>
        <v>66.593999999999994</v>
      </c>
    </row>
    <row r="777" spans="1:32" x14ac:dyDescent="0.3">
      <c r="A777" s="5">
        <v>45139</v>
      </c>
      <c r="B777" s="19">
        <v>20825.599999999999</v>
      </c>
      <c r="C777" s="20">
        <f t="shared" si="284"/>
        <v>-38.200000000000728</v>
      </c>
      <c r="D777" s="20">
        <f t="shared" si="288"/>
        <v>120.19999999999709</v>
      </c>
      <c r="E777" s="20">
        <f t="shared" si="268"/>
        <v>-834</v>
      </c>
      <c r="F777" s="20">
        <f t="shared" si="272"/>
        <v>-22.200000000000728</v>
      </c>
      <c r="G777" s="20">
        <f t="shared" si="280"/>
        <v>5910.9999999999982</v>
      </c>
      <c r="H777" s="20">
        <f t="shared" si="276"/>
        <v>8723.6999999999989</v>
      </c>
      <c r="I777" s="1">
        <v>45139</v>
      </c>
      <c r="J777" s="19">
        <v>20721.3</v>
      </c>
      <c r="K777" s="20">
        <f t="shared" si="285"/>
        <v>-24.100000000002183</v>
      </c>
      <c r="L777" s="20">
        <f t="shared" si="289"/>
        <v>-137.79999999999927</v>
      </c>
      <c r="M777" s="20">
        <f t="shared" si="269"/>
        <v>-831.20000000000073</v>
      </c>
      <c r="N777" s="20">
        <f t="shared" si="273"/>
        <v>-27.200000000000728</v>
      </c>
      <c r="O777" s="20">
        <f t="shared" si="281"/>
        <v>5825.1999999999989</v>
      </c>
      <c r="P777" s="20">
        <f t="shared" si="277"/>
        <v>8650.9</v>
      </c>
      <c r="Q777" s="1">
        <v>45139</v>
      </c>
      <c r="R777" s="19">
        <v>307.02600000000001</v>
      </c>
      <c r="S777" s="20">
        <f t="shared" si="286"/>
        <v>1.3350000000000364</v>
      </c>
      <c r="T777" s="20">
        <f t="shared" si="290"/>
        <v>3.6630000000000109</v>
      </c>
      <c r="U777" s="20">
        <f t="shared" si="270"/>
        <v>10.855000000000018</v>
      </c>
      <c r="V777" s="20">
        <f t="shared" si="274"/>
        <v>33.459000000000003</v>
      </c>
      <c r="W777" s="20">
        <f t="shared" si="282"/>
        <v>50.468000000000018</v>
      </c>
      <c r="X777" s="20">
        <f t="shared" si="278"/>
        <v>68.710000000000008</v>
      </c>
      <c r="Y777" s="1">
        <v>45139</v>
      </c>
      <c r="Z777">
        <v>306.18700000000001</v>
      </c>
      <c r="AA777" s="20">
        <f t="shared" si="287"/>
        <v>1.5590000000000259</v>
      </c>
      <c r="AB777" s="20">
        <f t="shared" si="291"/>
        <v>3.1550000000000296</v>
      </c>
      <c r="AC777" s="20">
        <f t="shared" si="271"/>
        <v>10.978000000000009</v>
      </c>
      <c r="AD777" s="20">
        <f t="shared" si="275"/>
        <v>33.398000000000025</v>
      </c>
      <c r="AE777" s="20">
        <f t="shared" si="283"/>
        <v>50.15100000000001</v>
      </c>
      <c r="AF777" s="20">
        <f t="shared" si="279"/>
        <v>68.154000000000025</v>
      </c>
    </row>
    <row r="778" spans="1:32" x14ac:dyDescent="0.3">
      <c r="A778" s="5">
        <v>45170</v>
      </c>
      <c r="B778" s="19">
        <v>20755.400000000001</v>
      </c>
      <c r="C778" s="20">
        <f t="shared" si="284"/>
        <v>-70.19999999999709</v>
      </c>
      <c r="D778" s="20">
        <f t="shared" si="288"/>
        <v>-65.399999999997817</v>
      </c>
      <c r="E778" s="20">
        <f t="shared" si="268"/>
        <v>-769.69999999999709</v>
      </c>
      <c r="F778" s="20">
        <f t="shared" si="272"/>
        <v>-208.89999999999782</v>
      </c>
      <c r="G778" s="20">
        <f t="shared" si="280"/>
        <v>5747.3000000000011</v>
      </c>
      <c r="H778" s="20">
        <f t="shared" si="276"/>
        <v>8594.6000000000022</v>
      </c>
      <c r="I778" s="1">
        <v>45170</v>
      </c>
      <c r="J778" s="19">
        <v>20699.8</v>
      </c>
      <c r="K778" s="20">
        <f t="shared" si="285"/>
        <v>-21.5</v>
      </c>
      <c r="L778" s="20">
        <f t="shared" si="289"/>
        <v>-28.700000000000728</v>
      </c>
      <c r="M778" s="20">
        <f t="shared" si="269"/>
        <v>-775.40000000000146</v>
      </c>
      <c r="N778" s="20">
        <f t="shared" si="273"/>
        <v>-222.20000000000073</v>
      </c>
      <c r="O778" s="20">
        <f t="shared" si="281"/>
        <v>5713</v>
      </c>
      <c r="P778" s="20">
        <f t="shared" si="277"/>
        <v>8561.5999999999985</v>
      </c>
      <c r="Q778" s="1">
        <v>45170</v>
      </c>
      <c r="R778" s="19">
        <v>307.78899999999999</v>
      </c>
      <c r="S778" s="20">
        <f t="shared" si="286"/>
        <v>0.76299999999997681</v>
      </c>
      <c r="T778" s="20">
        <f t="shared" si="290"/>
        <v>3.6619999999999777</v>
      </c>
      <c r="U778" s="20">
        <f t="shared" si="270"/>
        <v>10.980999999999995</v>
      </c>
      <c r="V778" s="20">
        <f t="shared" si="274"/>
        <v>33.478999999999985</v>
      </c>
      <c r="W778" s="20">
        <f t="shared" si="282"/>
        <v>51.029999999999973</v>
      </c>
      <c r="X778" s="20">
        <f t="shared" si="278"/>
        <v>69.843999999999994</v>
      </c>
      <c r="Y778" s="1">
        <v>45170</v>
      </c>
      <c r="Z778">
        <v>307.28800000000001</v>
      </c>
      <c r="AA778" s="20">
        <f t="shared" si="287"/>
        <v>1.1009999999999991</v>
      </c>
      <c r="AB778" s="20">
        <f t="shared" si="291"/>
        <v>3.9230000000000018</v>
      </c>
      <c r="AC778" s="20">
        <f t="shared" si="271"/>
        <v>10.947000000000003</v>
      </c>
      <c r="AD778" s="20">
        <f t="shared" si="275"/>
        <v>33.40100000000001</v>
      </c>
      <c r="AE778" s="20">
        <f t="shared" si="283"/>
        <v>50.858000000000004</v>
      </c>
      <c r="AF778" s="20">
        <f t="shared" si="279"/>
        <v>69.79000000000002</v>
      </c>
    </row>
    <row r="779" spans="1:32" x14ac:dyDescent="0.3">
      <c r="A779" s="5">
        <v>45200</v>
      </c>
      <c r="B779" s="19">
        <v>20725.7</v>
      </c>
      <c r="C779" s="20">
        <f t="shared" si="284"/>
        <v>-29.700000000000728</v>
      </c>
      <c r="D779" s="20">
        <f t="shared" si="288"/>
        <v>-128.79999999999927</v>
      </c>
      <c r="E779" s="20">
        <f t="shared" si="268"/>
        <v>-707.5</v>
      </c>
      <c r="F779" s="20">
        <f t="shared" si="272"/>
        <v>-389.89999999999782</v>
      </c>
      <c r="G779" s="20">
        <f t="shared" si="280"/>
        <v>5584.9000000000015</v>
      </c>
      <c r="H779" s="20">
        <f t="shared" si="276"/>
        <v>8529.8000000000011</v>
      </c>
      <c r="I779" s="1">
        <v>45200</v>
      </c>
      <c r="J779" s="19">
        <v>20671.2</v>
      </c>
      <c r="K779" s="20">
        <f t="shared" si="285"/>
        <v>-28.599999999998545</v>
      </c>
      <c r="L779" s="20">
        <f t="shared" si="289"/>
        <v>-96.200000000000728</v>
      </c>
      <c r="M779" s="20">
        <f t="shared" si="269"/>
        <v>-717.70000000000073</v>
      </c>
      <c r="N779" s="20">
        <f t="shared" si="273"/>
        <v>-416.70000000000073</v>
      </c>
      <c r="O779" s="20">
        <f t="shared" si="281"/>
        <v>5559</v>
      </c>
      <c r="P779" s="20">
        <f t="shared" si="277"/>
        <v>8499.7000000000007</v>
      </c>
      <c r="Q779" s="1">
        <v>45200</v>
      </c>
      <c r="R779" s="19">
        <v>307.67099999999999</v>
      </c>
      <c r="S779" s="20">
        <f t="shared" si="286"/>
        <v>-0.117999999999995</v>
      </c>
      <c r="T779" s="20">
        <f t="shared" si="290"/>
        <v>2.5620000000000118</v>
      </c>
      <c r="U779" s="20">
        <f t="shared" si="270"/>
        <v>9.6589999999999918</v>
      </c>
      <c r="V779" s="20">
        <f t="shared" si="274"/>
        <v>31.081999999999994</v>
      </c>
      <c r="W779" s="20">
        <f t="shared" si="282"/>
        <v>50.324999999999989</v>
      </c>
      <c r="X779" s="20">
        <f t="shared" si="278"/>
        <v>69.832999999999998</v>
      </c>
      <c r="Y779" s="1">
        <v>45200</v>
      </c>
      <c r="Z779">
        <v>307.53100000000001</v>
      </c>
      <c r="AA779" s="20">
        <f t="shared" si="287"/>
        <v>0.242999999999995</v>
      </c>
      <c r="AB779" s="20">
        <f t="shared" si="291"/>
        <v>3.52800000000002</v>
      </c>
      <c r="AC779" s="20">
        <f t="shared" si="271"/>
        <v>9.6680000000000064</v>
      </c>
      <c r="AD779" s="20">
        <f t="shared" si="275"/>
        <v>31.09699999999998</v>
      </c>
      <c r="AE779" s="20">
        <f t="shared" si="283"/>
        <v>50.376000000000033</v>
      </c>
      <c r="AF779" s="20">
        <f t="shared" si="279"/>
        <v>69.798000000000002</v>
      </c>
    </row>
    <row r="780" spans="1:32" x14ac:dyDescent="0.3">
      <c r="A780" s="5">
        <v>45231</v>
      </c>
      <c r="B780" s="19">
        <v>20767.5</v>
      </c>
      <c r="C780" s="20">
        <f t="shared" si="284"/>
        <v>41.799999999999272</v>
      </c>
      <c r="D780" s="20">
        <f t="shared" si="288"/>
        <v>-96.299999999999272</v>
      </c>
      <c r="E780" s="20">
        <f t="shared" si="268"/>
        <v>-631.79999999999927</v>
      </c>
      <c r="F780" s="20">
        <f t="shared" si="272"/>
        <v>-548.20000000000073</v>
      </c>
      <c r="G780" s="20">
        <f t="shared" si="280"/>
        <v>5525.2999999999993</v>
      </c>
      <c r="H780" s="20">
        <f t="shared" si="276"/>
        <v>8482.9</v>
      </c>
      <c r="I780" s="1">
        <v>45231</v>
      </c>
      <c r="J780" s="19">
        <v>20760.400000000001</v>
      </c>
      <c r="K780" s="20">
        <f t="shared" si="285"/>
        <v>89.200000000000728</v>
      </c>
      <c r="L780" s="20">
        <f t="shared" si="289"/>
        <v>15</v>
      </c>
      <c r="M780" s="20">
        <f t="shared" si="269"/>
        <v>-640.89999999999782</v>
      </c>
      <c r="N780" s="20">
        <f t="shared" si="273"/>
        <v>-562.89999999999782</v>
      </c>
      <c r="O780" s="20">
        <f t="shared" si="281"/>
        <v>5501.0000000000018</v>
      </c>
      <c r="P780" s="20">
        <f t="shared" si="277"/>
        <v>8462.5000000000018</v>
      </c>
      <c r="Q780" s="1">
        <v>45231</v>
      </c>
      <c r="R780" s="19">
        <v>307.05099999999999</v>
      </c>
      <c r="S780" s="20">
        <f t="shared" si="286"/>
        <v>-0.62000000000000455</v>
      </c>
      <c r="T780" s="20">
        <f t="shared" si="290"/>
        <v>1.3600000000000136</v>
      </c>
      <c r="U780" s="20">
        <f t="shared" si="270"/>
        <v>9.339999999999975</v>
      </c>
      <c r="V780" s="20">
        <f t="shared" si="274"/>
        <v>29.103000000000009</v>
      </c>
      <c r="W780" s="20">
        <f t="shared" si="282"/>
        <v>49.842999999999961</v>
      </c>
      <c r="X780" s="20">
        <f t="shared" si="278"/>
        <v>69.714999999999975</v>
      </c>
      <c r="Y780" s="1">
        <v>45231</v>
      </c>
      <c r="Z780">
        <v>308.024</v>
      </c>
      <c r="AA780" s="20">
        <f t="shared" si="287"/>
        <v>0.492999999999995</v>
      </c>
      <c r="AB780" s="20">
        <f t="shared" si="291"/>
        <v>3.396000000000015</v>
      </c>
      <c r="AC780" s="20">
        <f t="shared" si="271"/>
        <v>9.3759999999999764</v>
      </c>
      <c r="AD780" s="20">
        <f t="shared" si="275"/>
        <v>29.225000000000023</v>
      </c>
      <c r="AE780" s="20">
        <f t="shared" si="283"/>
        <v>50.144999999999982</v>
      </c>
      <c r="AF780" s="20">
        <f t="shared" si="279"/>
        <v>70.007000000000005</v>
      </c>
    </row>
    <row r="781" spans="1:32" ht="15" thickBot="1" x14ac:dyDescent="0.35">
      <c r="A781" s="8">
        <v>45261</v>
      </c>
      <c r="B781" s="19">
        <v>20865.2</v>
      </c>
      <c r="C781" s="20">
        <f t="shared" si="284"/>
        <v>97.700000000000728</v>
      </c>
      <c r="D781" s="20">
        <f t="shared" si="288"/>
        <v>39.600000000002183</v>
      </c>
      <c r="E781" s="20">
        <f t="shared" si="268"/>
        <v>-493.09999999999854</v>
      </c>
      <c r="F781" s="20">
        <f t="shared" si="272"/>
        <v>-684.09999999999854</v>
      </c>
      <c r="G781" s="20">
        <f t="shared" si="280"/>
        <v>5544.5</v>
      </c>
      <c r="H781" s="20">
        <f t="shared" si="276"/>
        <v>8518.4000000000015</v>
      </c>
      <c r="I781" s="10">
        <v>45261</v>
      </c>
      <c r="J781" s="19">
        <v>20929</v>
      </c>
      <c r="K781" s="20">
        <f t="shared" si="285"/>
        <v>168.59999999999854</v>
      </c>
      <c r="L781" s="20">
        <f t="shared" si="289"/>
        <v>207.70000000000073</v>
      </c>
      <c r="M781" s="20">
        <f t="shared" si="269"/>
        <v>-504.29999999999927</v>
      </c>
      <c r="N781" s="20">
        <f t="shared" si="273"/>
        <v>-717.70000000000073</v>
      </c>
      <c r="O781" s="20">
        <f t="shared" si="281"/>
        <v>5516.5</v>
      </c>
      <c r="P781" s="20">
        <f t="shared" si="277"/>
        <v>8501.7000000000007</v>
      </c>
      <c r="Q781" s="1">
        <v>45261</v>
      </c>
      <c r="R781" s="19">
        <v>306.74599999999998</v>
      </c>
      <c r="S781" s="20">
        <f t="shared" si="286"/>
        <v>-0.30500000000000682</v>
      </c>
      <c r="T781" s="20">
        <f t="shared" si="290"/>
        <v>-0.28000000000002956</v>
      </c>
      <c r="U781" s="20">
        <f t="shared" si="270"/>
        <v>9.9489999999999554</v>
      </c>
      <c r="V781" s="20">
        <f t="shared" si="274"/>
        <v>27.94399999999996</v>
      </c>
      <c r="W781" s="20">
        <f t="shared" si="282"/>
        <v>49.771999999999991</v>
      </c>
      <c r="X781" s="20">
        <f t="shared" si="278"/>
        <v>70.220999999999975</v>
      </c>
      <c r="Y781" s="1">
        <v>45261</v>
      </c>
      <c r="Z781">
        <v>308.74200000000002</v>
      </c>
      <c r="AA781" s="20">
        <f t="shared" si="287"/>
        <v>0.71800000000001774</v>
      </c>
      <c r="AB781" s="20">
        <f t="shared" si="291"/>
        <v>2.5550000000000068</v>
      </c>
      <c r="AC781" s="20">
        <f t="shared" si="271"/>
        <v>9.9300000000000068</v>
      </c>
      <c r="AD781" s="20">
        <f t="shared" si="275"/>
        <v>27.934000000000026</v>
      </c>
      <c r="AE781" s="20">
        <f t="shared" si="283"/>
        <v>50.112000000000023</v>
      </c>
      <c r="AF781" s="20">
        <f t="shared" si="279"/>
        <v>70.981000000000023</v>
      </c>
    </row>
    <row r="782" spans="1:32" x14ac:dyDescent="0.3">
      <c r="Q782" s="1"/>
    </row>
    <row r="783" spans="1:32" x14ac:dyDescent="0.3">
      <c r="C783" s="13"/>
      <c r="D783" s="13"/>
      <c r="E783" s="13"/>
      <c r="F783" s="13"/>
      <c r="G783" s="13"/>
      <c r="H783" s="13"/>
      <c r="K783" s="13"/>
      <c r="L783" s="13"/>
      <c r="M783" s="13"/>
      <c r="N783" s="13"/>
      <c r="O783" s="13"/>
      <c r="P783" s="13"/>
    </row>
    <row r="784" spans="1:32" x14ac:dyDescent="0.3">
      <c r="B784" t="s">
        <v>11</v>
      </c>
      <c r="C784" s="17">
        <f t="shared" ref="C784:H784" si="292">C785+_xlfn.STDEV.P(C3:C781)</f>
        <v>91.556902417932278</v>
      </c>
      <c r="D784" s="17">
        <f t="shared" si="292"/>
        <v>326.06908293618403</v>
      </c>
      <c r="E784" s="17">
        <f t="shared" si="292"/>
        <v>883.11885974817471</v>
      </c>
      <c r="F784" s="17">
        <f t="shared" si="292"/>
        <v>1656.047172549748</v>
      </c>
      <c r="G784" s="17">
        <f t="shared" si="292"/>
        <v>2890.1216181512373</v>
      </c>
      <c r="H784" s="17">
        <f t="shared" si="292"/>
        <v>4721.5665747035837</v>
      </c>
      <c r="J784" t="s">
        <v>11</v>
      </c>
      <c r="K784" s="17">
        <f t="shared" ref="K784:P784" si="293">K785+_xlfn.STDEV.P(K3:K781)</f>
        <v>98.990349988724589</v>
      </c>
      <c r="L784" s="17">
        <f t="shared" si="293"/>
        <v>327.98121299976026</v>
      </c>
      <c r="M784" s="17">
        <f t="shared" si="293"/>
        <v>883.16751098753502</v>
      </c>
      <c r="N784" s="17">
        <f t="shared" si="293"/>
        <v>1655.9808240928362</v>
      </c>
      <c r="O784" s="17">
        <f t="shared" si="293"/>
        <v>2888.7656464754609</v>
      </c>
      <c r="P784" s="17">
        <f t="shared" si="293"/>
        <v>4720.2732610866005</v>
      </c>
      <c r="R784" t="s">
        <v>11</v>
      </c>
      <c r="S784" s="17">
        <f t="shared" ref="S784:X784" si="294">S785+_xlfn.STDEV.P(S3:S781)</f>
        <v>0.95246395814149909</v>
      </c>
      <c r="T784" s="17">
        <f t="shared" si="294"/>
        <v>3.1681108222502141</v>
      </c>
      <c r="U784" s="17">
        <f t="shared" si="294"/>
        <v>7.9044070890341178</v>
      </c>
      <c r="V784" s="17">
        <f t="shared" si="294"/>
        <v>14.777585944837963</v>
      </c>
      <c r="W784" s="17">
        <f t="shared" si="294"/>
        <v>25.30289169477534</v>
      </c>
      <c r="X784" s="17">
        <f t="shared" si="294"/>
        <v>45.248823179491147</v>
      </c>
      <c r="Z784" t="s">
        <v>11</v>
      </c>
      <c r="AA784" s="17">
        <f t="shared" ref="AA784:AF784" si="295">AA785+_xlfn.STDEV.P(AA3:AA781)</f>
        <v>0.85535712066105951</v>
      </c>
      <c r="AB784" s="17">
        <f t="shared" si="295"/>
        <v>2.9287090403589584</v>
      </c>
      <c r="AC784" s="17">
        <f t="shared" si="295"/>
        <v>7.8956147505111787</v>
      </c>
      <c r="AD784" s="17">
        <f t="shared" si="295"/>
        <v>14.765090915972008</v>
      </c>
      <c r="AE784" s="17">
        <f t="shared" si="295"/>
        <v>25.296314128730533</v>
      </c>
      <c r="AF784" s="17">
        <f t="shared" si="295"/>
        <v>45.243129883192758</v>
      </c>
    </row>
    <row r="785" spans="2:32" x14ac:dyDescent="0.3">
      <c r="B785" t="s">
        <v>10</v>
      </c>
      <c r="C785" s="17">
        <f t="shared" ref="C785:H785" si="296">AVERAGE(C3:C781)</f>
        <v>26.41668806161746</v>
      </c>
      <c r="D785" s="17">
        <f t="shared" si="296"/>
        <v>105.61881443298961</v>
      </c>
      <c r="E785" s="17">
        <f t="shared" si="296"/>
        <v>321.43463541666654</v>
      </c>
      <c r="F785" s="17">
        <f t="shared" si="296"/>
        <v>664.19179894179854</v>
      </c>
      <c r="G785" s="17">
        <f t="shared" si="296"/>
        <v>1300.7474043715843</v>
      </c>
      <c r="H785" s="17">
        <f t="shared" si="296"/>
        <v>2333.6114035087712</v>
      </c>
      <c r="I785" s="17"/>
      <c r="J785" t="s">
        <v>10</v>
      </c>
      <c r="K785" s="17">
        <f t="shared" ref="K785:P785" si="297">AVERAGE(K3:K781)</f>
        <v>26.494480102695764</v>
      </c>
      <c r="L785" s="17">
        <f t="shared" si="297"/>
        <v>105.54742268041238</v>
      </c>
      <c r="M785" s="17">
        <f t="shared" si="297"/>
        <v>321.39570312500001</v>
      </c>
      <c r="N785" s="17">
        <f t="shared" si="297"/>
        <v>664.09417989418034</v>
      </c>
      <c r="O785" s="17">
        <f t="shared" si="297"/>
        <v>1300.3665300546434</v>
      </c>
      <c r="P785" s="17">
        <f t="shared" si="297"/>
        <v>2333.2368421052633</v>
      </c>
      <c r="Q785" s="17"/>
      <c r="R785" t="s">
        <v>10</v>
      </c>
      <c r="S785" s="17">
        <f t="shared" ref="S785:X785" si="298">AVERAGE(S3:S781)</f>
        <v>0.35654172015404362</v>
      </c>
      <c r="T785" s="17">
        <f t="shared" si="298"/>
        <v>1.4348672680412373</v>
      </c>
      <c r="U785" s="17">
        <f t="shared" si="298"/>
        <v>4.3054934895833368</v>
      </c>
      <c r="V785" s="17">
        <f t="shared" si="298"/>
        <v>8.5497063492063461</v>
      </c>
      <c r="W785" s="17">
        <f t="shared" si="298"/>
        <v>16.529028688524591</v>
      </c>
      <c r="X785" s="17">
        <f t="shared" si="298"/>
        <v>32.886902046783682</v>
      </c>
      <c r="Z785" t="s">
        <v>10</v>
      </c>
      <c r="AA785" s="17">
        <f t="shared" ref="AA785:AF785" si="299">AVERAGE(AA3:AA781)</f>
        <v>0.35909114249037233</v>
      </c>
      <c r="AB785" s="17">
        <f t="shared" si="299"/>
        <v>1.4376610824742269</v>
      </c>
      <c r="AC785" s="17">
        <f t="shared" si="299"/>
        <v>4.3054804687500008</v>
      </c>
      <c r="AD785" s="17">
        <f t="shared" si="299"/>
        <v>8.548989417989425</v>
      </c>
      <c r="AE785" s="17">
        <f t="shared" si="299"/>
        <v>16.528579234972671</v>
      </c>
      <c r="AF785" s="17">
        <f t="shared" si="299"/>
        <v>32.88510526315789</v>
      </c>
    </row>
    <row r="786" spans="2:32" x14ac:dyDescent="0.3">
      <c r="B786" t="s">
        <v>12</v>
      </c>
      <c r="C786" s="17">
        <f t="shared" ref="C786:H786" si="300">C785-_xlfn.STDEV.P(C3:C781)</f>
        <v>-38.723526294697351</v>
      </c>
      <c r="D786" s="17">
        <f t="shared" si="300"/>
        <v>-114.83145407020484</v>
      </c>
      <c r="E786" s="17">
        <f t="shared" si="300"/>
        <v>-240.24958891484164</v>
      </c>
      <c r="F786" s="17">
        <f t="shared" si="300"/>
        <v>-327.66357466615091</v>
      </c>
      <c r="G786" s="17">
        <f t="shared" si="300"/>
        <v>-288.62680940806854</v>
      </c>
      <c r="H786" s="17">
        <f t="shared" si="300"/>
        <v>-54.343767686041247</v>
      </c>
      <c r="J786" t="s">
        <v>12</v>
      </c>
      <c r="K786" s="17">
        <f t="shared" ref="K786:P786" si="301">K785-_xlfn.STDEV.P(K3:K781)</f>
        <v>-46.001389783333067</v>
      </c>
      <c r="L786" s="17">
        <f t="shared" si="301"/>
        <v>-116.8863676389355</v>
      </c>
      <c r="M786" s="17">
        <f t="shared" si="301"/>
        <v>-240.37610473753494</v>
      </c>
      <c r="N786" s="17">
        <f t="shared" si="301"/>
        <v>-327.79246430447552</v>
      </c>
      <c r="O786" s="17">
        <f t="shared" si="301"/>
        <v>-288.03258636617397</v>
      </c>
      <c r="P786" s="17">
        <f t="shared" si="301"/>
        <v>-53.799576876074298</v>
      </c>
      <c r="R786" t="s">
        <v>12</v>
      </c>
      <c r="S786" s="17">
        <f t="shared" ref="S786:X786" si="302">S785-_xlfn.STDEV.P(S3:S781)</f>
        <v>-0.23938051783341185</v>
      </c>
      <c r="T786" s="17">
        <f t="shared" si="302"/>
        <v>-0.29837628616773948</v>
      </c>
      <c r="U786" s="17">
        <f t="shared" si="302"/>
        <v>0.70657989013255529</v>
      </c>
      <c r="V786" s="17">
        <f t="shared" si="302"/>
        <v>2.3218267535747295</v>
      </c>
      <c r="W786" s="17">
        <f t="shared" si="302"/>
        <v>7.7551656822738426</v>
      </c>
      <c r="X786" s="17">
        <f t="shared" si="302"/>
        <v>20.524980914076217</v>
      </c>
      <c r="Z786" t="s">
        <v>12</v>
      </c>
      <c r="AA786" s="17">
        <f t="shared" ref="AA786:AF786" si="303">AA785-_xlfn.STDEV.P(AA3:AA781)</f>
        <v>-0.13717483568031491</v>
      </c>
      <c r="AB786" s="17">
        <f t="shared" si="303"/>
        <v>-5.3386875410504908E-2</v>
      </c>
      <c r="AC786" s="17">
        <f t="shared" si="303"/>
        <v>0.71534618698882246</v>
      </c>
      <c r="AD786" s="17">
        <f t="shared" si="303"/>
        <v>2.3328879200068418</v>
      </c>
      <c r="AE786" s="17">
        <f t="shared" si="303"/>
        <v>7.7608443412148098</v>
      </c>
      <c r="AF786" s="17">
        <f t="shared" si="303"/>
        <v>20.527080643123021</v>
      </c>
    </row>
  </sheetData>
  <conditionalFormatting sqref="C3:C781 C78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8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4:C786 C3:C78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81 D78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8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4:D786 D6:D78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781 E78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78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4:E786 E14:E78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781 F78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78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4:F786 F26:F78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G781 G78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G78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4:G786 G50:G78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:H781 H78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:H78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4:H786 H98:H78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81 K78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8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4:K786 K3:K78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781 L78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78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4:L786 L6:L78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781 M78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78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4:M786 M14:M7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781 N78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78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4:N786 N26:N78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O781 O78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:O78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4:O786 O50:O78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P781 P78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P78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4:P786 P98:P78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78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783 S78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4:S786 S3:S7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78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783 T78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84:T786 T6:T78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U78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U783 U78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84:U786 U14:U78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78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783 V78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84:V786 V26:V78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0:W78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0:W783 W78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84:W786 W50:W78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X7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X783 X78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4:X786 X98:X78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78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78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:AC78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:AD78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:AE7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8:AF7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R1" r:id="rId1" display="CPI" xr:uid="{00000000-0004-0000-0100-000000000000}"/>
    <hyperlink ref="B1" r:id="rId2" xr:uid="{00000000-0004-0000-0100-000001000000}"/>
    <hyperlink ref="J1" r:id="rId3" xr:uid="{00000000-0004-0000-0100-000002000000}"/>
    <hyperlink ref="Z1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M2SL 1959 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2024-02-18T01:04:28Z</dcterms:created>
  <dcterms:modified xsi:type="dcterms:W3CDTF">2024-11-25T02:18:02Z</dcterms:modified>
</cp:coreProperties>
</file>