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mc:AlternateContent xmlns:mc="http://schemas.openxmlformats.org/markup-compatibility/2006">
    <mc:Choice Requires="x15">
      <x15ac:absPath xmlns:x15ac="http://schemas.microsoft.com/office/spreadsheetml/2010/11/ac" url="D:\Work\como\wave1_2022\Scenario_B\severity_B\"/>
    </mc:Choice>
  </mc:AlternateContent>
  <xr:revisionPtr revIDLastSave="0" documentId="13_ncr:1_{B19097DF-E54B-472C-9235-6339DFBAA77B}" xr6:coauthVersionLast="36" xr6:coauthVersionMax="36" xr10:uidLastSave="{00000000-0000-0000-0000-000000000000}"/>
  <bookViews>
    <workbookView xWindow="0" yWindow="0" windowWidth="14380" windowHeight="4070" tabRatio="648" firstSheet="6" activeTab="11"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 r:id="rId17"/>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8" i="14" l="1"/>
  <c r="E9" i="14"/>
  <c r="E10" i="14"/>
  <c r="E11" i="14"/>
  <c r="E12" i="14"/>
  <c r="E13" i="14"/>
  <c r="E14" i="14"/>
  <c r="E15" i="14"/>
  <c r="E16" i="14"/>
  <c r="E7" i="14" l="1"/>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<sst xmlns="http://schemas.openxmlformats.org/spreadsheetml/2006/main" count="810" uniqueCount="502">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</sst>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9">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C:/PAN/Covid19/THAI_CoMo/template_comocovid-19app_v18__thailand_Ricard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abSelected="1" topLeftCell="A11" zoomScale="150" zoomScaleNormal="150" workbookViewId="0">
      <selection activeCell="E5" sqref="A5:E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90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8" priority="11">
      <formula>NOT(OR($A17="Vaccination",$A17="School Closures",$A17="Partial School Closures",$A17="Mass Testing"))</formula>
    </cfRule>
  </conditionalFormatting>
  <conditionalFormatting sqref="F79:F92">
    <cfRule type="expression" dxfId="7" priority="10">
      <formula>NOT(OR($A79="Vaccination",$A79="School Closures",$A79="Partial School Closures",$A79="Mass Testing"))</formula>
    </cfRule>
  </conditionalFormatting>
  <conditionalFormatting sqref="F93">
    <cfRule type="expression" dxfId="6" priority="9">
      <formula>NOT(OR($A93="Vaccination",$A93="School Closures",$A93="Partial School Closures",$A93="Mass Testing"))</formula>
    </cfRule>
  </conditionalFormatting>
  <conditionalFormatting sqref="F2:F4">
    <cfRule type="expression" dxfId="5" priority="2">
      <formula>NOT(OR($A2="Vaccination",$A2="School Closures",$A2="Mass Testing"))</formula>
    </cfRule>
  </conditionalFormatting>
  <conditionalFormatting sqref="F5:F16">
    <cfRule type="expression" dxfId="2" priority="1">
      <formula>NOT(OR($A5="Vaccination",$A5="School Closures",$A5="Partial School Closures",$A5="Mass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C6342D0F-881A-45E8-9EEB-0F4B8835D5B3}">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topLeftCell="A3" zoomScale="120" zoomScaleNormal="120" workbookViewId="0">
      <selection activeCell="B3" sqref="B3"/>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70</v>
      </c>
      <c r="C3" s="8">
        <v>80</v>
      </c>
      <c r="D3" s="8"/>
      <c r="E3" s="8"/>
    </row>
    <row r="4" spans="1:5">
      <c r="A4" s="51" t="s">
        <v>231</v>
      </c>
      <c r="B4" s="55">
        <v>0</v>
      </c>
      <c r="C4" s="8">
        <v>20</v>
      </c>
      <c r="D4" s="8"/>
      <c r="E4" s="8"/>
    </row>
    <row r="5" spans="1:5">
      <c r="A5" s="51" t="s">
        <v>232</v>
      </c>
      <c r="B5" s="56">
        <f>100*(1-((1-B3/100)/(1-B4/100)))</f>
        <v>70</v>
      </c>
      <c r="C5" s="8"/>
      <c r="D5" s="8"/>
      <c r="E5" s="8"/>
    </row>
    <row r="6" spans="1:5">
      <c r="A6" s="51" t="s">
        <v>233</v>
      </c>
      <c r="B6" s="55">
        <v>70</v>
      </c>
      <c r="C6" s="8">
        <v>50</v>
      </c>
      <c r="D6" s="8"/>
      <c r="E6" s="8"/>
    </row>
    <row r="7" spans="1:5" ht="16">
      <c r="A7" s="57" t="s">
        <v>234</v>
      </c>
      <c r="B7" s="56">
        <f>'Virus Param'!B8*(1-B3/100)/(1-B4/100)</f>
        <v>15.000000000000002</v>
      </c>
      <c r="C7" s="8"/>
      <c r="D7" s="8"/>
      <c r="E7" s="8"/>
    </row>
    <row r="8" spans="1:5" s="50" customFormat="1" ht="16">
      <c r="A8" s="57" t="s">
        <v>235</v>
      </c>
      <c r="B8" s="56">
        <f>100-100*(1-(B7/'Virus Param'!B8)*(1-'Vaccination Param'!B6/100))</f>
        <v>9.0000000000000142</v>
      </c>
      <c r="C8" s="58"/>
      <c r="D8" s="58"/>
      <c r="E8" s="58"/>
    </row>
    <row r="9" spans="1:5" s="50" customFormat="1" ht="51" customHeight="1">
      <c r="A9" s="57"/>
      <c r="B9" s="58"/>
      <c r="C9" s="58"/>
      <c r="D9" s="58"/>
      <c r="E9" s="58"/>
    </row>
    <row r="10" spans="1:5" s="51" customFormat="1" ht="16">
      <c r="A10" s="57" t="s">
        <v>236</v>
      </c>
      <c r="B10" s="59">
        <f>$B$7</f>
        <v>15.000000000000002</v>
      </c>
      <c r="C10" s="51" t="s">
        <v>112</v>
      </c>
      <c r="D10" s="53" t="s">
        <v>113</v>
      </c>
      <c r="E10" s="53" t="s">
        <v>237</v>
      </c>
    </row>
    <row r="11" spans="1:5" s="51" customFormat="1" ht="16">
      <c r="A11" s="57" t="s">
        <v>238</v>
      </c>
      <c r="B11" s="59">
        <f>$B$7</f>
        <v>15.000000000000002</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9.0000000000000142</v>
      </c>
      <c r="C20" s="66" t="s">
        <v>112</v>
      </c>
      <c r="D20" s="67" t="s">
        <v>113</v>
      </c>
      <c r="E20" s="67" t="s">
        <v>257</v>
      </c>
    </row>
    <row r="21" spans="1:5" s="15" customFormat="1" ht="16">
      <c r="A21" s="64" t="s">
        <v>258</v>
      </c>
      <c r="B21" s="65">
        <f>$B$8</f>
        <v>9.0000000000000142</v>
      </c>
      <c r="C21" s="66" t="s">
        <v>112</v>
      </c>
      <c r="D21" s="67" t="s">
        <v>113</v>
      </c>
      <c r="E21" s="67" t="s">
        <v>259</v>
      </c>
    </row>
    <row r="22" spans="1:5" s="15" customFormat="1" ht="16">
      <c r="A22" s="64" t="s">
        <v>260</v>
      </c>
      <c r="B22" s="65">
        <f>$B$8</f>
        <v>9.0000000000000142</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1</v>
      </c>
      <c r="C25" s="15" t="s">
        <v>176</v>
      </c>
      <c r="D25" s="69" t="s">
        <v>113</v>
      </c>
      <c r="E25" s="69" t="s">
        <v>268</v>
      </c>
    </row>
    <row r="26" spans="1:5" s="15" customFormat="1" ht="16">
      <c r="A26" s="70" t="s">
        <v>269</v>
      </c>
      <c r="B26" s="71">
        <v>1</v>
      </c>
      <c r="C26" s="15" t="s">
        <v>176</v>
      </c>
      <c r="D26" s="69" t="s">
        <v>113</v>
      </c>
      <c r="E26" s="69" t="s">
        <v>270</v>
      </c>
    </row>
    <row r="27" spans="1:5" s="15" customFormat="1" ht="16">
      <c r="A27" s="70" t="s">
        <v>271</v>
      </c>
      <c r="B27" s="71">
        <f>$B$4</f>
        <v>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2022-09-08T07:29:21Z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