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codeName="ThisWorkbook"/>
  <mc:AlternateContent xmlns:mc="http://schemas.openxmlformats.org/markup-compatibility/2006">
    <mc:Choice Requires="x15">
      <x15ac:absPath xmlns:x15ac="http://schemas.microsoft.com/office/spreadsheetml/2010/11/ac" url="C:\Users\Tanaphum\Documents\GitHub\CoVac19TH\Scenario_A\CoMo doc\"/>
    </mc:Choice>
  </mc:AlternateContent>
  <xr:revisionPtr revIDLastSave="0" documentId="13_ncr:1_{BF6F1790-55C2-4772-9F61-9EC80DA22522}" xr6:coauthVersionLast="36" xr6:coauthVersionMax="36" xr10:uidLastSave="{00000000-0000-0000-0000-000000000000}"/>
  <bookViews>
    <workbookView minimized="1" xWindow="0" yWindow="0" windowWidth="14380" windowHeight="4070" tabRatio="648" firstSheet="6" activeTab="7"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<sst xmlns="http://schemas.openxmlformats.org/spreadsheetml/2006/main" count="810" uniqueCount="502">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</sst>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6">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
      <sz val="12"/>
      <name val="Calibri"/>
      <family val="2"/>
      <charset val="134"/>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8">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xf numFmtId="0" fontId="25" fillId="3" borderId="0" xfId="0" applyFont="1" applyFill="1" applyAlignment="1">
      <alignment horizontal="left" vertical="center" wrapText="1"/>
    </xf>
  </cellXfs>
  <cellStyles count="3">
    <cellStyle name="Comma" xfId="1" builtinId="3"/>
    <cellStyle name="Normal" xfId="0" builtinId="0"/>
    <cellStyle name="Normal 2" xfId="2" xr:uid="{BA153BD5-E861-4963-92C0-E2D628693DB1}"/>
  </cellStyles>
  <dxfs count="10">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opLeftCell="A8" zoomScale="150" zoomScaleNormal="150" workbookViewId="0">
      <selection activeCell="D5" sqref="D5:D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5">
      <formula>NOT(OR($A17="Vaccination",$A17="School Closures",$A17="Partial School Closures",$A17="Mass Testing"))</formula>
    </cfRule>
  </conditionalFormatting>
  <conditionalFormatting sqref="F79:F92">
    <cfRule type="expression" dxfId="8" priority="14">
      <formula>NOT(OR($A79="Vaccination",$A79="School Closures",$A79="Partial School Closures",$A79="Mass Testing"))</formula>
    </cfRule>
  </conditionalFormatting>
  <conditionalFormatting sqref="F93">
    <cfRule type="expression" dxfId="7" priority="13">
      <formula>NOT(OR($A93="Vaccination",$A93="School Closures",$A93="Partial School Closures",$A93="Mass Testing"))</formula>
    </cfRule>
  </conditionalFormatting>
  <conditionalFormatting sqref="F2:F4">
    <cfRule type="expression" dxfId="6" priority="6">
      <formula>NOT(OR($A2="Vaccination",$A2="School Closures",$A2="Mass Testing"))</formula>
    </cfRule>
  </conditionalFormatting>
  <conditionalFormatting sqref="F5 F9 F13">
    <cfRule type="expression" dxfId="5" priority="4">
      <formula>NOT(OR($A5="Vaccination",$A5="School Closures",$A5="Partial School Closures",$A5="Mass Testing"))</formula>
    </cfRule>
  </conditionalFormatting>
  <conditionalFormatting sqref="F6 F10 F14">
    <cfRule type="expression" dxfId="4" priority="3">
      <formula>NOT(OR($A6="Vaccination",$A6="School Closures",$A6="Partial School Closures",$A6="Mass Testing"))</formula>
    </cfRule>
  </conditionalFormatting>
  <conditionalFormatting sqref="F7 F11 F15:F16">
    <cfRule type="expression" dxfId="3" priority="2">
      <formula>NOT(OR($A7="Vaccination",$A7="School Closures",$A7="Partial School Closures",$A7="Mass Testing"))</formula>
    </cfRule>
  </conditionalFormatting>
  <conditionalFormatting sqref="F8 F12">
    <cfRule type="expression" dxfId="2"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5B4C0C51-219F-4358-981E-A0B6F498DDD0}">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abSelected="1" zoomScale="120" zoomScaleNormal="120" workbookViewId="0">
      <selection activeCell="A3" sqref="A3"/>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300000</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3" zoomScale="120" zoomScaleNormal="120" workbookViewId="0">
      <selection activeCell="B6" sqref="B6"/>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0</v>
      </c>
      <c r="C4" s="8">
        <v>20</v>
      </c>
      <c r="D4" s="8"/>
      <c r="E4" s="8"/>
    </row>
    <row r="5" spans="1:5">
      <c r="A5" s="51" t="s">
        <v>232</v>
      </c>
      <c r="B5" s="56">
        <f>100*(1-((1-B3/100)/(1-B4/100)))</f>
        <v>90</v>
      </c>
      <c r="C5" s="8"/>
      <c r="D5" s="8"/>
      <c r="E5" s="8"/>
    </row>
    <row r="6" spans="1:5">
      <c r="A6" s="51" t="s">
        <v>233</v>
      </c>
      <c r="B6" s="55">
        <v>90</v>
      </c>
      <c r="C6" s="8">
        <v>50</v>
      </c>
      <c r="D6" s="8"/>
      <c r="E6" s="8"/>
    </row>
    <row r="7" spans="1:5" ht="16">
      <c r="A7" s="127" t="s">
        <v>234</v>
      </c>
      <c r="B7" s="56">
        <f>'Virus Param'!B8*(1-B3/100)/(1-B4/100)</f>
        <v>4.9999999999999991</v>
      </c>
      <c r="C7" s="8"/>
      <c r="D7" s="8"/>
      <c r="E7" s="8"/>
    </row>
    <row r="8" spans="1:5" s="50" customFormat="1" ht="16">
      <c r="A8" s="57" t="s">
        <v>235</v>
      </c>
      <c r="B8" s="56">
        <f>100-100*(1-(B7/'Virus Param'!B8)*(1-'Vaccination Param'!B6/100))</f>
        <v>1</v>
      </c>
      <c r="C8" s="58"/>
      <c r="D8" s="58"/>
      <c r="E8" s="58"/>
    </row>
    <row r="9" spans="1:5" s="50" customFormat="1" ht="51" customHeight="1">
      <c r="A9" s="57"/>
      <c r="B9" s="58"/>
      <c r="C9" s="58"/>
      <c r="D9" s="58"/>
      <c r="E9" s="58"/>
    </row>
    <row r="10" spans="1:5" s="51" customFormat="1" ht="16">
      <c r="A10" s="57" t="s">
        <v>236</v>
      </c>
      <c r="B10" s="59">
        <f>$B$7</f>
        <v>4.9999999999999991</v>
      </c>
      <c r="C10" s="51" t="s">
        <v>112</v>
      </c>
      <c r="D10" s="53" t="s">
        <v>113</v>
      </c>
      <c r="E10" s="53" t="s">
        <v>237</v>
      </c>
    </row>
    <row r="11" spans="1:5" s="51" customFormat="1" ht="16">
      <c r="A11" s="57" t="s">
        <v>238</v>
      </c>
      <c r="B11" s="59">
        <f>$B$7</f>
        <v>4.9999999999999991</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v>
      </c>
      <c r="C20" s="66" t="s">
        <v>112</v>
      </c>
      <c r="D20" s="67" t="s">
        <v>113</v>
      </c>
      <c r="E20" s="67" t="s">
        <v>257</v>
      </c>
    </row>
    <row r="21" spans="1:5" s="15" customFormat="1" ht="16">
      <c r="A21" s="64" t="s">
        <v>258</v>
      </c>
      <c r="B21" s="65">
        <f>$B$8</f>
        <v>1</v>
      </c>
      <c r="C21" s="66" t="s">
        <v>112</v>
      </c>
      <c r="D21" s="67" t="s">
        <v>113</v>
      </c>
      <c r="E21" s="67" t="s">
        <v>259</v>
      </c>
    </row>
    <row r="22" spans="1:5" s="15" customFormat="1" ht="16">
      <c r="A22" s="64" t="s">
        <v>260</v>
      </c>
      <c r="B22" s="65">
        <f>$B$8</f>
        <v>1</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27:B28 B10:B12 B14:B15 B17:B22 B3:B4"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2023-06-08T03:23:56Z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