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A\severity_A\"/>
    </mc:Choice>
  </mc:AlternateContent>
  <xr:revisionPtr revIDLastSave="0" documentId="13_ncr:1_{07ACD323-A7ED-46F0-B0DB-5C0453553C58}"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<sst xmlns="http://schemas.openxmlformats.org/spreadsheetml/2006/main" count="810" uniqueCount="502">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</sst>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1">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2"/>
    <tableColumn id="2" xr3:uid="{00000000-0010-0000-0000-000002000000}" name="Unit Interven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zoomScale="150" zoomScaleNormal="150" workbookViewId="0">
      <selection activeCell="F5" sqref="F5"/>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10" priority="16">
      <formula>NOT(OR($A17="Vaccination",$A17="School Closures",$A17="Partial School Closures",$A17="Mass Testing"))</formula>
    </cfRule>
  </conditionalFormatting>
  <conditionalFormatting sqref="F79:F92">
    <cfRule type="expression" dxfId="9" priority="15">
      <formula>NOT(OR($A79="Vaccination",$A79="School Closures",$A79="Partial School Closures",$A79="Mass Testing"))</formula>
    </cfRule>
  </conditionalFormatting>
  <conditionalFormatting sqref="F93">
    <cfRule type="expression" dxfId="8" priority="14">
      <formula>NOT(OR($A93="Vaccination",$A93="School Closures",$A93="Partial School Closures",$A93="Mass Testing"))</formula>
    </cfRule>
  </conditionalFormatting>
  <conditionalFormatting sqref="F2:F4">
    <cfRule type="expression" dxfId="7" priority="7">
      <formula>NOT(OR($A2="Vaccination",$A2="School Closures",$A2="Mass Testing"))</formula>
    </cfRule>
  </conditionalFormatting>
  <conditionalFormatting sqref="F5 F7 F9 F11 F13 F15">
    <cfRule type="expression" dxfId="6" priority="5">
      <formula>NOT(OR($A5="Vaccination",$A5="School Closures",$A5="Partial School Closures",$A5="Mass Testing"))</formula>
    </cfRule>
  </conditionalFormatting>
  <conditionalFormatting sqref="F6 F8 F10 F12 F14 F16">
    <cfRule type="expression" dxfId="0" priority="1">
      <formula>NOT(OR($A6="Vaccination",$A6="School Closures",$A6="Partial School Closures",$A6="Mass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B2427AA6-6231-45C3-A875-08E6AC731B1E}">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opLeftCell="A19"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B4" sqref="B4"/>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0</v>
      </c>
      <c r="C4" s="8">
        <v>20</v>
      </c>
      <c r="D4" s="8"/>
      <c r="E4" s="8"/>
    </row>
    <row r="5" spans="1:5">
      <c r="A5" s="51" t="s">
        <v>232</v>
      </c>
      <c r="B5" s="56">
        <f>100*(1-((1-B3/100)/(1-B4/100)))</f>
        <v>70</v>
      </c>
      <c r="C5" s="8"/>
      <c r="D5" s="8"/>
      <c r="E5" s="8"/>
    </row>
    <row r="6" spans="1:5">
      <c r="A6" s="51" t="s">
        <v>233</v>
      </c>
      <c r="B6" s="55">
        <v>70</v>
      </c>
      <c r="C6" s="8">
        <v>50</v>
      </c>
      <c r="D6" s="8"/>
      <c r="E6" s="8"/>
    </row>
    <row r="7" spans="1:5" ht="16">
      <c r="A7" s="57" t="s">
        <v>234</v>
      </c>
      <c r="B7" s="56">
        <f>'Virus Param'!B8*(1-B3/100)/(1-B4/100)</f>
        <v>15.000000000000002</v>
      </c>
      <c r="C7" s="8"/>
      <c r="D7" s="8"/>
      <c r="E7" s="8"/>
    </row>
    <row r="8" spans="1:5" s="50" customFormat="1" ht="16">
      <c r="A8" s="57" t="s">
        <v>235</v>
      </c>
      <c r="B8" s="56">
        <f>100-100*(1-(B7/'Virus Param'!B8)*(1-'Vaccination Param'!B6/100))</f>
        <v>9.0000000000000142</v>
      </c>
      <c r="C8" s="58"/>
      <c r="D8" s="58"/>
      <c r="E8" s="58"/>
    </row>
    <row r="9" spans="1:5" s="50" customFormat="1" ht="51" customHeight="1">
      <c r="A9" s="57"/>
      <c r="B9" s="58"/>
      <c r="C9" s="58"/>
      <c r="D9" s="58"/>
      <c r="E9" s="58"/>
    </row>
    <row r="10" spans="1:5" s="51" customFormat="1" ht="16">
      <c r="A10" s="57" t="s">
        <v>236</v>
      </c>
      <c r="B10" s="59">
        <f>$B$7</f>
        <v>15.000000000000002</v>
      </c>
      <c r="C10" s="51" t="s">
        <v>112</v>
      </c>
      <c r="D10" s="53" t="s">
        <v>113</v>
      </c>
      <c r="E10" s="53" t="s">
        <v>237</v>
      </c>
    </row>
    <row r="11" spans="1:5" s="51" customFormat="1" ht="16">
      <c r="A11" s="57" t="s">
        <v>238</v>
      </c>
      <c r="B11" s="59">
        <f>$B$7</f>
        <v>15.000000000000002</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31.5">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9.0000000000000142</v>
      </c>
      <c r="C20" s="66" t="s">
        <v>112</v>
      </c>
      <c r="D20" s="67" t="s">
        <v>113</v>
      </c>
      <c r="E20" s="67" t="s">
        <v>257</v>
      </c>
    </row>
    <row r="21" spans="1:5" s="15" customFormat="1" ht="16">
      <c r="A21" s="64" t="s">
        <v>258</v>
      </c>
      <c r="B21" s="65">
        <f>$B$8</f>
        <v>9.0000000000000142</v>
      </c>
      <c r="C21" s="66" t="s">
        <v>112</v>
      </c>
      <c r="D21" s="67" t="s">
        <v>113</v>
      </c>
      <c r="E21" s="67" t="s">
        <v>259</v>
      </c>
    </row>
    <row r="22" spans="1:5" s="15" customFormat="1" ht="16">
      <c r="A22" s="64" t="s">
        <v>260</v>
      </c>
      <c r="B22" s="65">
        <f>$B$8</f>
        <v>9.0000000000000142</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27:B28 B10:B12 B14:B15 B17:B22 B3:B4"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2022-09-02T07:11:34Z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