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/Users/yoonjunghwang/Desktop/STUDY/k_digital/1차 프로젝트(고독한 먹짱)/"/>
    </mc:Choice>
  </mc:AlternateContent>
  <xr:revisionPtr revIDLastSave="0" documentId="8_{1C5A801E-9D09-A648-AB2F-3B57C9C494D3}" xr6:coauthVersionLast="47" xr6:coauthVersionMax="47" xr10:uidLastSave="{00000000-0000-0000-0000-000000000000}"/>
  <bookViews>
    <workbookView xWindow="0" yWindow="740" windowWidth="34560" windowHeight="21600" activeTab="3" xr2:uid="{6D942C2F-48C3-CE4B-980F-06D71EF9E60C}"/>
  </bookViews>
  <sheets>
    <sheet name="카테고리리스트" sheetId="2" r:id="rId1"/>
    <sheet name="상품리스트" sheetId="1" r:id="rId2"/>
    <sheet name="표기사항" sheetId="4" r:id="rId3"/>
    <sheet name="DB데이터" sheetId="3" r:id="rId4"/>
  </sheets>
  <definedNames>
    <definedName name="_xlnm._FilterDatabase" localSheetId="1" hidden="1">상품리스트!$A$1:$K$54</definedName>
    <definedName name="_xlnm._FilterDatabase" localSheetId="3" hidden="1">DB데이터!$A$1:$O$57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7" i="3" l="1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76" i="3"/>
  <c r="BB1020" i="3"/>
  <c r="BB1021" i="3"/>
  <c r="BB1022" i="3"/>
  <c r="BB998" i="3"/>
  <c r="BB999" i="3"/>
  <c r="BB1000" i="3"/>
  <c r="BB1001" i="3"/>
  <c r="BB1002" i="3"/>
  <c r="BB1003" i="3"/>
  <c r="BB1004" i="3"/>
  <c r="BB1005" i="3"/>
  <c r="BB1006" i="3"/>
  <c r="BB1007" i="3"/>
  <c r="BB1008" i="3"/>
  <c r="BB1009" i="3"/>
  <c r="BB1010" i="3"/>
  <c r="BB1011" i="3"/>
  <c r="BB1012" i="3"/>
  <c r="BB1013" i="3"/>
  <c r="BB1014" i="3"/>
  <c r="BB1015" i="3"/>
  <c r="BB1016" i="3"/>
  <c r="BB1017" i="3"/>
  <c r="BB1018" i="3"/>
  <c r="BB1019" i="3"/>
  <c r="AS114" i="3"/>
  <c r="AS115" i="3"/>
  <c r="AS116" i="3"/>
  <c r="AS117" i="3"/>
  <c r="AS118" i="3"/>
  <c r="Q136" i="3"/>
  <c r="Q137" i="3"/>
  <c r="Q138" i="3"/>
  <c r="Q139" i="3"/>
  <c r="Q140" i="3"/>
  <c r="Q141" i="3"/>
  <c r="Q142" i="3"/>
  <c r="Q143" i="3"/>
  <c r="Q144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B58" i="1"/>
  <c r="E6" i="1"/>
  <c r="E25" i="1"/>
  <c r="Q94" i="3"/>
  <c r="Q95" i="3"/>
  <c r="Q96" i="3"/>
  <c r="Q97" i="3"/>
  <c r="Q84" i="3"/>
  <c r="Q85" i="3"/>
  <c r="Q86" i="3"/>
  <c r="Q87" i="3"/>
  <c r="Q88" i="3"/>
  <c r="Q89" i="3"/>
  <c r="Q90" i="3"/>
  <c r="Q91" i="3"/>
  <c r="Q92" i="3"/>
  <c r="Q93" i="3"/>
  <c r="Q83" i="3"/>
  <c r="BB988" i="3"/>
  <c r="BB989" i="3"/>
  <c r="BB990" i="3"/>
  <c r="BB991" i="3"/>
  <c r="BB992" i="3"/>
  <c r="BB993" i="3"/>
  <c r="BB994" i="3"/>
  <c r="BB995" i="3"/>
  <c r="BB996" i="3"/>
  <c r="BB997" i="3"/>
  <c r="BB853" i="3"/>
  <c r="BB854" i="3"/>
  <c r="BB855" i="3"/>
  <c r="BB856" i="3"/>
  <c r="BB857" i="3"/>
  <c r="BB858" i="3"/>
  <c r="BB859" i="3"/>
  <c r="BB860" i="3"/>
  <c r="BB861" i="3"/>
  <c r="BB862" i="3"/>
  <c r="BB863" i="3"/>
  <c r="BB864" i="3"/>
  <c r="BB865" i="3"/>
  <c r="BB866" i="3"/>
  <c r="BB867" i="3"/>
  <c r="BB868" i="3"/>
  <c r="BB869" i="3"/>
  <c r="BB870" i="3"/>
  <c r="BB871" i="3"/>
  <c r="BB872" i="3"/>
  <c r="BB873" i="3"/>
  <c r="BB874" i="3"/>
  <c r="BB875" i="3"/>
  <c r="BB876" i="3"/>
  <c r="BB877" i="3"/>
  <c r="BB878" i="3"/>
  <c r="BB879" i="3"/>
  <c r="BB880" i="3"/>
  <c r="BB881" i="3"/>
  <c r="BB882" i="3"/>
  <c r="BB883" i="3"/>
  <c r="BB884" i="3"/>
  <c r="BB885" i="3"/>
  <c r="BB886" i="3"/>
  <c r="BB887" i="3"/>
  <c r="BB888" i="3"/>
  <c r="BB889" i="3"/>
  <c r="BB890" i="3"/>
  <c r="BB891" i="3"/>
  <c r="BB892" i="3"/>
  <c r="BB893" i="3"/>
  <c r="BB894" i="3"/>
  <c r="BB895" i="3"/>
  <c r="BB896" i="3"/>
  <c r="BB897" i="3"/>
  <c r="BB898" i="3"/>
  <c r="BB899" i="3"/>
  <c r="BB900" i="3"/>
  <c r="BB901" i="3"/>
  <c r="BB902" i="3"/>
  <c r="BB903" i="3"/>
  <c r="BB904" i="3"/>
  <c r="BB905" i="3"/>
  <c r="BB906" i="3"/>
  <c r="BB907" i="3"/>
  <c r="BB908" i="3"/>
  <c r="BB909" i="3"/>
  <c r="BB910" i="3"/>
  <c r="BB911" i="3"/>
  <c r="BB912" i="3"/>
  <c r="BB913" i="3"/>
  <c r="BB914" i="3"/>
  <c r="BB915" i="3"/>
  <c r="BB916" i="3"/>
  <c r="BB917" i="3"/>
  <c r="BB918" i="3"/>
  <c r="BB919" i="3"/>
  <c r="BB920" i="3"/>
  <c r="BB921" i="3"/>
  <c r="BB922" i="3"/>
  <c r="BB923" i="3"/>
  <c r="BB924" i="3"/>
  <c r="BB925" i="3"/>
  <c r="BB926" i="3"/>
  <c r="BB927" i="3"/>
  <c r="BB928" i="3"/>
  <c r="BB929" i="3"/>
  <c r="BB930" i="3"/>
  <c r="BB931" i="3"/>
  <c r="BB932" i="3"/>
  <c r="BB933" i="3"/>
  <c r="BB934" i="3"/>
  <c r="BB935" i="3"/>
  <c r="BB936" i="3"/>
  <c r="BB937" i="3"/>
  <c r="BB938" i="3"/>
  <c r="BB939" i="3"/>
  <c r="BB940" i="3"/>
  <c r="BB941" i="3"/>
  <c r="BB942" i="3"/>
  <c r="BB943" i="3"/>
  <c r="BB944" i="3"/>
  <c r="BB945" i="3"/>
  <c r="BB946" i="3"/>
  <c r="BB947" i="3"/>
  <c r="BB948" i="3"/>
  <c r="BB949" i="3"/>
  <c r="BB950" i="3"/>
  <c r="BB951" i="3"/>
  <c r="BB952" i="3"/>
  <c r="BB953" i="3"/>
  <c r="BB954" i="3"/>
  <c r="BB955" i="3"/>
  <c r="BB956" i="3"/>
  <c r="BB957" i="3"/>
  <c r="BB958" i="3"/>
  <c r="BB959" i="3"/>
  <c r="BB960" i="3"/>
  <c r="BB961" i="3"/>
  <c r="BB962" i="3"/>
  <c r="BB963" i="3"/>
  <c r="BB964" i="3"/>
  <c r="BB965" i="3"/>
  <c r="BB966" i="3"/>
  <c r="BB967" i="3"/>
  <c r="BB968" i="3"/>
  <c r="BB969" i="3"/>
  <c r="BB970" i="3"/>
  <c r="BB971" i="3"/>
  <c r="BB972" i="3"/>
  <c r="BB973" i="3"/>
  <c r="BB974" i="3"/>
  <c r="BB975" i="3"/>
  <c r="BB976" i="3"/>
  <c r="BB977" i="3"/>
  <c r="BB978" i="3"/>
  <c r="BB979" i="3"/>
  <c r="BB980" i="3"/>
  <c r="BB981" i="3"/>
  <c r="BB982" i="3"/>
  <c r="BB983" i="3"/>
  <c r="BB984" i="3"/>
  <c r="BB985" i="3"/>
  <c r="BB986" i="3"/>
  <c r="BB987" i="3"/>
  <c r="BB518" i="3"/>
  <c r="BB519" i="3"/>
  <c r="BB520" i="3"/>
  <c r="BB521" i="3"/>
  <c r="BB522" i="3"/>
  <c r="BB523" i="3"/>
  <c r="BB524" i="3"/>
  <c r="BB525" i="3"/>
  <c r="BB526" i="3"/>
  <c r="BB527" i="3"/>
  <c r="BB528" i="3"/>
  <c r="BB529" i="3"/>
  <c r="BB530" i="3"/>
  <c r="BB531" i="3"/>
  <c r="BB532" i="3"/>
  <c r="BB533" i="3"/>
  <c r="BB534" i="3"/>
  <c r="BB535" i="3"/>
  <c r="BB536" i="3"/>
  <c r="BB537" i="3"/>
  <c r="BB538" i="3"/>
  <c r="BB539" i="3"/>
  <c r="BB540" i="3"/>
  <c r="BB541" i="3"/>
  <c r="BB542" i="3"/>
  <c r="BB543" i="3"/>
  <c r="BB544" i="3"/>
  <c r="BB545" i="3"/>
  <c r="BB546" i="3"/>
  <c r="BB547" i="3"/>
  <c r="BB548" i="3"/>
  <c r="BB549" i="3"/>
  <c r="BB550" i="3"/>
  <c r="BB551" i="3"/>
  <c r="BB552" i="3"/>
  <c r="BB553" i="3"/>
  <c r="BB554" i="3"/>
  <c r="BB555" i="3"/>
  <c r="BB556" i="3"/>
  <c r="BB557" i="3"/>
  <c r="BB558" i="3"/>
  <c r="BB559" i="3"/>
  <c r="BB560" i="3"/>
  <c r="BB561" i="3"/>
  <c r="BB562" i="3"/>
  <c r="BB563" i="3"/>
  <c r="BB564" i="3"/>
  <c r="BB565" i="3"/>
  <c r="BB566" i="3"/>
  <c r="BB567" i="3"/>
  <c r="BB568" i="3"/>
  <c r="BB569" i="3"/>
  <c r="BB570" i="3"/>
  <c r="BB571" i="3"/>
  <c r="BB572" i="3"/>
  <c r="BB573" i="3"/>
  <c r="BB574" i="3"/>
  <c r="BB575" i="3"/>
  <c r="BB576" i="3"/>
  <c r="BB577" i="3"/>
  <c r="BB578" i="3"/>
  <c r="BB579" i="3"/>
  <c r="BB580" i="3"/>
  <c r="BB581" i="3"/>
  <c r="BB582" i="3"/>
  <c r="BB583" i="3"/>
  <c r="BB584" i="3"/>
  <c r="BB585" i="3"/>
  <c r="BB586" i="3"/>
  <c r="BB587" i="3"/>
  <c r="BB588" i="3"/>
  <c r="BB589" i="3"/>
  <c r="BB590" i="3"/>
  <c r="BB591" i="3"/>
  <c r="BB592" i="3"/>
  <c r="BB593" i="3"/>
  <c r="BB594" i="3"/>
  <c r="BB595" i="3"/>
  <c r="BB596" i="3"/>
  <c r="BB597" i="3"/>
  <c r="BB598" i="3"/>
  <c r="BB599" i="3"/>
  <c r="BB600" i="3"/>
  <c r="BB601" i="3"/>
  <c r="BB602" i="3"/>
  <c r="BB603" i="3"/>
  <c r="BB604" i="3"/>
  <c r="BB605" i="3"/>
  <c r="BB606" i="3"/>
  <c r="BB607" i="3"/>
  <c r="BB608" i="3"/>
  <c r="BB609" i="3"/>
  <c r="BB610" i="3"/>
  <c r="BB611" i="3"/>
  <c r="BB612" i="3"/>
  <c r="BB613" i="3"/>
  <c r="BB614" i="3"/>
  <c r="BB615" i="3"/>
  <c r="BB616" i="3"/>
  <c r="BB617" i="3"/>
  <c r="BB618" i="3"/>
  <c r="BB619" i="3"/>
  <c r="BB620" i="3"/>
  <c r="BB621" i="3"/>
  <c r="BB622" i="3"/>
  <c r="BB623" i="3"/>
  <c r="BB624" i="3"/>
  <c r="BB625" i="3"/>
  <c r="BB626" i="3"/>
  <c r="BB627" i="3"/>
  <c r="BB628" i="3"/>
  <c r="BB629" i="3"/>
  <c r="BB630" i="3"/>
  <c r="BB631" i="3"/>
  <c r="BB632" i="3"/>
  <c r="BB633" i="3"/>
  <c r="BB634" i="3"/>
  <c r="BB635" i="3"/>
  <c r="BB636" i="3"/>
  <c r="BB637" i="3"/>
  <c r="BB638" i="3"/>
  <c r="BB639" i="3"/>
  <c r="BB640" i="3"/>
  <c r="BB641" i="3"/>
  <c r="BB642" i="3"/>
  <c r="BB643" i="3"/>
  <c r="BB644" i="3"/>
  <c r="BB645" i="3"/>
  <c r="BB646" i="3"/>
  <c r="BB647" i="3"/>
  <c r="BB648" i="3"/>
  <c r="BB649" i="3"/>
  <c r="BB650" i="3"/>
  <c r="BB651" i="3"/>
  <c r="BB652" i="3"/>
  <c r="BB653" i="3"/>
  <c r="BB654" i="3"/>
  <c r="BB655" i="3"/>
  <c r="BB656" i="3"/>
  <c r="BB657" i="3"/>
  <c r="BB658" i="3"/>
  <c r="BB659" i="3"/>
  <c r="BB660" i="3"/>
  <c r="BB661" i="3"/>
  <c r="BB662" i="3"/>
  <c r="BB663" i="3"/>
  <c r="BB664" i="3"/>
  <c r="BB665" i="3"/>
  <c r="BB666" i="3"/>
  <c r="BB667" i="3"/>
  <c r="BB668" i="3"/>
  <c r="BB669" i="3"/>
  <c r="BB670" i="3"/>
  <c r="BB671" i="3"/>
  <c r="BB672" i="3"/>
  <c r="BB673" i="3"/>
  <c r="BB674" i="3"/>
  <c r="BB675" i="3"/>
  <c r="BB676" i="3"/>
  <c r="BB677" i="3"/>
  <c r="BB678" i="3"/>
  <c r="BB679" i="3"/>
  <c r="BB680" i="3"/>
  <c r="BB681" i="3"/>
  <c r="BB682" i="3"/>
  <c r="BB683" i="3"/>
  <c r="BB684" i="3"/>
  <c r="BB685" i="3"/>
  <c r="BB686" i="3"/>
  <c r="BB687" i="3"/>
  <c r="BB688" i="3"/>
  <c r="BB689" i="3"/>
  <c r="BB690" i="3"/>
  <c r="BB691" i="3"/>
  <c r="BB692" i="3"/>
  <c r="BB693" i="3"/>
  <c r="BB694" i="3"/>
  <c r="BB695" i="3"/>
  <c r="BB696" i="3"/>
  <c r="BB697" i="3"/>
  <c r="BB698" i="3"/>
  <c r="BB699" i="3"/>
  <c r="BB700" i="3"/>
  <c r="BB701" i="3"/>
  <c r="BB702" i="3"/>
  <c r="BB703" i="3"/>
  <c r="BB704" i="3"/>
  <c r="BB705" i="3"/>
  <c r="BB706" i="3"/>
  <c r="BB707" i="3"/>
  <c r="BB708" i="3"/>
  <c r="BB709" i="3"/>
  <c r="BB710" i="3"/>
  <c r="BB711" i="3"/>
  <c r="BB712" i="3"/>
  <c r="BB713" i="3"/>
  <c r="BB714" i="3"/>
  <c r="BB715" i="3"/>
  <c r="BB716" i="3"/>
  <c r="BB717" i="3"/>
  <c r="BB718" i="3"/>
  <c r="BB719" i="3"/>
  <c r="BB720" i="3"/>
  <c r="BB721" i="3"/>
  <c r="BB722" i="3"/>
  <c r="BB723" i="3"/>
  <c r="BB724" i="3"/>
  <c r="BB725" i="3"/>
  <c r="BB726" i="3"/>
  <c r="BB727" i="3"/>
  <c r="BB728" i="3"/>
  <c r="BB729" i="3"/>
  <c r="BB730" i="3"/>
  <c r="BB731" i="3"/>
  <c r="BB732" i="3"/>
  <c r="BB733" i="3"/>
  <c r="BB734" i="3"/>
  <c r="BB735" i="3"/>
  <c r="BB736" i="3"/>
  <c r="BB737" i="3"/>
  <c r="BB738" i="3"/>
  <c r="BB739" i="3"/>
  <c r="BB740" i="3"/>
  <c r="BB741" i="3"/>
  <c r="BB742" i="3"/>
  <c r="BB743" i="3"/>
  <c r="BB744" i="3"/>
  <c r="BB745" i="3"/>
  <c r="BB746" i="3"/>
  <c r="BB747" i="3"/>
  <c r="BB748" i="3"/>
  <c r="BB749" i="3"/>
  <c r="BB750" i="3"/>
  <c r="BB751" i="3"/>
  <c r="BB752" i="3"/>
  <c r="BB753" i="3"/>
  <c r="BB754" i="3"/>
  <c r="BB755" i="3"/>
  <c r="BB756" i="3"/>
  <c r="BB757" i="3"/>
  <c r="BB758" i="3"/>
  <c r="BB759" i="3"/>
  <c r="BB760" i="3"/>
  <c r="BB761" i="3"/>
  <c r="BB762" i="3"/>
  <c r="BB763" i="3"/>
  <c r="BB764" i="3"/>
  <c r="BB765" i="3"/>
  <c r="BB766" i="3"/>
  <c r="BB767" i="3"/>
  <c r="BB768" i="3"/>
  <c r="BB769" i="3"/>
  <c r="BB770" i="3"/>
  <c r="BB771" i="3"/>
  <c r="BB772" i="3"/>
  <c r="BB773" i="3"/>
  <c r="BB774" i="3"/>
  <c r="BB775" i="3"/>
  <c r="BB776" i="3"/>
  <c r="BB777" i="3"/>
  <c r="BB778" i="3"/>
  <c r="BB779" i="3"/>
  <c r="BB780" i="3"/>
  <c r="BB781" i="3"/>
  <c r="BB782" i="3"/>
  <c r="BB783" i="3"/>
  <c r="BB784" i="3"/>
  <c r="BB785" i="3"/>
  <c r="BB786" i="3"/>
  <c r="BB787" i="3"/>
  <c r="BB788" i="3"/>
  <c r="BB789" i="3"/>
  <c r="BB790" i="3"/>
  <c r="BB791" i="3"/>
  <c r="BB792" i="3"/>
  <c r="BB793" i="3"/>
  <c r="BB794" i="3"/>
  <c r="BB795" i="3"/>
  <c r="BB796" i="3"/>
  <c r="BB797" i="3"/>
  <c r="BB798" i="3"/>
  <c r="BB799" i="3"/>
  <c r="BB800" i="3"/>
  <c r="BB801" i="3"/>
  <c r="BB802" i="3"/>
  <c r="BB803" i="3"/>
  <c r="BB804" i="3"/>
  <c r="BB805" i="3"/>
  <c r="BB806" i="3"/>
  <c r="BB807" i="3"/>
  <c r="BB808" i="3"/>
  <c r="BB809" i="3"/>
  <c r="BB810" i="3"/>
  <c r="BB811" i="3"/>
  <c r="BB812" i="3"/>
  <c r="BB813" i="3"/>
  <c r="BB814" i="3"/>
  <c r="BB815" i="3"/>
  <c r="BB816" i="3"/>
  <c r="BB817" i="3"/>
  <c r="BB818" i="3"/>
  <c r="BB819" i="3"/>
  <c r="BB820" i="3"/>
  <c r="BB821" i="3"/>
  <c r="BB822" i="3"/>
  <c r="BB823" i="3"/>
  <c r="BB824" i="3"/>
  <c r="BB825" i="3"/>
  <c r="BB826" i="3"/>
  <c r="BB827" i="3"/>
  <c r="BB828" i="3"/>
  <c r="BB829" i="3"/>
  <c r="BB830" i="3"/>
  <c r="BB831" i="3"/>
  <c r="BB832" i="3"/>
  <c r="BB833" i="3"/>
  <c r="BB834" i="3"/>
  <c r="BB835" i="3"/>
  <c r="BB836" i="3"/>
  <c r="BB837" i="3"/>
  <c r="BB838" i="3"/>
  <c r="BB839" i="3"/>
  <c r="BB840" i="3"/>
  <c r="BB841" i="3"/>
  <c r="BB842" i="3"/>
  <c r="BB843" i="3"/>
  <c r="BB844" i="3"/>
  <c r="BB845" i="3"/>
  <c r="BB846" i="3"/>
  <c r="BB847" i="3"/>
  <c r="BB848" i="3"/>
  <c r="BB849" i="3"/>
  <c r="BB850" i="3"/>
  <c r="BB851" i="3"/>
  <c r="BB852" i="3"/>
  <c r="BB517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77" i="3"/>
  <c r="AS78" i="3"/>
  <c r="AS79" i="3"/>
  <c r="AS80" i="3"/>
  <c r="AS81" i="3"/>
  <c r="AS82" i="3"/>
  <c r="AS83" i="3"/>
  <c r="AS84" i="3"/>
  <c r="AS85" i="3"/>
  <c r="AS86" i="3"/>
  <c r="AS87" i="3"/>
  <c r="AS88" i="3"/>
  <c r="AS89" i="3"/>
  <c r="AS90" i="3"/>
  <c r="AS91" i="3"/>
  <c r="AS92" i="3"/>
  <c r="AS93" i="3"/>
  <c r="AS94" i="3"/>
  <c r="AS95" i="3"/>
  <c r="AS96" i="3"/>
  <c r="AS97" i="3"/>
  <c r="AS98" i="3"/>
  <c r="AS99" i="3"/>
  <c r="AS100" i="3"/>
  <c r="AS101" i="3"/>
  <c r="AS102" i="3"/>
  <c r="AS103" i="3"/>
  <c r="AS104" i="3"/>
  <c r="AS105" i="3"/>
  <c r="AS106" i="3"/>
  <c r="AS107" i="3"/>
  <c r="AS108" i="3"/>
  <c r="AS109" i="3"/>
  <c r="AS110" i="3"/>
  <c r="AS111" i="3"/>
  <c r="AS112" i="3"/>
  <c r="AS113" i="3"/>
  <c r="AS64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95" i="3"/>
  <c r="E54" i="1"/>
  <c r="AO183" i="3" s="1"/>
  <c r="E53" i="1"/>
  <c r="B109" i="1" s="1"/>
  <c r="E52" i="1"/>
  <c r="E51" i="1"/>
  <c r="AO33" i="3" s="1"/>
  <c r="E50" i="1"/>
  <c r="E49" i="1"/>
  <c r="E48" i="1"/>
  <c r="E47" i="1"/>
  <c r="E46" i="1"/>
  <c r="E45" i="1"/>
  <c r="E44" i="1"/>
  <c r="AO73" i="3" s="1"/>
  <c r="E43" i="1"/>
  <c r="B99" i="1" s="1"/>
  <c r="E42" i="1"/>
  <c r="E41" i="1"/>
  <c r="AO253" i="3" s="1"/>
  <c r="E40" i="1"/>
  <c r="E39" i="1"/>
  <c r="E38" i="1"/>
  <c r="AO463" i="3" s="1"/>
  <c r="E37" i="1"/>
  <c r="E36" i="1"/>
  <c r="AO204" i="3" s="1"/>
  <c r="E35" i="1"/>
  <c r="AO213" i="3" s="1"/>
  <c r="E34" i="1"/>
  <c r="AO177" i="3" s="1"/>
  <c r="E33" i="1"/>
  <c r="E32" i="1"/>
  <c r="E31" i="1"/>
  <c r="AO103" i="3" s="1"/>
  <c r="E30" i="1"/>
  <c r="B86" i="1" s="1"/>
  <c r="E29" i="1"/>
  <c r="E28" i="1"/>
  <c r="AO345" i="3" s="1"/>
  <c r="E27" i="1"/>
  <c r="E26" i="1"/>
  <c r="AO263" i="3" s="1"/>
  <c r="AO424" i="3"/>
  <c r="E24" i="1"/>
  <c r="AO233" i="3" s="1"/>
  <c r="E23" i="1"/>
  <c r="B79" i="1" s="1"/>
  <c r="E22" i="1"/>
  <c r="AO473" i="3" s="1"/>
  <c r="E21" i="1"/>
  <c r="AO284" i="3" s="1"/>
  <c r="E20" i="1"/>
  <c r="E19" i="1"/>
  <c r="E18" i="1"/>
  <c r="AO273" i="3" s="1"/>
  <c r="E17" i="1"/>
  <c r="E16" i="1"/>
  <c r="AO94" i="3" s="1"/>
  <c r="E15" i="1"/>
  <c r="AO323" i="3" s="1"/>
  <c r="E14" i="1"/>
  <c r="AO133" i="3" s="1"/>
  <c r="E13" i="1"/>
  <c r="B69" i="1" s="1"/>
  <c r="E12" i="1"/>
  <c r="AO163" i="3" s="1"/>
  <c r="E11" i="1"/>
  <c r="AO23" i="3" s="1"/>
  <c r="E10" i="1"/>
  <c r="E9" i="1"/>
  <c r="E8" i="1"/>
  <c r="AO74" i="3" s="1"/>
  <c r="E7" i="1"/>
  <c r="AO93" i="3"/>
  <c r="E5" i="1"/>
  <c r="AO4" i="3" s="1"/>
  <c r="E4" i="1"/>
  <c r="AO363" i="3" s="1"/>
  <c r="E3" i="1"/>
  <c r="E2" i="1"/>
  <c r="AO146" i="3" s="1"/>
  <c r="AO53" i="3" l="1"/>
  <c r="AE31" i="3"/>
  <c r="AC69" i="3" s="1"/>
  <c r="AO194" i="3"/>
  <c r="AO63" i="3"/>
  <c r="AE33" i="3"/>
  <c r="AC71" i="3" s="1"/>
  <c r="AO44" i="3"/>
  <c r="AO354" i="3"/>
  <c r="AO364" i="3"/>
  <c r="AO475" i="3"/>
  <c r="AO313" i="3"/>
  <c r="AO203" i="3"/>
  <c r="B87" i="1"/>
  <c r="B77" i="1"/>
  <c r="AO413" i="3"/>
  <c r="B108" i="1"/>
  <c r="B59" i="1"/>
  <c r="AO173" i="3"/>
  <c r="AO333" i="3"/>
  <c r="AO465" i="3"/>
  <c r="AO474" i="3"/>
  <c r="AO113" i="3"/>
  <c r="B97" i="1"/>
  <c r="B98" i="1"/>
  <c r="AO83" i="3"/>
  <c r="AO153" i="3"/>
  <c r="AO164" i="3"/>
  <c r="AO14" i="3"/>
  <c r="AO3" i="3"/>
  <c r="B96" i="1"/>
  <c r="AO43" i="3"/>
  <c r="AO293" i="3"/>
  <c r="AO404" i="3"/>
  <c r="AO283" i="3"/>
  <c r="AO216" i="3"/>
  <c r="B107" i="1"/>
  <c r="B106" i="1"/>
  <c r="B78" i="1"/>
  <c r="B76" i="1"/>
  <c r="B68" i="1"/>
  <c r="B89" i="1"/>
  <c r="B67" i="1"/>
  <c r="B88" i="1"/>
  <c r="B66" i="1"/>
  <c r="B105" i="1"/>
  <c r="B95" i="1"/>
  <c r="B85" i="1"/>
  <c r="B75" i="1"/>
  <c r="B65" i="1"/>
  <c r="B104" i="1"/>
  <c r="B94" i="1"/>
  <c r="B84" i="1"/>
  <c r="B74" i="1"/>
  <c r="B64" i="1"/>
  <c r="B103" i="1"/>
  <c r="B93" i="1"/>
  <c r="B83" i="1"/>
  <c r="B73" i="1"/>
  <c r="B63" i="1"/>
  <c r="B102" i="1"/>
  <c r="B92" i="1"/>
  <c r="B82" i="1"/>
  <c r="B72" i="1"/>
  <c r="B62" i="1"/>
  <c r="B101" i="1"/>
  <c r="B91" i="1"/>
  <c r="B81" i="1"/>
  <c r="B71" i="1"/>
  <c r="B61" i="1"/>
  <c r="B110" i="1"/>
  <c r="B100" i="1"/>
  <c r="B90" i="1"/>
  <c r="B80" i="1"/>
  <c r="B70" i="1"/>
  <c r="B60" i="1"/>
  <c r="AE7" i="3"/>
  <c r="AC45" i="3" s="1"/>
  <c r="AO457" i="3"/>
  <c r="AO431" i="3"/>
  <c r="AO381" i="3"/>
  <c r="AO312" i="3"/>
  <c r="AO262" i="3"/>
  <c r="AO201" i="3"/>
  <c r="AO142" i="3"/>
  <c r="AO482" i="3"/>
  <c r="AO452" i="3"/>
  <c r="AO428" i="3"/>
  <c r="AO371" i="3"/>
  <c r="AO311" i="3"/>
  <c r="AO261" i="3"/>
  <c r="AO192" i="3"/>
  <c r="AO141" i="3"/>
  <c r="AO478" i="3"/>
  <c r="AO449" i="3"/>
  <c r="AO422" i="3"/>
  <c r="AO362" i="3"/>
  <c r="AO302" i="3"/>
  <c r="AO252" i="3"/>
  <c r="AO191" i="3"/>
  <c r="AO121" i="3"/>
  <c r="AE30" i="3"/>
  <c r="AC68" i="3" s="1"/>
  <c r="AO472" i="3"/>
  <c r="AO446" i="3"/>
  <c r="AO421" i="3"/>
  <c r="AO361" i="3"/>
  <c r="AO301" i="3"/>
  <c r="AO251" i="3"/>
  <c r="AO182" i="3"/>
  <c r="AO112" i="3"/>
  <c r="AE29" i="3"/>
  <c r="AC67" i="3" s="1"/>
  <c r="AO471" i="3"/>
  <c r="AO444" i="3"/>
  <c r="AO412" i="3"/>
  <c r="AO352" i="3"/>
  <c r="AO292" i="3"/>
  <c r="AO242" i="3"/>
  <c r="AO181" i="3"/>
  <c r="AO111" i="3"/>
  <c r="AE20" i="3"/>
  <c r="AC58" i="3" s="1"/>
  <c r="AO467" i="3"/>
  <c r="AO442" i="3"/>
  <c r="AO411" i="3"/>
  <c r="AO351" i="3"/>
  <c r="AO291" i="3"/>
  <c r="AO231" i="3"/>
  <c r="AO172" i="3"/>
  <c r="AO102" i="3"/>
  <c r="AE19" i="3"/>
  <c r="AC57" i="3" s="1"/>
  <c r="AO466" i="3"/>
  <c r="AO441" i="3"/>
  <c r="AO402" i="3"/>
  <c r="AO342" i="3"/>
  <c r="AO282" i="3"/>
  <c r="AO222" i="3"/>
  <c r="AO171" i="3"/>
  <c r="AO101" i="3"/>
  <c r="AE17" i="3"/>
  <c r="AC55" i="3" s="1"/>
  <c r="AO462" i="3"/>
  <c r="AO437" i="3"/>
  <c r="AO392" i="3"/>
  <c r="AO332" i="3"/>
  <c r="AO281" i="3"/>
  <c r="AO212" i="3"/>
  <c r="AO162" i="3"/>
  <c r="AO71" i="3"/>
  <c r="AE10" i="3"/>
  <c r="AC48" i="3" s="1"/>
  <c r="AO461" i="3"/>
  <c r="AO434" i="3"/>
  <c r="AO391" i="3"/>
  <c r="AO331" i="3"/>
  <c r="AO272" i="3"/>
  <c r="AO211" i="3"/>
  <c r="AO152" i="3"/>
  <c r="AO51" i="3"/>
  <c r="AE9" i="3"/>
  <c r="AC47" i="3" s="1"/>
  <c r="AO459" i="3"/>
  <c r="AO432" i="3"/>
  <c r="AO382" i="3"/>
  <c r="AO321" i="3"/>
  <c r="AO271" i="3"/>
  <c r="AO202" i="3"/>
  <c r="AO151" i="3"/>
  <c r="AO41" i="3"/>
  <c r="AO232" i="3"/>
  <c r="AO132" i="3"/>
  <c r="AO122" i="3"/>
  <c r="AO92" i="3"/>
  <c r="AO82" i="3"/>
  <c r="AO72" i="3"/>
  <c r="AO62" i="3"/>
  <c r="AO52" i="3"/>
  <c r="AO42" i="3"/>
  <c r="AO32" i="3"/>
  <c r="AO22" i="3"/>
  <c r="AO12" i="3"/>
  <c r="AO451" i="3"/>
  <c r="AO241" i="3"/>
  <c r="AO131" i="3"/>
  <c r="AO31" i="3"/>
  <c r="AO21" i="3"/>
  <c r="AO11" i="3"/>
  <c r="AE28" i="3"/>
  <c r="AC66" i="3" s="1"/>
  <c r="AE18" i="3"/>
  <c r="AC56" i="3" s="1"/>
  <c r="AE8" i="3"/>
  <c r="AC46" i="3" s="1"/>
  <c r="AO480" i="3"/>
  <c r="AO470" i="3"/>
  <c r="AO460" i="3"/>
  <c r="AO450" i="3"/>
  <c r="AO440" i="3"/>
  <c r="AO430" i="3"/>
  <c r="AO420" i="3"/>
  <c r="AO410" i="3"/>
  <c r="AO400" i="3"/>
  <c r="AO390" i="3"/>
  <c r="AO380" i="3"/>
  <c r="AO370" i="3"/>
  <c r="AO360" i="3"/>
  <c r="AO350" i="3"/>
  <c r="AO340" i="3"/>
  <c r="AO330" i="3"/>
  <c r="AO320" i="3"/>
  <c r="AO310" i="3"/>
  <c r="AO300" i="3"/>
  <c r="AO290" i="3"/>
  <c r="AO280" i="3"/>
  <c r="AO270" i="3"/>
  <c r="AO260" i="3"/>
  <c r="AO250" i="3"/>
  <c r="AO240" i="3"/>
  <c r="AO230" i="3"/>
  <c r="AO220" i="3"/>
  <c r="AO210" i="3"/>
  <c r="AO200" i="3"/>
  <c r="AO190" i="3"/>
  <c r="AO180" i="3"/>
  <c r="AO170" i="3"/>
  <c r="AO160" i="3"/>
  <c r="AO150" i="3"/>
  <c r="AO140" i="3"/>
  <c r="AO130" i="3"/>
  <c r="AO120" i="3"/>
  <c r="AO110" i="3"/>
  <c r="AO100" i="3"/>
  <c r="AO90" i="3"/>
  <c r="AO80" i="3"/>
  <c r="AO70" i="3"/>
  <c r="AO60" i="3"/>
  <c r="AO50" i="3"/>
  <c r="AO40" i="3"/>
  <c r="AO30" i="3"/>
  <c r="AO20" i="3"/>
  <c r="AO10" i="3"/>
  <c r="AO322" i="3"/>
  <c r="AO221" i="3"/>
  <c r="AO81" i="3"/>
  <c r="AE27" i="3"/>
  <c r="AC65" i="3" s="1"/>
  <c r="AO479" i="3"/>
  <c r="AO469" i="3"/>
  <c r="AO439" i="3"/>
  <c r="AO429" i="3"/>
  <c r="AO419" i="3"/>
  <c r="AO409" i="3"/>
  <c r="AO399" i="3"/>
  <c r="AO389" i="3"/>
  <c r="AO379" i="3"/>
  <c r="AO369" i="3"/>
  <c r="AO359" i="3"/>
  <c r="AO349" i="3"/>
  <c r="AO339" i="3"/>
  <c r="AO329" i="3"/>
  <c r="AO319" i="3"/>
  <c r="AO309" i="3"/>
  <c r="AO299" i="3"/>
  <c r="AO289" i="3"/>
  <c r="AO279" i="3"/>
  <c r="AO269" i="3"/>
  <c r="AO259" i="3"/>
  <c r="AO249" i="3"/>
  <c r="AO239" i="3"/>
  <c r="AO229" i="3"/>
  <c r="AO219" i="3"/>
  <c r="AO209" i="3"/>
  <c r="AO199" i="3"/>
  <c r="AO189" i="3"/>
  <c r="AO179" i="3"/>
  <c r="AO169" i="3"/>
  <c r="AO159" i="3"/>
  <c r="AO149" i="3"/>
  <c r="AO139" i="3"/>
  <c r="AO129" i="3"/>
  <c r="AO119" i="3"/>
  <c r="AO109" i="3"/>
  <c r="AO99" i="3"/>
  <c r="AO89" i="3"/>
  <c r="AO79" i="3"/>
  <c r="AO69" i="3"/>
  <c r="AO59" i="3"/>
  <c r="AO49" i="3"/>
  <c r="AO39" i="3"/>
  <c r="AO29" i="3"/>
  <c r="AO19" i="3"/>
  <c r="AO9" i="3"/>
  <c r="AE36" i="3"/>
  <c r="AC74" i="3" s="1"/>
  <c r="AE26" i="3"/>
  <c r="AC64" i="3" s="1"/>
  <c r="AE16" i="3"/>
  <c r="AC54" i="3" s="1"/>
  <c r="AE6" i="3"/>
  <c r="AC44" i="3" s="1"/>
  <c r="AO468" i="3"/>
  <c r="AO458" i="3"/>
  <c r="AO448" i="3"/>
  <c r="AO438" i="3"/>
  <c r="AO418" i="3"/>
  <c r="AO408" i="3"/>
  <c r="AO398" i="3"/>
  <c r="AO388" i="3"/>
  <c r="AO378" i="3"/>
  <c r="AO368" i="3"/>
  <c r="AO358" i="3"/>
  <c r="AO348" i="3"/>
  <c r="AO338" i="3"/>
  <c r="AO328" i="3"/>
  <c r="AO318" i="3"/>
  <c r="AO308" i="3"/>
  <c r="AO298" i="3"/>
  <c r="AO288" i="3"/>
  <c r="AO278" i="3"/>
  <c r="AO268" i="3"/>
  <c r="AO258" i="3"/>
  <c r="AO248" i="3"/>
  <c r="AO238" i="3"/>
  <c r="AO228" i="3"/>
  <c r="AO218" i="3"/>
  <c r="AO208" i="3"/>
  <c r="AO198" i="3"/>
  <c r="AO188" i="3"/>
  <c r="AO178" i="3"/>
  <c r="AO168" i="3"/>
  <c r="AO158" i="3"/>
  <c r="AO148" i="3"/>
  <c r="AO138" i="3"/>
  <c r="AO128" i="3"/>
  <c r="AO118" i="3"/>
  <c r="AO108" i="3"/>
  <c r="AO98" i="3"/>
  <c r="AO88" i="3"/>
  <c r="AO78" i="3"/>
  <c r="AO68" i="3"/>
  <c r="AO58" i="3"/>
  <c r="AO48" i="3"/>
  <c r="AO38" i="3"/>
  <c r="AO28" i="3"/>
  <c r="AO18" i="3"/>
  <c r="AO8" i="3"/>
  <c r="AO481" i="3"/>
  <c r="AO91" i="3"/>
  <c r="AE35" i="3"/>
  <c r="AC73" i="3" s="1"/>
  <c r="AE25" i="3"/>
  <c r="AC63" i="3" s="1"/>
  <c r="AE15" i="3"/>
  <c r="AC53" i="3" s="1"/>
  <c r="AE5" i="3"/>
  <c r="AC43" i="3" s="1"/>
  <c r="AO477" i="3"/>
  <c r="AO447" i="3"/>
  <c r="AO427" i="3"/>
  <c r="AO417" i="3"/>
  <c r="AO407" i="3"/>
  <c r="AO397" i="3"/>
  <c r="AO387" i="3"/>
  <c r="AO377" i="3"/>
  <c r="AO367" i="3"/>
  <c r="AO357" i="3"/>
  <c r="AO347" i="3"/>
  <c r="AO337" i="3"/>
  <c r="AO327" i="3"/>
  <c r="AO317" i="3"/>
  <c r="AO307" i="3"/>
  <c r="AO297" i="3"/>
  <c r="AO287" i="3"/>
  <c r="AO277" i="3"/>
  <c r="AO267" i="3"/>
  <c r="AO257" i="3"/>
  <c r="AO247" i="3"/>
  <c r="AO237" i="3"/>
  <c r="AO227" i="3"/>
  <c r="AO217" i="3"/>
  <c r="AO207" i="3"/>
  <c r="AO197" i="3"/>
  <c r="AO187" i="3"/>
  <c r="AO167" i="3"/>
  <c r="AO157" i="3"/>
  <c r="AO147" i="3"/>
  <c r="AO137" i="3"/>
  <c r="AO127" i="3"/>
  <c r="AO117" i="3"/>
  <c r="AO107" i="3"/>
  <c r="AO97" i="3"/>
  <c r="AO87" i="3"/>
  <c r="AO77" i="3"/>
  <c r="AO67" i="3"/>
  <c r="AO57" i="3"/>
  <c r="AO47" i="3"/>
  <c r="AO37" i="3"/>
  <c r="AO27" i="3"/>
  <c r="AO17" i="3"/>
  <c r="AO7" i="3"/>
  <c r="AE24" i="3"/>
  <c r="AC62" i="3" s="1"/>
  <c r="AE4" i="3"/>
  <c r="AC42" i="3" s="1"/>
  <c r="AO436" i="3"/>
  <c r="AO426" i="3"/>
  <c r="AO416" i="3"/>
  <c r="AO406" i="3"/>
  <c r="AO396" i="3"/>
  <c r="AO386" i="3"/>
  <c r="AO376" i="3"/>
  <c r="AO366" i="3"/>
  <c r="AO356" i="3"/>
  <c r="AO346" i="3"/>
  <c r="AO336" i="3"/>
  <c r="AO326" i="3"/>
  <c r="AO316" i="3"/>
  <c r="AO306" i="3"/>
  <c r="AO296" i="3"/>
  <c r="AO286" i="3"/>
  <c r="AO276" i="3"/>
  <c r="AO266" i="3"/>
  <c r="AO256" i="3"/>
  <c r="AO246" i="3"/>
  <c r="AO236" i="3"/>
  <c r="AO226" i="3"/>
  <c r="AO206" i="3"/>
  <c r="AO196" i="3"/>
  <c r="AO186" i="3"/>
  <c r="AO176" i="3"/>
  <c r="AO166" i="3"/>
  <c r="AO156" i="3"/>
  <c r="AO136" i="3"/>
  <c r="AO126" i="3"/>
  <c r="AO116" i="3"/>
  <c r="AO106" i="3"/>
  <c r="AO96" i="3"/>
  <c r="AO86" i="3"/>
  <c r="AO76" i="3"/>
  <c r="AO66" i="3"/>
  <c r="AO56" i="3"/>
  <c r="AO46" i="3"/>
  <c r="AO36" i="3"/>
  <c r="AO26" i="3"/>
  <c r="AO16" i="3"/>
  <c r="AO6" i="3"/>
  <c r="AO341" i="3"/>
  <c r="AO61" i="3"/>
  <c r="AE34" i="3"/>
  <c r="AC72" i="3" s="1"/>
  <c r="AE14" i="3"/>
  <c r="AC52" i="3" s="1"/>
  <c r="AO476" i="3"/>
  <c r="AO456" i="3"/>
  <c r="AE23" i="3"/>
  <c r="AC61" i="3" s="1"/>
  <c r="AE13" i="3"/>
  <c r="AC51" i="3" s="1"/>
  <c r="AE3" i="3"/>
  <c r="AC41" i="3" s="1"/>
  <c r="AO455" i="3"/>
  <c r="AO445" i="3"/>
  <c r="AO435" i="3"/>
  <c r="AO425" i="3"/>
  <c r="AO415" i="3"/>
  <c r="AO405" i="3"/>
  <c r="AO395" i="3"/>
  <c r="AO385" i="3"/>
  <c r="AO375" i="3"/>
  <c r="AO365" i="3"/>
  <c r="AO355" i="3"/>
  <c r="AO335" i="3"/>
  <c r="AO325" i="3"/>
  <c r="AO315" i="3"/>
  <c r="AO305" i="3"/>
  <c r="AO295" i="3"/>
  <c r="AO285" i="3"/>
  <c r="AO275" i="3"/>
  <c r="AO265" i="3"/>
  <c r="AO255" i="3"/>
  <c r="AO245" i="3"/>
  <c r="AO235" i="3"/>
  <c r="AO225" i="3"/>
  <c r="AO215" i="3"/>
  <c r="AO205" i="3"/>
  <c r="AO195" i="3"/>
  <c r="AO185" i="3"/>
  <c r="AO175" i="3"/>
  <c r="AO165" i="3"/>
  <c r="AO155" i="3"/>
  <c r="AO145" i="3"/>
  <c r="AO135" i="3"/>
  <c r="AO125" i="3"/>
  <c r="AO115" i="3"/>
  <c r="AO105" i="3"/>
  <c r="AO95" i="3"/>
  <c r="AO85" i="3"/>
  <c r="AO75" i="3"/>
  <c r="AO65" i="3"/>
  <c r="AO55" i="3"/>
  <c r="AO45" i="3"/>
  <c r="AO35" i="3"/>
  <c r="AO25" i="3"/>
  <c r="AO15" i="3"/>
  <c r="AO5" i="3"/>
  <c r="AO372" i="3"/>
  <c r="AE22" i="3"/>
  <c r="AC60" i="3" s="1"/>
  <c r="AE2" i="3"/>
  <c r="AC40" i="3" s="1"/>
  <c r="AO464" i="3"/>
  <c r="AO454" i="3"/>
  <c r="AO414" i="3"/>
  <c r="AO394" i="3"/>
  <c r="AO384" i="3"/>
  <c r="AO374" i="3"/>
  <c r="AO344" i="3"/>
  <c r="AO334" i="3"/>
  <c r="AO324" i="3"/>
  <c r="AO314" i="3"/>
  <c r="AO304" i="3"/>
  <c r="AO294" i="3"/>
  <c r="AO274" i="3"/>
  <c r="AO264" i="3"/>
  <c r="AO254" i="3"/>
  <c r="AO244" i="3"/>
  <c r="AO234" i="3"/>
  <c r="AO224" i="3"/>
  <c r="AO214" i="3"/>
  <c r="AO184" i="3"/>
  <c r="AO174" i="3"/>
  <c r="AO154" i="3"/>
  <c r="AO144" i="3"/>
  <c r="AO134" i="3"/>
  <c r="AO124" i="3"/>
  <c r="AO114" i="3"/>
  <c r="AO104" i="3"/>
  <c r="AO84" i="3"/>
  <c r="AO64" i="3"/>
  <c r="AO54" i="3"/>
  <c r="AO34" i="3"/>
  <c r="AO24" i="3"/>
  <c r="AO401" i="3"/>
  <c r="AO161" i="3"/>
  <c r="AE32" i="3"/>
  <c r="AC70" i="3" s="1"/>
  <c r="AE12" i="3"/>
  <c r="AC50" i="3" s="1"/>
  <c r="AE21" i="3"/>
  <c r="AC59" i="3" s="1"/>
  <c r="AE11" i="3"/>
  <c r="AC49" i="3" s="1"/>
  <c r="AO2" i="3"/>
  <c r="AO453" i="3"/>
  <c r="AO443" i="3"/>
  <c r="AO433" i="3"/>
  <c r="AO423" i="3"/>
  <c r="AO403" i="3"/>
  <c r="AO393" i="3"/>
  <c r="AO383" i="3"/>
  <c r="AO373" i="3"/>
  <c r="AO353" i="3"/>
  <c r="AO343" i="3"/>
  <c r="AO303" i="3"/>
  <c r="AO243" i="3"/>
  <c r="AO223" i="3"/>
  <c r="AO193" i="3"/>
  <c r="AO143" i="3"/>
  <c r="AO123" i="3"/>
  <c r="AO1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김지현</author>
  </authors>
  <commentList>
    <comment ref="Z1" authorId="0" shapeId="0" xr:uid="{0E2D6A7A-0942-0B4F-900E-C5B32CF30038}">
      <text>
        <r>
          <rPr>
            <b/>
            <sz val="10"/>
            <color rgb="FF000000"/>
            <rFont val="맑은 고딕"/>
            <family val="2"/>
            <charset val="129"/>
          </rPr>
          <t>=INT(RAND()*(</t>
        </r>
        <r>
          <rPr>
            <b/>
            <sz val="10"/>
            <color rgb="FF000000"/>
            <rFont val="맑은 고딕"/>
            <family val="2"/>
            <charset val="129"/>
          </rPr>
          <t>끝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숫자</t>
        </r>
        <r>
          <rPr>
            <b/>
            <sz val="10"/>
            <color rgb="FF000000"/>
            <rFont val="맑은 고딕"/>
            <family val="2"/>
            <charset val="129"/>
          </rPr>
          <t>-</t>
        </r>
        <r>
          <rPr>
            <b/>
            <sz val="10"/>
            <color rgb="FF000000"/>
            <rFont val="맑은 고딕"/>
            <family val="2"/>
            <charset val="129"/>
          </rPr>
          <t>시작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숫자</t>
        </r>
        <r>
          <rPr>
            <b/>
            <sz val="10"/>
            <color rgb="FF000000"/>
            <rFont val="맑은 고딕"/>
            <family val="2"/>
            <charset val="129"/>
          </rPr>
          <t>+1))+</t>
        </r>
        <r>
          <rPr>
            <b/>
            <sz val="10"/>
            <color rgb="FF000000"/>
            <rFont val="맑은 고딕"/>
            <family val="2"/>
            <charset val="129"/>
          </rPr>
          <t>시작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숫자</t>
        </r>
      </text>
    </comment>
  </commentList>
</comments>
</file>

<file path=xl/sharedStrings.xml><?xml version="1.0" encoding="utf-8"?>
<sst xmlns="http://schemas.openxmlformats.org/spreadsheetml/2006/main" count="1480" uniqueCount="683">
  <si>
    <t>과자,스낵,쿠키</t>
    <phoneticPr fontId="1" type="noConversion"/>
  </si>
  <si>
    <t>초콜릿,젤리,캔디</t>
    <phoneticPr fontId="1" type="noConversion"/>
  </si>
  <si>
    <t>떡,한과</t>
    <phoneticPr fontId="1" type="noConversion"/>
  </si>
  <si>
    <t>아이스크림</t>
    <phoneticPr fontId="1" type="noConversion"/>
  </si>
  <si>
    <t>식빵,빵류</t>
    <phoneticPr fontId="1" type="noConversion"/>
  </si>
  <si>
    <t>케이크,파이,디저트</t>
    <phoneticPr fontId="1" type="noConversion"/>
  </si>
  <si>
    <t>cate_key
(카테고리 고유번호)</t>
    <phoneticPr fontId="1" type="noConversion"/>
  </si>
  <si>
    <t>cate_name
(카테고리)</t>
    <phoneticPr fontId="1" type="noConversion"/>
  </si>
  <si>
    <t>pr_key
(상품 고유번호)</t>
    <phoneticPr fontId="1" type="noConversion"/>
  </si>
  <si>
    <t>pr_name
(상품명)</t>
    <phoneticPr fontId="1" type="noConversion"/>
  </si>
  <si>
    <t>id
(회원id)</t>
    <phoneticPr fontId="1" type="noConversion"/>
  </si>
  <si>
    <t>user_name
(이름)</t>
    <phoneticPr fontId="1" type="noConversion"/>
  </si>
  <si>
    <t>nick_name
(닉네임)</t>
    <phoneticPr fontId="1" type="noConversion"/>
  </si>
  <si>
    <t>user_pass
(비밀번호)</t>
    <phoneticPr fontId="1" type="noConversion"/>
  </si>
  <si>
    <t>email
(이메일)</t>
    <phoneticPr fontId="1" type="noConversion"/>
  </si>
  <si>
    <t>phone
(번호)</t>
    <phoneticPr fontId="1" type="noConversion"/>
  </si>
  <si>
    <t>gender
(성별)</t>
    <phoneticPr fontId="1" type="noConversion"/>
  </si>
  <si>
    <t>ship_key
(배송지 고유번호)</t>
    <phoneticPr fontId="1" type="noConversion"/>
  </si>
  <si>
    <t>ship_people
(받는사람)</t>
    <phoneticPr fontId="1" type="noConversion"/>
  </si>
  <si>
    <t>ship_phone
(연락처)</t>
    <phoneticPr fontId="1" type="noConversion"/>
  </si>
  <si>
    <t>ship_address
(배송지)</t>
    <phoneticPr fontId="1" type="noConversion"/>
  </si>
  <si>
    <t>wish_key
(찜고유번호)</t>
    <phoneticPr fontId="1" type="noConversion"/>
  </si>
  <si>
    <t>cart_key
(장바구니 고유번호)</t>
    <phoneticPr fontId="1" type="noConversion"/>
  </si>
  <si>
    <t>cart_num
(장바구니 수량)</t>
    <phoneticPr fontId="1" type="noConversion"/>
  </si>
  <si>
    <t>cart_sum
(장바구니 금액)</t>
    <phoneticPr fontId="1" type="noConversion"/>
  </si>
  <si>
    <t>or_key
(주문내역 고유번호)</t>
    <phoneticPr fontId="1" type="noConversion"/>
  </si>
  <si>
    <t>or_num
(주문수량)</t>
    <phoneticPr fontId="1" type="noConversion"/>
  </si>
  <si>
    <t>or_sum
(주문금액)</t>
    <phoneticPr fontId="1" type="noConversion"/>
  </si>
  <si>
    <t>des_key
(배송지 고유번호)</t>
    <phoneticPr fontId="1" type="noConversion"/>
  </si>
  <si>
    <t>테마</t>
    <phoneticPr fontId="1" type="noConversion"/>
  </si>
  <si>
    <t>드라마 정주행하면서 먹기 좋은 디저트</t>
    <phoneticPr fontId="1" type="noConversion"/>
  </si>
  <si>
    <t>속이 편한 디저트</t>
    <phoneticPr fontId="1" type="noConversion"/>
  </si>
  <si>
    <t>황윤정</t>
    <phoneticPr fontId="1" type="noConversion"/>
  </si>
  <si>
    <t>레드캐럿</t>
    <phoneticPr fontId="1" type="noConversion"/>
  </si>
  <si>
    <t>brownkaki99@gmail.com</t>
    <phoneticPr fontId="1" type="noConversion"/>
  </si>
  <si>
    <t>010-3304-9122</t>
    <phoneticPr fontId="1" type="noConversion"/>
  </si>
  <si>
    <t>F</t>
    <phoneticPr fontId="1" type="noConversion"/>
  </si>
  <si>
    <t>M</t>
    <phoneticPr fontId="1" type="noConversion"/>
  </si>
  <si>
    <t>hyjyibu</t>
    <phoneticPr fontId="1" type="noConversion"/>
  </si>
  <si>
    <t>bbini1109</t>
    <phoneticPr fontId="1" type="noConversion"/>
  </si>
  <si>
    <t>slswk59</t>
    <phoneticPr fontId="1" type="noConversion"/>
  </si>
  <si>
    <t>xmmzslla</t>
    <phoneticPr fontId="1" type="noConversion"/>
  </si>
  <si>
    <t>정은빈</t>
    <phoneticPr fontId="1" type="noConversion"/>
  </si>
  <si>
    <t>안준혁</t>
    <phoneticPr fontId="1" type="noConversion"/>
  </si>
  <si>
    <t>조현수</t>
    <phoneticPr fontId="1" type="noConversion"/>
  </si>
  <si>
    <t>bbini1109@gmail.com</t>
    <phoneticPr fontId="1" type="noConversion"/>
  </si>
  <si>
    <t>slswk59@naver.com</t>
    <phoneticPr fontId="1" type="noConversion"/>
  </si>
  <si>
    <t>xmmzslla@naver.com</t>
    <phoneticPr fontId="1" type="noConversion"/>
  </si>
  <si>
    <t>010-2345-6789</t>
    <phoneticPr fontId="1" type="noConversion"/>
  </si>
  <si>
    <t>kimminseun</t>
    <phoneticPr fontId="1" type="noConversion"/>
  </si>
  <si>
    <t>김민승</t>
    <phoneticPr fontId="1" type="noConversion"/>
  </si>
  <si>
    <t>kimminseun@naver.com</t>
    <phoneticPr fontId="1" type="noConversion"/>
  </si>
  <si>
    <t>010-3456-7890</t>
    <phoneticPr fontId="1" type="noConversion"/>
  </si>
  <si>
    <t>010-4567-8901</t>
    <phoneticPr fontId="1" type="noConversion"/>
  </si>
  <si>
    <t>010-5678-9012</t>
    <phoneticPr fontId="1" type="noConversion"/>
  </si>
  <si>
    <t>ezencom</t>
    <phoneticPr fontId="1" type="noConversion"/>
  </si>
  <si>
    <t>이젠컴</t>
    <phoneticPr fontId="1" type="noConversion"/>
  </si>
  <si>
    <t>ezencom@gmail.com</t>
    <phoneticPr fontId="1" type="noConversion"/>
  </si>
  <si>
    <t>010-6789-0123</t>
    <phoneticPr fontId="1" type="noConversion"/>
  </si>
  <si>
    <t>user01</t>
    <phoneticPr fontId="1" type="noConversion"/>
  </si>
  <si>
    <t>유저일</t>
    <phoneticPr fontId="1" type="noConversion"/>
  </si>
  <si>
    <t>user01@gmail.com</t>
    <phoneticPr fontId="1" type="noConversion"/>
  </si>
  <si>
    <t>010-7890-1234</t>
    <phoneticPr fontId="1" type="noConversion"/>
  </si>
  <si>
    <t>user02</t>
    <phoneticPr fontId="1" type="noConversion"/>
  </si>
  <si>
    <t>유저이</t>
    <phoneticPr fontId="1" type="noConversion"/>
  </si>
  <si>
    <t>user02@gmail.com</t>
    <phoneticPr fontId="1" type="noConversion"/>
  </si>
  <si>
    <t>010-8901-2345</t>
    <phoneticPr fontId="1" type="noConversion"/>
  </si>
  <si>
    <t>user03</t>
    <phoneticPr fontId="1" type="noConversion"/>
  </si>
  <si>
    <t>유저삼</t>
    <phoneticPr fontId="1" type="noConversion"/>
  </si>
  <si>
    <t>user04</t>
    <phoneticPr fontId="1" type="noConversion"/>
  </si>
  <si>
    <t>유저사</t>
    <phoneticPr fontId="1" type="noConversion"/>
  </si>
  <si>
    <t>user03@gmail.com</t>
    <phoneticPr fontId="1" type="noConversion"/>
  </si>
  <si>
    <t>user04@gmail.com</t>
    <phoneticPr fontId="1" type="noConversion"/>
  </si>
  <si>
    <t>010-9012-3456</t>
    <phoneticPr fontId="1" type="noConversion"/>
  </si>
  <si>
    <t>010-0123-4567</t>
    <phoneticPr fontId="1" type="noConversion"/>
  </si>
  <si>
    <t>pr_key
(상품 고유번호)</t>
  </si>
  <si>
    <t>pr_thumbnails
(썸네일)</t>
  </si>
  <si>
    <t>pr_price
(가격)</t>
  </si>
  <si>
    <t>pr_dcprice
(특가)</t>
  </si>
  <si>
    <t>pr_dc
(할인률)</t>
  </si>
  <si>
    <t>pr_detail
(이미지)</t>
  </si>
  <si>
    <t>pr_registration
(상품등록일자)</t>
  </si>
  <si>
    <t>pr_thema
(테마분류)</t>
  </si>
  <si>
    <t>cate_key
(카테고리 고유번호)</t>
  </si>
  <si>
    <t>date(today)</t>
  </si>
  <si>
    <t>크로와상 초코도넛</t>
  </si>
  <si>
    <t>벨기에 와플세트</t>
  </si>
  <si>
    <t>초콜렛쿠키</t>
  </si>
  <si>
    <t>알록달록 아이스크림</t>
  </si>
  <si>
    <t>그린티 마블 쿠키(100g)</t>
  </si>
  <si>
    <t>소금빵</t>
  </si>
  <si>
    <t>치아씨드 요거트(1개)</t>
  </si>
  <si>
    <t>단호박 파이(조각)</t>
  </si>
  <si>
    <t>파운드 케이크 플레인(조각)</t>
  </si>
  <si>
    <t>스트로베리 치즈 케이크(조각)</t>
  </si>
  <si>
    <t>화이트 초콜릿(200g)</t>
  </si>
  <si>
    <t>딸기 유자 찹쌀떡(4개)</t>
  </si>
  <si>
    <t>메론빵(1개)</t>
  </si>
  <si>
    <t>월넛 초코 브라우니(1개)</t>
  </si>
  <si>
    <t>믹스 캔디(딸기,파인애플,오렌지,사과)</t>
  </si>
  <si>
    <t>믹스 젤리(80g)</t>
  </si>
  <si>
    <t>스마일 캔디(50g)</t>
  </si>
  <si>
    <t>워터멜론 캔디(50g)</t>
  </si>
  <si>
    <t>유기농 쌀빵(3개)</t>
  </si>
  <si>
    <t>카카오 미니 돔 케이크(조각)</t>
  </si>
  <si>
    <t>마시멜로 초코 슈(3개)</t>
  </si>
  <si>
    <t>베리 다크 초콜릿(50g)</t>
  </si>
  <si>
    <t>에그 타르트(4개)</t>
  </si>
  <si>
    <t>커피 한스푼(200g)</t>
  </si>
  <si>
    <t>크로아상 플레인(2개)</t>
  </si>
  <si>
    <t>바닐라빈 마카롱(4개)</t>
  </si>
  <si>
    <t>파운드 케이크 곡물(홀)</t>
  </si>
  <si>
    <t>커스터드 푸딩(1개)</t>
  </si>
  <si>
    <t>동글떡 녹차(4개)</t>
  </si>
  <si>
    <t>체다치즈 브레드(1개)</t>
  </si>
  <si>
    <t>미니 시나몬롤(6개)</t>
  </si>
  <si>
    <t>밤 앙금 만쥬(6개)</t>
  </si>
  <si>
    <t>초코 바른 마시멜로우(4개)</t>
  </si>
  <si>
    <t>초코 막대 사탕(3개)</t>
  </si>
  <si>
    <t>크리미 단호박 파이(홀)</t>
  </si>
  <si>
    <t>민트 라임 캬라멜 크레페(조각)</t>
  </si>
  <si>
    <t>버터 쿠키(200g)</t>
  </si>
  <si>
    <t>초코 시나몬 롤(2개)</t>
  </si>
  <si>
    <t>초코 르뱅 쿠키(8개)</t>
  </si>
  <si>
    <t>스틱 츄러스(4개)</t>
  </si>
  <si>
    <t>딸기쨈 쿠키(6개)</t>
  </si>
  <si>
    <t>믹스 베리 타르트(홀)</t>
  </si>
  <si>
    <t>미니 크로아상 세트(초코,플레인,아몬드)</t>
  </si>
  <si>
    <t>에스프레소 푸딩(1개)</t>
  </si>
  <si>
    <t>산딸기 치즈 케이크(조각)</t>
  </si>
  <si>
    <t>하동 녹차 아이스크림(1개)</t>
  </si>
  <si>
    <t>라즈베리 바닐라 아이스크림 스틱</t>
  </si>
  <si>
    <t>견과류 초콜릿(1판)</t>
  </si>
  <si>
    <t>베리 요거트(1개)</t>
  </si>
  <si>
    <t>커피맛 마카롱(3개)</t>
  </si>
  <si>
    <t>or_detail
(주문 상세내역)</t>
    <phoneticPr fontId="1" type="noConversion"/>
  </si>
  <si>
    <t>상세페이지 멘트</t>
    <phoneticPr fontId="1" type="noConversion"/>
  </si>
  <si>
    <t>직접 로스팅하여 고소함을 극대화한 견과류와 최고급 초콜릿 등 엄선된 재료만을 사용한 프리니엄 수제쿠키입니다.</t>
    <phoneticPr fontId="1" type="noConversion"/>
  </si>
  <si>
    <t xml:space="preserve">놀이동산에서 즐기던 츄러스 이젠 집에서도 즐겨요 ! </t>
    <phoneticPr fontId="1" type="noConversion"/>
  </si>
  <si>
    <t>식품위생법에 의한 표기사항</t>
    <phoneticPr fontId="1" type="noConversion"/>
  </si>
  <si>
    <t xml:space="preserve">제품명 : </t>
    <phoneticPr fontId="1" type="noConversion"/>
  </si>
  <si>
    <t>식품의 유형:</t>
    <phoneticPr fontId="1" type="noConversion"/>
  </si>
  <si>
    <t xml:space="preserve">제조업소 : </t>
    <phoneticPr fontId="1" type="noConversion"/>
  </si>
  <si>
    <t xml:space="preserve">내용량 : </t>
    <phoneticPr fontId="1" type="noConversion"/>
  </si>
  <si>
    <t xml:space="preserve">유통기한 : </t>
    <phoneticPr fontId="1" type="noConversion"/>
  </si>
  <si>
    <t xml:space="preserve">원료명 및 함량 : </t>
    <phoneticPr fontId="1" type="noConversion"/>
  </si>
  <si>
    <t>빵류/ 가열하여 섭취하는 냉동식품</t>
    <phoneticPr fontId="1" type="noConversion"/>
  </si>
  <si>
    <t>이젠아카데미 신논현점/서울 서초구 서초대로77길 54 서초더블유타워 13층</t>
    <phoneticPr fontId="1" type="noConversion"/>
  </si>
  <si>
    <t>별도표기일까지</t>
    <phoneticPr fontId="1" type="noConversion"/>
  </si>
  <si>
    <t>600g/2,238kcal</t>
    <phoneticPr fontId="1" type="noConversion"/>
  </si>
  <si>
    <t>밀, 우유, 계란, 대두 함유</t>
    <phoneticPr fontId="1" type="noConversion"/>
  </si>
  <si>
    <t>베리 까눌레</t>
    <phoneticPr fontId="1" type="noConversion"/>
  </si>
  <si>
    <t>소맥분 80.0%(미국, 호주, 캐나다산), 마이가린 5.5%, 계란 6.2%, 
연유 2.4%, 발효분, 설탕 탈지분유1.3%, 소금, 계피가루(중국, 베트남산)0.6%</t>
    <phoneticPr fontId="1" type="noConversion"/>
  </si>
  <si>
    <t>세상에 없던 건강한 수입 브랜드 밀크초콜릿</t>
    <phoneticPr fontId="1" type="noConversion"/>
  </si>
  <si>
    <t>4가지 과일맛이 섞여 더욱 특별해진 소프트 캔디</t>
    <phoneticPr fontId="1" type="noConversion"/>
  </si>
  <si>
    <t>벨기에에서 온 세계적인 레몬맛 캔디</t>
    <phoneticPr fontId="1" type="noConversion"/>
  </si>
  <si>
    <t>수박맛 시럽이 들어있는 소프트 캔디</t>
    <phoneticPr fontId="1" type="noConversion"/>
  </si>
  <si>
    <t>달콤한 초콜렛 시럽이 들어있는 초콜렛 소프트 캔디</t>
    <phoneticPr fontId="1" type="noConversion"/>
  </si>
  <si>
    <t>푸딩의 기본 커드커드 푸딩 시럽과 함께 당도를 조절하여 드세요~!</t>
    <phoneticPr fontId="1" type="noConversion"/>
  </si>
  <si>
    <t>스트레스에는 에스프레소 푸딩, 커피층과 함께 먹으면 더 맛있어요~!</t>
    <phoneticPr fontId="1" type="noConversion"/>
  </si>
  <si>
    <t>베리와 타히티바닐라빈과 고메버터로 만들어 상큼한 베리맛을 느낄 수 있는 까눌레</t>
    <phoneticPr fontId="1" type="noConversion"/>
  </si>
  <si>
    <t>적당한 단맛에  부드러우며 맛있는 초코도넷</t>
    <phoneticPr fontId="1" type="noConversion"/>
  </si>
  <si>
    <t>새콤, 달콤, 쫄깃한 곰 모양 젤리</t>
    <phoneticPr fontId="1" type="noConversion"/>
  </si>
  <si>
    <t>리얼 초콜릿을 발라 더욱 고급스러운 맛의 머쉬멜로우</t>
    <phoneticPr fontId="1" type="noConversion"/>
  </si>
  <si>
    <t>매장에서 매일 직접 만들어 달지않은 팥소를 넣은 달인만의 노하우가 담긴 찹쌀떡</t>
    <phoneticPr fontId="1" type="noConversion"/>
  </si>
  <si>
    <t>100% 국내산 찹쌀만 사용하고 국내산 딸기와 유자로 만든 건강식 찹쌀떡</t>
    <phoneticPr fontId="1" type="noConversion"/>
  </si>
  <si>
    <t>은 바사삭! 속은 촉촉한 완벽한 밤 앙금 만쥬</t>
    <phoneticPr fontId="1" type="noConversion"/>
  </si>
  <si>
    <t>원유 40%함유 천연재료를 사용해 풍미 가득</t>
  </si>
  <si>
    <t>다양한 맛과 용량의 가성비 갑 프리미엄 아이스크림</t>
    <phoneticPr fontId="1" type="noConversion"/>
  </si>
  <si>
    <t>진한 풍미의 에스프레소가 가득한 프리니엄 아이스크림</t>
    <phoneticPr fontId="1" type="noConversion"/>
  </si>
  <si>
    <t>향긋한 라즈베리의 달콤 새콤함이 가득한 라즈베리 바닐라 아이스크림 스틱</t>
    <phoneticPr fontId="1" type="noConversion"/>
  </si>
  <si>
    <t>신선한 베리와 함께 부드럽고 산미있는 그릭요거트</t>
    <phoneticPr fontId="1" type="noConversion"/>
  </si>
  <si>
    <t xml:space="preserve">산미를 줄여 고소한 풍미를 가진 꾸덕한 그릭요거트 </t>
    <phoneticPr fontId="1" type="noConversion"/>
  </si>
  <si>
    <t>최고급 밀가루와 100% 퓨어버터를 사용하여 버터로 풍미가 가득한 와플</t>
    <phoneticPr fontId="1" type="noConversion"/>
  </si>
  <si>
    <t>담백하고 고소한 명품 소금빵</t>
    <phoneticPr fontId="1" type="noConversion"/>
  </si>
  <si>
    <t>겉은 바삭바삭하게 구워지고 속은 촉촉하게 버터가 흡수되어 부드러운 크로아상</t>
    <phoneticPr fontId="1" type="noConversion"/>
  </si>
  <si>
    <t>달콤하고 바삭한 초코가 어우러진 달콤 쌉싸름한 초코 시나몬 롤</t>
    <phoneticPr fontId="1" type="noConversion"/>
  </si>
  <si>
    <t>달달한 맛과 시나몬 향의 조화로 매력적인 미니 시나몬롤</t>
    <phoneticPr fontId="1" type="noConversion"/>
  </si>
  <si>
    <t>건강한 재료를 사용한 귀리 건강빵</t>
    <phoneticPr fontId="1" type="noConversion"/>
  </si>
  <si>
    <t>씹을 수록 쫄깃하고 담백하며 풍미가 좋은 유기농 쌀빵</t>
    <phoneticPr fontId="1" type="noConversion"/>
  </si>
  <si>
    <t>다양한 맛으로 즐길 수 있는 미니 크로아상 세트</t>
    <phoneticPr fontId="1" type="noConversion"/>
  </si>
  <si>
    <t>당과 지방을 최대한 배제하여 만든 착한 탄수화물 식사빵</t>
    <phoneticPr fontId="1" type="noConversion"/>
  </si>
  <si>
    <t>건강한 수제 파운드 케이크 플레인</t>
    <phoneticPr fontId="1" type="noConversion"/>
  </si>
  <si>
    <t>시나몬 크레페 케이크(피스)</t>
    <phoneticPr fontId="1" type="noConversion"/>
  </si>
  <si>
    <t>쌉싸름한 초코맛이 일품인 월넛 초코 브라우니</t>
    <phoneticPr fontId="1" type="noConversion"/>
  </si>
  <si>
    <t>상큼한 산딸기와 느끼하지 않고 깔끔한 맛의 치즈가 어우러진 케이크</t>
    <phoneticPr fontId="1" type="noConversion"/>
  </si>
  <si>
    <t>국내산 시나몬 가루를 넣어 시나몬 향이 일품인 시나몬 크레페 케이크</t>
    <phoneticPr fontId="1" type="noConversion"/>
  </si>
  <si>
    <t>베리 과육이 씹히는 상콤달콤한 맛이 어우러진 스트로베리 치즈 케이크</t>
  </si>
  <si>
    <t>단호박의 고소한 맛이 일품인 단호박 파이</t>
    <phoneticPr fontId="1" type="noConversion"/>
  </si>
  <si>
    <t>발로나 초콜릿을 아낌없이 넣어 쌉싸름한 쵸코맛이 일품인 카카오 미니 돔 케이크</t>
    <phoneticPr fontId="1" type="noConversion"/>
  </si>
  <si>
    <t>바삭하게 구운 슈 안에 신선하고 부드러운 리얼 초코크림이 가득!</t>
    <phoneticPr fontId="1" type="noConversion"/>
  </si>
  <si>
    <t>우유로 직접 끓인 메론크림으로 만든 메론빵</t>
    <phoneticPr fontId="1" type="noConversion"/>
  </si>
  <si>
    <t>바삭한 페이스트리와 달콤한 크림의 만남</t>
    <phoneticPr fontId="1" type="noConversion"/>
  </si>
  <si>
    <t>향긋한 바닐라맛을 느낄 수있는 바닐라빈 마카롱</t>
    <phoneticPr fontId="1" type="noConversion"/>
  </si>
  <si>
    <t>비건 체다치즈를 사용하여 솔티하고 부드러운 체다치즈 브레드</t>
    <phoneticPr fontId="1" type="noConversion"/>
  </si>
  <si>
    <t>단호박 본연의 맛에 달콤함까지 더해진 크리미 단호박 파이</t>
    <phoneticPr fontId="1" type="noConversion"/>
  </si>
  <si>
    <t>달콤한 카라멜과 상큼한 라임과 민트로 만든 얇고 부드러운 크레페</t>
    <phoneticPr fontId="1" type="noConversion"/>
  </si>
  <si>
    <t>상큼하고 맛있는 믹스 베리를 아낌없이 넣은 묵직한 믹스 베리 타르트</t>
    <phoneticPr fontId="1" type="noConversion"/>
  </si>
  <si>
    <t>100% 동물성 우유크림 무염버터를 사용하여 만튼 커피맛 마카롱</t>
    <phoneticPr fontId="1" type="noConversion"/>
  </si>
  <si>
    <t>wish_reg_date</t>
    <phoneticPr fontId="1" type="noConversion"/>
  </si>
  <si>
    <t>wish_del_date</t>
    <phoneticPr fontId="1" type="noConversion"/>
  </si>
  <si>
    <t>INSERT INTO wishVALUES(wish_key_seq.nextval, to_char(sysdate,'YYYY-MM-DD HH24:mi:SS'), null,1,'hyjyibu');</t>
    <phoneticPr fontId="1" type="noConversion"/>
  </si>
  <si>
    <t>귀리 건강빵</t>
    <phoneticPr fontId="1" type="noConversion"/>
  </si>
  <si>
    <t>올가닉제품</t>
    <phoneticPr fontId="1" type="noConversion"/>
  </si>
  <si>
    <t>드라마정주행</t>
    <phoneticPr fontId="1" type="noConversion"/>
  </si>
  <si>
    <t>INSERT INTO product VALUES(pr_key_seq.nextval, '베리 까눌레', 'url', 15000, 13500, 0.1, 'url', to_char(sysdate, 'yyyy-mm-dd HH24:mi:ss'),'올가닉제품',2);</t>
    <phoneticPr fontId="1" type="noConversion"/>
  </si>
  <si>
    <t>cart_reg_date</t>
    <phoneticPr fontId="1" type="noConversion"/>
  </si>
  <si>
    <t>cart_del_date</t>
    <phoneticPr fontId="1" type="noConversion"/>
  </si>
  <si>
    <t>INSERT INTO cart VALUES(cart_key_seq.nextval, 1, 13500, to_char(sysdate,'YYYY-MM-DD HH24:mi:SS'), null, 1, 'hyjyibu');</t>
    <phoneticPr fontId="1" type="noConversion"/>
  </si>
  <si>
    <t>or_key</t>
    <phoneticPr fontId="1" type="noConversion"/>
  </si>
  <si>
    <t>or_count</t>
    <phoneticPr fontId="1" type="noConversion"/>
  </si>
  <si>
    <t>or_price</t>
    <phoneticPr fontId="1" type="noConversion"/>
  </si>
  <si>
    <t>or_date</t>
    <phoneticPr fontId="1" type="noConversion"/>
  </si>
  <si>
    <t>del_status</t>
    <phoneticPr fontId="1" type="noConversion"/>
  </si>
  <si>
    <t>DEL_KEY</t>
    <phoneticPr fontId="1" type="noConversion"/>
  </si>
  <si>
    <t>id</t>
    <phoneticPr fontId="1" type="noConversion"/>
  </si>
  <si>
    <t>or_detail_key</t>
    <phoneticPr fontId="1" type="noConversion"/>
  </si>
  <si>
    <t>or_pr_count</t>
    <phoneticPr fontId="1" type="noConversion"/>
  </si>
  <si>
    <t>or_pr_price</t>
    <phoneticPr fontId="1" type="noConversion"/>
  </si>
  <si>
    <t>pr_key</t>
    <phoneticPr fontId="1" type="noConversion"/>
  </si>
  <si>
    <t>user01</t>
  </si>
  <si>
    <t>user02</t>
  </si>
  <si>
    <t>bbini1109</t>
  </si>
  <si>
    <t>hyjyibu</t>
  </si>
  <si>
    <t>user03</t>
  </si>
  <si>
    <t>INSERT INTO orders VALUES(or_key_seq.nextval, 2, 27000, to_char(sysdate,'YYYY-MM-DD HH24:mi:SS'), null, 1, 'hyjyibu');</t>
  </si>
  <si>
    <t>INSERT INTO or_detail VALUES(or_detail_key_seq.nextval, 2, 27000, 1,1);</t>
  </si>
  <si>
    <t>https://drive.google.com/uc?id=1cDazD7rq82SKpTwP3hUBQtjAskzgHGF7</t>
    <phoneticPr fontId="1" type="noConversion"/>
  </si>
  <si>
    <t>https://drive.google.com/uc?id=1AXk9pXH_XbS_musNwqzSQDKZ4P1CrgPq</t>
  </si>
  <si>
    <t>https://drive.google.com/uc?id=1gN_ZHU1hBEiQrPfI5sPsb7zbYtaNBzX0</t>
  </si>
  <si>
    <t>https://drive.google.com/uc?id=1yx7PFfk3jHcD8mvP112lViVPs7W9Ek0w</t>
  </si>
  <si>
    <t>https://drive.google.com/uc?id=1_IYtlmTaTxMZNrS3V1G5MCiz7yjzz67z</t>
  </si>
  <si>
    <t>https://drive.google.com/uc?id=1pIt2s7AQXe9C5LrGIED8bY1a4qGfVTXh</t>
  </si>
  <si>
    <t>https://drive.google.com/uc?id=1DJdSyU4mPZv8tEpZ2v-lnFr7Y33O0PKD</t>
  </si>
  <si>
    <t>https://drive.google.com/uc?id=1ALvLJQh8GDCI-ai5YFVuA_AoFNDUcnNl</t>
  </si>
  <si>
    <t>https://drive.google.com/uc?id=1obxsK08V22IwcHOc_ycX-F228BwSwQIk</t>
  </si>
  <si>
    <t>https://drive.google.com/uc?id=1pXZgFaSqhLPgwEEkAOg-4dCH43yz489w</t>
  </si>
  <si>
    <t>https://drive.google.com/uc?id=1V9UvZ8xeQHyjOSfbRAVMUHD-WPkGj6r4</t>
  </si>
  <si>
    <t>https://drive.google.com/uc?id=1zJjKsMsqq4Ln0DvtAdtpKiINg7Ydg2zO</t>
  </si>
  <si>
    <t>https://drive.google.com/uc?id=1cvmzxXQRv1isXrufRR6jhan-NuXR5FaI</t>
  </si>
  <si>
    <t>https://drive.google.com/uc?id=1GiudsA76aVY00Qee3JANHrLNuLORg3uA</t>
  </si>
  <si>
    <t>https://drive.google.com/uc?id=1WLXP9L5gJapIVJYZ9Ii3umkUfDKbbTME</t>
  </si>
  <si>
    <t>https://drive.google.com/uc?id=15FJCld59x-I_2cumXAURZ8KnuhhdF1Q0</t>
  </si>
  <si>
    <t>https://drive.google.com/uc?id=1z4NO-5ANc7atbUxggS4guKCLCX2j87MR</t>
  </si>
  <si>
    <t>https://drive.google.com/uc?id=1si2TjWU6BuFb6Ndn87cgakHgx-s48Beu</t>
  </si>
  <si>
    <t>https://drive.google.com/uc?id=1Pm_hBf4yXtnHuHs2swQdkfJXGRbiCJ5F</t>
  </si>
  <si>
    <t>https://drive.google.com/uc?id=1WUPM3RQrhfdFR62_Jt1846GBRzmLgSmn</t>
  </si>
  <si>
    <t>https://drive.google.com/uc?id=1F9mj9YzyfLohdhVWzE8mdq1oCj7DjYXa</t>
  </si>
  <si>
    <t>https://drive.google.com/uc?id=1qnumrrymXSTwkocoGVCpvcHrkk5DABkU</t>
  </si>
  <si>
    <t>https://drive.google.com/uc?id=1jUGkS7vubnpbiMF3CobZDmvdZLOJdXKX</t>
  </si>
  <si>
    <t>https://drive.google.com/uc?id=1iGgRHQBHqlEnTTcX6PN0QH4jWDIIuTng</t>
  </si>
  <si>
    <t>https://drive.google.com/uc?id=1BHVuM79vVKsAoapWo-DcZqC8ybxW2RJl</t>
  </si>
  <si>
    <t>https://drive.google.com/uc?id=1CPk-nJRjAVugFU1mpQ-uftnCrgvxwTxV</t>
  </si>
  <si>
    <t>https://drive.google.com/uc?id=1U4TZazC9l9nLPxhIe4_R3VUGDXsr4Zcc</t>
  </si>
  <si>
    <t>https://drive.google.com/uc?id=1g9x4Y8AzYdSJM1pIoalJBdogxcFmvq3R</t>
  </si>
  <si>
    <t>https://drive.google.com/uc?id=15Q9g7BpRVx_rqPEdc3Bq3uFKQsroJKqU</t>
  </si>
  <si>
    <t>https://drive.google.com/uc?id=1bf0gNLLzoZBFtXc_0Iys_B5iZT2QJrDq</t>
  </si>
  <si>
    <t>https://drive.google.com/uc?id=1l9P6fv3lw0yHE4yYMQ4bWyE-tsWFWZE_</t>
  </si>
  <si>
    <t>https://drive.google.com/uc?id=1LiBpqO3YROPG-6AAJdC_SIFDQJejNCzR</t>
  </si>
  <si>
    <t>https://drive.google.com/uc?id=1dZvgbyXiAiiXXZZ-vf7W5CVIC71WVq8U</t>
  </si>
  <si>
    <t>https://drive.google.com/uc?id=1J5z_ov7mSiqTHArDhPieQermUhDmHq5K</t>
  </si>
  <si>
    <t>https://drive.google.com/uc?id=17S13Eu51riqj0DdHbucDPAzMP-UBOdFI</t>
  </si>
  <si>
    <t>https://drive.google.com/uc?id=1QytUX1PYWTZIV32XIMYohsrVpq93TlMY</t>
  </si>
  <si>
    <t>https://drive.google.com/uc?id=1cfU7CEKcTYEv_nevXJyRguOWVmxJxM0F</t>
  </si>
  <si>
    <t>https://drive.google.com/uc?id=1VUhe6n1Au3-Zv9XDOqrPuU3i8gr1afm5</t>
  </si>
  <si>
    <t>https://drive.google.com/uc?id=1Z2T9ZqOJhjUayZIjhuSxtVjPTNYZXYVE</t>
  </si>
  <si>
    <t>https://drive.google.com/uc?id=1hm07d2_WbBUtwLFgnVd3DLvD_v_csv-l</t>
  </si>
  <si>
    <t>https://drive.google.com/uc?id=1lbGpKmhMzDjoVfiGhYLnOgwDvQOSasrC</t>
  </si>
  <si>
    <t>https://drive.google.com/uc?id=1VdX5fmXhv9bK20JQjqok3qwYX5zJDoD5</t>
  </si>
  <si>
    <t>https://drive.google.com/uc?id=1Qh9JvWn-ncUZxOgaLQ9NAmd6hpx5Caxb</t>
  </si>
  <si>
    <t>https://drive.google.com/uc?id=1g8T9hEpys-7zhX4ibpR29XriEayv2Cmd</t>
  </si>
  <si>
    <t>https://drive.google.com/uc?id=1J8JdVPfhsE57E3yfDIfTnGebOubsKAN-</t>
  </si>
  <si>
    <t>https://drive.google.com/uc?id=1bvYz7YaT6mapr7D8Hp4WVI5SedApehir</t>
  </si>
  <si>
    <t>https://drive.google.com/uc?id=1FJ4amWcZSlLHJpmNkFESbfGT4zirrURl</t>
  </si>
  <si>
    <t>https://drive.google.com/uc?id=1wsCdD50Hpow0h3abPN30G5VXuZO5YZxS</t>
  </si>
  <si>
    <t>https://drive.google.com/uc?id=1pp_U_hVbjw5_PtynHQiDA3FLGiW0snMe</t>
  </si>
  <si>
    <t>https://drive.google.com/uc?id=1GL7sTi0E29kE3B6psV0ofvSShKI9Nw8K</t>
  </si>
  <si>
    <t>https://drive.google.com/uc?id=1X1XdaUxdFJA-eTKJr3W6ZWKuB2YM_mXs</t>
  </si>
  <si>
    <t>https://drive.google.com/uc?id=10g17DvgpXWkXW-t1BLtxAc4kHIQxvSUs</t>
  </si>
  <si>
    <t>https://drive.google.com/uc?id=1P9iUP2Yu_WRZ5ajTp3Bt5N5jF6LePOfp</t>
  </si>
  <si>
    <t>https://drive.google.com/uc?id=sbsVmxA6dPrMcS4KNs_GnrD8LPZk92vX</t>
  </si>
  <si>
    <t>https://drive.google.com/uc?id=1R7XoZt05yXJWeq74nacFX5M_Ln8HlsdQ</t>
  </si>
  <si>
    <t>https://drive.google.com/uc?id=11OGDHqXb95-wbFB3ly6J1WKt5quZt6_D</t>
  </si>
  <si>
    <t>https://drive.google.com/uc?id=13-1CLXimK4ITciR4qa75sJwUrQ7s_EvI</t>
  </si>
  <si>
    <t>https://drive.google.com/uc?id=12uENoqg3mecYZatL8bU4izX6tN4hslu6</t>
  </si>
  <si>
    <t>https://drive.google.com/uc?id=1fEDYFXec_qJCYtgg8SDFKJ38BxRSryje</t>
  </si>
  <si>
    <t>https://drive.google.com/uc?id=17MNrLPop2qNL9vKty9yCGMl8JM_dhV2x</t>
  </si>
  <si>
    <t>https://drive.google.com/uc?id=1eQJwTFa5dEV2UsnfdIYR-MtT5_DTNE-M</t>
  </si>
  <si>
    <t>https://drive.google.com/uc?id=1t51OXT2Xt6rg6CkSvN-eMRHQkltV1Egp</t>
  </si>
  <si>
    <t>https://drive.google.com/uc?id=1uXzlhKQwBftZKzezUfBroNmDz1UFlwYe</t>
  </si>
  <si>
    <t>https://drive.google.com/uc?id=1nL35xscYkf5ynLijGaH3_0gAE5l_80s9</t>
  </si>
  <si>
    <t>https://drive.google.com/uc?id=1oVkeyt_8SeMW-_d7ROsVGhDiQpBj3Q56</t>
  </si>
  <si>
    <t>https://drive.google.com/uc?id=1ImYee33BU25P7UZad7p_2AhiCFEmPpUS</t>
  </si>
  <si>
    <t>https://drive.google.com/uc?id=1kAzyqedC2cxt0c6Q18WqVhWGRURNdXnp</t>
  </si>
  <si>
    <t>https://drive.google.com/uc?id=1RCX4igZC1x4xhNNTE2pQzoGv2y1n0sec</t>
  </si>
  <si>
    <t>https://drive.google.com/uc?id=1MawTXx6kAXd4dKsJ6ioqnXIhFwnE7i8n</t>
  </si>
  <si>
    <t>https://drive.google.com/uc?id=12F1mT1KOmQQRVt04r3Zeyu62TeaCxeMs</t>
  </si>
  <si>
    <t>https://drive.google.com/uc?id=1kXC1d0ls4iqWoBO-xHyldrN-z_X-hE-t</t>
  </si>
  <si>
    <t>https://drive.google.com/uc?id=191K0eALXqqeJwZnoOeaoQEFCZaCrnr3X</t>
  </si>
  <si>
    <t>https://drive.google.com/uc?id=11bH-euLs3htwqXS0qdzaw3UKvHLsGNqZ</t>
  </si>
  <si>
    <t>https://drive.google.com/uc?id=1T7QXMTXe-mPIIvgyicGLxhA8wXwkVseQ</t>
  </si>
  <si>
    <t>https://drive.google.com/uc?id=1pvd9eSMoYq3pfzdBrTCi50WYjV1MXmP_</t>
  </si>
  <si>
    <t>https://drive.google.com/uc?id=1_KRI7hOxQ5ckr9IgqPYbXhmSIfBqpGAP</t>
  </si>
  <si>
    <t>https://drive.google.com/uc?id=1Mq4dQGLRowObOWowebdsdLZdFxwFmbh1</t>
  </si>
  <si>
    <t>https://drive.google.com/uc?id=1EtqjO2JLJIb37APY6LAER3Nk9-1DFi1w</t>
  </si>
  <si>
    <t>https://drive.google.com/uc?id=1kpDcu5vjXiVv0eoEKUIp66w7xq5dR5tm</t>
  </si>
  <si>
    <t>https://drive.google.com/uc?id=1MtI3Qck3km7yIQzWW2AE1NBbSJnORllh</t>
  </si>
  <si>
    <t>https://drive.google.com/uc?id=1aZgQ6BxesqcngbByRQBVt0DgsNX6-Bec</t>
  </si>
  <si>
    <t>https://drive.google.com/uc?id=1pwV_8xTEXew8Dw7elmkJ5bjA01cn_Api</t>
  </si>
  <si>
    <t>https://drive.google.com/uc?id=1b9N98N9FvvJ9rbyco06VoxwoaWnCLvAJ</t>
  </si>
  <si>
    <t>https://drive.google.com/uc?id=1rW7i46YqgANqOhvdbFbMjAun9MoImop-</t>
  </si>
  <si>
    <t>https://drive.google.com/uc?id=1nnzUPzpSF180Vo0ga3gJFWTJGbKwnamQ</t>
  </si>
  <si>
    <t>https://drive.google.com/uc?id=1-3SylHSFcFIVmmEITIM7AzF70lQjRnBy</t>
  </si>
  <si>
    <t>https://drive.google.com/uc?id=1Sd6G1AheUcVn1GiFtqYmrBDy5gfTcrWK</t>
  </si>
  <si>
    <t>https://drive.google.com/uc?id=1AxUB8mUwPo2SH9z7jiPwwqabjb1qTMOF</t>
  </si>
  <si>
    <t>https://drive.google.com/uc?id=1N0begDvCKdLIqtxaJq2mJg5BaQc4de8Z</t>
  </si>
  <si>
    <t>https://drive.google.com/uc?id=1is57_jZEPWMuSgI2Angh78D8AofMbZ_v</t>
  </si>
  <si>
    <t>https://drive.google.com/uc?id=1apOjWc_ENQXO_-ffmstUY4hLbgjB4KHU</t>
  </si>
  <si>
    <t>https://drive.google.com/uc?id=1Bn22xOt3Nu5DuzmAPVGWeGtntt7C5eW4</t>
  </si>
  <si>
    <t>https://drive.google.com/uc?id=1M8EknhEWs2fFZXJPG1159RX-RyAK61T1</t>
  </si>
  <si>
    <t>https://drive.google.com/uc?id=1vAsmZ9Sk1vjwaZLnV51YnT02qs7Mwcmb</t>
  </si>
  <si>
    <t>https://drive.google.com/uc?id=1gLhxHHywND7QatJZQZD-TkJzDdAB9x1-</t>
  </si>
  <si>
    <t>https://drive.google.com/uc?id=12Wl4wpzwGz5PvaccI3Yr0WK36QcmajCu</t>
  </si>
  <si>
    <t>https://drive.google.com/uc?id=1uV5B-Bykn2kPS5d_-Wkri9gbcIL8JHTP</t>
  </si>
  <si>
    <t>https://drive.google.com/uc?id=1xTGnd61dgfLype28a3hFEZ7e8Ofr0Tsr</t>
  </si>
  <si>
    <t>https://drive.google.com/uc?id=1tNw5zicFuHO7IrD-15YUKTDzy1T5Nddq</t>
  </si>
  <si>
    <t>https://drive.google.com/uc?id=1zZ0hmCJ6ZCv1qFb8gppB89sOnzT7jbpC</t>
  </si>
  <si>
    <t>https://drive.google.com/uc?id=1ncBMYFd0uIyfpmV53nlHR7-MaZKcFXqF</t>
  </si>
  <si>
    <t>https://drive.google.com/uc?id=10aOfKsFh_juxqZiC0G-a_70SgFJYehlT</t>
  </si>
  <si>
    <t>https://drive.google.com/uc?id=1vRWgp_mUDTaUwkuc026CgpApXFPzEGzG</t>
  </si>
  <si>
    <t>https://drive.google.com/uc?id=1_ImXAdt6xcrdKLPmA6obW4xfzKN0t1AC</t>
  </si>
  <si>
    <t>https://drive.google.com/uc?id=1rcXzX6La7jezD43DT0GLEHwVWE878k55</t>
  </si>
  <si>
    <t>https://drive.google.com/uc?id=1EB5Gdl3GYJsxC1TQGVjY-2F6xjuF_ZSw</t>
  </si>
  <si>
    <t>INSERT INTO member VALUES('hyjyibu','황윤정','레드캐럿','1234','brownkaki99@gmail.com','04808','성동구 자동차시장1길 73','010-3304-9122','1987-08-19','F','M');</t>
    <phoneticPr fontId="1" type="noConversion"/>
  </si>
  <si>
    <t>address
(주소)</t>
  </si>
  <si>
    <t>04808 성동구 자동차시장1길 73</t>
  </si>
  <si>
    <t>06611 서울 서초구 서초대로77길 54 서초더블유타워 13층</t>
  </si>
  <si>
    <t>11670 경기 의정부시 신흥로258번길 25 해태프라자 2층 이젠컴퓨터아트학원</t>
  </si>
  <si>
    <t>03190 서울 종로구 종로 78 미려빌딩 6층 이젠아카데미컴퓨터학원</t>
  </si>
  <si>
    <t>10414 경기 고양시 일산동구 중앙로 1193 마두법조빌딩 9층 이젠컴퓨터학원</t>
  </si>
  <si>
    <t>08754 서울 관악구 신림로 340</t>
  </si>
  <si>
    <t>13364 경기 성남시 중원구 광명로 4</t>
  </si>
  <si>
    <t>07222 서울 영등포구 당산로49길 4 태인빌딩 1F 이젠아카데미컴퓨터학원</t>
  </si>
  <si>
    <t>08290 서울 구로구 공원로 83 4층</t>
  </si>
  <si>
    <t>13618 경기 성남시 분당구 돌마로 73 우방코아 7층</t>
  </si>
  <si>
    <t>1987-08-19</t>
    <phoneticPr fontId="1" type="noConversion"/>
  </si>
  <si>
    <t>1993-04-02</t>
    <phoneticPr fontId="1" type="noConversion"/>
  </si>
  <si>
    <t>2004-05-09</t>
    <phoneticPr fontId="1" type="noConversion"/>
  </si>
  <si>
    <t>2003-04-08</t>
    <phoneticPr fontId="1" type="noConversion"/>
  </si>
  <si>
    <t>1989-05-06</t>
    <phoneticPr fontId="1" type="noConversion"/>
  </si>
  <si>
    <t>1998-06-09</t>
    <phoneticPr fontId="1" type="noConversion"/>
  </si>
  <si>
    <t>1995-07-08</t>
    <phoneticPr fontId="1" type="noConversion"/>
  </si>
  <si>
    <t>1975-08-09</t>
    <phoneticPr fontId="1" type="noConversion"/>
  </si>
  <si>
    <t>1982-09-10</t>
    <phoneticPr fontId="1" type="noConversion"/>
  </si>
  <si>
    <t>2008-01-23</t>
    <phoneticPr fontId="1" type="noConversion"/>
  </si>
  <si>
    <t>date_birthday</t>
    <phoneticPr fontId="1" type="noConversion"/>
  </si>
  <si>
    <t>INSERT INTO delivery_address VALUES(del_key_seq.nextval,'정은빈','010-2345-6789','06611','서울 서초구 서초대로77길 54 서초더블유타워 13층',to_char(sysdate,'YYYY-MM-DD HH24:mi:SS'),'hyjyibu');</t>
    <phoneticPr fontId="1" type="noConversion"/>
  </si>
  <si>
    <t>user05</t>
  </si>
  <si>
    <t>user06</t>
  </si>
  <si>
    <t>user07</t>
  </si>
  <si>
    <t>user08</t>
  </si>
  <si>
    <t>user09</t>
  </si>
  <si>
    <t>user10</t>
  </si>
  <si>
    <t>user11</t>
  </si>
  <si>
    <t>user12</t>
  </si>
  <si>
    <t>user13</t>
  </si>
  <si>
    <t>user14</t>
  </si>
  <si>
    <t>user15</t>
  </si>
  <si>
    <t>user16</t>
  </si>
  <si>
    <t>user17</t>
  </si>
  <si>
    <t>user18</t>
  </si>
  <si>
    <t>user19</t>
  </si>
  <si>
    <t>user20</t>
  </si>
  <si>
    <t>user21</t>
  </si>
  <si>
    <t>user22</t>
  </si>
  <si>
    <t>user23</t>
  </si>
  <si>
    <t>user24</t>
  </si>
  <si>
    <t>user25</t>
  </si>
  <si>
    <t>user26</t>
  </si>
  <si>
    <t>user27</t>
  </si>
  <si>
    <t>user28</t>
  </si>
  <si>
    <t>user29</t>
  </si>
  <si>
    <t>user30</t>
  </si>
  <si>
    <t>user31</t>
  </si>
  <si>
    <t>user32</t>
  </si>
  <si>
    <t>user33</t>
  </si>
  <si>
    <t>user34</t>
  </si>
  <si>
    <t>user35</t>
  </si>
  <si>
    <t>user36</t>
  </si>
  <si>
    <t>user37</t>
  </si>
  <si>
    <t>user38</t>
  </si>
  <si>
    <t>user39</t>
  </si>
  <si>
    <t>user40</t>
  </si>
  <si>
    <t>user41</t>
  </si>
  <si>
    <t>user42</t>
  </si>
  <si>
    <t>user43</t>
  </si>
  <si>
    <t>user44</t>
  </si>
  <si>
    <t>user45</t>
  </si>
  <si>
    <t>user46</t>
  </si>
  <si>
    <t>user47</t>
  </si>
  <si>
    <t>user48</t>
  </si>
  <si>
    <t>user49</t>
  </si>
  <si>
    <t>user50</t>
  </si>
  <si>
    <t>user05@gmail.com</t>
  </si>
  <si>
    <t>user06@gmail.com</t>
  </si>
  <si>
    <t>user07@gmail.com</t>
  </si>
  <si>
    <t>user08@gmail.com</t>
  </si>
  <si>
    <t>user09@gmail.com</t>
  </si>
  <si>
    <t>user10@gmail.com</t>
  </si>
  <si>
    <t>user11@gmail.com</t>
  </si>
  <si>
    <t>user12@gmail.com</t>
  </si>
  <si>
    <t>user13@gmail.com</t>
  </si>
  <si>
    <t>user14@gmail.com</t>
  </si>
  <si>
    <t>user15@gmail.com</t>
  </si>
  <si>
    <t>user16@gmail.com</t>
  </si>
  <si>
    <t>user17@gmail.com</t>
  </si>
  <si>
    <t>user18@gmail.com</t>
  </si>
  <si>
    <t>user19@gmail.com</t>
  </si>
  <si>
    <t>user20@gmail.com</t>
  </si>
  <si>
    <t>user21@gmail.com</t>
  </si>
  <si>
    <t>user22@gmail.com</t>
  </si>
  <si>
    <t>user23@gmail.com</t>
  </si>
  <si>
    <t>user24@gmail.com</t>
  </si>
  <si>
    <t>user25@gmail.com</t>
  </si>
  <si>
    <t>user26@gmail.com</t>
  </si>
  <si>
    <t>user27@gmail.com</t>
  </si>
  <si>
    <t>user28@gmail.com</t>
  </si>
  <si>
    <t>user29@gmail.com</t>
  </si>
  <si>
    <t>user30@gmail.com</t>
  </si>
  <si>
    <t>user31@gmail.com</t>
  </si>
  <si>
    <t>user32@gmail.com</t>
  </si>
  <si>
    <t>user33@gmail.com</t>
  </si>
  <si>
    <t>user34@gmail.com</t>
  </si>
  <si>
    <t>user35@gmail.com</t>
  </si>
  <si>
    <t>user36@gmail.com</t>
  </si>
  <si>
    <t>user37@gmail.com</t>
  </si>
  <si>
    <t>user38@gmail.com</t>
  </si>
  <si>
    <t>user39@gmail.com</t>
  </si>
  <si>
    <t>user40@gmail.com</t>
  </si>
  <si>
    <t>user41@gmail.com</t>
  </si>
  <si>
    <t>user42@gmail.com</t>
  </si>
  <si>
    <t>user43@gmail.com</t>
  </si>
  <si>
    <t>user44@gmail.com</t>
  </si>
  <si>
    <t>user45@gmail.com</t>
  </si>
  <si>
    <t>user46@gmail.com</t>
  </si>
  <si>
    <t>user47@gmail.com</t>
  </si>
  <si>
    <t>user48@gmail.com</t>
  </si>
  <si>
    <t>user49@gmail.com</t>
  </si>
  <si>
    <t>user50@gmail.com</t>
  </si>
  <si>
    <t>010-0123-4568</t>
  </si>
  <si>
    <t>010-0123-4569</t>
  </si>
  <si>
    <t>010-0123-4570</t>
  </si>
  <si>
    <t>010-0123-4571</t>
  </si>
  <si>
    <t>010-0123-4572</t>
  </si>
  <si>
    <t>010-0123-4573</t>
  </si>
  <si>
    <t>010-0123-4574</t>
  </si>
  <si>
    <t>010-0123-4575</t>
  </si>
  <si>
    <t>010-0123-4576</t>
  </si>
  <si>
    <t>010-0123-4577</t>
  </si>
  <si>
    <t>010-0123-4578</t>
  </si>
  <si>
    <t>010-0123-4579</t>
  </si>
  <si>
    <t>010-0123-4580</t>
  </si>
  <si>
    <t>010-0123-4581</t>
  </si>
  <si>
    <t>010-0123-4582</t>
  </si>
  <si>
    <t>010-0123-4583</t>
  </si>
  <si>
    <t>010-0123-4584</t>
  </si>
  <si>
    <t>010-0123-4585</t>
  </si>
  <si>
    <t>010-0123-4586</t>
  </si>
  <si>
    <t>010-0123-4587</t>
  </si>
  <si>
    <t>010-0123-4588</t>
  </si>
  <si>
    <t>010-0123-4589</t>
  </si>
  <si>
    <t>010-0123-4590</t>
  </si>
  <si>
    <t>010-0123-4591</t>
  </si>
  <si>
    <t>010-0123-4592</t>
  </si>
  <si>
    <t>010-0123-4593</t>
  </si>
  <si>
    <t>010-0123-4594</t>
  </si>
  <si>
    <t>010-0123-4595</t>
  </si>
  <si>
    <t>010-0123-4596</t>
  </si>
  <si>
    <t>010-0123-4597</t>
  </si>
  <si>
    <t>010-0123-4598</t>
  </si>
  <si>
    <t>010-0123-4599</t>
  </si>
  <si>
    <t>010-0123-4600</t>
  </si>
  <si>
    <t>010-0123-4601</t>
  </si>
  <si>
    <t>010-0123-4602</t>
  </si>
  <si>
    <t>010-0123-4603</t>
  </si>
  <si>
    <t>010-0123-4604</t>
  </si>
  <si>
    <t>010-0123-4605</t>
  </si>
  <si>
    <t>010-0123-4606</t>
  </si>
  <si>
    <t>010-0123-4607</t>
  </si>
  <si>
    <t>010-0123-4608</t>
  </si>
  <si>
    <t>010-0123-4609</t>
  </si>
  <si>
    <t>010-0123-4610</t>
  </si>
  <si>
    <t>010-0123-4611</t>
  </si>
  <si>
    <t>010-0123-4612</t>
  </si>
  <si>
    <t>010-0123-4613</t>
  </si>
  <si>
    <t>4809 성동구 자동차시장1길 73</t>
  </si>
  <si>
    <t>6612 서울 서초구 서초대로77길 54 서초더블유타워 13층</t>
  </si>
  <si>
    <t>11671 경기 의정부시 신흥로258번길 25 해태프라자 2층 이젠컴퓨터아트학원</t>
  </si>
  <si>
    <t>3191 서울 종로구 종로 78 미려빌딩 6층 이젠아카데미컴퓨터학원</t>
  </si>
  <si>
    <t>10415 경기 고양시 일산동구 중앙로 1193 마두법조빌딩 9층 이젠컴퓨터학원</t>
  </si>
  <si>
    <t>8755 서울 관악구 신림로 340</t>
  </si>
  <si>
    <t>13365 경기 성남시 중원구 광명로 4</t>
  </si>
  <si>
    <t>7223 서울 영등포구 당산로49길 4 태인빌딩 1F 이젠아카데미컴퓨터학원</t>
  </si>
  <si>
    <t>8291 서울 구로구 공원로 83 4층</t>
  </si>
  <si>
    <t>13619 경기 성남시 분당구 돌마로 73 우방코아 7층</t>
  </si>
  <si>
    <t>4810 성동구 자동차시장1길 73</t>
  </si>
  <si>
    <t>6613 서울 서초구 서초대로77길 54 서초더블유타워 13층</t>
  </si>
  <si>
    <t>11672 경기 의정부시 신흥로258번길 25 해태프라자 2층 이젠컴퓨터아트학원</t>
  </si>
  <si>
    <t>3192 서울 종로구 종로 78 미려빌딩 6층 이젠아카데미컴퓨터학원</t>
  </si>
  <si>
    <t>10416 경기 고양시 일산동구 중앙로 1193 마두법조빌딩 9층 이젠컴퓨터학원</t>
  </si>
  <si>
    <t>8756 서울 관악구 신림로 340</t>
  </si>
  <si>
    <t>13366 경기 성남시 중원구 광명로 4</t>
  </si>
  <si>
    <t>7224 서울 영등포구 당산로49길 4 태인빌딩 1F 이젠아카데미컴퓨터학원</t>
  </si>
  <si>
    <t>8292 서울 구로구 공원로 83 4층</t>
  </si>
  <si>
    <t>13620 경기 성남시 분당구 돌마로 73 우방코아 7층</t>
  </si>
  <si>
    <t>4811 성동구 자동차시장1길 73</t>
  </si>
  <si>
    <t>6614 서울 서초구 서초대로77길 54 서초더블유타워 13층</t>
  </si>
  <si>
    <t>11673 경기 의정부시 신흥로258번길 25 해태프라자 2층 이젠컴퓨터아트학원</t>
  </si>
  <si>
    <t>3193 서울 종로구 종로 78 미려빌딩 6층 이젠아카데미컴퓨터학원</t>
  </si>
  <si>
    <t>10417 경기 고양시 일산동구 중앙로 1193 마두법조빌딩 9층 이젠컴퓨터학원</t>
  </si>
  <si>
    <t>8757 서울 관악구 신림로 340</t>
  </si>
  <si>
    <t>유저오</t>
  </si>
  <si>
    <t>유저오</t>
    <phoneticPr fontId="1" type="noConversion"/>
  </si>
  <si>
    <t>유저육</t>
  </si>
  <si>
    <t>유저육</t>
    <phoneticPr fontId="1" type="noConversion"/>
  </si>
  <si>
    <t>유저칠</t>
  </si>
  <si>
    <t>유저칠</t>
    <phoneticPr fontId="1" type="noConversion"/>
  </si>
  <si>
    <t>유저팔</t>
  </si>
  <si>
    <t>유저팔</t>
    <phoneticPr fontId="1" type="noConversion"/>
  </si>
  <si>
    <t>유저구</t>
  </si>
  <si>
    <t>유저구</t>
    <phoneticPr fontId="1" type="noConversion"/>
  </si>
  <si>
    <t>유저십</t>
  </si>
  <si>
    <t>유저십</t>
    <phoneticPr fontId="1" type="noConversion"/>
  </si>
  <si>
    <t>유저십일</t>
  </si>
  <si>
    <t>유저십일</t>
    <phoneticPr fontId="1" type="noConversion"/>
  </si>
  <si>
    <t>유저십이</t>
  </si>
  <si>
    <t>유저십이</t>
    <phoneticPr fontId="1" type="noConversion"/>
  </si>
  <si>
    <t>유저십삼</t>
  </si>
  <si>
    <t>유저십삼</t>
    <phoneticPr fontId="1" type="noConversion"/>
  </si>
  <si>
    <t>유저십사</t>
  </si>
  <si>
    <t>유저십사</t>
    <phoneticPr fontId="1" type="noConversion"/>
  </si>
  <si>
    <t>유저십오</t>
  </si>
  <si>
    <t>유저십오</t>
    <phoneticPr fontId="1" type="noConversion"/>
  </si>
  <si>
    <t>유저십육</t>
  </si>
  <si>
    <t>유저십육</t>
    <phoneticPr fontId="1" type="noConversion"/>
  </si>
  <si>
    <t>유저십칠</t>
  </si>
  <si>
    <t>유저십칠</t>
    <phoneticPr fontId="1" type="noConversion"/>
  </si>
  <si>
    <t>유저십팔</t>
  </si>
  <si>
    <t>유저십팔</t>
    <phoneticPr fontId="1" type="noConversion"/>
  </si>
  <si>
    <t>유저십구</t>
  </si>
  <si>
    <t>유저십구</t>
    <phoneticPr fontId="1" type="noConversion"/>
  </si>
  <si>
    <t>유저이십</t>
  </si>
  <si>
    <t>유저이십</t>
    <phoneticPr fontId="1" type="noConversion"/>
  </si>
  <si>
    <t>유저이십일</t>
  </si>
  <si>
    <t>유저이십일</t>
    <phoneticPr fontId="1" type="noConversion"/>
  </si>
  <si>
    <t>유저이십이</t>
  </si>
  <si>
    <t>유저이십이</t>
    <phoneticPr fontId="1" type="noConversion"/>
  </si>
  <si>
    <t>유저이십삼</t>
  </si>
  <si>
    <t>유저이십삼</t>
    <phoneticPr fontId="1" type="noConversion"/>
  </si>
  <si>
    <t>유저이십사</t>
  </si>
  <si>
    <t>유저이십사</t>
    <phoneticPr fontId="1" type="noConversion"/>
  </si>
  <si>
    <t>유저이십오</t>
  </si>
  <si>
    <t>유저이십오</t>
    <phoneticPr fontId="1" type="noConversion"/>
  </si>
  <si>
    <t>유저이십육</t>
  </si>
  <si>
    <t>유저이십육</t>
    <phoneticPr fontId="1" type="noConversion"/>
  </si>
  <si>
    <t>유저이십칠</t>
  </si>
  <si>
    <t>유저이십칠</t>
    <phoneticPr fontId="1" type="noConversion"/>
  </si>
  <si>
    <t>유저이십팔</t>
  </si>
  <si>
    <t>유저이십팔</t>
    <phoneticPr fontId="1" type="noConversion"/>
  </si>
  <si>
    <t>유저이십구</t>
  </si>
  <si>
    <t>유저이십구</t>
    <phoneticPr fontId="1" type="noConversion"/>
  </si>
  <si>
    <t>유저삼십</t>
  </si>
  <si>
    <t>유저삼십</t>
    <phoneticPr fontId="1" type="noConversion"/>
  </si>
  <si>
    <t>유저삼십일</t>
  </si>
  <si>
    <t>유저삼십일</t>
    <phoneticPr fontId="1" type="noConversion"/>
  </si>
  <si>
    <t>유저삼십이</t>
  </si>
  <si>
    <t>유저삼십이</t>
    <phoneticPr fontId="1" type="noConversion"/>
  </si>
  <si>
    <t>유저삼십삼</t>
  </si>
  <si>
    <t>유저삼십삼</t>
    <phoneticPr fontId="1" type="noConversion"/>
  </si>
  <si>
    <t>유저삼십사</t>
  </si>
  <si>
    <t>유저삼십사</t>
    <phoneticPr fontId="1" type="noConversion"/>
  </si>
  <si>
    <t>유저삼십오</t>
  </si>
  <si>
    <t>유저삼십오</t>
    <phoneticPr fontId="1" type="noConversion"/>
  </si>
  <si>
    <t>유저삼십육</t>
  </si>
  <si>
    <t>유저삼십육</t>
    <phoneticPr fontId="1" type="noConversion"/>
  </si>
  <si>
    <t>유저삼십칠</t>
  </si>
  <si>
    <t>유저삼십칠</t>
    <phoneticPr fontId="1" type="noConversion"/>
  </si>
  <si>
    <t>유저삼십팔</t>
  </si>
  <si>
    <t>유저삼십팔</t>
    <phoneticPr fontId="1" type="noConversion"/>
  </si>
  <si>
    <t>유저삼십구</t>
  </si>
  <si>
    <t>유저삼십구</t>
    <phoneticPr fontId="1" type="noConversion"/>
  </si>
  <si>
    <t>유저사십</t>
  </si>
  <si>
    <t>유저사십</t>
    <phoneticPr fontId="1" type="noConversion"/>
  </si>
  <si>
    <t>유저사십일</t>
  </si>
  <si>
    <t>유저사십일</t>
    <phoneticPr fontId="1" type="noConversion"/>
  </si>
  <si>
    <t>유저사십이</t>
  </si>
  <si>
    <t>유저사십이</t>
    <phoneticPr fontId="1" type="noConversion"/>
  </si>
  <si>
    <t>유저사십삼</t>
  </si>
  <si>
    <t>유저사십삼</t>
    <phoneticPr fontId="1" type="noConversion"/>
  </si>
  <si>
    <t>유저사십사</t>
  </si>
  <si>
    <t>유저사십사</t>
    <phoneticPr fontId="1" type="noConversion"/>
  </si>
  <si>
    <t>유저사십오</t>
  </si>
  <si>
    <t>유저사십오</t>
    <phoneticPr fontId="1" type="noConversion"/>
  </si>
  <si>
    <t>유저사십육</t>
  </si>
  <si>
    <t>유저사십육</t>
    <phoneticPr fontId="1" type="noConversion"/>
  </si>
  <si>
    <t>유저사십칠</t>
  </si>
  <si>
    <t>유저사십칠</t>
    <phoneticPr fontId="1" type="noConversion"/>
  </si>
  <si>
    <t>유저사십팔</t>
  </si>
  <si>
    <t>유저사십팔</t>
    <phoneticPr fontId="1" type="noConversion"/>
  </si>
  <si>
    <t>유저사십구</t>
  </si>
  <si>
    <t>유저사십구</t>
    <phoneticPr fontId="1" type="noConversion"/>
  </si>
  <si>
    <t>유저오십</t>
  </si>
  <si>
    <t>유저오십</t>
    <phoneticPr fontId="1" type="noConversion"/>
  </si>
  <si>
    <t>03190 서울 종로구 종로 78 미려빌딩 6층 이젠아카데미컴퓨터학원</t>
    <phoneticPr fontId="1" type="noConversion"/>
  </si>
  <si>
    <t>08754 서울 관악구 신림로 340</t>
    <phoneticPr fontId="1" type="noConversion"/>
  </si>
  <si>
    <t>2008-05-06</t>
    <phoneticPr fontId="1" type="noConversion"/>
  </si>
  <si>
    <t>2001-05-06</t>
    <phoneticPr fontId="1" type="noConversion"/>
  </si>
  <si>
    <t>1987-05-06</t>
    <phoneticPr fontId="1" type="noConversion"/>
  </si>
  <si>
    <t>유저사</t>
  </si>
  <si>
    <t>010-0123-4567</t>
  </si>
  <si>
    <t>user04</t>
  </si>
  <si>
    <t>slswk59</t>
  </si>
  <si>
    <t>xmmzslla</t>
  </si>
  <si>
    <t>address</t>
    <phoneticPr fontId="1" type="noConversion"/>
  </si>
  <si>
    <t>postcode</t>
    <phoneticPr fontId="1" type="noConversion"/>
  </si>
  <si>
    <t>roadaddress</t>
    <phoneticPr fontId="1" type="noConversion"/>
  </si>
  <si>
    <t>jibunaddress</t>
    <phoneticPr fontId="1" type="noConversion"/>
  </si>
  <si>
    <t>detailaddress</t>
    <phoneticPr fontId="1" type="noConversion"/>
  </si>
  <si>
    <t>extraaddress</t>
    <phoneticPr fontId="1" type="noConversion"/>
  </si>
  <si>
    <t>04808</t>
  </si>
  <si>
    <t>06611</t>
  </si>
  <si>
    <t>11670</t>
  </si>
  <si>
    <t>03190</t>
  </si>
  <si>
    <t>10414</t>
  </si>
  <si>
    <t>08754</t>
  </si>
  <si>
    <t>13364</t>
  </si>
  <si>
    <t>07222</t>
  </si>
  <si>
    <t>08290</t>
  </si>
  <si>
    <t>13618</t>
  </si>
  <si>
    <t>11671</t>
  </si>
  <si>
    <t>10415</t>
  </si>
  <si>
    <t>13365</t>
  </si>
  <si>
    <t>13619</t>
  </si>
  <si>
    <t>11672</t>
  </si>
  <si>
    <t>10416</t>
  </si>
  <si>
    <t>13366</t>
  </si>
  <si>
    <t>13620</t>
  </si>
  <si>
    <t>11673</t>
  </si>
  <si>
    <t>10417</t>
  </si>
  <si>
    <t xml:space="preserve">04809 </t>
    <phoneticPr fontId="1" type="noConversion"/>
  </si>
  <si>
    <t xml:space="preserve">06612 </t>
    <phoneticPr fontId="1" type="noConversion"/>
  </si>
  <si>
    <t xml:space="preserve">03191 </t>
    <phoneticPr fontId="1" type="noConversion"/>
  </si>
  <si>
    <t xml:space="preserve">08755 </t>
    <phoneticPr fontId="1" type="noConversion"/>
  </si>
  <si>
    <t>07223</t>
    <phoneticPr fontId="1" type="noConversion"/>
  </si>
  <si>
    <t xml:space="preserve">08291 </t>
    <phoneticPr fontId="1" type="noConversion"/>
  </si>
  <si>
    <t xml:space="preserve">04810 </t>
    <phoneticPr fontId="1" type="noConversion"/>
  </si>
  <si>
    <t xml:space="preserve">06613 </t>
    <phoneticPr fontId="1" type="noConversion"/>
  </si>
  <si>
    <t xml:space="preserve">03192 </t>
    <phoneticPr fontId="1" type="noConversion"/>
  </si>
  <si>
    <t xml:space="preserve">08756 </t>
    <phoneticPr fontId="1" type="noConversion"/>
  </si>
  <si>
    <t xml:space="preserve">07224 </t>
    <phoneticPr fontId="1" type="noConversion"/>
  </si>
  <si>
    <t xml:space="preserve">08292 </t>
    <phoneticPr fontId="1" type="noConversion"/>
  </si>
  <si>
    <t xml:space="preserve">04811 </t>
    <phoneticPr fontId="1" type="noConversion"/>
  </si>
  <si>
    <t xml:space="preserve">06614 </t>
    <phoneticPr fontId="1" type="noConversion"/>
  </si>
  <si>
    <t xml:space="preserve">03193 </t>
    <phoneticPr fontId="1" type="noConversion"/>
  </si>
  <si>
    <t xml:space="preserve">08757 </t>
    <phoneticPr fontId="1" type="noConversion"/>
  </si>
  <si>
    <t>성동구 자동차시장1길 73</t>
  </si>
  <si>
    <t>서울 서초구 서초대로77길 54 서초더블유타워 13층</t>
  </si>
  <si>
    <t>경기 의정부시 신흥로258번길 25 해태프라자 2층 이</t>
  </si>
  <si>
    <t>서울 종로구 종로 78 미려빌딩 6층 이젠아카데미컴퓨터</t>
  </si>
  <si>
    <t>경기 고양시 일산동구 중앙로 1193 마두법조빌딩 9층</t>
  </si>
  <si>
    <t>서울 관악구 신림로 340</t>
  </si>
  <si>
    <t>경기 성남시 중원구 광명로 4</t>
  </si>
  <si>
    <t>서울 영등포구 당산로49길 4 태인빌딩 1F 이젠아카데</t>
  </si>
  <si>
    <t>서울 구로구 공원로 83 4층</t>
  </si>
  <si>
    <t>경기 성남시 분당구 돌마로 73 우방코아 7층</t>
  </si>
  <si>
    <t>동구 자동차시장1길 73</t>
  </si>
  <si>
    <t>울 서초구 서초대로77길 54 서초더블유타워 13층</t>
  </si>
  <si>
    <t>울 종로구 종로 78 미려빌딩 6층 이젠아카데미컴퓨터학</t>
  </si>
  <si>
    <t>울 관악구 신림로 340</t>
  </si>
  <si>
    <t>울 영등포구 당산로49길 4 태인빌딩 1F 이젠아카데미</t>
  </si>
  <si>
    <t>울 구로구 공원로 83 4층</t>
  </si>
  <si>
    <t>103동</t>
    <phoneticPr fontId="1" type="noConversion"/>
  </si>
  <si>
    <t>703호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</si>
</sst>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76" formatCode="0_);[Red]\(0\)"/>
  </numFmts>
  <fonts count="5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0"/>
      <color rgb="FF000000"/>
      <name val="맑은 고딕"/>
      <family val="2"/>
      <charset val="129"/>
    </font>
    <font>
      <u/>
      <sz val="12"/>
      <color theme="1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9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43" fontId="2" fillId="0" borderId="0" xfId="1" applyAlignment="1">
      <alignment vertical="center" wrapText="1"/>
    </xf>
    <xf numFmtId="9" fontId="2" fillId="0" borderId="0" xfId="1" applyNumberFormat="1">
      <alignment vertical="center"/>
    </xf>
    <xf numFmtId="43" fontId="2" fillId="0" borderId="0" xfId="1">
      <alignment vertical="center"/>
    </xf>
    <xf numFmtId="41" fontId="0" fillId="0" borderId="0" xfId="2" applyFont="1">
      <alignment vertical="center"/>
    </xf>
    <xf numFmtId="41" fontId="2" fillId="0" borderId="0" xfId="2">
      <alignment vertical="center"/>
    </xf>
    <xf numFmtId="0" fontId="0" fillId="4" borderId="0" xfId="0" applyFill="1" applyAlignment="1">
      <alignment vertical="center" wrapText="1"/>
    </xf>
    <xf numFmtId="0" fontId="4" fillId="2" borderId="0" xfId="3" applyFill="1">
      <alignment vertical="center"/>
    </xf>
    <xf numFmtId="43" fontId="4" fillId="3" borderId="0" xfId="3" applyNumberFormat="1" applyFill="1">
      <alignment vertical="center"/>
    </xf>
    <xf numFmtId="0" fontId="0" fillId="5" borderId="0" xfId="0" applyFill="1" applyAlignment="1">
      <alignment vertical="center" wrapText="1"/>
    </xf>
    <xf numFmtId="0" fontId="0" fillId="5" borderId="0" xfId="0" applyFill="1">
      <alignment vertical="center"/>
    </xf>
    <xf numFmtId="176" fontId="0" fillId="0" borderId="0" xfId="0" applyNumberFormat="1" applyAlignment="1">
      <alignment vertical="center" wrapText="1"/>
    </xf>
    <xf numFmtId="176" fontId="0" fillId="0" borderId="0" xfId="0" applyNumberFormat="1">
      <alignment vertical="center"/>
    </xf>
    <xf numFmtId="0" fontId="4" fillId="0" borderId="0" xfId="3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vertical="center" wrapText="1"/>
    </xf>
  </cellXfs>
  <cellStyles count="4">
    <cellStyle name="쉼표" xfId="1" builtinId="3"/>
    <cellStyle name="쉼표 [0]" xfId="2" builtinId="6"/>
    <cellStyle name="표준" xfId="0" builtinId="0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1kAzyqedC2cxt0c6Q18WqVhWGRURNdXnp/view?usp=share_link" TargetMode="External"/><Relationship Id="rId18" Type="http://schemas.openxmlformats.org/officeDocument/2006/relationships/hyperlink" Target="https://drive.google.com/file/d/191K0eALXqqeJwZnoOeaoQEFCZaCrnr3X/view?usp=share_link" TargetMode="External"/><Relationship Id="rId26" Type="http://schemas.openxmlformats.org/officeDocument/2006/relationships/hyperlink" Target="https://drive.google.com/file/d/1MtI3Qck3km7yIQzWW2AE1NBbSJnORllh/view?usp=share_link" TargetMode="External"/><Relationship Id="rId39" Type="http://schemas.openxmlformats.org/officeDocument/2006/relationships/hyperlink" Target="https://drive.google.com/file/d/1M8EknhEWs2fFZXJPG1159RX-RyAK61T1/view?usp=share_link" TargetMode="External"/><Relationship Id="rId21" Type="http://schemas.openxmlformats.org/officeDocument/2006/relationships/hyperlink" Target="https://drive.google.com/file/d/1pvd9eSMoYq3pfzdBrTCi50WYjV1MXmP_/view?usp=share_link" TargetMode="External"/><Relationship Id="rId34" Type="http://schemas.openxmlformats.org/officeDocument/2006/relationships/hyperlink" Target="https://drive.google.com/file/d/1AxUB8mUwPo2SH9z7jiPwwqabjb1qTMOF/view?usp=share_link" TargetMode="External"/><Relationship Id="rId42" Type="http://schemas.openxmlformats.org/officeDocument/2006/relationships/hyperlink" Target="https://drive.google.com/file/d/12Wl4wpzwGz5PvaccI3Yr0WK36QcmajCu/view?usp=share_link" TargetMode="External"/><Relationship Id="rId47" Type="http://schemas.openxmlformats.org/officeDocument/2006/relationships/hyperlink" Target="https://drive.google.com/file/d/1ncBMYFd0uIyfpmV53nlHR7-MaZKcFXqF/view?usp=share_link" TargetMode="External"/><Relationship Id="rId50" Type="http://schemas.openxmlformats.org/officeDocument/2006/relationships/hyperlink" Target="https://drive.google.com/file/d/1_ImXAdt6xcrdKLPmA6obW4xfzKN0t1AC/view?usp=share_link" TargetMode="External"/><Relationship Id="rId7" Type="http://schemas.openxmlformats.org/officeDocument/2006/relationships/hyperlink" Target="https://drive.google.com/file/d/1eQJwTFa5dEV2UsnfdIYR-MtT5_DTNE-M/view?usp=share_link" TargetMode="External"/><Relationship Id="rId2" Type="http://schemas.openxmlformats.org/officeDocument/2006/relationships/hyperlink" Target="https://drive.google.com/file/d/11OGDHqXb95-wbFB3ly6J1WKt5quZt6_D/view?usp=share_link" TargetMode="External"/><Relationship Id="rId16" Type="http://schemas.openxmlformats.org/officeDocument/2006/relationships/hyperlink" Target="https://drive.google.com/file/d/12F1mT1KOmQQRVt04r3Zeyu62TeaCxeMs/view?usp=share_link" TargetMode="External"/><Relationship Id="rId29" Type="http://schemas.openxmlformats.org/officeDocument/2006/relationships/hyperlink" Target="https://drive.google.com/file/d/1b9N98N9FvvJ9rbyco06VoxwoaWnCLvAJ/view?usp=share_link" TargetMode="External"/><Relationship Id="rId11" Type="http://schemas.openxmlformats.org/officeDocument/2006/relationships/hyperlink" Target="https://drive.google.com/file/d/1oVkeyt_8SeMW-_d7ROsVGhDiQpBj3Q56/view?usp=share_link" TargetMode="External"/><Relationship Id="rId24" Type="http://schemas.openxmlformats.org/officeDocument/2006/relationships/hyperlink" Target="https://drive.google.com/file/d/1EtqjO2JLJIb37APY6LAER3Nk9-1DFi1w/view?usp=share_link" TargetMode="External"/><Relationship Id="rId32" Type="http://schemas.openxmlformats.org/officeDocument/2006/relationships/hyperlink" Target="https://drive.google.com/file/d/1-3SylHSFcFIVmmEITIM7AzF70lQjRnBy/view?usp=share_link" TargetMode="External"/><Relationship Id="rId37" Type="http://schemas.openxmlformats.org/officeDocument/2006/relationships/hyperlink" Target="https://drive.google.com/file/d/1Bn22xOt3Nu5DuzmAPVGWeGtntt7C5eW4/view?usp=share_link" TargetMode="External"/><Relationship Id="rId40" Type="http://schemas.openxmlformats.org/officeDocument/2006/relationships/hyperlink" Target="https://drive.google.com/file/d/1vAsmZ9Sk1vjwaZLnV51YnT02qs7Mwcmb/view?usp=share_link" TargetMode="External"/><Relationship Id="rId45" Type="http://schemas.openxmlformats.org/officeDocument/2006/relationships/hyperlink" Target="https://drive.google.com/file/d/1tNw5zicFuHO7IrD-15YUKTDzy1T5Nddq/view?usp=share_link" TargetMode="External"/><Relationship Id="rId53" Type="http://schemas.openxmlformats.org/officeDocument/2006/relationships/hyperlink" Target="https://drive.google.com/uc?id=1cDazD7rq82SKpTwP3hUBQtjAskzgHGF7" TargetMode="External"/><Relationship Id="rId5" Type="http://schemas.openxmlformats.org/officeDocument/2006/relationships/hyperlink" Target="https://drive.google.com/file/d/1fEDYFXec_qJCYtgg8SDFKJ38BxRSryje/view?usp=share_link" TargetMode="External"/><Relationship Id="rId10" Type="http://schemas.openxmlformats.org/officeDocument/2006/relationships/hyperlink" Target="https://drive.google.com/file/d/1nL35xscYkf5ynLijGaH3_0gAE5l_80s9/view?usp=share_link" TargetMode="External"/><Relationship Id="rId19" Type="http://schemas.openxmlformats.org/officeDocument/2006/relationships/hyperlink" Target="https://drive.google.com/file/d/11bH-euLs3htwqXS0qdzaw3UKvHLsGNqZ/view?usp=share_link" TargetMode="External"/><Relationship Id="rId31" Type="http://schemas.openxmlformats.org/officeDocument/2006/relationships/hyperlink" Target="https://drive.google.com/file/d/1nnzUPzpSF180Vo0ga3gJFWTJGbKwnamQ/view?usp=share_link" TargetMode="External"/><Relationship Id="rId44" Type="http://schemas.openxmlformats.org/officeDocument/2006/relationships/hyperlink" Target="https://drive.google.com/file/d/1xTGnd61dgfLype28a3hFEZ7e8Ofr0Tsr/view?usp=share_link" TargetMode="External"/><Relationship Id="rId52" Type="http://schemas.openxmlformats.org/officeDocument/2006/relationships/hyperlink" Target="https://drive.google.com/file/d/1EB5Gdl3GYJsxC1TQGVjY-2F6xjuF_ZSw/view?usp=share_link" TargetMode="External"/><Relationship Id="rId4" Type="http://schemas.openxmlformats.org/officeDocument/2006/relationships/hyperlink" Target="https://drive.google.com/file/d/12uENoqg3mecYZatL8bU4izX6tN4hslu6/view?usp=share_link" TargetMode="External"/><Relationship Id="rId9" Type="http://schemas.openxmlformats.org/officeDocument/2006/relationships/hyperlink" Target="https://drive.google.com/file/d/1uXzlhKQwBftZKzezUfBroNmDz1UFlwYe/view?usp=share_link" TargetMode="External"/><Relationship Id="rId14" Type="http://schemas.openxmlformats.org/officeDocument/2006/relationships/hyperlink" Target="https://drive.google.com/file/d/1RCX4igZC1x4xhNNTE2pQzoGv2y1n0sec/view?usp=share_link" TargetMode="External"/><Relationship Id="rId22" Type="http://schemas.openxmlformats.org/officeDocument/2006/relationships/hyperlink" Target="https://drive.google.com/file/d/1_KRI7hOxQ5ckr9IgqPYbXhmSIfBqpGAP/view?usp=share_link" TargetMode="External"/><Relationship Id="rId27" Type="http://schemas.openxmlformats.org/officeDocument/2006/relationships/hyperlink" Target="https://drive.google.com/file/d/1aZgQ6BxesqcngbByRQBVt0DgsNX6-Bec/view?usp=share_link" TargetMode="External"/><Relationship Id="rId30" Type="http://schemas.openxmlformats.org/officeDocument/2006/relationships/hyperlink" Target="https://drive.google.com/file/d/1rW7i46YqgANqOhvdbFbMjAun9MoImop-/view?usp=share_link" TargetMode="External"/><Relationship Id="rId35" Type="http://schemas.openxmlformats.org/officeDocument/2006/relationships/hyperlink" Target="https://drive.google.com/file/d/1N0begDvCKdLIqtxaJq2mJg5BaQc4de8Z/view?usp=share_link" TargetMode="External"/><Relationship Id="rId43" Type="http://schemas.openxmlformats.org/officeDocument/2006/relationships/hyperlink" Target="https://drive.google.com/file/d/1uV5B-Bykn2kPS5d_-Wkri9gbcIL8JHTP/view?usp=share_link" TargetMode="External"/><Relationship Id="rId48" Type="http://schemas.openxmlformats.org/officeDocument/2006/relationships/hyperlink" Target="https://drive.google.com/file/d/10aOfKsFh_juxqZiC0G-a_70SgFJYehlT/view?usp=share_link" TargetMode="External"/><Relationship Id="rId8" Type="http://schemas.openxmlformats.org/officeDocument/2006/relationships/hyperlink" Target="https://drive.google.com/file/d/1t51OXT2Xt6rg6CkSvN-eMRHQkltV1Egp/view?usp=share_link" TargetMode="External"/><Relationship Id="rId51" Type="http://schemas.openxmlformats.org/officeDocument/2006/relationships/hyperlink" Target="https://drive.google.com/file/d/1rcXzX6La7jezD43DT0GLEHwVWE878k55/view?usp=share_link" TargetMode="External"/><Relationship Id="rId3" Type="http://schemas.openxmlformats.org/officeDocument/2006/relationships/hyperlink" Target="https://drive.google.com/file/d/13-1CLXimK4ITciR4qa75sJwUrQ7s_EvI/view?usp=share_link" TargetMode="External"/><Relationship Id="rId12" Type="http://schemas.openxmlformats.org/officeDocument/2006/relationships/hyperlink" Target="https://drive.google.com/file/d/1ImYee33BU25P7UZad7p_2AhiCFEmPpUS/view?usp=share_link" TargetMode="External"/><Relationship Id="rId17" Type="http://schemas.openxmlformats.org/officeDocument/2006/relationships/hyperlink" Target="https://drive.google.com/file/d/1kXC1d0ls4iqWoBO-xHyldrN-z_X-hE-t/view?usp=share_link" TargetMode="External"/><Relationship Id="rId25" Type="http://schemas.openxmlformats.org/officeDocument/2006/relationships/hyperlink" Target="https://drive.google.com/file/d/1kpDcu5vjXiVv0eoEKUIp66w7xq5dR5tm/view?usp=share_link" TargetMode="External"/><Relationship Id="rId33" Type="http://schemas.openxmlformats.org/officeDocument/2006/relationships/hyperlink" Target="https://drive.google.com/file/d/1Sd6G1AheUcVn1GiFtqYmrBDy5gfTcrWK/view?usp=share_link" TargetMode="External"/><Relationship Id="rId38" Type="http://schemas.openxmlformats.org/officeDocument/2006/relationships/hyperlink" Target="https://drive.google.com/file/d/1apOjWc_ENQXO_-ffmstUY4hLbgjB4KHU/view?usp=share_link" TargetMode="External"/><Relationship Id="rId46" Type="http://schemas.openxmlformats.org/officeDocument/2006/relationships/hyperlink" Target="https://drive.google.com/file/d/1zZ0hmCJ6ZCv1qFb8gppB89sOnzT7jbpC/view?usp=share_link" TargetMode="External"/><Relationship Id="rId20" Type="http://schemas.openxmlformats.org/officeDocument/2006/relationships/hyperlink" Target="https://drive.google.com/file/d/1T7QXMTXe-mPIIvgyicGLxhA8wXwkVseQ/view?usp=share_link" TargetMode="External"/><Relationship Id="rId41" Type="http://schemas.openxmlformats.org/officeDocument/2006/relationships/hyperlink" Target="https://drive.google.com/file/d/1gLhxHHywND7QatJZQZD-TkJzDdAB9x1-/view?usp=share_link" TargetMode="External"/><Relationship Id="rId54" Type="http://schemas.openxmlformats.org/officeDocument/2006/relationships/hyperlink" Target="https://drive.google.com/uc?id=1sbsVmxA6dPrMcS4KNs_GnrD8LPZk92vX" TargetMode="External"/><Relationship Id="rId1" Type="http://schemas.openxmlformats.org/officeDocument/2006/relationships/hyperlink" Target="https://drive.google.com/file/d/1R7XoZt05yXJWeq74nacFX5M_Ln8HlsdQ/view?usp=share_link" TargetMode="External"/><Relationship Id="rId6" Type="http://schemas.openxmlformats.org/officeDocument/2006/relationships/hyperlink" Target="https://drive.google.com/file/d/17MNrLPop2qNL9vKty9yCGMl8JM_dhV2x/view?usp=share_link" TargetMode="External"/><Relationship Id="rId15" Type="http://schemas.openxmlformats.org/officeDocument/2006/relationships/hyperlink" Target="https://drive.google.com/file/d/1MawTXx6kAXd4dKsJ6ioqnXIhFwnE7i8n/view?usp=share_link" TargetMode="External"/><Relationship Id="rId23" Type="http://schemas.openxmlformats.org/officeDocument/2006/relationships/hyperlink" Target="https://drive.google.com/file/d/1Mq4dQGLRowObOWowebdsdLZdFxwFmbh1/view?usp=share_link" TargetMode="External"/><Relationship Id="rId28" Type="http://schemas.openxmlformats.org/officeDocument/2006/relationships/hyperlink" Target="https://drive.google.com/file/d/1pwV_8xTEXew8Dw7elmkJ5bjA01cn_Api/view?usp=share_link" TargetMode="External"/><Relationship Id="rId36" Type="http://schemas.openxmlformats.org/officeDocument/2006/relationships/hyperlink" Target="https://drive.google.com/file/d/1is57_jZEPWMuSgI2Angh78D8AofMbZ_v/view?usp=share_link" TargetMode="External"/><Relationship Id="rId49" Type="http://schemas.openxmlformats.org/officeDocument/2006/relationships/hyperlink" Target="https://drive.google.com/file/d/1vRWgp_mUDTaUwkuc026CgpApXFPzEGzG/view?usp=share_link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9BC74-9DD7-C940-8BB4-231C5D3EFF69}">
  <sheetPr codeName="Sheet1"/>
  <dimension ref="A1:B7"/>
  <sheetViews>
    <sheetView workbookViewId="0">
      <selection activeCell="D21" sqref="D21"/>
    </sheetView>
  </sheetViews>
  <sheetFormatPr baseColWidth="10" defaultRowHeight="18"/>
  <cols>
    <col min="1" max="1" width="17.5703125" bestFit="1" customWidth="1"/>
    <col min="2" max="2" width="16.5703125" bestFit="1" customWidth="1"/>
  </cols>
  <sheetData>
    <row r="1" spans="1:2" ht="38">
      <c r="A1" s="1" t="s">
        <v>6</v>
      </c>
      <c r="B1" s="1" t="s">
        <v>7</v>
      </c>
    </row>
    <row r="2" spans="1:2">
      <c r="A2">
        <v>1</v>
      </c>
      <c r="B2" t="s">
        <v>0</v>
      </c>
    </row>
    <row r="3" spans="1:2">
      <c r="A3">
        <v>2</v>
      </c>
      <c r="B3" t="s">
        <v>1</v>
      </c>
    </row>
    <row r="4" spans="1:2">
      <c r="A4">
        <v>3</v>
      </c>
      <c r="B4" t="s">
        <v>2</v>
      </c>
    </row>
    <row r="5" spans="1:2">
      <c r="A5">
        <v>4</v>
      </c>
      <c r="B5" t="s">
        <v>3</v>
      </c>
    </row>
    <row r="6" spans="1:2">
      <c r="A6">
        <v>5</v>
      </c>
      <c r="B6" t="s">
        <v>4</v>
      </c>
    </row>
    <row r="7" spans="1:2">
      <c r="A7">
        <v>6</v>
      </c>
      <c r="B7" t="s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57E00-F9E7-A641-B7B9-6B30F67A34E5}">
  <sheetPr codeName="Sheet2"/>
  <dimension ref="A1:O110"/>
  <sheetViews>
    <sheetView zoomScale="75" workbookViewId="0">
      <selection activeCell="E40" sqref="E40"/>
    </sheetView>
  </sheetViews>
  <sheetFormatPr baseColWidth="10" defaultColWidth="14.140625" defaultRowHeight="18"/>
  <cols>
    <col min="1" max="1" width="13.85546875" bestFit="1" customWidth="1"/>
    <col min="2" max="2" width="35.5703125" bestFit="1" customWidth="1"/>
    <col min="3" max="3" width="66.85546875" bestFit="1" customWidth="1"/>
    <col min="4" max="4" width="8.5703125" customWidth="1"/>
    <col min="5" max="5" width="9.7109375" customWidth="1"/>
    <col min="6" max="6" width="7.85546875" customWidth="1"/>
    <col min="7" max="7" width="86.42578125" bestFit="1" customWidth="1"/>
    <col min="8" max="8" width="13" customWidth="1"/>
    <col min="9" max="9" width="12.5703125" bestFit="1" customWidth="1"/>
    <col min="10" max="10" width="17.5703125" customWidth="1"/>
    <col min="11" max="11" width="101.28515625" bestFit="1" customWidth="1"/>
  </cols>
  <sheetData>
    <row r="1" spans="1:15" ht="57">
      <c r="A1" s="1" t="s">
        <v>75</v>
      </c>
      <c r="B1" s="1" t="s">
        <v>9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82</v>
      </c>
      <c r="J1" s="1" t="s">
        <v>83</v>
      </c>
      <c r="K1" s="10" t="s">
        <v>136</v>
      </c>
      <c r="M1" s="1" t="s">
        <v>6</v>
      </c>
      <c r="N1" s="1" t="s">
        <v>7</v>
      </c>
      <c r="O1" s="1" t="s">
        <v>29</v>
      </c>
    </row>
    <row r="2" spans="1:15">
      <c r="A2">
        <v>1</v>
      </c>
      <c r="B2" t="s">
        <v>151</v>
      </c>
      <c r="C2" s="11" t="s">
        <v>227</v>
      </c>
      <c r="D2" s="8">
        <v>15000</v>
      </c>
      <c r="E2" s="8">
        <f>D2*(1-F2)</f>
        <v>13500</v>
      </c>
      <c r="F2" s="2">
        <v>0.1</v>
      </c>
      <c r="G2" s="17" t="s">
        <v>280</v>
      </c>
      <c r="H2" t="s">
        <v>84</v>
      </c>
      <c r="I2" t="s">
        <v>204</v>
      </c>
      <c r="J2">
        <v>2</v>
      </c>
      <c r="K2" t="s">
        <v>160</v>
      </c>
      <c r="M2">
        <v>1</v>
      </c>
      <c r="N2" t="s">
        <v>0</v>
      </c>
      <c r="O2" t="s">
        <v>30</v>
      </c>
    </row>
    <row r="3" spans="1:15">
      <c r="A3">
        <v>2</v>
      </c>
      <c r="B3" t="s">
        <v>85</v>
      </c>
      <c r="C3" s="11" t="s">
        <v>228</v>
      </c>
      <c r="D3" s="8">
        <v>18000</v>
      </c>
      <c r="E3" s="8">
        <f t="shared" ref="E3:E52" si="0">D3*(1-F3)</f>
        <v>16200</v>
      </c>
      <c r="F3" s="2">
        <v>0.1</v>
      </c>
      <c r="G3" s="11" t="s">
        <v>281</v>
      </c>
      <c r="H3" t="s">
        <v>84</v>
      </c>
      <c r="J3">
        <v>2</v>
      </c>
      <c r="K3" t="s">
        <v>161</v>
      </c>
      <c r="M3">
        <v>2</v>
      </c>
      <c r="N3" t="s">
        <v>1</v>
      </c>
      <c r="O3" t="s">
        <v>31</v>
      </c>
    </row>
    <row r="4" spans="1:15">
      <c r="A4">
        <v>3</v>
      </c>
      <c r="B4" t="s">
        <v>86</v>
      </c>
      <c r="C4" s="11" t="s">
        <v>229</v>
      </c>
      <c r="D4" s="8">
        <v>12000</v>
      </c>
      <c r="E4" s="8">
        <f t="shared" si="0"/>
        <v>10800</v>
      </c>
      <c r="F4" s="2">
        <v>0.1</v>
      </c>
      <c r="G4" s="11" t="s">
        <v>282</v>
      </c>
      <c r="H4" t="s">
        <v>84</v>
      </c>
      <c r="J4">
        <v>5</v>
      </c>
      <c r="K4" t="s">
        <v>173</v>
      </c>
      <c r="M4">
        <v>3</v>
      </c>
      <c r="N4" t="s">
        <v>2</v>
      </c>
    </row>
    <row r="5" spans="1:15">
      <c r="A5">
        <v>4</v>
      </c>
      <c r="B5" t="s">
        <v>87</v>
      </c>
      <c r="C5" s="11" t="s">
        <v>230</v>
      </c>
      <c r="D5" s="8">
        <v>8000</v>
      </c>
      <c r="E5" s="8">
        <f t="shared" si="0"/>
        <v>7200</v>
      </c>
      <c r="F5" s="2">
        <v>0.1</v>
      </c>
      <c r="G5" s="11" t="s">
        <v>283</v>
      </c>
      <c r="H5" t="s">
        <v>84</v>
      </c>
      <c r="I5" t="s">
        <v>204</v>
      </c>
      <c r="J5">
        <v>1</v>
      </c>
      <c r="K5" t="s">
        <v>137</v>
      </c>
      <c r="M5">
        <v>4</v>
      </c>
      <c r="N5" t="s">
        <v>3</v>
      </c>
    </row>
    <row r="6" spans="1:15">
      <c r="A6">
        <v>5</v>
      </c>
      <c r="B6" t="s">
        <v>88</v>
      </c>
      <c r="C6" s="11" t="s">
        <v>231</v>
      </c>
      <c r="D6" s="8">
        <v>9000</v>
      </c>
      <c r="E6" s="8">
        <f>D6*(1-F6)</f>
        <v>7200</v>
      </c>
      <c r="F6" s="2">
        <v>0.2</v>
      </c>
      <c r="G6" s="11" t="s">
        <v>284</v>
      </c>
      <c r="H6" t="s">
        <v>84</v>
      </c>
      <c r="J6">
        <v>4</v>
      </c>
      <c r="K6" t="s">
        <v>168</v>
      </c>
      <c r="M6">
        <v>5</v>
      </c>
      <c r="N6" t="s">
        <v>4</v>
      </c>
    </row>
    <row r="7" spans="1:15">
      <c r="A7">
        <v>6</v>
      </c>
      <c r="B7" t="s">
        <v>89</v>
      </c>
      <c r="C7" s="11" t="s">
        <v>232</v>
      </c>
      <c r="D7" s="8">
        <v>7500</v>
      </c>
      <c r="E7" s="8">
        <f t="shared" si="0"/>
        <v>6750</v>
      </c>
      <c r="F7" s="2">
        <v>0.1</v>
      </c>
      <c r="G7" s="11" t="s">
        <v>285</v>
      </c>
      <c r="H7" t="s">
        <v>84</v>
      </c>
      <c r="I7" t="s">
        <v>204</v>
      </c>
      <c r="J7">
        <v>1</v>
      </c>
      <c r="K7" t="s">
        <v>137</v>
      </c>
      <c r="M7">
        <v>6</v>
      </c>
      <c r="N7" t="s">
        <v>5</v>
      </c>
    </row>
    <row r="8" spans="1:15">
      <c r="A8">
        <v>7</v>
      </c>
      <c r="B8" t="s">
        <v>90</v>
      </c>
      <c r="C8" s="11" t="s">
        <v>233</v>
      </c>
      <c r="D8" s="8">
        <v>3000</v>
      </c>
      <c r="E8" s="8">
        <f t="shared" si="0"/>
        <v>2700</v>
      </c>
      <c r="F8" s="2">
        <v>0.1</v>
      </c>
      <c r="G8" s="11" t="s">
        <v>286</v>
      </c>
      <c r="H8" t="s">
        <v>84</v>
      </c>
      <c r="J8">
        <v>5</v>
      </c>
      <c r="K8" t="s">
        <v>174</v>
      </c>
    </row>
    <row r="9" spans="1:15">
      <c r="A9">
        <v>8</v>
      </c>
      <c r="B9" t="s">
        <v>91</v>
      </c>
      <c r="C9" s="11" t="s">
        <v>234</v>
      </c>
      <c r="D9" s="8">
        <v>4500</v>
      </c>
      <c r="E9" s="8">
        <f t="shared" si="0"/>
        <v>4050</v>
      </c>
      <c r="F9" s="2">
        <v>0.1</v>
      </c>
      <c r="G9" s="11" t="s">
        <v>287</v>
      </c>
      <c r="H9" t="s">
        <v>84</v>
      </c>
      <c r="J9">
        <v>4</v>
      </c>
      <c r="K9" t="s">
        <v>172</v>
      </c>
    </row>
    <row r="10" spans="1:15">
      <c r="A10">
        <v>9</v>
      </c>
      <c r="B10" t="s">
        <v>92</v>
      </c>
      <c r="C10" s="11" t="s">
        <v>235</v>
      </c>
      <c r="D10" s="8">
        <v>6500</v>
      </c>
      <c r="E10" s="8">
        <f t="shared" si="0"/>
        <v>5850</v>
      </c>
      <c r="F10" s="2">
        <v>0.1</v>
      </c>
      <c r="G10" s="11" t="s">
        <v>288</v>
      </c>
      <c r="H10" t="s">
        <v>84</v>
      </c>
      <c r="J10">
        <v>6</v>
      </c>
      <c r="K10" t="s">
        <v>188</v>
      </c>
    </row>
    <row r="11" spans="1:15">
      <c r="A11">
        <v>10</v>
      </c>
      <c r="B11" t="s">
        <v>93</v>
      </c>
      <c r="C11" s="11" t="s">
        <v>236</v>
      </c>
      <c r="D11" s="8">
        <v>5000</v>
      </c>
      <c r="E11" s="8">
        <f t="shared" si="0"/>
        <v>4250</v>
      </c>
      <c r="F11" s="2">
        <v>0.15</v>
      </c>
      <c r="G11" s="11" t="s">
        <v>289</v>
      </c>
      <c r="H11" t="s">
        <v>84</v>
      </c>
      <c r="J11">
        <v>6</v>
      </c>
      <c r="K11" t="s">
        <v>182</v>
      </c>
    </row>
    <row r="12" spans="1:15">
      <c r="A12">
        <v>11</v>
      </c>
      <c r="B12" t="s">
        <v>94</v>
      </c>
      <c r="C12" s="11" t="s">
        <v>237</v>
      </c>
      <c r="D12" s="8">
        <v>6800</v>
      </c>
      <c r="E12" s="8">
        <f t="shared" si="0"/>
        <v>6120</v>
      </c>
      <c r="F12" s="2">
        <v>0.1</v>
      </c>
      <c r="G12" s="11" t="s">
        <v>290</v>
      </c>
      <c r="H12" t="s">
        <v>84</v>
      </c>
      <c r="J12">
        <v>6</v>
      </c>
      <c r="K12" t="s">
        <v>187</v>
      </c>
    </row>
    <row r="13" spans="1:15">
      <c r="A13">
        <v>12</v>
      </c>
      <c r="B13" t="s">
        <v>95</v>
      </c>
      <c r="C13" s="11" t="s">
        <v>238</v>
      </c>
      <c r="D13" s="8">
        <v>19000</v>
      </c>
      <c r="E13" s="8">
        <f t="shared" si="0"/>
        <v>13300</v>
      </c>
      <c r="F13" s="2">
        <v>0.3</v>
      </c>
      <c r="G13" s="11" t="s">
        <v>291</v>
      </c>
      <c r="H13" t="s">
        <v>84</v>
      </c>
      <c r="J13">
        <v>2</v>
      </c>
      <c r="K13" t="s">
        <v>153</v>
      </c>
    </row>
    <row r="14" spans="1:15">
      <c r="A14">
        <v>13</v>
      </c>
      <c r="B14" t="s">
        <v>96</v>
      </c>
      <c r="C14" s="11" t="s">
        <v>239</v>
      </c>
      <c r="D14" s="8">
        <v>11000</v>
      </c>
      <c r="E14" s="8">
        <f t="shared" si="0"/>
        <v>9900</v>
      </c>
      <c r="F14" s="2">
        <v>0.1</v>
      </c>
      <c r="G14" s="11" t="s">
        <v>292</v>
      </c>
      <c r="H14" t="s">
        <v>84</v>
      </c>
      <c r="J14">
        <v>3</v>
      </c>
      <c r="K14" t="s">
        <v>165</v>
      </c>
    </row>
    <row r="15" spans="1:15">
      <c r="A15">
        <v>14</v>
      </c>
      <c r="B15" t="s">
        <v>97</v>
      </c>
      <c r="C15" s="11" t="s">
        <v>240</v>
      </c>
      <c r="D15" s="8">
        <v>3500</v>
      </c>
      <c r="E15" s="8">
        <f t="shared" si="0"/>
        <v>3150</v>
      </c>
      <c r="F15" s="2">
        <v>0.1</v>
      </c>
      <c r="G15" s="11" t="s">
        <v>293</v>
      </c>
      <c r="H15" t="s">
        <v>84</v>
      </c>
      <c r="J15">
        <v>5</v>
      </c>
      <c r="K15" t="s">
        <v>191</v>
      </c>
    </row>
    <row r="16" spans="1:15">
      <c r="A16">
        <v>15</v>
      </c>
      <c r="B16" t="s">
        <v>98</v>
      </c>
      <c r="C16" s="11" t="s">
        <v>241</v>
      </c>
      <c r="D16" s="8">
        <v>4500</v>
      </c>
      <c r="E16" s="8">
        <f t="shared" si="0"/>
        <v>4050</v>
      </c>
      <c r="F16" s="2">
        <v>0.1</v>
      </c>
      <c r="G16" s="11" t="s">
        <v>294</v>
      </c>
      <c r="H16" t="s">
        <v>84</v>
      </c>
      <c r="J16">
        <v>6</v>
      </c>
      <c r="K16" t="s">
        <v>184</v>
      </c>
    </row>
    <row r="17" spans="1:11">
      <c r="A17">
        <v>16</v>
      </c>
      <c r="B17" t="s">
        <v>99</v>
      </c>
      <c r="C17" s="11" t="s">
        <v>242</v>
      </c>
      <c r="D17" s="8">
        <v>6000</v>
      </c>
      <c r="E17" s="8">
        <f t="shared" si="0"/>
        <v>5400</v>
      </c>
      <c r="F17" s="2">
        <v>0.1</v>
      </c>
      <c r="G17" s="11" t="s">
        <v>295</v>
      </c>
      <c r="H17" t="s">
        <v>84</v>
      </c>
      <c r="I17" t="s">
        <v>204</v>
      </c>
      <c r="J17">
        <v>2</v>
      </c>
      <c r="K17" t="s">
        <v>154</v>
      </c>
    </row>
    <row r="18" spans="1:11">
      <c r="A18">
        <v>17</v>
      </c>
      <c r="B18" t="s">
        <v>100</v>
      </c>
      <c r="C18" s="11" t="s">
        <v>243</v>
      </c>
      <c r="D18" s="8">
        <v>7500</v>
      </c>
      <c r="E18" s="8">
        <f t="shared" si="0"/>
        <v>6750</v>
      </c>
      <c r="F18" s="2">
        <v>0.1</v>
      </c>
      <c r="G18" s="11" t="s">
        <v>296</v>
      </c>
      <c r="H18" t="s">
        <v>84</v>
      </c>
      <c r="J18">
        <v>2</v>
      </c>
      <c r="K18" t="s">
        <v>162</v>
      </c>
    </row>
    <row r="19" spans="1:11">
      <c r="A19">
        <v>18</v>
      </c>
      <c r="B19" t="s">
        <v>101</v>
      </c>
      <c r="C19" s="11" t="s">
        <v>244</v>
      </c>
      <c r="D19" s="8">
        <v>5800</v>
      </c>
      <c r="E19" s="8">
        <f t="shared" si="0"/>
        <v>5220</v>
      </c>
      <c r="F19" s="2">
        <v>0.1</v>
      </c>
      <c r="G19" s="11" t="s">
        <v>297</v>
      </c>
      <c r="H19" t="s">
        <v>84</v>
      </c>
      <c r="J19">
        <v>2</v>
      </c>
      <c r="K19" t="s">
        <v>155</v>
      </c>
    </row>
    <row r="20" spans="1:11">
      <c r="A20">
        <v>19</v>
      </c>
      <c r="B20" t="s">
        <v>102</v>
      </c>
      <c r="C20" s="11" t="s">
        <v>245</v>
      </c>
      <c r="D20" s="8">
        <v>6300</v>
      </c>
      <c r="E20" s="8">
        <f t="shared" si="0"/>
        <v>5355</v>
      </c>
      <c r="F20" s="2">
        <v>0.15</v>
      </c>
      <c r="G20" s="11" t="s">
        <v>298</v>
      </c>
      <c r="H20" t="s">
        <v>84</v>
      </c>
      <c r="J20">
        <v>2</v>
      </c>
      <c r="K20" t="s">
        <v>156</v>
      </c>
    </row>
    <row r="21" spans="1:11">
      <c r="A21">
        <v>20</v>
      </c>
      <c r="B21" t="s">
        <v>103</v>
      </c>
      <c r="C21" s="11" t="s">
        <v>246</v>
      </c>
      <c r="D21" s="8">
        <v>8400</v>
      </c>
      <c r="E21" s="8">
        <f t="shared" si="0"/>
        <v>7560</v>
      </c>
      <c r="F21" s="2">
        <v>0.1</v>
      </c>
      <c r="G21" s="11" t="s">
        <v>299</v>
      </c>
      <c r="H21" t="s">
        <v>84</v>
      </c>
      <c r="I21" t="s">
        <v>203</v>
      </c>
      <c r="J21">
        <v>5</v>
      </c>
      <c r="K21" t="s">
        <v>179</v>
      </c>
    </row>
    <row r="22" spans="1:11">
      <c r="A22">
        <v>21</v>
      </c>
      <c r="B22" t="s">
        <v>104</v>
      </c>
      <c r="C22" s="11" t="s">
        <v>247</v>
      </c>
      <c r="D22" s="8">
        <v>7800</v>
      </c>
      <c r="E22" s="8">
        <f t="shared" si="0"/>
        <v>7020</v>
      </c>
      <c r="F22" s="2">
        <v>0.1</v>
      </c>
      <c r="G22" s="11" t="s">
        <v>300</v>
      </c>
      <c r="H22" t="s">
        <v>84</v>
      </c>
      <c r="J22">
        <v>6</v>
      </c>
      <c r="K22" t="s">
        <v>189</v>
      </c>
    </row>
    <row r="23" spans="1:11">
      <c r="A23">
        <v>22</v>
      </c>
      <c r="B23" t="s">
        <v>105</v>
      </c>
      <c r="C23" s="11" t="s">
        <v>248</v>
      </c>
      <c r="D23" s="8">
        <v>8400</v>
      </c>
      <c r="E23" s="8">
        <f t="shared" si="0"/>
        <v>7560</v>
      </c>
      <c r="F23" s="2">
        <v>0.1</v>
      </c>
      <c r="G23" s="11" t="s">
        <v>301</v>
      </c>
      <c r="H23" t="s">
        <v>84</v>
      </c>
      <c r="J23">
        <v>6</v>
      </c>
      <c r="K23" t="s">
        <v>190</v>
      </c>
    </row>
    <row r="24" spans="1:11">
      <c r="A24">
        <v>23</v>
      </c>
      <c r="B24" t="s">
        <v>106</v>
      </c>
      <c r="C24" s="11" t="s">
        <v>249</v>
      </c>
      <c r="D24" s="8">
        <v>7200</v>
      </c>
      <c r="E24" s="8">
        <f t="shared" si="0"/>
        <v>6480</v>
      </c>
      <c r="F24" s="2">
        <v>0.1</v>
      </c>
      <c r="G24" s="11" t="s">
        <v>302</v>
      </c>
      <c r="H24" t="s">
        <v>84</v>
      </c>
      <c r="J24">
        <v>2</v>
      </c>
      <c r="K24" t="s">
        <v>153</v>
      </c>
    </row>
    <row r="25" spans="1:11">
      <c r="A25">
        <v>24</v>
      </c>
      <c r="B25" t="s">
        <v>107</v>
      </c>
      <c r="C25" s="11" t="s">
        <v>250</v>
      </c>
      <c r="D25" s="8">
        <v>9500</v>
      </c>
      <c r="E25" s="8">
        <f>D25*(1-F25)</f>
        <v>6650</v>
      </c>
      <c r="F25" s="2">
        <v>0.3</v>
      </c>
      <c r="G25" s="11" t="s">
        <v>303</v>
      </c>
      <c r="H25" t="s">
        <v>84</v>
      </c>
      <c r="J25">
        <v>6</v>
      </c>
      <c r="K25" t="s">
        <v>192</v>
      </c>
    </row>
    <row r="26" spans="1:11">
      <c r="A26">
        <v>25</v>
      </c>
      <c r="B26" t="s">
        <v>108</v>
      </c>
      <c r="C26" s="11" t="s">
        <v>251</v>
      </c>
      <c r="D26" s="8">
        <v>8400</v>
      </c>
      <c r="E26" s="8">
        <f t="shared" si="0"/>
        <v>7560</v>
      </c>
      <c r="F26" s="2">
        <v>0.1</v>
      </c>
      <c r="G26" s="11" t="s">
        <v>304</v>
      </c>
      <c r="H26" t="s">
        <v>84</v>
      </c>
      <c r="J26">
        <v>4</v>
      </c>
      <c r="K26" t="s">
        <v>169</v>
      </c>
    </row>
    <row r="27" spans="1:11">
      <c r="A27">
        <v>26</v>
      </c>
      <c r="B27" t="s">
        <v>109</v>
      </c>
      <c r="C27" s="11" t="s">
        <v>252</v>
      </c>
      <c r="D27" s="8">
        <v>7000</v>
      </c>
      <c r="E27" s="8">
        <f t="shared" si="0"/>
        <v>6300</v>
      </c>
      <c r="F27" s="2">
        <v>0.1</v>
      </c>
      <c r="G27" s="11" t="s">
        <v>305</v>
      </c>
      <c r="H27" t="s">
        <v>84</v>
      </c>
      <c r="J27">
        <v>5</v>
      </c>
      <c r="K27" t="s">
        <v>175</v>
      </c>
    </row>
    <row r="28" spans="1:11" ht="19">
      <c r="A28">
        <v>27</v>
      </c>
      <c r="B28" s="5" t="s">
        <v>202</v>
      </c>
      <c r="C28" s="11" t="s">
        <v>253</v>
      </c>
      <c r="D28" s="8">
        <v>6700</v>
      </c>
      <c r="E28" s="8">
        <f t="shared" si="0"/>
        <v>6030</v>
      </c>
      <c r="F28" s="2">
        <v>0.1</v>
      </c>
      <c r="G28" s="11" t="s">
        <v>306</v>
      </c>
      <c r="H28" t="s">
        <v>84</v>
      </c>
      <c r="I28" t="s">
        <v>203</v>
      </c>
      <c r="J28">
        <v>5</v>
      </c>
      <c r="K28" t="s">
        <v>178</v>
      </c>
    </row>
    <row r="29" spans="1:11">
      <c r="A29">
        <v>28</v>
      </c>
      <c r="B29" t="s">
        <v>110</v>
      </c>
      <c r="C29" s="11" t="s">
        <v>254</v>
      </c>
      <c r="D29" s="8">
        <v>11000</v>
      </c>
      <c r="E29" s="8">
        <f t="shared" si="0"/>
        <v>9900</v>
      </c>
      <c r="F29" s="2">
        <v>0.1</v>
      </c>
      <c r="G29" s="11" t="s">
        <v>307</v>
      </c>
      <c r="H29" t="s">
        <v>84</v>
      </c>
      <c r="J29">
        <v>6</v>
      </c>
      <c r="K29" t="s">
        <v>193</v>
      </c>
    </row>
    <row r="30" spans="1:11">
      <c r="A30">
        <v>29</v>
      </c>
      <c r="B30" t="s">
        <v>111</v>
      </c>
      <c r="C30" s="11" t="s">
        <v>255</v>
      </c>
      <c r="D30" s="8">
        <v>24000</v>
      </c>
      <c r="E30" s="8">
        <f t="shared" si="0"/>
        <v>21600</v>
      </c>
      <c r="F30" s="2">
        <v>0.1</v>
      </c>
      <c r="G30" s="11" t="s">
        <v>308</v>
      </c>
      <c r="H30" t="s">
        <v>84</v>
      </c>
      <c r="I30" t="s">
        <v>203</v>
      </c>
      <c r="J30">
        <v>6</v>
      </c>
      <c r="K30" t="s">
        <v>181</v>
      </c>
    </row>
    <row r="31" spans="1:11">
      <c r="A31">
        <v>30</v>
      </c>
      <c r="B31" t="s">
        <v>112</v>
      </c>
      <c r="C31" s="11" t="s">
        <v>256</v>
      </c>
      <c r="D31" s="8">
        <v>4300</v>
      </c>
      <c r="E31" s="8">
        <f t="shared" si="0"/>
        <v>3870</v>
      </c>
      <c r="F31" s="2">
        <v>0.1</v>
      </c>
      <c r="G31" s="11" t="s">
        <v>309</v>
      </c>
      <c r="H31" t="s">
        <v>84</v>
      </c>
      <c r="J31">
        <v>2</v>
      </c>
      <c r="K31" t="s">
        <v>158</v>
      </c>
    </row>
    <row r="32" spans="1:11">
      <c r="A32">
        <v>31</v>
      </c>
      <c r="B32" t="s">
        <v>113</v>
      </c>
      <c r="C32" s="11" t="s">
        <v>257</v>
      </c>
      <c r="D32" s="8">
        <v>3700</v>
      </c>
      <c r="E32" s="8">
        <f t="shared" si="0"/>
        <v>3330</v>
      </c>
      <c r="F32" s="2">
        <v>0.1</v>
      </c>
      <c r="G32" s="11" t="s">
        <v>310</v>
      </c>
      <c r="H32" t="s">
        <v>84</v>
      </c>
      <c r="I32" t="s">
        <v>203</v>
      </c>
      <c r="J32">
        <v>3</v>
      </c>
      <c r="K32" t="s">
        <v>164</v>
      </c>
    </row>
    <row r="33" spans="1:11">
      <c r="A33">
        <v>32</v>
      </c>
      <c r="B33" t="s">
        <v>114</v>
      </c>
      <c r="C33" s="11" t="s">
        <v>258</v>
      </c>
      <c r="D33" s="8">
        <v>5500</v>
      </c>
      <c r="E33" s="8">
        <f t="shared" si="0"/>
        <v>4950</v>
      </c>
      <c r="F33" s="2">
        <v>0.1</v>
      </c>
      <c r="G33" s="11" t="s">
        <v>311</v>
      </c>
      <c r="H33" t="s">
        <v>84</v>
      </c>
      <c r="J33">
        <v>6</v>
      </c>
      <c r="K33" t="s">
        <v>194</v>
      </c>
    </row>
    <row r="34" spans="1:11">
      <c r="A34">
        <v>33</v>
      </c>
      <c r="B34" t="s">
        <v>115</v>
      </c>
      <c r="C34" s="11" t="s">
        <v>259</v>
      </c>
      <c r="D34" s="8">
        <v>8900</v>
      </c>
      <c r="E34" s="8">
        <f t="shared" si="0"/>
        <v>4450</v>
      </c>
      <c r="F34" s="2">
        <v>0.5</v>
      </c>
      <c r="G34" s="11" t="s">
        <v>312</v>
      </c>
      <c r="H34" t="s">
        <v>84</v>
      </c>
      <c r="I34" t="s">
        <v>204</v>
      </c>
      <c r="J34">
        <v>5</v>
      </c>
      <c r="K34" t="s">
        <v>177</v>
      </c>
    </row>
    <row r="35" spans="1:11">
      <c r="A35">
        <v>34</v>
      </c>
      <c r="B35" t="s">
        <v>116</v>
      </c>
      <c r="C35" s="11" t="s">
        <v>260</v>
      </c>
      <c r="D35" s="8">
        <v>10500</v>
      </c>
      <c r="E35" s="8">
        <f t="shared" si="0"/>
        <v>9450</v>
      </c>
      <c r="F35" s="2">
        <v>0.1</v>
      </c>
      <c r="G35" s="11" t="s">
        <v>313</v>
      </c>
      <c r="H35" t="s">
        <v>84</v>
      </c>
      <c r="J35">
        <v>3</v>
      </c>
      <c r="K35" t="s">
        <v>166</v>
      </c>
    </row>
    <row r="36" spans="1:11">
      <c r="A36">
        <v>35</v>
      </c>
      <c r="B36" t="s">
        <v>117</v>
      </c>
      <c r="C36" s="11" t="s">
        <v>261</v>
      </c>
      <c r="D36" s="8">
        <v>8000</v>
      </c>
      <c r="E36" s="8">
        <f t="shared" si="0"/>
        <v>7200</v>
      </c>
      <c r="F36" s="2">
        <v>0.1</v>
      </c>
      <c r="G36" s="11" t="s">
        <v>314</v>
      </c>
      <c r="H36" t="s">
        <v>84</v>
      </c>
      <c r="J36">
        <v>2</v>
      </c>
      <c r="K36" t="s">
        <v>163</v>
      </c>
    </row>
    <row r="37" spans="1:11">
      <c r="A37">
        <v>36</v>
      </c>
      <c r="B37" t="s">
        <v>118</v>
      </c>
      <c r="C37" s="11" t="s">
        <v>262</v>
      </c>
      <c r="D37" s="8">
        <v>3500</v>
      </c>
      <c r="E37" s="8">
        <f t="shared" si="0"/>
        <v>3150</v>
      </c>
      <c r="F37" s="2">
        <v>0.1</v>
      </c>
      <c r="G37" s="11" t="s">
        <v>315</v>
      </c>
      <c r="H37" t="s">
        <v>84</v>
      </c>
      <c r="J37">
        <v>2</v>
      </c>
      <c r="K37" t="s">
        <v>157</v>
      </c>
    </row>
    <row r="38" spans="1:11">
      <c r="A38">
        <v>37</v>
      </c>
      <c r="B38" t="s">
        <v>119</v>
      </c>
      <c r="C38" s="11" t="s">
        <v>263</v>
      </c>
      <c r="D38" s="8">
        <v>36000</v>
      </c>
      <c r="E38" s="8">
        <f t="shared" si="0"/>
        <v>32400</v>
      </c>
      <c r="F38" s="2">
        <v>0.1</v>
      </c>
      <c r="G38" s="11" t="s">
        <v>316</v>
      </c>
      <c r="H38" t="s">
        <v>84</v>
      </c>
      <c r="I38" t="s">
        <v>203</v>
      </c>
      <c r="J38">
        <v>6</v>
      </c>
      <c r="K38" t="s">
        <v>195</v>
      </c>
    </row>
    <row r="39" spans="1:11">
      <c r="A39">
        <v>38</v>
      </c>
      <c r="B39" t="s">
        <v>120</v>
      </c>
      <c r="C39" s="11" t="s">
        <v>264</v>
      </c>
      <c r="D39" s="8">
        <v>6700</v>
      </c>
      <c r="E39" s="8">
        <f t="shared" si="0"/>
        <v>5695</v>
      </c>
      <c r="F39" s="2">
        <v>0.15</v>
      </c>
      <c r="G39" s="11" t="s">
        <v>317</v>
      </c>
      <c r="H39" t="s">
        <v>84</v>
      </c>
      <c r="I39" t="s">
        <v>203</v>
      </c>
      <c r="J39">
        <v>6</v>
      </c>
      <c r="K39" t="s">
        <v>196</v>
      </c>
    </row>
    <row r="40" spans="1:11">
      <c r="A40">
        <v>39</v>
      </c>
      <c r="B40" t="s">
        <v>121</v>
      </c>
      <c r="C40" s="11" t="s">
        <v>265</v>
      </c>
      <c r="D40" s="8">
        <v>14500</v>
      </c>
      <c r="E40" s="8">
        <f t="shared" si="0"/>
        <v>13050</v>
      </c>
      <c r="F40" s="2">
        <v>0.1</v>
      </c>
      <c r="G40" s="11" t="s">
        <v>318</v>
      </c>
      <c r="H40" t="s">
        <v>84</v>
      </c>
      <c r="I40" t="s">
        <v>204</v>
      </c>
      <c r="J40">
        <v>1</v>
      </c>
      <c r="K40" t="s">
        <v>137</v>
      </c>
    </row>
    <row r="41" spans="1:11">
      <c r="A41">
        <v>40</v>
      </c>
      <c r="B41" t="s">
        <v>122</v>
      </c>
      <c r="C41" s="11" t="s">
        <v>266</v>
      </c>
      <c r="D41" s="8">
        <v>8600</v>
      </c>
      <c r="E41" s="8">
        <f t="shared" si="0"/>
        <v>7740</v>
      </c>
      <c r="F41" s="2">
        <v>0.1</v>
      </c>
      <c r="G41" s="11" t="s">
        <v>319</v>
      </c>
      <c r="H41" t="s">
        <v>84</v>
      </c>
      <c r="J41">
        <v>5</v>
      </c>
      <c r="K41" t="s">
        <v>176</v>
      </c>
    </row>
    <row r="42" spans="1:11">
      <c r="A42">
        <v>41</v>
      </c>
      <c r="B42" t="s">
        <v>123</v>
      </c>
      <c r="C42" s="11" t="s">
        <v>267</v>
      </c>
      <c r="D42" s="8">
        <v>16800</v>
      </c>
      <c r="E42" s="8">
        <f t="shared" si="0"/>
        <v>15120</v>
      </c>
      <c r="F42" s="2">
        <v>0.1</v>
      </c>
      <c r="G42" s="11" t="s">
        <v>320</v>
      </c>
      <c r="H42" t="s">
        <v>84</v>
      </c>
      <c r="I42" t="s">
        <v>204</v>
      </c>
      <c r="J42">
        <v>1</v>
      </c>
      <c r="K42" t="s">
        <v>137</v>
      </c>
    </row>
    <row r="43" spans="1:11">
      <c r="A43">
        <v>42</v>
      </c>
      <c r="B43" t="s">
        <v>124</v>
      </c>
      <c r="C43" s="11" t="s">
        <v>268</v>
      </c>
      <c r="D43" s="8">
        <v>8200</v>
      </c>
      <c r="E43" s="8">
        <f t="shared" si="0"/>
        <v>7380</v>
      </c>
      <c r="F43" s="2">
        <v>0.1</v>
      </c>
      <c r="G43" s="11" t="s">
        <v>321</v>
      </c>
      <c r="H43" t="s">
        <v>84</v>
      </c>
      <c r="I43" t="s">
        <v>204</v>
      </c>
      <c r="J43">
        <v>1</v>
      </c>
      <c r="K43" t="s">
        <v>138</v>
      </c>
    </row>
    <row r="44" spans="1:11">
      <c r="A44">
        <v>43</v>
      </c>
      <c r="B44" t="s">
        <v>125</v>
      </c>
      <c r="C44" s="11" t="s">
        <v>269</v>
      </c>
      <c r="D44" s="8">
        <v>7200</v>
      </c>
      <c r="E44" s="8">
        <f t="shared" si="0"/>
        <v>4320</v>
      </c>
      <c r="F44" s="2">
        <v>0.4</v>
      </c>
      <c r="G44" s="11" t="s">
        <v>322</v>
      </c>
      <c r="H44" t="s">
        <v>84</v>
      </c>
      <c r="J44">
        <v>1</v>
      </c>
      <c r="K44" t="s">
        <v>137</v>
      </c>
    </row>
    <row r="45" spans="1:11">
      <c r="A45">
        <v>44</v>
      </c>
      <c r="B45" t="s">
        <v>126</v>
      </c>
      <c r="C45" s="11" t="s">
        <v>270</v>
      </c>
      <c r="D45" s="8">
        <v>38000</v>
      </c>
      <c r="E45" s="8">
        <f t="shared" si="0"/>
        <v>34200</v>
      </c>
      <c r="F45" s="2">
        <v>0.1</v>
      </c>
      <c r="G45" s="11" t="s">
        <v>323</v>
      </c>
      <c r="H45" t="s">
        <v>84</v>
      </c>
      <c r="J45">
        <v>6</v>
      </c>
      <c r="K45" t="s">
        <v>197</v>
      </c>
    </row>
    <row r="46" spans="1:11">
      <c r="A46">
        <v>45</v>
      </c>
      <c r="B46" t="s">
        <v>127</v>
      </c>
      <c r="C46" s="11" t="s">
        <v>271</v>
      </c>
      <c r="D46" s="8">
        <v>7500</v>
      </c>
      <c r="E46" s="8">
        <f t="shared" si="0"/>
        <v>6750</v>
      </c>
      <c r="F46" s="2">
        <v>0.1</v>
      </c>
      <c r="G46" s="11" t="s">
        <v>324</v>
      </c>
      <c r="H46" t="s">
        <v>84</v>
      </c>
      <c r="J46">
        <v>5</v>
      </c>
      <c r="K46" t="s">
        <v>180</v>
      </c>
    </row>
    <row r="47" spans="1:11">
      <c r="A47">
        <v>46</v>
      </c>
      <c r="B47" t="s">
        <v>128</v>
      </c>
      <c r="C47" s="11" t="s">
        <v>272</v>
      </c>
      <c r="D47" s="8">
        <v>3500</v>
      </c>
      <c r="E47" s="8">
        <f t="shared" si="0"/>
        <v>3150</v>
      </c>
      <c r="F47" s="2">
        <v>0.1</v>
      </c>
      <c r="G47" s="11" t="s">
        <v>325</v>
      </c>
      <c r="H47" t="s">
        <v>84</v>
      </c>
      <c r="J47">
        <v>2</v>
      </c>
      <c r="K47" t="s">
        <v>159</v>
      </c>
    </row>
    <row r="48" spans="1:11">
      <c r="A48">
        <v>47</v>
      </c>
      <c r="B48" t="s">
        <v>129</v>
      </c>
      <c r="C48" s="11" t="s">
        <v>273</v>
      </c>
      <c r="D48" s="8">
        <v>7800</v>
      </c>
      <c r="E48" s="8">
        <f t="shared" si="0"/>
        <v>6240</v>
      </c>
      <c r="F48" s="2">
        <v>0.2</v>
      </c>
      <c r="G48" s="11" t="s">
        <v>326</v>
      </c>
      <c r="H48" t="s">
        <v>84</v>
      </c>
      <c r="J48">
        <v>6</v>
      </c>
      <c r="K48" t="s">
        <v>185</v>
      </c>
    </row>
    <row r="49" spans="1:11">
      <c r="A49">
        <v>48</v>
      </c>
      <c r="B49" t="s">
        <v>130</v>
      </c>
      <c r="C49" s="11" t="s">
        <v>274</v>
      </c>
      <c r="D49" s="8">
        <v>4700</v>
      </c>
      <c r="E49" s="8">
        <f t="shared" si="0"/>
        <v>4230</v>
      </c>
      <c r="F49" s="2">
        <v>0.1</v>
      </c>
      <c r="G49" s="11" t="s">
        <v>327</v>
      </c>
      <c r="H49" t="s">
        <v>84</v>
      </c>
      <c r="I49" t="s">
        <v>203</v>
      </c>
      <c r="J49">
        <v>4</v>
      </c>
      <c r="K49" t="s">
        <v>167</v>
      </c>
    </row>
    <row r="50" spans="1:11">
      <c r="A50">
        <v>49</v>
      </c>
      <c r="B50" t="s">
        <v>131</v>
      </c>
      <c r="C50" s="11" t="s">
        <v>275</v>
      </c>
      <c r="D50" s="8">
        <v>3800</v>
      </c>
      <c r="E50" s="8">
        <f t="shared" si="0"/>
        <v>3420</v>
      </c>
      <c r="F50" s="2">
        <v>0.1</v>
      </c>
      <c r="G50" s="11" t="s">
        <v>328</v>
      </c>
      <c r="H50" t="s">
        <v>84</v>
      </c>
      <c r="J50">
        <v>4</v>
      </c>
      <c r="K50" t="s">
        <v>170</v>
      </c>
    </row>
    <row r="51" spans="1:11">
      <c r="A51">
        <v>50</v>
      </c>
      <c r="B51" t="s">
        <v>183</v>
      </c>
      <c r="C51" s="11" t="s">
        <v>276</v>
      </c>
      <c r="D51" s="8">
        <v>6700</v>
      </c>
      <c r="E51" s="8">
        <f t="shared" si="0"/>
        <v>5695</v>
      </c>
      <c r="F51" s="2">
        <v>0.15</v>
      </c>
      <c r="G51" s="11" t="s">
        <v>329</v>
      </c>
      <c r="H51" t="s">
        <v>84</v>
      </c>
      <c r="J51">
        <v>6</v>
      </c>
      <c r="K51" t="s">
        <v>186</v>
      </c>
    </row>
    <row r="52" spans="1:11">
      <c r="A52">
        <v>51</v>
      </c>
      <c r="B52" t="s">
        <v>132</v>
      </c>
      <c r="C52" s="11" t="s">
        <v>277</v>
      </c>
      <c r="D52" s="8">
        <v>14000</v>
      </c>
      <c r="E52" s="8">
        <f t="shared" si="0"/>
        <v>12600</v>
      </c>
      <c r="F52" s="6">
        <v>0.1</v>
      </c>
      <c r="G52" s="11" t="s">
        <v>330</v>
      </c>
      <c r="H52" t="s">
        <v>84</v>
      </c>
      <c r="J52">
        <v>2</v>
      </c>
      <c r="K52" t="s">
        <v>153</v>
      </c>
    </row>
    <row r="53" spans="1:11">
      <c r="A53">
        <v>52</v>
      </c>
      <c r="B53" t="s">
        <v>133</v>
      </c>
      <c r="C53" s="11" t="s">
        <v>278</v>
      </c>
      <c r="D53" s="8">
        <v>6300</v>
      </c>
      <c r="E53" s="9">
        <f>D53*(1-F53)</f>
        <v>5670</v>
      </c>
      <c r="F53" s="6">
        <v>0.1</v>
      </c>
      <c r="G53" s="12" t="s">
        <v>331</v>
      </c>
      <c r="H53" s="7" t="s">
        <v>84</v>
      </c>
      <c r="I53" t="s">
        <v>203</v>
      </c>
      <c r="J53">
        <v>4</v>
      </c>
      <c r="K53" t="s">
        <v>171</v>
      </c>
    </row>
    <row r="54" spans="1:11">
      <c r="A54">
        <v>53</v>
      </c>
      <c r="B54" t="s">
        <v>134</v>
      </c>
      <c r="C54" s="11" t="s">
        <v>279</v>
      </c>
      <c r="D54" s="8">
        <v>7800</v>
      </c>
      <c r="E54" s="9">
        <f>D54*(1-F54)</f>
        <v>7020</v>
      </c>
      <c r="F54" s="6">
        <v>0.1</v>
      </c>
      <c r="G54" s="12" t="s">
        <v>332</v>
      </c>
      <c r="H54" s="7" t="s">
        <v>84</v>
      </c>
      <c r="J54">
        <v>6</v>
      </c>
      <c r="K54" t="s">
        <v>198</v>
      </c>
    </row>
    <row r="56" spans="1:11">
      <c r="B56" t="s">
        <v>205</v>
      </c>
    </row>
    <row r="58" spans="1:11">
      <c r="A58">
        <v>1</v>
      </c>
      <c r="B58" t="str">
        <f>"INSERT INTO product VALUES(pr_key_seq.nextval, '"&amp;B2&amp;"','"&amp;C2&amp;"',"&amp;D2&amp;","&amp;E2&amp;","&amp;F2&amp;",'"&amp;G2&amp;"',to_char(sysdate,'YYYY-MM-DD HH24:mi:SS'),'"&amp;I2&amp;"',"&amp;J2&amp;");"</f>
        <v>INSERT INTO product VALUES(pr_key_seq.nextval, '베리 까눌레','https://drive.google.com/uc?id=1cDazD7rq82SKpTwP3hUBQtjAskzgHGF7',15000,13500,0.1,'https://drive.google.com/uc?id=sbsVmxA6dPrMcS4KNs_GnrD8LPZk92vX',to_char(sysdate,'YYYY-MM-DD HH24:mi:SS'),'드라마정주행',2);</v>
      </c>
    </row>
    <row r="59" spans="1:11">
      <c r="A59">
        <v>2</v>
      </c>
      <c r="B59" t="str">
        <f t="shared" ref="B59:B89" si="1">"INSERT INTO product VALUES(pr_key_seq.nextval, '"&amp;B3&amp;"','"&amp;C3&amp;"',"&amp;D3&amp;","&amp;E3&amp;","&amp;F3&amp;",'"&amp;G3&amp;"',to_char(sysdate,'YYYY-MM-DD HH24:mi:SS'),'"&amp;I3&amp;"',"&amp;J3&amp;");"</f>
        <v>INSERT INTO product VALUES(pr_key_seq.nextval, '크로와상 초코도넛','https://drive.google.com/uc?id=1AXk9pXH_XbS_musNwqzSQDKZ4P1CrgPq',18000,16200,0.1,'https://drive.google.com/uc?id=1R7XoZt05yXJWeq74nacFX5M_Ln8HlsdQ',to_char(sysdate,'YYYY-MM-DD HH24:mi:SS'),'',2);</v>
      </c>
    </row>
    <row r="60" spans="1:11">
      <c r="A60">
        <v>3</v>
      </c>
      <c r="B60" t="str">
        <f t="shared" si="1"/>
        <v>INSERT INTO product VALUES(pr_key_seq.nextval, '벨기에 와플세트','https://drive.google.com/uc?id=1gN_ZHU1hBEiQrPfI5sPsb7zbYtaNBzX0',12000,10800,0.1,'https://drive.google.com/uc?id=11OGDHqXb95-wbFB3ly6J1WKt5quZt6_D',to_char(sysdate,'YYYY-MM-DD HH24:mi:SS'),'',5);</v>
      </c>
    </row>
    <row r="61" spans="1:11">
      <c r="A61">
        <v>4</v>
      </c>
      <c r="B61" t="str">
        <f t="shared" si="1"/>
        <v>INSERT INTO product VALUES(pr_key_seq.nextval, '초콜렛쿠키','https://drive.google.com/uc?id=1yx7PFfk3jHcD8mvP112lViVPs7W9Ek0w',8000,7200,0.1,'https://drive.google.com/uc?id=13-1CLXimK4ITciR4qa75sJwUrQ7s_EvI',to_char(sysdate,'YYYY-MM-DD HH24:mi:SS'),'드라마정주행',1);</v>
      </c>
    </row>
    <row r="62" spans="1:11">
      <c r="A62">
        <v>5</v>
      </c>
      <c r="B62" t="str">
        <f t="shared" si="1"/>
        <v>INSERT INTO product VALUES(pr_key_seq.nextval, '알록달록 아이스크림','https://drive.google.com/uc?id=1_IYtlmTaTxMZNrS3V1G5MCiz7yjzz67z',9000,7200,0.2,'https://drive.google.com/uc?id=12uENoqg3mecYZatL8bU4izX6tN4hslu6',to_char(sysdate,'YYYY-MM-DD HH24:mi:SS'),'',4);</v>
      </c>
    </row>
    <row r="63" spans="1:11">
      <c r="A63">
        <v>6</v>
      </c>
      <c r="B63" t="str">
        <f t="shared" si="1"/>
        <v>INSERT INTO product VALUES(pr_key_seq.nextval, '그린티 마블 쿠키(100g)','https://drive.google.com/uc?id=1pIt2s7AQXe9C5LrGIED8bY1a4qGfVTXh',7500,6750,0.1,'https://drive.google.com/uc?id=1fEDYFXec_qJCYtgg8SDFKJ38BxRSryje',to_char(sysdate,'YYYY-MM-DD HH24:mi:SS'),'드라마정주행',1);</v>
      </c>
    </row>
    <row r="64" spans="1:11">
      <c r="A64">
        <v>7</v>
      </c>
      <c r="B64" t="str">
        <f t="shared" si="1"/>
        <v>INSERT INTO product VALUES(pr_key_seq.nextval, '소금빵','https://drive.google.com/uc?id=1DJdSyU4mPZv8tEpZ2v-lnFr7Y33O0PKD',3000,2700,0.1,'https://drive.google.com/uc?id=17MNrLPop2qNL9vKty9yCGMl8JM_dhV2x',to_char(sysdate,'YYYY-MM-DD HH24:mi:SS'),'',5);</v>
      </c>
    </row>
    <row r="65" spans="1:2">
      <c r="A65">
        <v>8</v>
      </c>
      <c r="B65" t="str">
        <f t="shared" si="1"/>
        <v>INSERT INTO product VALUES(pr_key_seq.nextval, '치아씨드 요거트(1개)','https://drive.google.com/uc?id=1ALvLJQh8GDCI-ai5YFVuA_AoFNDUcnNl',4500,4050,0.1,'https://drive.google.com/uc?id=1eQJwTFa5dEV2UsnfdIYR-MtT5_DTNE-M',to_char(sysdate,'YYYY-MM-DD HH24:mi:SS'),'',4);</v>
      </c>
    </row>
    <row r="66" spans="1:2">
      <c r="A66">
        <v>9</v>
      </c>
      <c r="B66" t="str">
        <f t="shared" si="1"/>
        <v>INSERT INTO product VALUES(pr_key_seq.nextval, '단호박 파이(조각)','https://drive.google.com/uc?id=1obxsK08V22IwcHOc_ycX-F228BwSwQIk',6500,5850,0.1,'https://drive.google.com/uc?id=1t51OXT2Xt6rg6CkSvN-eMRHQkltV1Egp',to_char(sysdate,'YYYY-MM-DD HH24:mi:SS'),'',6);</v>
      </c>
    </row>
    <row r="67" spans="1:2">
      <c r="A67">
        <v>10</v>
      </c>
      <c r="B67" t="str">
        <f t="shared" si="1"/>
        <v>INSERT INTO product VALUES(pr_key_seq.nextval, '파운드 케이크 플레인(조각)','https://drive.google.com/uc?id=1pXZgFaSqhLPgwEEkAOg-4dCH43yz489w',5000,4250,0.15,'https://drive.google.com/uc?id=1uXzlhKQwBftZKzezUfBroNmDz1UFlwYe',to_char(sysdate,'YYYY-MM-DD HH24:mi:SS'),'',6);</v>
      </c>
    </row>
    <row r="68" spans="1:2">
      <c r="A68">
        <v>11</v>
      </c>
      <c r="B68" t="str">
        <f t="shared" si="1"/>
        <v>INSERT INTO product VALUES(pr_key_seq.nextval, '스트로베리 치즈 케이크(조각)','https://drive.google.com/uc?id=1V9UvZ8xeQHyjOSfbRAVMUHD-WPkGj6r4',6800,6120,0.1,'https://drive.google.com/uc?id=1nL35xscYkf5ynLijGaH3_0gAE5l_80s9',to_char(sysdate,'YYYY-MM-DD HH24:mi:SS'),'',6);</v>
      </c>
    </row>
    <row r="69" spans="1:2">
      <c r="A69">
        <v>12</v>
      </c>
      <c r="B69" t="str">
        <f t="shared" si="1"/>
        <v>INSERT INTO product VALUES(pr_key_seq.nextval, '화이트 초콜릿(200g)','https://drive.google.com/uc?id=1zJjKsMsqq4Ln0DvtAdtpKiINg7Ydg2zO',19000,13300,0.3,'https://drive.google.com/uc?id=1oVkeyt_8SeMW-_d7ROsVGhDiQpBj3Q56',to_char(sysdate,'YYYY-MM-DD HH24:mi:SS'),'',2);</v>
      </c>
    </row>
    <row r="70" spans="1:2">
      <c r="A70">
        <v>13</v>
      </c>
      <c r="B70" t="str">
        <f t="shared" si="1"/>
        <v>INSERT INTO product VALUES(pr_key_seq.nextval, '딸기 유자 찹쌀떡(4개)','https://drive.google.com/uc?id=1cvmzxXQRv1isXrufRR6jhan-NuXR5FaI',11000,9900,0.1,'https://drive.google.com/uc?id=1ImYee33BU25P7UZad7p_2AhiCFEmPpUS',to_char(sysdate,'YYYY-MM-DD HH24:mi:SS'),'',3);</v>
      </c>
    </row>
    <row r="71" spans="1:2">
      <c r="A71">
        <v>14</v>
      </c>
      <c r="B71" t="str">
        <f t="shared" si="1"/>
        <v>INSERT INTO product VALUES(pr_key_seq.nextval, '메론빵(1개)','https://drive.google.com/uc?id=1GiudsA76aVY00Qee3JANHrLNuLORg3uA',3500,3150,0.1,'https://drive.google.com/uc?id=1kAzyqedC2cxt0c6Q18WqVhWGRURNdXnp',to_char(sysdate,'YYYY-MM-DD HH24:mi:SS'),'',5);</v>
      </c>
    </row>
    <row r="72" spans="1:2">
      <c r="A72">
        <v>15</v>
      </c>
      <c r="B72" t="str">
        <f t="shared" si="1"/>
        <v>INSERT INTO product VALUES(pr_key_seq.nextval, '월넛 초코 브라우니(1개)','https://drive.google.com/uc?id=1WLXP9L5gJapIVJYZ9Ii3umkUfDKbbTME',4500,4050,0.1,'https://drive.google.com/uc?id=1RCX4igZC1x4xhNNTE2pQzoGv2y1n0sec',to_char(sysdate,'YYYY-MM-DD HH24:mi:SS'),'',6);</v>
      </c>
    </row>
    <row r="73" spans="1:2">
      <c r="A73">
        <v>16</v>
      </c>
      <c r="B73" t="str">
        <f t="shared" si="1"/>
        <v>INSERT INTO product VALUES(pr_key_seq.nextval, '믹스 캔디(딸기,파인애플,오렌지,사과)','https://drive.google.com/uc?id=15FJCld59x-I_2cumXAURZ8KnuhhdF1Q0',6000,5400,0.1,'https://drive.google.com/uc?id=1MawTXx6kAXd4dKsJ6ioqnXIhFwnE7i8n',to_char(sysdate,'YYYY-MM-DD HH24:mi:SS'),'드라마정주행',2);</v>
      </c>
    </row>
    <row r="74" spans="1:2">
      <c r="A74">
        <v>17</v>
      </c>
      <c r="B74" t="str">
        <f t="shared" si="1"/>
        <v>INSERT INTO product VALUES(pr_key_seq.nextval, '믹스 젤리(80g)','https://drive.google.com/uc?id=1z4NO-5ANc7atbUxggS4guKCLCX2j87MR',7500,6750,0.1,'https://drive.google.com/uc?id=12F1mT1KOmQQRVt04r3Zeyu62TeaCxeMs',to_char(sysdate,'YYYY-MM-DD HH24:mi:SS'),'',2);</v>
      </c>
    </row>
    <row r="75" spans="1:2">
      <c r="A75">
        <v>18</v>
      </c>
      <c r="B75" t="str">
        <f t="shared" si="1"/>
        <v>INSERT INTO product VALUES(pr_key_seq.nextval, '스마일 캔디(50g)','https://drive.google.com/uc?id=1si2TjWU6BuFb6Ndn87cgakHgx-s48Beu',5800,5220,0.1,'https://drive.google.com/uc?id=1kXC1d0ls4iqWoBO-xHyldrN-z_X-hE-t',to_char(sysdate,'YYYY-MM-DD HH24:mi:SS'),'',2);</v>
      </c>
    </row>
    <row r="76" spans="1:2">
      <c r="A76">
        <v>19</v>
      </c>
      <c r="B76" t="str">
        <f t="shared" si="1"/>
        <v>INSERT INTO product VALUES(pr_key_seq.nextval, '워터멜론 캔디(50g)','https://drive.google.com/uc?id=1Pm_hBf4yXtnHuHs2swQdkfJXGRbiCJ5F',6300,5355,0.15,'https://drive.google.com/uc?id=191K0eALXqqeJwZnoOeaoQEFCZaCrnr3X',to_char(sysdate,'YYYY-MM-DD HH24:mi:SS'),'',2);</v>
      </c>
    </row>
    <row r="77" spans="1:2">
      <c r="A77">
        <v>20</v>
      </c>
      <c r="B77" t="str">
        <f t="shared" si="1"/>
        <v>INSERT INTO product VALUES(pr_key_seq.nextval, '유기농 쌀빵(3개)','https://drive.google.com/uc?id=1WUPM3RQrhfdFR62_Jt1846GBRzmLgSmn',8400,7560,0.1,'https://drive.google.com/uc?id=11bH-euLs3htwqXS0qdzaw3UKvHLsGNqZ',to_char(sysdate,'YYYY-MM-DD HH24:mi:SS'),'올가닉제품',5);</v>
      </c>
    </row>
    <row r="78" spans="1:2">
      <c r="A78">
        <v>21</v>
      </c>
      <c r="B78" t="str">
        <f t="shared" si="1"/>
        <v>INSERT INTO product VALUES(pr_key_seq.nextval, '카카오 미니 돔 케이크(조각)','https://drive.google.com/uc?id=1F9mj9YzyfLohdhVWzE8mdq1oCj7DjYXa',7800,7020,0.1,'https://drive.google.com/uc?id=1T7QXMTXe-mPIIvgyicGLxhA8wXwkVseQ',to_char(sysdate,'YYYY-MM-DD HH24:mi:SS'),'',6);</v>
      </c>
    </row>
    <row r="79" spans="1:2">
      <c r="A79">
        <v>22</v>
      </c>
      <c r="B79" t="str">
        <f t="shared" si="1"/>
        <v>INSERT INTO product VALUES(pr_key_seq.nextval, '마시멜로 초코 슈(3개)','https://drive.google.com/uc?id=1qnumrrymXSTwkocoGVCpvcHrkk5DABkU',8400,7560,0.1,'https://drive.google.com/uc?id=1pvd9eSMoYq3pfzdBrTCi50WYjV1MXmP_',to_char(sysdate,'YYYY-MM-DD HH24:mi:SS'),'',6);</v>
      </c>
    </row>
    <row r="80" spans="1:2">
      <c r="A80">
        <v>23</v>
      </c>
      <c r="B80" t="str">
        <f t="shared" si="1"/>
        <v>INSERT INTO product VALUES(pr_key_seq.nextval, '베리 다크 초콜릿(50g)','https://drive.google.com/uc?id=1jUGkS7vubnpbiMF3CobZDmvdZLOJdXKX',7200,6480,0.1,'https://drive.google.com/uc?id=1_KRI7hOxQ5ckr9IgqPYbXhmSIfBqpGAP',to_char(sysdate,'YYYY-MM-DD HH24:mi:SS'),'',2);</v>
      </c>
    </row>
    <row r="81" spans="1:2">
      <c r="A81">
        <v>24</v>
      </c>
      <c r="B81" t="str">
        <f t="shared" si="1"/>
        <v>INSERT INTO product VALUES(pr_key_seq.nextval, '에그 타르트(4개)','https://drive.google.com/uc?id=1iGgRHQBHqlEnTTcX6PN0QH4jWDIIuTng',9500,6650,0.3,'https://drive.google.com/uc?id=1Mq4dQGLRowObOWowebdsdLZdFxwFmbh1',to_char(sysdate,'YYYY-MM-DD HH24:mi:SS'),'',6);</v>
      </c>
    </row>
    <row r="82" spans="1:2">
      <c r="A82">
        <v>25</v>
      </c>
      <c r="B82" t="str">
        <f t="shared" si="1"/>
        <v>INSERT INTO product VALUES(pr_key_seq.nextval, '커피 한스푼(200g)','https://drive.google.com/uc?id=1BHVuM79vVKsAoapWo-DcZqC8ybxW2RJl',8400,7560,0.1,'https://drive.google.com/uc?id=1EtqjO2JLJIb37APY6LAER3Nk9-1DFi1w',to_char(sysdate,'YYYY-MM-DD HH24:mi:SS'),'',4);</v>
      </c>
    </row>
    <row r="83" spans="1:2">
      <c r="A83">
        <v>26</v>
      </c>
      <c r="B83" t="str">
        <f t="shared" si="1"/>
        <v>INSERT INTO product VALUES(pr_key_seq.nextval, '크로아상 플레인(2개)','https://drive.google.com/uc?id=1CPk-nJRjAVugFU1mpQ-uftnCrgvxwTxV',7000,6300,0.1,'https://drive.google.com/uc?id=1kpDcu5vjXiVv0eoEKUIp66w7xq5dR5tm',to_char(sysdate,'YYYY-MM-DD HH24:mi:SS'),'',5);</v>
      </c>
    </row>
    <row r="84" spans="1:2">
      <c r="A84">
        <v>27</v>
      </c>
      <c r="B84" t="str">
        <f t="shared" si="1"/>
        <v>INSERT INTO product VALUES(pr_key_seq.nextval, '귀리 건강빵','https://drive.google.com/uc?id=1U4TZazC9l9nLPxhIe4_R3VUGDXsr4Zcc',6700,6030,0.1,'https://drive.google.com/uc?id=1MtI3Qck3km7yIQzWW2AE1NBbSJnORllh',to_char(sysdate,'YYYY-MM-DD HH24:mi:SS'),'올가닉제품',5);</v>
      </c>
    </row>
    <row r="85" spans="1:2">
      <c r="A85">
        <v>28</v>
      </c>
      <c r="B85" t="str">
        <f t="shared" si="1"/>
        <v>INSERT INTO product VALUES(pr_key_seq.nextval, '바닐라빈 마카롱(4개)','https://drive.google.com/uc?id=1g9x4Y8AzYdSJM1pIoalJBdogxcFmvq3R',11000,9900,0.1,'https://drive.google.com/uc?id=1aZgQ6BxesqcngbByRQBVt0DgsNX6-Bec',to_char(sysdate,'YYYY-MM-DD HH24:mi:SS'),'',6);</v>
      </c>
    </row>
    <row r="86" spans="1:2">
      <c r="A86">
        <v>29</v>
      </c>
      <c r="B86" t="str">
        <f t="shared" si="1"/>
        <v>INSERT INTO product VALUES(pr_key_seq.nextval, '파운드 케이크 곡물(홀)','https://drive.google.com/uc?id=15Q9g7BpRVx_rqPEdc3Bq3uFKQsroJKqU',24000,21600,0.1,'https://drive.google.com/uc?id=1pwV_8xTEXew8Dw7elmkJ5bjA01cn_Api',to_char(sysdate,'YYYY-MM-DD HH24:mi:SS'),'올가닉제품',6);</v>
      </c>
    </row>
    <row r="87" spans="1:2">
      <c r="A87">
        <v>30</v>
      </c>
      <c r="B87" t="str">
        <f t="shared" si="1"/>
        <v>INSERT INTO product VALUES(pr_key_seq.nextval, '커스터드 푸딩(1개)','https://drive.google.com/uc?id=1bf0gNLLzoZBFtXc_0Iys_B5iZT2QJrDq',4300,3870,0.1,'https://drive.google.com/uc?id=1b9N98N9FvvJ9rbyco06VoxwoaWnCLvAJ',to_char(sysdate,'YYYY-MM-DD HH24:mi:SS'),'',2);</v>
      </c>
    </row>
    <row r="88" spans="1:2">
      <c r="A88">
        <v>31</v>
      </c>
      <c r="B88" t="str">
        <f t="shared" si="1"/>
        <v>INSERT INTO product VALUES(pr_key_seq.nextval, '동글떡 녹차(4개)','https://drive.google.com/uc?id=1l9P6fv3lw0yHE4yYMQ4bWyE-tsWFWZE_',3700,3330,0.1,'https://drive.google.com/uc?id=1rW7i46YqgANqOhvdbFbMjAun9MoImop-',to_char(sysdate,'YYYY-MM-DD HH24:mi:SS'),'올가닉제품',3);</v>
      </c>
    </row>
    <row r="89" spans="1:2">
      <c r="A89">
        <v>32</v>
      </c>
      <c r="B89" t="str">
        <f t="shared" si="1"/>
        <v>INSERT INTO product VALUES(pr_key_seq.nextval, '체다치즈 브레드(1개)','https://drive.google.com/uc?id=1LiBpqO3YROPG-6AAJdC_SIFDQJejNCzR',5500,4950,0.1,'https://drive.google.com/uc?id=1nnzUPzpSF180Vo0ga3gJFWTJGbKwnamQ',to_char(sysdate,'YYYY-MM-DD HH24:mi:SS'),'',6);</v>
      </c>
    </row>
    <row r="90" spans="1:2">
      <c r="A90">
        <v>33</v>
      </c>
      <c r="B90" t="str">
        <f t="shared" ref="B90:B110" si="2">"INSERT INTO product VALUES(pr_key_seq.nextval, '"&amp;B34&amp;"','"&amp;C34&amp;"',"&amp;D34&amp;","&amp;E34&amp;","&amp;F34&amp;",'"&amp;G34&amp;"',to_char(sysdate,'YYYY-MM-DD HH24:mi:SS'),'"&amp;I34&amp;"',"&amp;J34&amp;");"</f>
        <v>INSERT INTO product VALUES(pr_key_seq.nextval, '미니 시나몬롤(6개)','https://drive.google.com/uc?id=1dZvgbyXiAiiXXZZ-vf7W5CVIC71WVq8U',8900,4450,0.5,'https://drive.google.com/uc?id=1-3SylHSFcFIVmmEITIM7AzF70lQjRnBy',to_char(sysdate,'YYYY-MM-DD HH24:mi:SS'),'드라마정주행',5);</v>
      </c>
    </row>
    <row r="91" spans="1:2">
      <c r="A91">
        <v>34</v>
      </c>
      <c r="B91" t="str">
        <f t="shared" si="2"/>
        <v>INSERT INTO product VALUES(pr_key_seq.nextval, '밤 앙금 만쥬(6개)','https://drive.google.com/uc?id=1J5z_ov7mSiqTHArDhPieQermUhDmHq5K',10500,9450,0.1,'https://drive.google.com/uc?id=1Sd6G1AheUcVn1GiFtqYmrBDy5gfTcrWK',to_char(sysdate,'YYYY-MM-DD HH24:mi:SS'),'',3);</v>
      </c>
    </row>
    <row r="92" spans="1:2">
      <c r="A92">
        <v>35</v>
      </c>
      <c r="B92" t="str">
        <f t="shared" si="2"/>
        <v>INSERT INTO product VALUES(pr_key_seq.nextval, '초코 바른 마시멜로우(4개)','https://drive.google.com/uc?id=17S13Eu51riqj0DdHbucDPAzMP-UBOdFI',8000,7200,0.1,'https://drive.google.com/uc?id=1AxUB8mUwPo2SH9z7jiPwwqabjb1qTMOF',to_char(sysdate,'YYYY-MM-DD HH24:mi:SS'),'',2);</v>
      </c>
    </row>
    <row r="93" spans="1:2">
      <c r="A93">
        <v>36</v>
      </c>
      <c r="B93" t="str">
        <f t="shared" si="2"/>
        <v>INSERT INTO product VALUES(pr_key_seq.nextval, '초코 막대 사탕(3개)','https://drive.google.com/uc?id=1QytUX1PYWTZIV32XIMYohsrVpq93TlMY',3500,3150,0.1,'https://drive.google.com/uc?id=1N0begDvCKdLIqtxaJq2mJg5BaQc4de8Z',to_char(sysdate,'YYYY-MM-DD HH24:mi:SS'),'',2);</v>
      </c>
    </row>
    <row r="94" spans="1:2">
      <c r="A94">
        <v>37</v>
      </c>
      <c r="B94" t="str">
        <f t="shared" si="2"/>
        <v>INSERT INTO product VALUES(pr_key_seq.nextval, '크리미 단호박 파이(홀)','https://drive.google.com/uc?id=1cfU7CEKcTYEv_nevXJyRguOWVmxJxM0F',36000,32400,0.1,'https://drive.google.com/uc?id=1is57_jZEPWMuSgI2Angh78D8AofMbZ_v',to_char(sysdate,'YYYY-MM-DD HH24:mi:SS'),'올가닉제품',6);</v>
      </c>
    </row>
    <row r="95" spans="1:2">
      <c r="A95">
        <v>38</v>
      </c>
      <c r="B95" t="str">
        <f t="shared" si="2"/>
        <v>INSERT INTO product VALUES(pr_key_seq.nextval, '민트 라임 캬라멜 크레페(조각)','https://drive.google.com/uc?id=1VUhe6n1Au3-Zv9XDOqrPuU3i8gr1afm5',6700,5695,0.15,'https://drive.google.com/uc?id=1apOjWc_ENQXO_-ffmstUY4hLbgjB4KHU',to_char(sysdate,'YYYY-MM-DD HH24:mi:SS'),'올가닉제품',6);</v>
      </c>
    </row>
    <row r="96" spans="1:2">
      <c r="A96">
        <v>39</v>
      </c>
      <c r="B96" t="str">
        <f t="shared" si="2"/>
        <v>INSERT INTO product VALUES(pr_key_seq.nextval, '버터 쿠키(200g)','https://drive.google.com/uc?id=1Z2T9ZqOJhjUayZIjhuSxtVjPTNYZXYVE',14500,13050,0.1,'https://drive.google.com/uc?id=1Bn22xOt3Nu5DuzmAPVGWeGtntt7C5eW4',to_char(sysdate,'YYYY-MM-DD HH24:mi:SS'),'드라마정주행',1);</v>
      </c>
    </row>
    <row r="97" spans="1:2">
      <c r="A97">
        <v>40</v>
      </c>
      <c r="B97" t="str">
        <f t="shared" si="2"/>
        <v>INSERT INTO product VALUES(pr_key_seq.nextval, '초코 시나몬 롤(2개)','https://drive.google.com/uc?id=1hm07d2_WbBUtwLFgnVd3DLvD_v_csv-l',8600,7740,0.1,'https://drive.google.com/uc?id=1M8EknhEWs2fFZXJPG1159RX-RyAK61T1',to_char(sysdate,'YYYY-MM-DD HH24:mi:SS'),'',5);</v>
      </c>
    </row>
    <row r="98" spans="1:2">
      <c r="A98">
        <v>41</v>
      </c>
      <c r="B98" t="str">
        <f t="shared" si="2"/>
        <v>INSERT INTO product VALUES(pr_key_seq.nextval, '초코 르뱅 쿠키(8개)','https://drive.google.com/uc?id=1lbGpKmhMzDjoVfiGhYLnOgwDvQOSasrC',16800,15120,0.1,'https://drive.google.com/uc?id=1vAsmZ9Sk1vjwaZLnV51YnT02qs7Mwcmb',to_char(sysdate,'YYYY-MM-DD HH24:mi:SS'),'드라마정주행',1);</v>
      </c>
    </row>
    <row r="99" spans="1:2">
      <c r="A99">
        <v>42</v>
      </c>
      <c r="B99" t="str">
        <f t="shared" si="2"/>
        <v>INSERT INTO product VALUES(pr_key_seq.nextval, '스틱 츄러스(4개)','https://drive.google.com/uc?id=1VdX5fmXhv9bK20JQjqok3qwYX5zJDoD5',8200,7380,0.1,'https://drive.google.com/uc?id=1gLhxHHywND7QatJZQZD-TkJzDdAB9x1-',to_char(sysdate,'YYYY-MM-DD HH24:mi:SS'),'드라마정주행',1);</v>
      </c>
    </row>
    <row r="100" spans="1:2">
      <c r="A100">
        <v>43</v>
      </c>
      <c r="B100" t="str">
        <f t="shared" si="2"/>
        <v>INSERT INTO product VALUES(pr_key_seq.nextval, '딸기쨈 쿠키(6개)','https://drive.google.com/uc?id=1Qh9JvWn-ncUZxOgaLQ9NAmd6hpx5Caxb',7200,4320,0.4,'https://drive.google.com/uc?id=12Wl4wpzwGz5PvaccI3Yr0WK36QcmajCu',to_char(sysdate,'YYYY-MM-DD HH24:mi:SS'),'',1);</v>
      </c>
    </row>
    <row r="101" spans="1:2">
      <c r="A101">
        <v>44</v>
      </c>
      <c r="B101" t="str">
        <f t="shared" si="2"/>
        <v>INSERT INTO product VALUES(pr_key_seq.nextval, '믹스 베리 타르트(홀)','https://drive.google.com/uc?id=1g8T9hEpys-7zhX4ibpR29XriEayv2Cmd',38000,34200,0.1,'https://drive.google.com/uc?id=1uV5B-Bykn2kPS5d_-Wkri9gbcIL8JHTP',to_char(sysdate,'YYYY-MM-DD HH24:mi:SS'),'',6);</v>
      </c>
    </row>
    <row r="102" spans="1:2">
      <c r="A102">
        <v>45</v>
      </c>
      <c r="B102" t="str">
        <f t="shared" si="2"/>
        <v>INSERT INTO product VALUES(pr_key_seq.nextval, '미니 크로아상 세트(초코,플레인,아몬드)','https://drive.google.com/uc?id=1J8JdVPfhsE57E3yfDIfTnGebOubsKAN-',7500,6750,0.1,'https://drive.google.com/uc?id=1xTGnd61dgfLype28a3hFEZ7e8Ofr0Tsr',to_char(sysdate,'YYYY-MM-DD HH24:mi:SS'),'',5);</v>
      </c>
    </row>
    <row r="103" spans="1:2">
      <c r="A103">
        <v>46</v>
      </c>
      <c r="B103" t="str">
        <f t="shared" si="2"/>
        <v>INSERT INTO product VALUES(pr_key_seq.nextval, '에스프레소 푸딩(1개)','https://drive.google.com/uc?id=1bvYz7YaT6mapr7D8Hp4WVI5SedApehir',3500,3150,0.1,'https://drive.google.com/uc?id=1tNw5zicFuHO7IrD-15YUKTDzy1T5Nddq',to_char(sysdate,'YYYY-MM-DD HH24:mi:SS'),'',2);</v>
      </c>
    </row>
    <row r="104" spans="1:2">
      <c r="A104">
        <v>47</v>
      </c>
      <c r="B104" t="str">
        <f t="shared" si="2"/>
        <v>INSERT INTO product VALUES(pr_key_seq.nextval, '산딸기 치즈 케이크(조각)','https://drive.google.com/uc?id=1FJ4amWcZSlLHJpmNkFESbfGT4zirrURl',7800,6240,0.2,'https://drive.google.com/uc?id=1zZ0hmCJ6ZCv1qFb8gppB89sOnzT7jbpC',to_char(sysdate,'YYYY-MM-DD HH24:mi:SS'),'',6);</v>
      </c>
    </row>
    <row r="105" spans="1:2">
      <c r="A105">
        <v>48</v>
      </c>
      <c r="B105" t="str">
        <f t="shared" si="2"/>
        <v>INSERT INTO product VALUES(pr_key_seq.nextval, '하동 녹차 아이스크림(1개)','https://drive.google.com/uc?id=1wsCdD50Hpow0h3abPN30G5VXuZO5YZxS',4700,4230,0.1,'https://drive.google.com/uc?id=1ncBMYFd0uIyfpmV53nlHR7-MaZKcFXqF',to_char(sysdate,'YYYY-MM-DD HH24:mi:SS'),'올가닉제품',4);</v>
      </c>
    </row>
    <row r="106" spans="1:2">
      <c r="A106">
        <v>49</v>
      </c>
      <c r="B106" t="str">
        <f t="shared" si="2"/>
        <v>INSERT INTO product VALUES(pr_key_seq.nextval, '라즈베리 바닐라 아이스크림 스틱','https://drive.google.com/uc?id=1pp_U_hVbjw5_PtynHQiDA3FLGiW0snMe',3800,3420,0.1,'https://drive.google.com/uc?id=10aOfKsFh_juxqZiC0G-a_70SgFJYehlT',to_char(sysdate,'YYYY-MM-DD HH24:mi:SS'),'',4);</v>
      </c>
    </row>
    <row r="107" spans="1:2">
      <c r="A107">
        <v>50</v>
      </c>
      <c r="B107" t="str">
        <f t="shared" si="2"/>
        <v>INSERT INTO product VALUES(pr_key_seq.nextval, '시나몬 크레페 케이크(피스)','https://drive.google.com/uc?id=1GL7sTi0E29kE3B6psV0ofvSShKI9Nw8K',6700,5695,0.15,'https://drive.google.com/uc?id=1vRWgp_mUDTaUwkuc026CgpApXFPzEGzG',to_char(sysdate,'YYYY-MM-DD HH24:mi:SS'),'',6);</v>
      </c>
    </row>
    <row r="108" spans="1:2">
      <c r="A108">
        <v>51</v>
      </c>
      <c r="B108" t="str">
        <f t="shared" si="2"/>
        <v>INSERT INTO product VALUES(pr_key_seq.nextval, '견과류 초콜릿(1판)','https://drive.google.com/uc?id=1X1XdaUxdFJA-eTKJr3W6ZWKuB2YM_mXs',14000,12600,0.1,'https://drive.google.com/uc?id=1_ImXAdt6xcrdKLPmA6obW4xfzKN0t1AC',to_char(sysdate,'YYYY-MM-DD HH24:mi:SS'),'',2);</v>
      </c>
    </row>
    <row r="109" spans="1:2">
      <c r="A109">
        <v>52</v>
      </c>
      <c r="B109" t="str">
        <f t="shared" si="2"/>
        <v>INSERT INTO product VALUES(pr_key_seq.nextval, '베리 요거트(1개)','https://drive.google.com/uc?id=10g17DvgpXWkXW-t1BLtxAc4kHIQxvSUs',6300,5670,0.1,'https://drive.google.com/uc?id=1rcXzX6La7jezD43DT0GLEHwVWE878k55',to_char(sysdate,'YYYY-MM-DD HH24:mi:SS'),'올가닉제품',4);</v>
      </c>
    </row>
    <row r="110" spans="1:2">
      <c r="A110">
        <v>53</v>
      </c>
      <c r="B110" t="str">
        <f t="shared" si="2"/>
        <v>INSERT INTO product VALUES(pr_key_seq.nextval, '커피맛 마카롱(3개)','https://drive.google.com/uc?id=1P9iUP2Yu_WRZ5ajTp3Bt5N5jF6LePOfp',7800,7020,0.1,'https://drive.google.com/uc?id=1EB5Gdl3GYJsxC1TQGVjY-2F6xjuF_ZSw',to_char(sysdate,'YYYY-MM-DD HH24:mi:SS'),'',6);</v>
      </c>
    </row>
  </sheetData>
  <phoneticPr fontId="1" type="noConversion"/>
  <hyperlinks>
    <hyperlink ref="G3" r:id="rId1" display="https://drive.google.com/file/d/1R7XoZt05yXJWeq74nacFX5M_Ln8HlsdQ/view?usp=share_link" xr:uid="{1F21084C-7FCC-EB42-ACA1-7D4ED126C2D8}"/>
    <hyperlink ref="G4" r:id="rId2" display="https://drive.google.com/file/d/11OGDHqXb95-wbFB3ly6J1WKt5quZt6_D/view?usp=share_link" xr:uid="{8EC19497-0D8F-B54B-8983-5A703014DF8E}"/>
    <hyperlink ref="G5" r:id="rId3" display="https://drive.google.com/file/d/13-1CLXimK4ITciR4qa75sJwUrQ7s_EvI/view?usp=share_link" xr:uid="{7C6D4C99-B9F3-CB4E-BA4C-B549DA49D1F8}"/>
    <hyperlink ref="G6" r:id="rId4" display="https://drive.google.com/file/d/12uENoqg3mecYZatL8bU4izX6tN4hslu6/view?usp=share_link" xr:uid="{6A3C152C-42FB-314F-9024-A04DAF952D1C}"/>
    <hyperlink ref="G7" r:id="rId5" display="https://drive.google.com/file/d/1fEDYFXec_qJCYtgg8SDFKJ38BxRSryje/view?usp=share_link" xr:uid="{7796B3EE-3189-6443-BA20-ABAF63469B4F}"/>
    <hyperlink ref="G8" r:id="rId6" display="https://drive.google.com/file/d/17MNrLPop2qNL9vKty9yCGMl8JM_dhV2x/view?usp=share_link" xr:uid="{18F48893-4541-3D4E-B34F-CFCE11C6B055}"/>
    <hyperlink ref="G9" r:id="rId7" display="https://drive.google.com/file/d/1eQJwTFa5dEV2UsnfdIYR-MtT5_DTNE-M/view?usp=share_link" xr:uid="{AA9FBFE2-25F2-2D42-9C17-40E4A91EC6DA}"/>
    <hyperlink ref="G10" r:id="rId8" display="https://drive.google.com/file/d/1t51OXT2Xt6rg6CkSvN-eMRHQkltV1Egp/view?usp=share_link" xr:uid="{45A32D36-2998-B441-A7AD-14C55208F4EE}"/>
    <hyperlink ref="G11" r:id="rId9" display="https://drive.google.com/file/d/1uXzlhKQwBftZKzezUfBroNmDz1UFlwYe/view?usp=share_link" xr:uid="{B669920E-789F-4849-A13A-EE0C288F9EAA}"/>
    <hyperlink ref="G12" r:id="rId10" display="https://drive.google.com/file/d/1nL35xscYkf5ynLijGaH3_0gAE5l_80s9/view?usp=share_link" xr:uid="{18E3C800-B3BB-2649-86D3-2DDDE012A0A2}"/>
    <hyperlink ref="G13" r:id="rId11" display="https://drive.google.com/file/d/1oVkeyt_8SeMW-_d7ROsVGhDiQpBj3Q56/view?usp=share_link" xr:uid="{519A0787-E215-FA4B-8239-6966C36A9D25}"/>
    <hyperlink ref="G14" r:id="rId12" display="https://drive.google.com/file/d/1ImYee33BU25P7UZad7p_2AhiCFEmPpUS/view?usp=share_link" xr:uid="{D0FB33AF-CB1B-2C49-8E95-6B9DDF91EF43}"/>
    <hyperlink ref="G15" r:id="rId13" display="https://drive.google.com/file/d/1kAzyqedC2cxt0c6Q18WqVhWGRURNdXnp/view?usp=share_link" xr:uid="{39C6BFFE-06BF-F843-B3BC-F82C91DDDDA1}"/>
    <hyperlink ref="G16" r:id="rId14" display="https://drive.google.com/file/d/1RCX4igZC1x4xhNNTE2pQzoGv2y1n0sec/view?usp=share_link" xr:uid="{314F5A3B-8DE4-6747-A646-C84AC23D0941}"/>
    <hyperlink ref="G17" r:id="rId15" display="https://drive.google.com/file/d/1MawTXx6kAXd4dKsJ6ioqnXIhFwnE7i8n/view?usp=share_link" xr:uid="{03FF4EFC-6BD3-BE44-AFC4-CFE03209966E}"/>
    <hyperlink ref="G18" r:id="rId16" display="https://drive.google.com/file/d/12F1mT1KOmQQRVt04r3Zeyu62TeaCxeMs/view?usp=share_link" xr:uid="{267A87C4-BC5D-E64A-8295-FE7E19A393C8}"/>
    <hyperlink ref="G19" r:id="rId17" display="https://drive.google.com/file/d/1kXC1d0ls4iqWoBO-xHyldrN-z_X-hE-t/view?usp=share_link" xr:uid="{05B768E1-C909-B049-89FE-5D60B299C7E1}"/>
    <hyperlink ref="G20" r:id="rId18" display="https://drive.google.com/file/d/191K0eALXqqeJwZnoOeaoQEFCZaCrnr3X/view?usp=share_link" xr:uid="{EF0181DA-C0F7-EF48-B46B-AAF1045E21CB}"/>
    <hyperlink ref="G21" r:id="rId19" display="https://drive.google.com/file/d/11bH-euLs3htwqXS0qdzaw3UKvHLsGNqZ/view?usp=share_link" xr:uid="{DB5A9393-963E-3A47-8164-8F5FC628AE88}"/>
    <hyperlink ref="G22" r:id="rId20" display="https://drive.google.com/file/d/1T7QXMTXe-mPIIvgyicGLxhA8wXwkVseQ/view?usp=share_link" xr:uid="{A24AE543-5BBB-104C-916B-E266DB014313}"/>
    <hyperlink ref="G23" r:id="rId21" display="https://drive.google.com/file/d/1pvd9eSMoYq3pfzdBrTCi50WYjV1MXmP_/view?usp=share_link" xr:uid="{4E9DB618-1842-A949-8360-DC27CE5CE59D}"/>
    <hyperlink ref="G24" r:id="rId22" display="https://drive.google.com/file/d/1_KRI7hOxQ5ckr9IgqPYbXhmSIfBqpGAP/view?usp=share_link" xr:uid="{8088553D-B3BE-204C-B7DA-3F697B2CD400}"/>
    <hyperlink ref="G25" r:id="rId23" display="https://drive.google.com/file/d/1Mq4dQGLRowObOWowebdsdLZdFxwFmbh1/view?usp=share_link" xr:uid="{495023DE-0BDB-4541-B84E-57D35D0C5E0F}"/>
    <hyperlink ref="G26" r:id="rId24" display="https://drive.google.com/file/d/1EtqjO2JLJIb37APY6LAER3Nk9-1DFi1w/view?usp=share_link" xr:uid="{E408512D-A297-6D4E-A178-AFFC8D19B962}"/>
    <hyperlink ref="G27" r:id="rId25" display="https://drive.google.com/file/d/1kpDcu5vjXiVv0eoEKUIp66w7xq5dR5tm/view?usp=share_link" xr:uid="{818B2140-C53E-DE47-9B51-07A9A9476D88}"/>
    <hyperlink ref="G28" r:id="rId26" display="https://drive.google.com/file/d/1MtI3Qck3km7yIQzWW2AE1NBbSJnORllh/view?usp=share_link" xr:uid="{44D03D8B-BA87-8E4A-96ED-C2680C578966}"/>
    <hyperlink ref="G29" r:id="rId27" display="https://drive.google.com/file/d/1aZgQ6BxesqcngbByRQBVt0DgsNX6-Bec/view?usp=share_link" xr:uid="{EEA1CB33-3298-5B4D-9C81-73EB417CE1CF}"/>
    <hyperlink ref="G30" r:id="rId28" display="https://drive.google.com/file/d/1pwV_8xTEXew8Dw7elmkJ5bjA01cn_Api/view?usp=share_link" xr:uid="{F24E8705-B395-B14E-9561-30DC5F071868}"/>
    <hyperlink ref="G31" r:id="rId29" display="https://drive.google.com/file/d/1b9N98N9FvvJ9rbyco06VoxwoaWnCLvAJ/view?usp=share_link" xr:uid="{9960BC34-C220-FF4E-B922-C6DFA0717953}"/>
    <hyperlink ref="G32" r:id="rId30" display="https://drive.google.com/file/d/1rW7i46YqgANqOhvdbFbMjAun9MoImop-/view?usp=share_link" xr:uid="{75478C34-5F17-CA46-A646-42C9D2341F68}"/>
    <hyperlink ref="G33" r:id="rId31" display="https://drive.google.com/file/d/1nnzUPzpSF180Vo0ga3gJFWTJGbKwnamQ/view?usp=share_link" xr:uid="{2000D322-6588-8746-8A1C-711206DDE4CA}"/>
    <hyperlink ref="G34" r:id="rId32" display="https://drive.google.com/file/d/1-3SylHSFcFIVmmEITIM7AzF70lQjRnBy/view?usp=share_link" xr:uid="{710B1C1B-71AA-4E44-A6EE-CFBA580FC038}"/>
    <hyperlink ref="G35" r:id="rId33" display="https://drive.google.com/file/d/1Sd6G1AheUcVn1GiFtqYmrBDy5gfTcrWK/view?usp=share_link" xr:uid="{CC5B6B30-3834-F141-A782-98CD807C71B7}"/>
    <hyperlink ref="G36" r:id="rId34" display="https://drive.google.com/file/d/1AxUB8mUwPo2SH9z7jiPwwqabjb1qTMOF/view?usp=share_link" xr:uid="{E490C76C-3C13-B240-ACF9-11FE7936DBF1}"/>
    <hyperlink ref="G37" r:id="rId35" display="https://drive.google.com/file/d/1N0begDvCKdLIqtxaJq2mJg5BaQc4de8Z/view?usp=share_link" xr:uid="{B1598E9C-BEFE-0D4F-98DC-14EA4A6BC9C3}"/>
    <hyperlink ref="G38" r:id="rId36" display="https://drive.google.com/file/d/1is57_jZEPWMuSgI2Angh78D8AofMbZ_v/view?usp=share_link" xr:uid="{0E1127D4-C6CB-4E4F-81F9-B0966C73A688}"/>
    <hyperlink ref="G40" r:id="rId37" display="https://drive.google.com/file/d/1Bn22xOt3Nu5DuzmAPVGWeGtntt7C5eW4/view?usp=share_link" xr:uid="{0375BCD3-C673-1249-B53B-875C9A49EA76}"/>
    <hyperlink ref="G39" r:id="rId38" display="https://drive.google.com/file/d/1apOjWc_ENQXO_-ffmstUY4hLbgjB4KHU/view?usp=share_link" xr:uid="{23587F48-B6B0-954E-91CD-7C9376D15829}"/>
    <hyperlink ref="G41" r:id="rId39" display="https://drive.google.com/file/d/1M8EknhEWs2fFZXJPG1159RX-RyAK61T1/view?usp=share_link" xr:uid="{5862261C-2C0E-6942-88E2-BCC61941AAE6}"/>
    <hyperlink ref="G42" r:id="rId40" display="https://drive.google.com/file/d/1vAsmZ9Sk1vjwaZLnV51YnT02qs7Mwcmb/view?usp=share_link" xr:uid="{32B2E0DF-1A77-5342-A6EE-AF0DA3034CF6}"/>
    <hyperlink ref="G43" r:id="rId41" display="https://drive.google.com/file/d/1gLhxHHywND7QatJZQZD-TkJzDdAB9x1-/view?usp=share_link" xr:uid="{2C9F76BE-3570-CC48-A825-318F00654737}"/>
    <hyperlink ref="G44" r:id="rId42" display="https://drive.google.com/file/d/12Wl4wpzwGz5PvaccI3Yr0WK36QcmajCu/view?usp=share_link" xr:uid="{FE9FA5BD-F706-6A49-BF6E-B726210B9BD6}"/>
    <hyperlink ref="G45" r:id="rId43" display="https://drive.google.com/file/d/1uV5B-Bykn2kPS5d_-Wkri9gbcIL8JHTP/view?usp=share_link" xr:uid="{34D013BF-68B8-6941-9F87-71117FB4BC1A}"/>
    <hyperlink ref="G46" r:id="rId44" display="https://drive.google.com/file/d/1xTGnd61dgfLype28a3hFEZ7e8Ofr0Tsr/view?usp=share_link" xr:uid="{05EFDE41-646E-914F-93EA-B33F4A3C711B}"/>
    <hyperlink ref="G47" r:id="rId45" display="https://drive.google.com/file/d/1tNw5zicFuHO7IrD-15YUKTDzy1T5Nddq/view?usp=share_link" xr:uid="{D794A7FE-5F89-3B47-8B4B-5B480C15E3F0}"/>
    <hyperlink ref="G48" r:id="rId46" display="https://drive.google.com/file/d/1zZ0hmCJ6ZCv1qFb8gppB89sOnzT7jbpC/view?usp=share_link" xr:uid="{423AB9EB-A1C7-1F4B-9BD3-946B2FD815AC}"/>
    <hyperlink ref="G49" r:id="rId47" display="https://drive.google.com/file/d/1ncBMYFd0uIyfpmV53nlHR7-MaZKcFXqF/view?usp=share_link" xr:uid="{9AFDB751-7D81-AF4A-B184-984B8F59A4B5}"/>
    <hyperlink ref="G50" r:id="rId48" display="https://drive.google.com/file/d/10aOfKsFh_juxqZiC0G-a_70SgFJYehlT/view?usp=share_link" xr:uid="{E030C949-E1B8-0F4A-B67A-82814BA14C01}"/>
    <hyperlink ref="G51" r:id="rId49" display="https://drive.google.com/file/d/1vRWgp_mUDTaUwkuc026CgpApXFPzEGzG/view?usp=share_link" xr:uid="{97CD020D-E28D-BE4D-B9BB-D8C31CF83B00}"/>
    <hyperlink ref="G52" r:id="rId50" display="https://drive.google.com/file/d/1_ImXAdt6xcrdKLPmA6obW4xfzKN0t1AC/view?usp=share_link" xr:uid="{1F72E3C5-4F0E-C04E-B5DE-13B5116CC304}"/>
    <hyperlink ref="G53" r:id="rId51" display="https://drive.google.com/file/d/1rcXzX6La7jezD43DT0GLEHwVWE878k55/view?usp=share_link" xr:uid="{5A738AA6-4263-D041-B509-B72C381BBC15}"/>
    <hyperlink ref="G54" r:id="rId52" display="https://drive.google.com/file/d/1EB5Gdl3GYJsxC1TQGVjY-2F6xjuF_ZSw/view?usp=share_link" xr:uid="{A3A3038A-4F84-A648-8C48-D1B555D700FC}"/>
    <hyperlink ref="C2" r:id="rId53" xr:uid="{E5634E51-12DC-164F-A699-9663B04AF914}"/>
    <hyperlink ref="G2" r:id="rId54" display="https://drive.google.com/uc?id=1sbsVmxA6dPrMcS4KNs_GnrD8LPZk92vX" xr:uid="{0278013A-1185-2342-87C7-3D4CA630B1B4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D76E9-3639-E746-8238-A77D84468FCE}">
  <sheetPr codeName="Sheet3"/>
  <dimension ref="A1:B9"/>
  <sheetViews>
    <sheetView workbookViewId="0">
      <selection activeCell="B10" sqref="A1:B10"/>
    </sheetView>
  </sheetViews>
  <sheetFormatPr baseColWidth="10" defaultRowHeight="18"/>
  <cols>
    <col min="1" max="1" width="14" customWidth="1"/>
    <col min="2" max="2" width="64.42578125" bestFit="1" customWidth="1"/>
  </cols>
  <sheetData>
    <row r="1" spans="1:2">
      <c r="A1" s="18" t="s">
        <v>139</v>
      </c>
      <c r="B1" s="18"/>
    </row>
    <row r="2" spans="1:2">
      <c r="A2" t="s">
        <v>140</v>
      </c>
      <c r="B2" t="s">
        <v>151</v>
      </c>
    </row>
    <row r="3" spans="1:2">
      <c r="A3" t="s">
        <v>141</v>
      </c>
      <c r="B3" t="s">
        <v>146</v>
      </c>
    </row>
    <row r="4" spans="1:2">
      <c r="A4" t="s">
        <v>142</v>
      </c>
      <c r="B4" t="s">
        <v>147</v>
      </c>
    </row>
    <row r="6" spans="1:2">
      <c r="A6" t="s">
        <v>143</v>
      </c>
      <c r="B6" t="s">
        <v>149</v>
      </c>
    </row>
    <row r="7" spans="1:2">
      <c r="A7" t="s">
        <v>144</v>
      </c>
      <c r="B7" t="s">
        <v>148</v>
      </c>
    </row>
    <row r="8" spans="1:2" ht="38">
      <c r="A8" t="s">
        <v>145</v>
      </c>
      <c r="B8" s="1" t="s">
        <v>152</v>
      </c>
    </row>
    <row r="9" spans="1:2">
      <c r="A9" s="18" t="s">
        <v>150</v>
      </c>
      <c r="B9" s="18"/>
    </row>
  </sheetData>
  <mergeCells count="2">
    <mergeCell ref="A1:B1"/>
    <mergeCell ref="A9:B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4F0EC-357E-844B-BF8F-99C1B6909EB9}">
  <sheetPr codeName="Sheet4"/>
  <dimension ref="A1:BF1022"/>
  <sheetViews>
    <sheetView tabSelected="1" topLeftCell="A103" zoomScale="101" workbookViewId="0">
      <selection activeCell="E113" sqref="E113"/>
    </sheetView>
  </sheetViews>
  <sheetFormatPr baseColWidth="10" defaultColWidth="56.28515625" defaultRowHeight="18"/>
  <cols>
    <col min="1" max="1" width="11.140625" bestFit="1" customWidth="1"/>
    <col min="2" max="2" width="9.85546875" bestFit="1" customWidth="1"/>
    <col min="3" max="3" width="9.5703125" bestFit="1" customWidth="1"/>
    <col min="4" max="4" width="9.85546875" bestFit="1" customWidth="1"/>
    <col min="5" max="5" width="22.28515625" bestFit="1" customWidth="1"/>
    <col min="6" max="6" width="14.28515625" bestFit="1" customWidth="1"/>
    <col min="7" max="7" width="59.85546875" style="4" customWidth="1"/>
    <col min="8" max="8" width="9.5703125" style="4" bestFit="1" customWidth="1"/>
    <col min="9" max="9" width="10.85546875" bestFit="1" customWidth="1"/>
    <col min="10" max="10" width="47.28515625" bestFit="1" customWidth="1"/>
    <col min="11" max="11" width="13.42578125" bestFit="1" customWidth="1"/>
    <col min="12" max="12" width="13.7109375" bestFit="1" customWidth="1"/>
    <col min="13" max="13" width="13.28515625" bestFit="1" customWidth="1"/>
    <col min="14" max="14" width="7" bestFit="1" customWidth="1"/>
    <col min="15" max="15" width="14.140625" customWidth="1"/>
    <col min="16" max="16" width="9.5703125" bestFit="1" customWidth="1"/>
    <col min="17" max="17" width="15.7109375" bestFit="1" customWidth="1"/>
    <col min="18" max="18" width="10.7109375" bestFit="1" customWidth="1"/>
    <col min="19" max="19" width="14.28515625" bestFit="1" customWidth="1"/>
    <col min="20" max="20" width="44.140625" customWidth="1"/>
    <col min="21" max="21" width="9.5703125" bestFit="1" customWidth="1"/>
    <col min="22" max="22" width="89.7109375" customWidth="1"/>
    <col min="23" max="25" width="11.28515625" customWidth="1"/>
    <col min="26" max="26" width="13.85546875" customWidth="1"/>
    <col min="27" max="27" width="9.5703125" customWidth="1"/>
    <col min="28" max="28" width="10.85546875" customWidth="1"/>
    <col min="29" max="29" width="17.5703125" customWidth="1"/>
    <col min="30" max="34" width="13.85546875" customWidth="1"/>
    <col min="35" max="35" width="7.5703125" customWidth="1"/>
    <col min="36" max="36" width="38.42578125" customWidth="1"/>
    <col min="37" max="37" width="3.7109375" style="16" bestFit="1" customWidth="1"/>
    <col min="38" max="38" width="17.5703125" bestFit="1" customWidth="1"/>
    <col min="39" max="39" width="17.5703125" style="14" customWidth="1"/>
    <col min="40" max="41" width="9.5703125" bestFit="1" customWidth="1"/>
    <col min="42" max="42" width="13.85546875" bestFit="1" customWidth="1"/>
    <col min="43" max="43" width="15.7109375" bestFit="1" customWidth="1"/>
    <col min="44" max="44" width="17.5703125" bestFit="1" customWidth="1"/>
    <col min="45" max="45" width="6.5703125" bestFit="1" customWidth="1"/>
    <col min="46" max="46" width="8.42578125" bestFit="1" customWidth="1"/>
    <col min="47" max="47" width="7.7109375" bestFit="1" customWidth="1"/>
    <col min="48" max="48" width="7.28515625" bestFit="1" customWidth="1"/>
    <col min="49" max="49" width="9.140625" bestFit="1" customWidth="1"/>
    <col min="50" max="50" width="8.28515625" bestFit="1" customWidth="1"/>
    <col min="51" max="51" width="3.140625" bestFit="1" customWidth="1"/>
    <col min="52" max="52" width="9.42578125" bestFit="1" customWidth="1"/>
    <col min="53" max="53" width="33.140625" customWidth="1"/>
    <col min="54" max="54" width="11.42578125" bestFit="1" customWidth="1"/>
    <col min="55" max="55" width="10.7109375" bestFit="1" customWidth="1"/>
    <col min="56" max="56" width="10" bestFit="1" customWidth="1"/>
    <col min="57" max="57" width="6.5703125" bestFit="1" customWidth="1"/>
    <col min="58" max="58" width="8.42578125" bestFit="1" customWidth="1"/>
  </cols>
  <sheetData>
    <row r="1" spans="1:58" ht="38">
      <c r="A1" s="1" t="s">
        <v>10</v>
      </c>
      <c r="B1" s="1" t="s">
        <v>12</v>
      </c>
      <c r="C1" s="1" t="s">
        <v>13</v>
      </c>
      <c r="D1" s="1" t="s">
        <v>11</v>
      </c>
      <c r="E1" s="1" t="s">
        <v>14</v>
      </c>
      <c r="F1" s="1" t="s">
        <v>15</v>
      </c>
      <c r="G1" s="19" t="s">
        <v>334</v>
      </c>
      <c r="H1" s="19" t="s">
        <v>623</v>
      </c>
      <c r="I1" s="1" t="s">
        <v>624</v>
      </c>
      <c r="J1" s="1" t="s">
        <v>625</v>
      </c>
      <c r="K1" s="1" t="s">
        <v>626</v>
      </c>
      <c r="L1" s="1" t="s">
        <v>627</v>
      </c>
      <c r="M1" s="1" t="s">
        <v>628</v>
      </c>
      <c r="N1" s="1" t="s">
        <v>16</v>
      </c>
      <c r="O1" s="1" t="s">
        <v>355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10</v>
      </c>
      <c r="V1" s="1"/>
      <c r="W1" s="1" t="s">
        <v>21</v>
      </c>
      <c r="X1" s="1" t="s">
        <v>199</v>
      </c>
      <c r="Y1" s="1" t="s">
        <v>200</v>
      </c>
      <c r="Z1" s="1" t="s">
        <v>8</v>
      </c>
      <c r="AA1" s="1" t="s">
        <v>10</v>
      </c>
      <c r="AB1" s="1"/>
      <c r="AC1" s="1" t="s">
        <v>22</v>
      </c>
      <c r="AD1" s="1" t="s">
        <v>23</v>
      </c>
      <c r="AE1" s="1" t="s">
        <v>24</v>
      </c>
      <c r="AF1" s="1" t="s">
        <v>206</v>
      </c>
      <c r="AG1" s="1" t="s">
        <v>207</v>
      </c>
      <c r="AH1" s="1" t="s">
        <v>8</v>
      </c>
      <c r="AI1" s="1" t="s">
        <v>10</v>
      </c>
      <c r="AJ1" s="1"/>
      <c r="AK1" s="15"/>
      <c r="AL1" s="1" t="s">
        <v>25</v>
      </c>
      <c r="AM1" s="13" t="s">
        <v>135</v>
      </c>
      <c r="AN1" s="1" t="s">
        <v>26</v>
      </c>
      <c r="AO1" s="1" t="s">
        <v>27</v>
      </c>
      <c r="AP1" s="1" t="s">
        <v>8</v>
      </c>
      <c r="AQ1" s="1" t="s">
        <v>28</v>
      </c>
      <c r="AR1" s="1"/>
      <c r="AS1" s="1" t="s">
        <v>209</v>
      </c>
      <c r="AT1" s="1" t="s">
        <v>210</v>
      </c>
      <c r="AU1" s="1" t="s">
        <v>211</v>
      </c>
      <c r="AV1" s="1" t="s">
        <v>212</v>
      </c>
      <c r="AW1" s="1" t="s">
        <v>213</v>
      </c>
      <c r="AX1" s="1" t="s">
        <v>214</v>
      </c>
      <c r="AY1" s="1" t="s">
        <v>215</v>
      </c>
      <c r="BB1" s="1" t="s">
        <v>216</v>
      </c>
      <c r="BC1" s="1" t="s">
        <v>217</v>
      </c>
      <c r="BD1" s="1" t="s">
        <v>218</v>
      </c>
      <c r="BE1" s="1" t="s">
        <v>209</v>
      </c>
      <c r="BF1" s="1" t="s">
        <v>219</v>
      </c>
    </row>
    <row r="2" spans="1:58">
      <c r="A2" t="s">
        <v>38</v>
      </c>
      <c r="B2" t="s">
        <v>33</v>
      </c>
      <c r="C2">
        <v>1234</v>
      </c>
      <c r="D2" t="s">
        <v>32</v>
      </c>
      <c r="E2" t="s">
        <v>34</v>
      </c>
      <c r="F2" t="s">
        <v>35</v>
      </c>
      <c r="G2" s="4" t="s">
        <v>335</v>
      </c>
      <c r="I2" s="4" t="s">
        <v>629</v>
      </c>
      <c r="J2" t="s">
        <v>665</v>
      </c>
      <c r="K2" s="4" t="s">
        <v>681</v>
      </c>
      <c r="L2" s="4" t="s">
        <v>682</v>
      </c>
      <c r="N2" t="s">
        <v>36</v>
      </c>
      <c r="O2" s="4" t="s">
        <v>345</v>
      </c>
      <c r="Q2">
        <v>1</v>
      </c>
      <c r="R2" t="s">
        <v>42</v>
      </c>
      <c r="S2" t="s">
        <v>48</v>
      </c>
      <c r="T2" t="s">
        <v>336</v>
      </c>
      <c r="U2" t="s">
        <v>38</v>
      </c>
      <c r="W2">
        <v>1</v>
      </c>
      <c r="Z2">
        <v>40</v>
      </c>
      <c r="AA2" t="s">
        <v>38</v>
      </c>
      <c r="AC2">
        <v>1</v>
      </c>
      <c r="AD2">
        <v>1</v>
      </c>
      <c r="AE2" s="8">
        <f>VLOOKUP(AH2,상품리스트!A:E,5,0)*AD2</f>
        <v>4250</v>
      </c>
      <c r="AF2" s="8"/>
      <c r="AG2" s="8"/>
      <c r="AH2">
        <v>10</v>
      </c>
      <c r="AI2" t="s">
        <v>55</v>
      </c>
      <c r="AK2">
        <v>1</v>
      </c>
      <c r="AL2">
        <v>20230306001</v>
      </c>
      <c r="AM2" s="14">
        <v>1</v>
      </c>
      <c r="AN2">
        <v>1</v>
      </c>
      <c r="AO2">
        <f>VLOOKUP(AP2,상품리스트!A:E,5,0)*AN2</f>
        <v>5355</v>
      </c>
      <c r="AP2">
        <v>19</v>
      </c>
      <c r="AQ2">
        <v>7</v>
      </c>
      <c r="AS2">
        <v>1</v>
      </c>
      <c r="AT2">
        <v>8</v>
      </c>
      <c r="AU2">
        <v>47880</v>
      </c>
      <c r="AX2">
        <v>4</v>
      </c>
      <c r="AY2" t="s">
        <v>222</v>
      </c>
      <c r="BB2">
        <v>1</v>
      </c>
      <c r="BC2">
        <v>1</v>
      </c>
      <c r="BD2">
        <v>5670</v>
      </c>
      <c r="BE2">
        <v>1</v>
      </c>
      <c r="BF2">
        <v>19</v>
      </c>
    </row>
    <row r="3" spans="1:58">
      <c r="A3" t="s">
        <v>39</v>
      </c>
      <c r="B3" t="s">
        <v>42</v>
      </c>
      <c r="C3">
        <v>1234</v>
      </c>
      <c r="D3" t="s">
        <v>42</v>
      </c>
      <c r="E3" t="s">
        <v>45</v>
      </c>
      <c r="F3" t="s">
        <v>48</v>
      </c>
      <c r="G3" s="4" t="s">
        <v>336</v>
      </c>
      <c r="I3" s="4" t="s">
        <v>630</v>
      </c>
      <c r="J3" t="s">
        <v>666</v>
      </c>
      <c r="K3" s="4" t="s">
        <v>681</v>
      </c>
      <c r="L3" s="4" t="s">
        <v>682</v>
      </c>
      <c r="N3" t="s">
        <v>36</v>
      </c>
      <c r="O3" s="4" t="s">
        <v>346</v>
      </c>
      <c r="P3" s="3"/>
      <c r="Q3">
        <v>2</v>
      </c>
      <c r="R3" t="s">
        <v>43</v>
      </c>
      <c r="S3" t="s">
        <v>52</v>
      </c>
      <c r="T3" t="s">
        <v>337</v>
      </c>
      <c r="U3" t="s">
        <v>38</v>
      </c>
      <c r="W3">
        <v>2</v>
      </c>
      <c r="Z3">
        <v>50</v>
      </c>
      <c r="AA3" t="s">
        <v>38</v>
      </c>
      <c r="AC3">
        <v>2</v>
      </c>
      <c r="AD3">
        <v>1</v>
      </c>
      <c r="AE3" s="8">
        <f>VLOOKUP(AH3,상품리스트!A:E,5,0)*AD3</f>
        <v>3870</v>
      </c>
      <c r="AF3" s="8"/>
      <c r="AG3" s="8"/>
      <c r="AH3">
        <v>30</v>
      </c>
      <c r="AI3" t="s">
        <v>55</v>
      </c>
      <c r="AK3">
        <v>1</v>
      </c>
      <c r="AL3">
        <v>20230306001</v>
      </c>
      <c r="AM3" s="14">
        <v>2</v>
      </c>
      <c r="AN3">
        <v>2</v>
      </c>
      <c r="AO3">
        <f>VLOOKUP(AP3,상품리스트!A:E,5,0)*AN3</f>
        <v>6840</v>
      </c>
      <c r="AP3">
        <v>49</v>
      </c>
      <c r="AQ3">
        <v>7</v>
      </c>
      <c r="AS3">
        <v>2</v>
      </c>
      <c r="AT3">
        <v>13</v>
      </c>
      <c r="AU3">
        <v>167040</v>
      </c>
      <c r="AX3">
        <v>2</v>
      </c>
      <c r="AY3" t="s">
        <v>223</v>
      </c>
      <c r="BB3">
        <v>2</v>
      </c>
      <c r="BC3">
        <v>2</v>
      </c>
      <c r="BD3">
        <v>6840</v>
      </c>
      <c r="BE3">
        <v>1</v>
      </c>
      <c r="BF3">
        <v>49</v>
      </c>
    </row>
    <row r="4" spans="1:58">
      <c r="A4" t="s">
        <v>40</v>
      </c>
      <c r="B4" t="s">
        <v>43</v>
      </c>
      <c r="C4">
        <v>1234</v>
      </c>
      <c r="D4" t="s">
        <v>43</v>
      </c>
      <c r="E4" t="s">
        <v>46</v>
      </c>
      <c r="F4" t="s">
        <v>52</v>
      </c>
      <c r="G4" s="4" t="s">
        <v>337</v>
      </c>
      <c r="I4" s="4" t="s">
        <v>631</v>
      </c>
      <c r="J4" t="s">
        <v>667</v>
      </c>
      <c r="K4" s="4" t="s">
        <v>681</v>
      </c>
      <c r="L4" s="4" t="s">
        <v>682</v>
      </c>
      <c r="N4" t="s">
        <v>37</v>
      </c>
      <c r="O4" s="4" t="s">
        <v>347</v>
      </c>
      <c r="P4" s="3"/>
      <c r="Q4">
        <v>3</v>
      </c>
      <c r="R4" t="s">
        <v>44</v>
      </c>
      <c r="S4" t="s">
        <v>53</v>
      </c>
      <c r="T4" t="s">
        <v>338</v>
      </c>
      <c r="U4" t="s">
        <v>38</v>
      </c>
      <c r="W4">
        <v>3</v>
      </c>
      <c r="Z4">
        <v>14</v>
      </c>
      <c r="AA4" t="s">
        <v>38</v>
      </c>
      <c r="AC4">
        <v>3</v>
      </c>
      <c r="AD4">
        <v>1</v>
      </c>
      <c r="AE4" s="8">
        <f>VLOOKUP(AH4,상품리스트!A:E,5,0)*AD4</f>
        <v>7740</v>
      </c>
      <c r="AF4" s="8"/>
      <c r="AG4" s="8"/>
      <c r="AH4">
        <v>40</v>
      </c>
      <c r="AI4" t="s">
        <v>55</v>
      </c>
      <c r="AK4">
        <v>1</v>
      </c>
      <c r="AL4">
        <v>20230306001</v>
      </c>
      <c r="AM4" s="14">
        <v>3</v>
      </c>
      <c r="AN4">
        <v>1</v>
      </c>
      <c r="AO4">
        <f>VLOOKUP(AP4,상품리스트!A:E,5,0)*AN4</f>
        <v>7200</v>
      </c>
      <c r="AP4">
        <v>4</v>
      </c>
      <c r="AQ4">
        <v>7</v>
      </c>
      <c r="AS4">
        <v>3</v>
      </c>
      <c r="AT4">
        <v>5</v>
      </c>
      <c r="AU4">
        <v>33120</v>
      </c>
      <c r="AX4">
        <v>11</v>
      </c>
      <c r="AY4" t="s">
        <v>621</v>
      </c>
      <c r="BB4">
        <v>3</v>
      </c>
      <c r="BC4">
        <v>1</v>
      </c>
      <c r="BD4">
        <v>7200</v>
      </c>
      <c r="BE4">
        <v>1</v>
      </c>
      <c r="BF4">
        <v>4</v>
      </c>
    </row>
    <row r="5" spans="1:58">
      <c r="A5" t="s">
        <v>41</v>
      </c>
      <c r="B5" t="s">
        <v>44</v>
      </c>
      <c r="C5">
        <v>1234</v>
      </c>
      <c r="D5" t="s">
        <v>44</v>
      </c>
      <c r="E5" t="s">
        <v>47</v>
      </c>
      <c r="F5" t="s">
        <v>53</v>
      </c>
      <c r="G5" s="4" t="s">
        <v>338</v>
      </c>
      <c r="I5" s="4" t="s">
        <v>632</v>
      </c>
      <c r="J5" t="s">
        <v>668</v>
      </c>
      <c r="K5" s="4" t="s">
        <v>681</v>
      </c>
      <c r="L5" s="4" t="s">
        <v>682</v>
      </c>
      <c r="N5" t="s">
        <v>36</v>
      </c>
      <c r="O5" s="4" t="s">
        <v>348</v>
      </c>
      <c r="P5" s="3"/>
      <c r="Q5">
        <v>4</v>
      </c>
      <c r="R5" t="s">
        <v>50</v>
      </c>
      <c r="S5" t="s">
        <v>54</v>
      </c>
      <c r="T5" t="s">
        <v>339</v>
      </c>
      <c r="U5" t="s">
        <v>39</v>
      </c>
      <c r="W5">
        <v>4</v>
      </c>
      <c r="Z5">
        <v>1</v>
      </c>
      <c r="AA5" t="s">
        <v>38</v>
      </c>
      <c r="AC5">
        <v>4</v>
      </c>
      <c r="AD5">
        <v>2</v>
      </c>
      <c r="AE5" s="8">
        <f>VLOOKUP(AH5,상품리스트!A:E,5,0)*AD5</f>
        <v>11390</v>
      </c>
      <c r="AF5" s="8"/>
      <c r="AG5" s="8"/>
      <c r="AH5">
        <v>50</v>
      </c>
      <c r="AI5" t="s">
        <v>55</v>
      </c>
      <c r="AK5">
        <v>1</v>
      </c>
      <c r="AL5">
        <v>20230306001</v>
      </c>
      <c r="AM5" s="14">
        <v>4</v>
      </c>
      <c r="AN5">
        <v>1</v>
      </c>
      <c r="AO5">
        <f>VLOOKUP(AP5,상품리스트!A:E,5,0)*AN5</f>
        <v>6300</v>
      </c>
      <c r="AP5">
        <v>26</v>
      </c>
      <c r="AQ5">
        <v>7</v>
      </c>
      <c r="AS5">
        <v>4</v>
      </c>
      <c r="AT5">
        <v>7</v>
      </c>
      <c r="AU5">
        <v>72180</v>
      </c>
      <c r="AX5">
        <v>7</v>
      </c>
      <c r="AY5" t="s">
        <v>220</v>
      </c>
      <c r="BB5">
        <v>4</v>
      </c>
      <c r="BC5">
        <v>1</v>
      </c>
      <c r="BD5">
        <v>6300</v>
      </c>
      <c r="BE5">
        <v>1</v>
      </c>
      <c r="BF5">
        <v>26</v>
      </c>
    </row>
    <row r="6" spans="1:58">
      <c r="A6" t="s">
        <v>49</v>
      </c>
      <c r="B6" t="s">
        <v>50</v>
      </c>
      <c r="C6">
        <v>1234</v>
      </c>
      <c r="D6" t="s">
        <v>50</v>
      </c>
      <c r="E6" t="s">
        <v>51</v>
      </c>
      <c r="F6" t="s">
        <v>54</v>
      </c>
      <c r="G6" s="4" t="s">
        <v>339</v>
      </c>
      <c r="I6" s="4" t="s">
        <v>633</v>
      </c>
      <c r="J6" t="s">
        <v>669</v>
      </c>
      <c r="K6" s="4" t="s">
        <v>681</v>
      </c>
      <c r="L6" s="4" t="s">
        <v>682</v>
      </c>
      <c r="N6" t="s">
        <v>37</v>
      </c>
      <c r="O6" s="4" t="s">
        <v>349</v>
      </c>
      <c r="P6" s="3"/>
      <c r="Q6">
        <v>5</v>
      </c>
      <c r="R6" t="s">
        <v>56</v>
      </c>
      <c r="S6" t="s">
        <v>58</v>
      </c>
      <c r="T6" t="s">
        <v>340</v>
      </c>
      <c r="U6" t="s">
        <v>39</v>
      </c>
      <c r="W6">
        <v>5</v>
      </c>
      <c r="Z6">
        <v>12</v>
      </c>
      <c r="AA6" t="s">
        <v>38</v>
      </c>
      <c r="AC6">
        <v>5</v>
      </c>
      <c r="AD6">
        <v>3</v>
      </c>
      <c r="AE6" s="8">
        <f>VLOOKUP(AH6,상품리스트!A:E,5,0)*AD6</f>
        <v>22680</v>
      </c>
      <c r="AF6" s="8"/>
      <c r="AG6" s="8"/>
      <c r="AH6">
        <v>20</v>
      </c>
      <c r="AI6" t="s">
        <v>55</v>
      </c>
      <c r="AK6">
        <v>1</v>
      </c>
      <c r="AL6">
        <v>20230306001</v>
      </c>
      <c r="AM6" s="14">
        <v>5</v>
      </c>
      <c r="AN6">
        <v>1</v>
      </c>
      <c r="AO6">
        <f>VLOOKUP(AP6,상품리스트!A:E,5,0)*AN6</f>
        <v>4230</v>
      </c>
      <c r="AP6">
        <v>48</v>
      </c>
      <c r="AQ6">
        <v>7</v>
      </c>
      <c r="AS6">
        <v>5</v>
      </c>
      <c r="AT6">
        <v>3</v>
      </c>
      <c r="AU6">
        <v>17370</v>
      </c>
      <c r="AX6">
        <v>8</v>
      </c>
      <c r="AY6" t="s">
        <v>221</v>
      </c>
      <c r="BB6">
        <v>5</v>
      </c>
      <c r="BC6">
        <v>1</v>
      </c>
      <c r="BD6">
        <v>4230</v>
      </c>
      <c r="BE6">
        <v>1</v>
      </c>
      <c r="BF6">
        <v>48</v>
      </c>
    </row>
    <row r="7" spans="1:58">
      <c r="A7" t="s">
        <v>55</v>
      </c>
      <c r="B7" t="s">
        <v>56</v>
      </c>
      <c r="C7">
        <v>1234</v>
      </c>
      <c r="D7" t="s">
        <v>56</v>
      </c>
      <c r="E7" t="s">
        <v>57</v>
      </c>
      <c r="F7" t="s">
        <v>58</v>
      </c>
      <c r="G7" s="4" t="s">
        <v>614</v>
      </c>
      <c r="I7" s="4" t="s">
        <v>634</v>
      </c>
      <c r="J7" t="s">
        <v>670</v>
      </c>
      <c r="K7" s="4" t="s">
        <v>681</v>
      </c>
      <c r="L7" s="4" t="s">
        <v>682</v>
      </c>
      <c r="N7" t="s">
        <v>36</v>
      </c>
      <c r="O7" s="4" t="s">
        <v>350</v>
      </c>
      <c r="P7" s="3"/>
      <c r="Q7">
        <v>6</v>
      </c>
      <c r="R7" t="s">
        <v>60</v>
      </c>
      <c r="S7" t="s">
        <v>62</v>
      </c>
      <c r="T7" t="s">
        <v>341</v>
      </c>
      <c r="U7" t="s">
        <v>59</v>
      </c>
      <c r="W7">
        <v>6</v>
      </c>
      <c r="Z7">
        <v>23</v>
      </c>
      <c r="AA7" t="s">
        <v>38</v>
      </c>
      <c r="AC7">
        <v>6</v>
      </c>
      <c r="AD7">
        <v>1</v>
      </c>
      <c r="AE7" s="8">
        <f>VLOOKUP(AH7,상품리스트!A:E,5,0)*AD7</f>
        <v>16200</v>
      </c>
      <c r="AF7" s="8"/>
      <c r="AG7" s="8"/>
      <c r="AH7">
        <v>2</v>
      </c>
      <c r="AI7" t="s">
        <v>55</v>
      </c>
      <c r="AK7">
        <v>1</v>
      </c>
      <c r="AL7">
        <v>20230306001</v>
      </c>
      <c r="AM7" s="14">
        <v>6</v>
      </c>
      <c r="AN7">
        <v>1</v>
      </c>
      <c r="AO7">
        <f>VLOOKUP(AP7,상품리스트!A:E,5,0)*AN7</f>
        <v>7560</v>
      </c>
      <c r="AP7">
        <v>20</v>
      </c>
      <c r="AQ7">
        <v>7</v>
      </c>
      <c r="AS7">
        <v>6</v>
      </c>
      <c r="AT7">
        <v>14</v>
      </c>
      <c r="AU7">
        <v>178560</v>
      </c>
      <c r="AX7">
        <v>9</v>
      </c>
      <c r="AY7" t="s">
        <v>224</v>
      </c>
      <c r="BB7">
        <v>6</v>
      </c>
      <c r="BC7">
        <v>1</v>
      </c>
      <c r="BD7">
        <v>7560</v>
      </c>
      <c r="BE7">
        <v>1</v>
      </c>
      <c r="BF7">
        <v>20</v>
      </c>
    </row>
    <row r="8" spans="1:58">
      <c r="A8" t="s">
        <v>59</v>
      </c>
      <c r="B8" t="s">
        <v>60</v>
      </c>
      <c r="C8">
        <v>1234</v>
      </c>
      <c r="D8" t="s">
        <v>60</v>
      </c>
      <c r="E8" t="s">
        <v>61</v>
      </c>
      <c r="F8" t="s">
        <v>62</v>
      </c>
      <c r="G8" s="4" t="s">
        <v>341</v>
      </c>
      <c r="I8" s="4" t="s">
        <v>635</v>
      </c>
      <c r="J8" t="s">
        <v>671</v>
      </c>
      <c r="K8" s="4" t="s">
        <v>681</v>
      </c>
      <c r="L8" s="4" t="s">
        <v>682</v>
      </c>
      <c r="N8" t="s">
        <v>37</v>
      </c>
      <c r="O8" s="4" t="s">
        <v>351</v>
      </c>
      <c r="P8" s="3"/>
      <c r="Q8">
        <v>7</v>
      </c>
      <c r="R8" t="s">
        <v>64</v>
      </c>
      <c r="S8" t="s">
        <v>66</v>
      </c>
      <c r="T8" t="s">
        <v>342</v>
      </c>
      <c r="U8" t="s">
        <v>59</v>
      </c>
      <c r="W8">
        <v>7</v>
      </c>
      <c r="Z8">
        <v>48</v>
      </c>
      <c r="AA8" t="s">
        <v>38</v>
      </c>
      <c r="AC8">
        <v>7</v>
      </c>
      <c r="AD8">
        <v>1</v>
      </c>
      <c r="AE8" s="8">
        <f>VLOOKUP(AH8,상품리스트!A:E,5,0)*AD8</f>
        <v>7200</v>
      </c>
      <c r="AF8" s="8"/>
      <c r="AG8" s="8"/>
      <c r="AH8">
        <v>4</v>
      </c>
      <c r="AI8" t="s">
        <v>55</v>
      </c>
      <c r="AK8">
        <v>1</v>
      </c>
      <c r="AL8">
        <v>20230306001</v>
      </c>
      <c r="AM8" s="14">
        <v>7</v>
      </c>
      <c r="AN8">
        <v>1</v>
      </c>
      <c r="AO8">
        <f>VLOOKUP(AP8,상품리스트!A:E,5,0)*AN8</f>
        <v>7380</v>
      </c>
      <c r="AP8">
        <v>42</v>
      </c>
      <c r="AQ8">
        <v>7</v>
      </c>
      <c r="AS8">
        <v>7</v>
      </c>
      <c r="AT8">
        <v>9</v>
      </c>
      <c r="AU8">
        <v>110790</v>
      </c>
      <c r="AX8">
        <v>16</v>
      </c>
      <c r="AY8" t="s">
        <v>620</v>
      </c>
      <c r="BB8">
        <v>7</v>
      </c>
      <c r="BC8">
        <v>1</v>
      </c>
      <c r="BD8">
        <v>7380</v>
      </c>
      <c r="BE8">
        <v>1</v>
      </c>
      <c r="BF8">
        <v>42</v>
      </c>
    </row>
    <row r="9" spans="1:58">
      <c r="A9" t="s">
        <v>63</v>
      </c>
      <c r="B9" t="s">
        <v>64</v>
      </c>
      <c r="C9">
        <v>1234</v>
      </c>
      <c r="D9" t="s">
        <v>64</v>
      </c>
      <c r="E9" t="s">
        <v>65</v>
      </c>
      <c r="F9" t="s">
        <v>66</v>
      </c>
      <c r="G9" s="4" t="s">
        <v>342</v>
      </c>
      <c r="I9" s="4" t="s">
        <v>636</v>
      </c>
      <c r="J9" t="s">
        <v>672</v>
      </c>
      <c r="K9" s="4" t="s">
        <v>681</v>
      </c>
      <c r="L9" s="4" t="s">
        <v>682</v>
      </c>
      <c r="N9" t="s">
        <v>36</v>
      </c>
      <c r="O9" s="4" t="s">
        <v>352</v>
      </c>
      <c r="P9" s="3"/>
      <c r="Q9">
        <v>8</v>
      </c>
      <c r="R9" t="s">
        <v>68</v>
      </c>
      <c r="S9" t="s">
        <v>73</v>
      </c>
      <c r="T9" t="s">
        <v>343</v>
      </c>
      <c r="U9" t="s">
        <v>63</v>
      </c>
      <c r="W9">
        <v>8</v>
      </c>
      <c r="Z9">
        <v>18</v>
      </c>
      <c r="AA9" t="s">
        <v>38</v>
      </c>
      <c r="AC9">
        <v>8</v>
      </c>
      <c r="AD9">
        <v>1</v>
      </c>
      <c r="AE9" s="8">
        <f>VLOOKUP(AH9,상품리스트!A:E,5,0)*AD9</f>
        <v>6750</v>
      </c>
      <c r="AF9" s="8"/>
      <c r="AG9" s="8"/>
      <c r="AH9">
        <v>6</v>
      </c>
      <c r="AI9" t="s">
        <v>55</v>
      </c>
      <c r="AK9">
        <v>1</v>
      </c>
      <c r="AL9">
        <v>20230306001</v>
      </c>
      <c r="AM9" s="14">
        <v>8</v>
      </c>
      <c r="AN9">
        <v>1</v>
      </c>
      <c r="AO9">
        <f>VLOOKUP(AP9,상품리스트!A:E,5,0)*AN9</f>
        <v>2700</v>
      </c>
      <c r="AP9">
        <v>7</v>
      </c>
      <c r="AQ9">
        <v>7</v>
      </c>
      <c r="AS9">
        <v>8</v>
      </c>
      <c r="AT9">
        <v>25</v>
      </c>
      <c r="AU9">
        <v>222570</v>
      </c>
      <c r="AX9">
        <v>17</v>
      </c>
      <c r="AY9" t="s">
        <v>357</v>
      </c>
      <c r="BB9">
        <v>8</v>
      </c>
      <c r="BC9">
        <v>1</v>
      </c>
      <c r="BD9">
        <v>2700</v>
      </c>
      <c r="BE9">
        <v>1</v>
      </c>
      <c r="BF9">
        <v>7</v>
      </c>
    </row>
    <row r="10" spans="1:58">
      <c r="A10" t="s">
        <v>67</v>
      </c>
      <c r="B10" t="s">
        <v>68</v>
      </c>
      <c r="C10">
        <v>1234</v>
      </c>
      <c r="D10" t="s">
        <v>68</v>
      </c>
      <c r="E10" t="s">
        <v>71</v>
      </c>
      <c r="F10" t="s">
        <v>73</v>
      </c>
      <c r="G10" s="4" t="s">
        <v>343</v>
      </c>
      <c r="I10" s="4" t="s">
        <v>637</v>
      </c>
      <c r="J10" t="s">
        <v>673</v>
      </c>
      <c r="K10" s="4" t="s">
        <v>681</v>
      </c>
      <c r="L10" s="4" t="s">
        <v>682</v>
      </c>
      <c r="N10" t="s">
        <v>36</v>
      </c>
      <c r="O10" s="4" t="s">
        <v>353</v>
      </c>
      <c r="P10" s="3"/>
      <c r="Q10">
        <v>9</v>
      </c>
      <c r="R10" t="s">
        <v>70</v>
      </c>
      <c r="S10" t="s">
        <v>74</v>
      </c>
      <c r="T10" t="s">
        <v>344</v>
      </c>
      <c r="U10" t="s">
        <v>67</v>
      </c>
      <c r="W10">
        <v>9</v>
      </c>
      <c r="Z10">
        <v>24</v>
      </c>
      <c r="AA10" t="s">
        <v>38</v>
      </c>
      <c r="AC10">
        <v>9</v>
      </c>
      <c r="AD10">
        <v>1</v>
      </c>
      <c r="AE10" s="8">
        <f>VLOOKUP(AH10,상품리스트!A:E,5,0)*AD10</f>
        <v>4050</v>
      </c>
      <c r="AF10" s="8"/>
      <c r="AG10" s="8"/>
      <c r="AH10">
        <v>8</v>
      </c>
      <c r="AI10" t="s">
        <v>55</v>
      </c>
      <c r="AK10">
        <v>2</v>
      </c>
      <c r="AL10">
        <v>20230306002</v>
      </c>
      <c r="AM10" s="14">
        <v>1</v>
      </c>
      <c r="AN10">
        <v>1</v>
      </c>
      <c r="AO10">
        <f>VLOOKUP(AP10,상품리스트!A:E,5,0)*AN10</f>
        <v>34200</v>
      </c>
      <c r="AP10">
        <v>44</v>
      </c>
      <c r="AQ10">
        <v>6</v>
      </c>
      <c r="AS10">
        <v>9</v>
      </c>
      <c r="AT10">
        <v>10</v>
      </c>
      <c r="AU10">
        <v>83790</v>
      </c>
      <c r="AX10">
        <v>18</v>
      </c>
      <c r="AY10" t="s">
        <v>358</v>
      </c>
      <c r="BB10">
        <v>9</v>
      </c>
      <c r="BC10">
        <v>1</v>
      </c>
      <c r="BD10">
        <v>34200</v>
      </c>
      <c r="BE10">
        <v>2</v>
      </c>
      <c r="BF10">
        <v>44</v>
      </c>
    </row>
    <row r="11" spans="1:58">
      <c r="A11" t="s">
        <v>69</v>
      </c>
      <c r="B11" t="s">
        <v>70</v>
      </c>
      <c r="C11">
        <v>1234</v>
      </c>
      <c r="D11" t="s">
        <v>70</v>
      </c>
      <c r="E11" t="s">
        <v>72</v>
      </c>
      <c r="F11" t="s">
        <v>74</v>
      </c>
      <c r="G11" s="4" t="s">
        <v>344</v>
      </c>
      <c r="I11" s="4" t="s">
        <v>638</v>
      </c>
      <c r="J11" t="s">
        <v>674</v>
      </c>
      <c r="K11" s="4" t="s">
        <v>681</v>
      </c>
      <c r="L11" s="4" t="s">
        <v>682</v>
      </c>
      <c r="N11" t="s">
        <v>37</v>
      </c>
      <c r="O11" s="4" t="s">
        <v>354</v>
      </c>
      <c r="P11" s="3"/>
      <c r="Q11">
        <v>10</v>
      </c>
      <c r="R11" t="s">
        <v>32</v>
      </c>
      <c r="S11" t="s">
        <v>35</v>
      </c>
      <c r="T11" t="s">
        <v>335</v>
      </c>
      <c r="U11" t="s">
        <v>38</v>
      </c>
      <c r="W11">
        <v>10</v>
      </c>
      <c r="Z11">
        <v>9</v>
      </c>
      <c r="AA11" t="s">
        <v>39</v>
      </c>
      <c r="AC11">
        <v>10</v>
      </c>
      <c r="AD11">
        <v>1</v>
      </c>
      <c r="AE11" s="8">
        <f>VLOOKUP(AH11,상품리스트!A:E,5,0)*AD11</f>
        <v>4250</v>
      </c>
      <c r="AF11" s="8"/>
      <c r="AG11" s="8"/>
      <c r="AH11">
        <v>10</v>
      </c>
      <c r="AI11" t="s">
        <v>55</v>
      </c>
      <c r="AK11">
        <v>2</v>
      </c>
      <c r="AL11">
        <v>20230306002</v>
      </c>
      <c r="AM11" s="14">
        <v>2</v>
      </c>
      <c r="AN11">
        <v>1</v>
      </c>
      <c r="AO11">
        <f>VLOOKUP(AP11,상품리스트!A:E,5,0)*AN11</f>
        <v>7740</v>
      </c>
      <c r="AP11">
        <v>40</v>
      </c>
      <c r="AQ11">
        <v>6</v>
      </c>
      <c r="AS11">
        <v>10</v>
      </c>
      <c r="AT11">
        <v>10</v>
      </c>
      <c r="AU11">
        <v>66780</v>
      </c>
      <c r="AX11">
        <v>19</v>
      </c>
      <c r="AY11" t="s">
        <v>359</v>
      </c>
      <c r="BB11">
        <v>10</v>
      </c>
      <c r="BC11">
        <v>1</v>
      </c>
      <c r="BD11">
        <v>7740</v>
      </c>
      <c r="BE11">
        <v>2</v>
      </c>
      <c r="BF11">
        <v>40</v>
      </c>
    </row>
    <row r="12" spans="1:58">
      <c r="A12" t="s">
        <v>357</v>
      </c>
      <c r="B12" t="s">
        <v>522</v>
      </c>
      <c r="C12">
        <v>1234</v>
      </c>
      <c r="D12" t="s">
        <v>522</v>
      </c>
      <c r="E12" t="s">
        <v>403</v>
      </c>
      <c r="F12" t="s">
        <v>449</v>
      </c>
      <c r="G12" s="4" t="s">
        <v>335</v>
      </c>
      <c r="I12" s="4" t="s">
        <v>629</v>
      </c>
      <c r="J12" t="s">
        <v>665</v>
      </c>
      <c r="K12" s="4" t="s">
        <v>681</v>
      </c>
      <c r="L12" s="4" t="s">
        <v>682</v>
      </c>
      <c r="N12" t="s">
        <v>36</v>
      </c>
      <c r="O12" s="4" t="s">
        <v>615</v>
      </c>
      <c r="Q12">
        <v>11</v>
      </c>
      <c r="R12" t="s">
        <v>43</v>
      </c>
      <c r="S12" t="s">
        <v>52</v>
      </c>
      <c r="T12" t="s">
        <v>337</v>
      </c>
      <c r="U12" t="s">
        <v>40</v>
      </c>
      <c r="W12">
        <v>11</v>
      </c>
      <c r="Z12">
        <v>41</v>
      </c>
      <c r="AA12" t="s">
        <v>39</v>
      </c>
      <c r="AC12">
        <v>11</v>
      </c>
      <c r="AD12">
        <v>1</v>
      </c>
      <c r="AE12" s="8">
        <f>VLOOKUP(AH12,상품리스트!A:E,5,0)*AD12</f>
        <v>34200</v>
      </c>
      <c r="AF12" s="8"/>
      <c r="AG12" s="8"/>
      <c r="AH12">
        <v>44</v>
      </c>
      <c r="AI12" t="s">
        <v>55</v>
      </c>
      <c r="AK12">
        <v>2</v>
      </c>
      <c r="AL12">
        <v>20230306002</v>
      </c>
      <c r="AM12" s="14">
        <v>3</v>
      </c>
      <c r="AN12">
        <v>1</v>
      </c>
      <c r="AO12">
        <f>VLOOKUP(AP12,상품리스트!A:E,5,0)*AN12</f>
        <v>21600</v>
      </c>
      <c r="AP12">
        <v>29</v>
      </c>
      <c r="AQ12">
        <v>6</v>
      </c>
      <c r="AS12">
        <v>11</v>
      </c>
      <c r="AT12">
        <v>5</v>
      </c>
      <c r="AU12">
        <v>31860</v>
      </c>
      <c r="AX12">
        <v>20</v>
      </c>
      <c r="AY12" t="s">
        <v>360</v>
      </c>
      <c r="BB12">
        <v>11</v>
      </c>
      <c r="BC12">
        <v>1</v>
      </c>
      <c r="BD12">
        <v>21600</v>
      </c>
      <c r="BE12">
        <v>2</v>
      </c>
      <c r="BF12">
        <v>29</v>
      </c>
    </row>
    <row r="13" spans="1:58">
      <c r="A13" t="s">
        <v>358</v>
      </c>
      <c r="B13" t="s">
        <v>524</v>
      </c>
      <c r="C13">
        <v>1234</v>
      </c>
      <c r="D13" t="s">
        <v>524</v>
      </c>
      <c r="E13" t="s">
        <v>404</v>
      </c>
      <c r="F13" t="s">
        <v>450</v>
      </c>
      <c r="G13" s="4" t="s">
        <v>336</v>
      </c>
      <c r="I13" s="4" t="s">
        <v>630</v>
      </c>
      <c r="J13" t="s">
        <v>666</v>
      </c>
      <c r="K13" s="4" t="s">
        <v>681</v>
      </c>
      <c r="L13" s="4" t="s">
        <v>682</v>
      </c>
      <c r="N13" t="s">
        <v>36</v>
      </c>
      <c r="O13" s="4" t="s">
        <v>615</v>
      </c>
      <c r="Q13">
        <v>12</v>
      </c>
      <c r="R13" t="s">
        <v>56</v>
      </c>
      <c r="S13" t="s">
        <v>58</v>
      </c>
      <c r="T13" t="s">
        <v>340</v>
      </c>
      <c r="U13" t="s">
        <v>40</v>
      </c>
      <c r="W13">
        <v>12</v>
      </c>
      <c r="Z13">
        <v>51</v>
      </c>
      <c r="AA13" t="s">
        <v>39</v>
      </c>
      <c r="AC13">
        <v>12</v>
      </c>
      <c r="AD13">
        <v>1</v>
      </c>
      <c r="AE13" s="8">
        <f>VLOOKUP(AH13,상품리스트!A:E,5,0)*AD13</f>
        <v>3150</v>
      </c>
      <c r="AF13" s="8"/>
      <c r="AG13" s="8"/>
      <c r="AH13">
        <v>46</v>
      </c>
      <c r="AI13" t="s">
        <v>55</v>
      </c>
      <c r="AK13">
        <v>2</v>
      </c>
      <c r="AL13">
        <v>20230306002</v>
      </c>
      <c r="AM13" s="14">
        <v>4</v>
      </c>
      <c r="AN13">
        <v>1</v>
      </c>
      <c r="AO13">
        <f>VLOOKUP(AP13,상품리스트!A:E,5,0)*AN13</f>
        <v>7200</v>
      </c>
      <c r="AP13">
        <v>4</v>
      </c>
      <c r="AQ13">
        <v>6</v>
      </c>
      <c r="AS13">
        <v>12</v>
      </c>
      <c r="AT13">
        <v>9</v>
      </c>
      <c r="AU13">
        <v>128250</v>
      </c>
      <c r="AX13">
        <v>21</v>
      </c>
      <c r="AY13" t="s">
        <v>361</v>
      </c>
      <c r="BB13">
        <v>12</v>
      </c>
      <c r="BC13">
        <v>1</v>
      </c>
      <c r="BD13">
        <v>7200</v>
      </c>
      <c r="BE13">
        <v>2</v>
      </c>
      <c r="BF13">
        <v>4</v>
      </c>
    </row>
    <row r="14" spans="1:58">
      <c r="A14" t="s">
        <v>359</v>
      </c>
      <c r="B14" t="s">
        <v>526</v>
      </c>
      <c r="C14">
        <v>1234</v>
      </c>
      <c r="D14" t="s">
        <v>526</v>
      </c>
      <c r="E14" t="s">
        <v>405</v>
      </c>
      <c r="F14" t="s">
        <v>451</v>
      </c>
      <c r="G14" s="4" t="s">
        <v>337</v>
      </c>
      <c r="I14" s="4" t="s">
        <v>631</v>
      </c>
      <c r="J14" t="s">
        <v>667</v>
      </c>
      <c r="K14" s="4" t="s">
        <v>681</v>
      </c>
      <c r="L14" s="4" t="s">
        <v>682</v>
      </c>
      <c r="N14" t="s">
        <v>37</v>
      </c>
      <c r="O14" s="4" t="s">
        <v>615</v>
      </c>
      <c r="Q14">
        <v>13</v>
      </c>
      <c r="R14" t="s">
        <v>60</v>
      </c>
      <c r="S14" t="s">
        <v>62</v>
      </c>
      <c r="T14" t="s">
        <v>341</v>
      </c>
      <c r="U14" t="s">
        <v>41</v>
      </c>
      <c r="W14">
        <v>13</v>
      </c>
      <c r="Z14">
        <v>3</v>
      </c>
      <c r="AA14" t="s">
        <v>39</v>
      </c>
      <c r="AC14">
        <v>13</v>
      </c>
      <c r="AD14">
        <v>3</v>
      </c>
      <c r="AE14" s="8">
        <f>VLOOKUP(AH14,상품리스트!A:E,5,0)*AD14</f>
        <v>12690</v>
      </c>
      <c r="AF14" s="8"/>
      <c r="AG14" s="8"/>
      <c r="AH14">
        <v>48</v>
      </c>
      <c r="AI14" t="s">
        <v>67</v>
      </c>
      <c r="AK14">
        <v>2</v>
      </c>
      <c r="AL14">
        <v>20230306002</v>
      </c>
      <c r="AM14" s="14">
        <v>5</v>
      </c>
      <c r="AN14">
        <v>1</v>
      </c>
      <c r="AO14">
        <f>VLOOKUP(AP14,상품리스트!A:E,5,0)*AN14</f>
        <v>13050</v>
      </c>
      <c r="AP14">
        <v>39</v>
      </c>
      <c r="AQ14">
        <v>6</v>
      </c>
      <c r="AS14">
        <v>13</v>
      </c>
      <c r="AT14">
        <v>3</v>
      </c>
      <c r="AU14">
        <v>31320</v>
      </c>
      <c r="AX14">
        <v>22</v>
      </c>
      <c r="AY14" t="s">
        <v>362</v>
      </c>
      <c r="BB14">
        <v>13</v>
      </c>
      <c r="BC14">
        <v>1</v>
      </c>
      <c r="BD14">
        <v>13050</v>
      </c>
      <c r="BE14">
        <v>2</v>
      </c>
      <c r="BF14">
        <v>39</v>
      </c>
    </row>
    <row r="15" spans="1:58">
      <c r="A15" t="s">
        <v>360</v>
      </c>
      <c r="B15" t="s">
        <v>528</v>
      </c>
      <c r="C15">
        <v>1234</v>
      </c>
      <c r="D15" t="s">
        <v>528</v>
      </c>
      <c r="E15" t="s">
        <v>406</v>
      </c>
      <c r="F15" t="s">
        <v>452</v>
      </c>
      <c r="G15" s="4" t="s">
        <v>613</v>
      </c>
      <c r="I15" s="4" t="s">
        <v>632</v>
      </c>
      <c r="J15" t="s">
        <v>668</v>
      </c>
      <c r="K15" s="4" t="s">
        <v>681</v>
      </c>
      <c r="L15" s="4" t="s">
        <v>682</v>
      </c>
      <c r="N15" t="s">
        <v>36</v>
      </c>
      <c r="O15" s="4" t="s">
        <v>615</v>
      </c>
      <c r="Q15">
        <v>14</v>
      </c>
      <c r="R15" t="s">
        <v>64</v>
      </c>
      <c r="S15" t="s">
        <v>66</v>
      </c>
      <c r="T15" t="s">
        <v>342</v>
      </c>
      <c r="U15" t="s">
        <v>41</v>
      </c>
      <c r="W15">
        <v>14</v>
      </c>
      <c r="Z15">
        <v>5</v>
      </c>
      <c r="AA15" t="s">
        <v>39</v>
      </c>
      <c r="AC15">
        <v>14</v>
      </c>
      <c r="AD15">
        <v>1</v>
      </c>
      <c r="AE15" s="8">
        <f>VLOOKUP(AH15,상품리스트!A:E,5,0)*AD15</f>
        <v>5695</v>
      </c>
      <c r="AF15" s="8"/>
      <c r="AG15" s="8"/>
      <c r="AH15">
        <v>50</v>
      </c>
      <c r="AI15" t="s">
        <v>67</v>
      </c>
      <c r="AK15">
        <v>2</v>
      </c>
      <c r="AL15">
        <v>20230306002</v>
      </c>
      <c r="AM15" s="14">
        <v>6</v>
      </c>
      <c r="AN15">
        <v>1</v>
      </c>
      <c r="AO15">
        <f>VLOOKUP(AP15,상품리스트!A:E,5,0)*AN15</f>
        <v>5400</v>
      </c>
      <c r="AP15">
        <v>16</v>
      </c>
      <c r="AQ15">
        <v>6</v>
      </c>
      <c r="AS15">
        <v>14</v>
      </c>
      <c r="AT15">
        <v>5</v>
      </c>
      <c r="AU15">
        <v>45720</v>
      </c>
      <c r="AX15">
        <v>23</v>
      </c>
      <c r="AY15" t="s">
        <v>363</v>
      </c>
      <c r="BB15">
        <v>14</v>
      </c>
      <c r="BC15">
        <v>1</v>
      </c>
      <c r="BD15">
        <v>5400</v>
      </c>
      <c r="BE15">
        <v>2</v>
      </c>
      <c r="BF15">
        <v>16</v>
      </c>
    </row>
    <row r="16" spans="1:58">
      <c r="A16" t="s">
        <v>361</v>
      </c>
      <c r="B16" t="s">
        <v>530</v>
      </c>
      <c r="C16">
        <v>1234</v>
      </c>
      <c r="D16" t="s">
        <v>530</v>
      </c>
      <c r="E16" t="s">
        <v>407</v>
      </c>
      <c r="F16" t="s">
        <v>453</v>
      </c>
      <c r="G16" s="4" t="s">
        <v>339</v>
      </c>
      <c r="I16" s="4" t="s">
        <v>633</v>
      </c>
      <c r="J16" t="s">
        <v>669</v>
      </c>
      <c r="K16" s="4" t="s">
        <v>681</v>
      </c>
      <c r="L16" s="4" t="s">
        <v>682</v>
      </c>
      <c r="N16" t="s">
        <v>37</v>
      </c>
      <c r="O16" s="4" t="s">
        <v>615</v>
      </c>
      <c r="Q16">
        <v>15</v>
      </c>
      <c r="R16" t="s">
        <v>68</v>
      </c>
      <c r="S16" t="s">
        <v>73</v>
      </c>
      <c r="T16" t="s">
        <v>343</v>
      </c>
      <c r="U16" t="s">
        <v>41</v>
      </c>
      <c r="W16">
        <v>15</v>
      </c>
      <c r="Z16">
        <v>47</v>
      </c>
      <c r="AA16" t="s">
        <v>39</v>
      </c>
      <c r="AC16">
        <v>15</v>
      </c>
      <c r="AD16">
        <v>1</v>
      </c>
      <c r="AE16" s="8">
        <f>VLOOKUP(AH16,상품리스트!A:E,5,0)*AD16</f>
        <v>7200</v>
      </c>
      <c r="AF16" s="8"/>
      <c r="AG16" s="8"/>
      <c r="AH16">
        <v>35</v>
      </c>
      <c r="AI16" t="s">
        <v>67</v>
      </c>
      <c r="AK16">
        <v>2</v>
      </c>
      <c r="AL16">
        <v>20230306002</v>
      </c>
      <c r="AM16" s="14">
        <v>7</v>
      </c>
      <c r="AN16">
        <v>2</v>
      </c>
      <c r="AO16">
        <f>VLOOKUP(AP16,상품리스트!A:E,5,0)*AN16</f>
        <v>30240</v>
      </c>
      <c r="AP16">
        <v>41</v>
      </c>
      <c r="AQ16">
        <v>6</v>
      </c>
      <c r="AS16">
        <v>15</v>
      </c>
      <c r="AT16">
        <v>3</v>
      </c>
      <c r="AU16">
        <v>23400</v>
      </c>
      <c r="AX16">
        <v>24</v>
      </c>
      <c r="AY16" t="s">
        <v>364</v>
      </c>
      <c r="BB16">
        <v>15</v>
      </c>
      <c r="BC16">
        <v>2</v>
      </c>
      <c r="BD16">
        <v>30240</v>
      </c>
      <c r="BE16">
        <v>2</v>
      </c>
      <c r="BF16">
        <v>41</v>
      </c>
    </row>
    <row r="17" spans="1:58">
      <c r="A17" t="s">
        <v>362</v>
      </c>
      <c r="B17" t="s">
        <v>532</v>
      </c>
      <c r="C17">
        <v>1234</v>
      </c>
      <c r="D17" t="s">
        <v>532</v>
      </c>
      <c r="E17" t="s">
        <v>408</v>
      </c>
      <c r="F17" t="s">
        <v>454</v>
      </c>
      <c r="G17" s="4" t="s">
        <v>340</v>
      </c>
      <c r="I17" s="4" t="s">
        <v>634</v>
      </c>
      <c r="J17" t="s">
        <v>670</v>
      </c>
      <c r="K17" s="4" t="s">
        <v>681</v>
      </c>
      <c r="L17" s="4" t="s">
        <v>682</v>
      </c>
      <c r="N17" t="s">
        <v>36</v>
      </c>
      <c r="O17" s="4" t="s">
        <v>615</v>
      </c>
      <c r="Q17">
        <v>16</v>
      </c>
      <c r="R17" t="s">
        <v>618</v>
      </c>
      <c r="S17" t="s">
        <v>619</v>
      </c>
      <c r="T17" t="s">
        <v>344</v>
      </c>
      <c r="U17" t="s">
        <v>620</v>
      </c>
      <c r="W17">
        <v>16</v>
      </c>
      <c r="Z17">
        <v>44</v>
      </c>
      <c r="AA17" t="s">
        <v>39</v>
      </c>
      <c r="AC17">
        <v>16</v>
      </c>
      <c r="AD17">
        <v>1</v>
      </c>
      <c r="AE17" s="8">
        <f>VLOOKUP(AH17,상품리스트!A:E,5,0)*AD17</f>
        <v>7380</v>
      </c>
      <c r="AF17" s="8"/>
      <c r="AG17" s="8"/>
      <c r="AH17">
        <v>42</v>
      </c>
      <c r="AI17" t="s">
        <v>67</v>
      </c>
      <c r="AK17">
        <v>2</v>
      </c>
      <c r="AL17">
        <v>20230306002</v>
      </c>
      <c r="AM17" s="14">
        <v>8</v>
      </c>
      <c r="AN17">
        <v>3</v>
      </c>
      <c r="AO17">
        <f>VLOOKUP(AP17,상품리스트!A:E,5,0)*AN17</f>
        <v>21060</v>
      </c>
      <c r="AP17">
        <v>21</v>
      </c>
      <c r="AQ17">
        <v>6</v>
      </c>
      <c r="AS17">
        <v>16</v>
      </c>
      <c r="AT17">
        <v>4</v>
      </c>
      <c r="AU17">
        <v>36180</v>
      </c>
      <c r="AX17">
        <v>25</v>
      </c>
      <c r="AY17" t="s">
        <v>365</v>
      </c>
      <c r="BB17">
        <v>16</v>
      </c>
      <c r="BC17">
        <v>3</v>
      </c>
      <c r="BD17">
        <v>21060</v>
      </c>
      <c r="BE17">
        <v>2</v>
      </c>
      <c r="BF17">
        <v>21</v>
      </c>
    </row>
    <row r="18" spans="1:58">
      <c r="A18" t="s">
        <v>363</v>
      </c>
      <c r="B18" t="s">
        <v>534</v>
      </c>
      <c r="C18">
        <v>1234</v>
      </c>
      <c r="D18" t="s">
        <v>534</v>
      </c>
      <c r="E18" t="s">
        <v>409</v>
      </c>
      <c r="F18" t="s">
        <v>455</v>
      </c>
      <c r="G18" s="4" t="s">
        <v>341</v>
      </c>
      <c r="I18" s="4" t="s">
        <v>635</v>
      </c>
      <c r="J18" t="s">
        <v>671</v>
      </c>
      <c r="K18" s="4" t="s">
        <v>681</v>
      </c>
      <c r="L18" s="4" t="s">
        <v>682</v>
      </c>
      <c r="N18" t="s">
        <v>37</v>
      </c>
      <c r="O18" s="4" t="s">
        <v>615</v>
      </c>
      <c r="Q18">
        <v>17</v>
      </c>
      <c r="R18" t="s">
        <v>521</v>
      </c>
      <c r="S18" t="s">
        <v>449</v>
      </c>
      <c r="T18" t="s">
        <v>335</v>
      </c>
      <c r="U18" t="s">
        <v>357</v>
      </c>
      <c r="W18">
        <v>17</v>
      </c>
      <c r="Z18">
        <v>2</v>
      </c>
      <c r="AA18" t="s">
        <v>39</v>
      </c>
      <c r="AC18">
        <v>17</v>
      </c>
      <c r="AD18">
        <v>1</v>
      </c>
      <c r="AE18" s="8">
        <f>VLOOKUP(AH18,상품리스트!A:E,5,0)*AD18</f>
        <v>3420</v>
      </c>
      <c r="AF18" s="8"/>
      <c r="AG18" s="8"/>
      <c r="AH18">
        <v>49</v>
      </c>
      <c r="AI18" t="s">
        <v>67</v>
      </c>
      <c r="AK18">
        <v>2</v>
      </c>
      <c r="AL18">
        <v>20230306002</v>
      </c>
      <c r="AM18" s="14">
        <v>9</v>
      </c>
      <c r="AN18">
        <v>1</v>
      </c>
      <c r="AO18">
        <f>VLOOKUP(AP18,상품리스트!A:E,5,0)*AN18</f>
        <v>3870</v>
      </c>
      <c r="AP18">
        <v>30</v>
      </c>
      <c r="AQ18">
        <v>6</v>
      </c>
      <c r="AS18">
        <v>17</v>
      </c>
      <c r="AT18">
        <v>6</v>
      </c>
      <c r="AU18">
        <v>33480</v>
      </c>
      <c r="AX18">
        <v>26</v>
      </c>
      <c r="AY18" t="s">
        <v>366</v>
      </c>
      <c r="BB18">
        <v>17</v>
      </c>
      <c r="BC18">
        <v>1</v>
      </c>
      <c r="BD18">
        <v>3870</v>
      </c>
      <c r="BE18">
        <v>2</v>
      </c>
      <c r="BF18">
        <v>30</v>
      </c>
    </row>
    <row r="19" spans="1:58">
      <c r="A19" t="s">
        <v>364</v>
      </c>
      <c r="B19" t="s">
        <v>536</v>
      </c>
      <c r="C19">
        <v>1234</v>
      </c>
      <c r="D19" t="s">
        <v>536</v>
      </c>
      <c r="E19" t="s">
        <v>410</v>
      </c>
      <c r="F19" t="s">
        <v>456</v>
      </c>
      <c r="G19" s="4" t="s">
        <v>342</v>
      </c>
      <c r="I19" s="4" t="s">
        <v>636</v>
      </c>
      <c r="J19" t="s">
        <v>672</v>
      </c>
      <c r="K19" s="4" t="s">
        <v>681</v>
      </c>
      <c r="L19" s="4" t="s">
        <v>682</v>
      </c>
      <c r="N19" t="s">
        <v>36</v>
      </c>
      <c r="O19" s="4" t="s">
        <v>615</v>
      </c>
      <c r="Q19">
        <v>18</v>
      </c>
      <c r="R19" t="s">
        <v>523</v>
      </c>
      <c r="S19" t="s">
        <v>450</v>
      </c>
      <c r="T19" t="s">
        <v>336</v>
      </c>
      <c r="U19" t="s">
        <v>358</v>
      </c>
      <c r="W19">
        <v>18</v>
      </c>
      <c r="Z19">
        <v>38</v>
      </c>
      <c r="AA19" t="s">
        <v>39</v>
      </c>
      <c r="AC19">
        <v>18</v>
      </c>
      <c r="AD19">
        <v>20</v>
      </c>
      <c r="AE19" s="8">
        <f>VLOOKUP(AH19,상품리스트!A:E,5,0)*AD19</f>
        <v>81000</v>
      </c>
      <c r="AF19" s="8"/>
      <c r="AG19" s="8"/>
      <c r="AH19">
        <v>8</v>
      </c>
      <c r="AI19" t="s">
        <v>63</v>
      </c>
      <c r="AK19">
        <v>2</v>
      </c>
      <c r="AL19">
        <v>20230306002</v>
      </c>
      <c r="AM19" s="14">
        <v>10</v>
      </c>
      <c r="AN19">
        <v>1</v>
      </c>
      <c r="AO19">
        <f>VLOOKUP(AP19,상품리스트!A:E,5,0)*AN19</f>
        <v>9900</v>
      </c>
      <c r="AP19">
        <v>13</v>
      </c>
      <c r="AQ19">
        <v>6</v>
      </c>
      <c r="AS19">
        <v>18</v>
      </c>
      <c r="AT19">
        <v>3</v>
      </c>
      <c r="AU19">
        <v>22680</v>
      </c>
      <c r="AX19">
        <v>27</v>
      </c>
      <c r="AY19" t="s">
        <v>367</v>
      </c>
      <c r="BB19">
        <v>18</v>
      </c>
      <c r="BC19">
        <v>1</v>
      </c>
      <c r="BD19">
        <v>9900</v>
      </c>
      <c r="BE19">
        <v>2</v>
      </c>
      <c r="BF19">
        <v>13</v>
      </c>
    </row>
    <row r="20" spans="1:58">
      <c r="A20" t="s">
        <v>365</v>
      </c>
      <c r="B20" t="s">
        <v>538</v>
      </c>
      <c r="C20">
        <v>1234</v>
      </c>
      <c r="D20" t="s">
        <v>538</v>
      </c>
      <c r="E20" t="s">
        <v>411</v>
      </c>
      <c r="F20" t="s">
        <v>457</v>
      </c>
      <c r="G20" s="4" t="s">
        <v>343</v>
      </c>
      <c r="I20" s="4" t="s">
        <v>637</v>
      </c>
      <c r="J20" t="s">
        <v>673</v>
      </c>
      <c r="K20" s="4" t="s">
        <v>681</v>
      </c>
      <c r="L20" s="4" t="s">
        <v>682</v>
      </c>
      <c r="N20" t="s">
        <v>37</v>
      </c>
      <c r="O20" s="4" t="s">
        <v>615</v>
      </c>
      <c r="Q20">
        <v>19</v>
      </c>
      <c r="R20" t="s">
        <v>525</v>
      </c>
      <c r="S20" t="s">
        <v>451</v>
      </c>
      <c r="T20" t="s">
        <v>337</v>
      </c>
      <c r="U20" t="s">
        <v>359</v>
      </c>
      <c r="W20">
        <v>19</v>
      </c>
      <c r="Z20">
        <v>49</v>
      </c>
      <c r="AA20" t="s">
        <v>39</v>
      </c>
      <c r="AC20">
        <v>19</v>
      </c>
      <c r="AD20">
        <v>40</v>
      </c>
      <c r="AE20" s="8">
        <f>VLOOKUP(AH20,상품리스트!A:E,5,0)*AD20</f>
        <v>216000</v>
      </c>
      <c r="AF20" s="8"/>
      <c r="AG20" s="8"/>
      <c r="AH20">
        <v>16</v>
      </c>
      <c r="AI20" t="s">
        <v>63</v>
      </c>
      <c r="AK20">
        <v>2</v>
      </c>
      <c r="AL20">
        <v>20230306002</v>
      </c>
      <c r="AM20" s="14">
        <v>11</v>
      </c>
      <c r="AN20">
        <v>1</v>
      </c>
      <c r="AO20">
        <f>VLOOKUP(AP20,상품리스트!A:E,5,0)*AN20</f>
        <v>4320</v>
      </c>
      <c r="AP20">
        <v>43</v>
      </c>
      <c r="AQ20">
        <v>6</v>
      </c>
      <c r="AS20">
        <v>19</v>
      </c>
      <c r="AT20">
        <v>6</v>
      </c>
      <c r="AU20">
        <v>52020</v>
      </c>
      <c r="AX20">
        <v>28</v>
      </c>
      <c r="AY20" t="s">
        <v>368</v>
      </c>
      <c r="BB20">
        <v>19</v>
      </c>
      <c r="BC20">
        <v>1</v>
      </c>
      <c r="BD20">
        <v>6480</v>
      </c>
      <c r="BE20">
        <v>2</v>
      </c>
      <c r="BF20">
        <v>43</v>
      </c>
    </row>
    <row r="21" spans="1:58">
      <c r="A21" t="s">
        <v>366</v>
      </c>
      <c r="B21" t="s">
        <v>540</v>
      </c>
      <c r="C21">
        <v>1234</v>
      </c>
      <c r="D21" t="s">
        <v>540</v>
      </c>
      <c r="E21" t="s">
        <v>412</v>
      </c>
      <c r="F21" t="s">
        <v>458</v>
      </c>
      <c r="G21" s="4" t="s">
        <v>344</v>
      </c>
      <c r="I21" s="4" t="s">
        <v>638</v>
      </c>
      <c r="J21" t="s">
        <v>674</v>
      </c>
      <c r="K21" s="4" t="s">
        <v>681</v>
      </c>
      <c r="L21" s="4" t="s">
        <v>682</v>
      </c>
      <c r="N21" t="s">
        <v>37</v>
      </c>
      <c r="O21" s="4" t="s">
        <v>615</v>
      </c>
      <c r="Q21">
        <v>20</v>
      </c>
      <c r="R21" t="s">
        <v>527</v>
      </c>
      <c r="S21" t="s">
        <v>452</v>
      </c>
      <c r="T21" t="s">
        <v>338</v>
      </c>
      <c r="U21" t="s">
        <v>360</v>
      </c>
      <c r="W21">
        <v>20</v>
      </c>
      <c r="Z21">
        <v>29</v>
      </c>
      <c r="AA21" t="s">
        <v>39</v>
      </c>
      <c r="AC21">
        <v>20</v>
      </c>
      <c r="AD21">
        <v>1</v>
      </c>
      <c r="AE21" s="8">
        <f>VLOOKUP(AH21,상품리스트!A:E,5,0)*AD21</f>
        <v>7380</v>
      </c>
      <c r="AF21" s="8"/>
      <c r="AG21" s="8"/>
      <c r="AH21">
        <v>42</v>
      </c>
      <c r="AI21" t="s">
        <v>59</v>
      </c>
      <c r="AK21">
        <v>2</v>
      </c>
      <c r="AL21">
        <v>20230306002</v>
      </c>
      <c r="AM21" s="14">
        <v>12</v>
      </c>
      <c r="AN21">
        <v>1</v>
      </c>
      <c r="AO21">
        <f>VLOOKUP(AP21,상품리스트!A:E,5,0)*AN21</f>
        <v>3150</v>
      </c>
      <c r="AP21">
        <v>14</v>
      </c>
      <c r="AQ21">
        <v>6</v>
      </c>
      <c r="AS21">
        <v>20</v>
      </c>
      <c r="AT21">
        <v>7</v>
      </c>
      <c r="AU21">
        <v>75060</v>
      </c>
      <c r="AX21">
        <v>29</v>
      </c>
      <c r="AY21" t="s">
        <v>369</v>
      </c>
      <c r="BB21">
        <v>20</v>
      </c>
      <c r="BC21">
        <v>1</v>
      </c>
      <c r="BD21">
        <v>3150</v>
      </c>
      <c r="BE21">
        <v>2</v>
      </c>
      <c r="BF21">
        <v>14</v>
      </c>
    </row>
    <row r="22" spans="1:58">
      <c r="A22" t="s">
        <v>367</v>
      </c>
      <c r="B22" t="s">
        <v>542</v>
      </c>
      <c r="C22">
        <v>1234</v>
      </c>
      <c r="D22" t="s">
        <v>542</v>
      </c>
      <c r="E22" t="s">
        <v>413</v>
      </c>
      <c r="F22" t="s">
        <v>459</v>
      </c>
      <c r="G22" s="4" t="s">
        <v>335</v>
      </c>
      <c r="I22" s="4" t="s">
        <v>629</v>
      </c>
      <c r="J22" t="s">
        <v>665</v>
      </c>
      <c r="K22" s="4" t="s">
        <v>681</v>
      </c>
      <c r="L22" s="4" t="s">
        <v>682</v>
      </c>
      <c r="N22" t="s">
        <v>36</v>
      </c>
      <c r="O22" s="4" t="s">
        <v>615</v>
      </c>
      <c r="Q22">
        <v>21</v>
      </c>
      <c r="R22" t="s">
        <v>529</v>
      </c>
      <c r="S22" t="s">
        <v>453</v>
      </c>
      <c r="T22" t="s">
        <v>339</v>
      </c>
      <c r="U22" t="s">
        <v>361</v>
      </c>
      <c r="W22">
        <v>21</v>
      </c>
      <c r="Z22">
        <v>10</v>
      </c>
      <c r="AA22" t="s">
        <v>39</v>
      </c>
      <c r="AC22">
        <v>21</v>
      </c>
      <c r="AD22">
        <v>1</v>
      </c>
      <c r="AE22" s="8">
        <f>VLOOKUP(AH22,상품리스트!A:E,5,0)*AD22</f>
        <v>4230</v>
      </c>
      <c r="AF22" s="8"/>
      <c r="AG22" s="8"/>
      <c r="AH22">
        <v>48</v>
      </c>
      <c r="AI22" t="s">
        <v>59</v>
      </c>
      <c r="AK22">
        <v>2</v>
      </c>
      <c r="AL22">
        <v>20230306002</v>
      </c>
      <c r="AM22" s="14">
        <v>13</v>
      </c>
      <c r="AN22">
        <v>1</v>
      </c>
      <c r="AO22">
        <f>VLOOKUP(AP22,상품리스트!A:E,5,0)*AN22</f>
        <v>3150</v>
      </c>
      <c r="AP22">
        <v>36</v>
      </c>
      <c r="AQ22">
        <v>6</v>
      </c>
      <c r="AS22">
        <v>21</v>
      </c>
      <c r="AT22">
        <v>14</v>
      </c>
      <c r="AU22">
        <v>105570</v>
      </c>
      <c r="AX22">
        <v>30</v>
      </c>
      <c r="AY22" t="s">
        <v>370</v>
      </c>
      <c r="BB22">
        <v>21</v>
      </c>
      <c r="BC22">
        <v>1</v>
      </c>
      <c r="BD22">
        <v>3150</v>
      </c>
      <c r="BE22">
        <v>2</v>
      </c>
      <c r="BF22">
        <v>36</v>
      </c>
    </row>
    <row r="23" spans="1:58">
      <c r="A23" t="s">
        <v>368</v>
      </c>
      <c r="B23" t="s">
        <v>544</v>
      </c>
      <c r="C23">
        <v>1234</v>
      </c>
      <c r="D23" t="s">
        <v>544</v>
      </c>
      <c r="E23" t="s">
        <v>414</v>
      </c>
      <c r="F23" t="s">
        <v>460</v>
      </c>
      <c r="G23" s="4" t="s">
        <v>336</v>
      </c>
      <c r="I23" s="4" t="s">
        <v>630</v>
      </c>
      <c r="J23" t="s">
        <v>666</v>
      </c>
      <c r="K23" s="4" t="s">
        <v>681</v>
      </c>
      <c r="L23" s="4" t="s">
        <v>682</v>
      </c>
      <c r="N23" t="s">
        <v>36</v>
      </c>
      <c r="O23" s="4" t="s">
        <v>615</v>
      </c>
      <c r="Q23">
        <v>22</v>
      </c>
      <c r="R23" t="s">
        <v>531</v>
      </c>
      <c r="S23" t="s">
        <v>454</v>
      </c>
      <c r="T23" t="s">
        <v>340</v>
      </c>
      <c r="U23" t="s">
        <v>362</v>
      </c>
      <c r="W23">
        <v>22</v>
      </c>
      <c r="Z23">
        <v>15</v>
      </c>
      <c r="AA23" t="s">
        <v>39</v>
      </c>
      <c r="AC23">
        <v>22</v>
      </c>
      <c r="AD23">
        <v>1</v>
      </c>
      <c r="AE23" s="8">
        <f>VLOOKUP(AH23,상품리스트!A:E,5,0)*AD23</f>
        <v>2700</v>
      </c>
      <c r="AF23" s="8"/>
      <c r="AG23" s="8"/>
      <c r="AH23">
        <v>7</v>
      </c>
      <c r="AI23" t="s">
        <v>59</v>
      </c>
      <c r="AK23">
        <v>3</v>
      </c>
      <c r="AL23">
        <v>20230306003</v>
      </c>
      <c r="AM23" s="14">
        <v>1</v>
      </c>
      <c r="AN23">
        <v>1</v>
      </c>
      <c r="AO23">
        <f>VLOOKUP(AP23,상품리스트!A:E,5,0)*AN23</f>
        <v>4250</v>
      </c>
      <c r="AP23">
        <v>10</v>
      </c>
      <c r="AQ23">
        <v>8</v>
      </c>
      <c r="AS23">
        <v>22</v>
      </c>
      <c r="AT23">
        <v>4</v>
      </c>
      <c r="AU23">
        <v>31050</v>
      </c>
      <c r="AX23">
        <v>31</v>
      </c>
      <c r="AY23" t="s">
        <v>371</v>
      </c>
      <c r="BB23">
        <v>22</v>
      </c>
      <c r="BC23">
        <v>1</v>
      </c>
      <c r="BD23">
        <v>4500</v>
      </c>
      <c r="BE23">
        <v>3</v>
      </c>
      <c r="BF23">
        <v>10</v>
      </c>
    </row>
    <row r="24" spans="1:58">
      <c r="A24" t="s">
        <v>369</v>
      </c>
      <c r="B24" t="s">
        <v>546</v>
      </c>
      <c r="C24">
        <v>1234</v>
      </c>
      <c r="D24" t="s">
        <v>546</v>
      </c>
      <c r="E24" t="s">
        <v>415</v>
      </c>
      <c r="F24" t="s">
        <v>461</v>
      </c>
      <c r="G24" s="4" t="s">
        <v>337</v>
      </c>
      <c r="I24" s="4" t="s">
        <v>631</v>
      </c>
      <c r="J24" t="s">
        <v>667</v>
      </c>
      <c r="K24" s="4" t="s">
        <v>681</v>
      </c>
      <c r="L24" s="4" t="s">
        <v>682</v>
      </c>
      <c r="N24" t="s">
        <v>37</v>
      </c>
      <c r="O24" s="4" t="s">
        <v>615</v>
      </c>
      <c r="Q24">
        <v>23</v>
      </c>
      <c r="R24" t="s">
        <v>533</v>
      </c>
      <c r="S24" t="s">
        <v>455</v>
      </c>
      <c r="T24" t="s">
        <v>341</v>
      </c>
      <c r="U24" t="s">
        <v>363</v>
      </c>
      <c r="W24">
        <v>23</v>
      </c>
      <c r="Z24">
        <v>12</v>
      </c>
      <c r="AA24" t="s">
        <v>39</v>
      </c>
      <c r="AC24">
        <v>23</v>
      </c>
      <c r="AD24">
        <v>7</v>
      </c>
      <c r="AE24" s="8">
        <f>VLOOKUP(AH24,상품리스트!A:E,5,0)*AD24</f>
        <v>22050</v>
      </c>
      <c r="AF24" s="8"/>
      <c r="AG24" s="8"/>
      <c r="AH24">
        <v>14</v>
      </c>
      <c r="AI24" t="s">
        <v>59</v>
      </c>
      <c r="AK24">
        <v>3</v>
      </c>
      <c r="AL24">
        <v>20230306003</v>
      </c>
      <c r="AM24" s="14">
        <v>2</v>
      </c>
      <c r="AN24">
        <v>1</v>
      </c>
      <c r="AO24">
        <f>VLOOKUP(AP24,상품리스트!A:E,5,0)*AN24</f>
        <v>5695</v>
      </c>
      <c r="AP24">
        <v>38</v>
      </c>
      <c r="AQ24">
        <v>8</v>
      </c>
      <c r="AS24">
        <v>23</v>
      </c>
      <c r="AT24">
        <v>6</v>
      </c>
      <c r="AU24">
        <v>55980</v>
      </c>
      <c r="AX24">
        <v>32</v>
      </c>
      <c r="AY24" t="s">
        <v>372</v>
      </c>
      <c r="BB24">
        <v>23</v>
      </c>
      <c r="BC24">
        <v>1</v>
      </c>
      <c r="BD24">
        <v>6030</v>
      </c>
      <c r="BE24">
        <v>3</v>
      </c>
      <c r="BF24">
        <v>38</v>
      </c>
    </row>
    <row r="25" spans="1:58">
      <c r="A25" t="s">
        <v>370</v>
      </c>
      <c r="B25" t="s">
        <v>548</v>
      </c>
      <c r="C25">
        <v>1234</v>
      </c>
      <c r="D25" t="s">
        <v>548</v>
      </c>
      <c r="E25" t="s">
        <v>416</v>
      </c>
      <c r="F25" t="s">
        <v>462</v>
      </c>
      <c r="G25" s="4" t="s">
        <v>338</v>
      </c>
      <c r="I25" s="4" t="s">
        <v>632</v>
      </c>
      <c r="J25" t="s">
        <v>668</v>
      </c>
      <c r="K25" s="4" t="s">
        <v>681</v>
      </c>
      <c r="L25" s="4" t="s">
        <v>682</v>
      </c>
      <c r="N25" t="s">
        <v>36</v>
      </c>
      <c r="O25" s="4" t="s">
        <v>616</v>
      </c>
      <c r="Q25">
        <v>24</v>
      </c>
      <c r="R25" t="s">
        <v>535</v>
      </c>
      <c r="S25" t="s">
        <v>456</v>
      </c>
      <c r="T25" t="s">
        <v>342</v>
      </c>
      <c r="U25" t="s">
        <v>364</v>
      </c>
      <c r="W25">
        <v>24</v>
      </c>
      <c r="Z25">
        <v>17</v>
      </c>
      <c r="AA25" t="s">
        <v>39</v>
      </c>
      <c r="AC25">
        <v>24</v>
      </c>
      <c r="AD25">
        <v>1</v>
      </c>
      <c r="AE25" s="8">
        <f>VLOOKUP(AH25,상품리스트!A:E,5,0)*AD25</f>
        <v>7200</v>
      </c>
      <c r="AF25" s="8"/>
      <c r="AG25" s="8"/>
      <c r="AH25">
        <v>35</v>
      </c>
      <c r="AI25" t="s">
        <v>59</v>
      </c>
      <c r="AK25">
        <v>3</v>
      </c>
      <c r="AL25">
        <v>20230306003</v>
      </c>
      <c r="AM25" s="14">
        <v>3</v>
      </c>
      <c r="AN25">
        <v>1</v>
      </c>
      <c r="AO25">
        <f>VLOOKUP(AP25,상품리스트!A:E,5,0)*AN25</f>
        <v>7740</v>
      </c>
      <c r="AP25">
        <v>40</v>
      </c>
      <c r="AQ25">
        <v>8</v>
      </c>
      <c r="AS25">
        <v>24</v>
      </c>
      <c r="AT25">
        <v>8</v>
      </c>
      <c r="AU25">
        <v>49590</v>
      </c>
      <c r="AX25">
        <v>33</v>
      </c>
      <c r="AY25" t="s">
        <v>373</v>
      </c>
      <c r="BB25">
        <v>24</v>
      </c>
      <c r="BC25">
        <v>1</v>
      </c>
      <c r="BD25">
        <v>7740</v>
      </c>
      <c r="BE25">
        <v>3</v>
      </c>
      <c r="BF25">
        <v>40</v>
      </c>
    </row>
    <row r="26" spans="1:58">
      <c r="A26" t="s">
        <v>371</v>
      </c>
      <c r="B26" t="s">
        <v>550</v>
      </c>
      <c r="C26">
        <v>1234</v>
      </c>
      <c r="D26" t="s">
        <v>550</v>
      </c>
      <c r="E26" t="s">
        <v>417</v>
      </c>
      <c r="F26" t="s">
        <v>463</v>
      </c>
      <c r="G26" s="4" t="s">
        <v>339</v>
      </c>
      <c r="I26" s="4" t="s">
        <v>633</v>
      </c>
      <c r="J26" t="s">
        <v>669</v>
      </c>
      <c r="K26" s="4" t="s">
        <v>681</v>
      </c>
      <c r="L26" s="4" t="s">
        <v>682</v>
      </c>
      <c r="N26" t="s">
        <v>37</v>
      </c>
      <c r="O26" s="4" t="s">
        <v>615</v>
      </c>
      <c r="Q26">
        <v>25</v>
      </c>
      <c r="R26" t="s">
        <v>537</v>
      </c>
      <c r="S26" t="s">
        <v>457</v>
      </c>
      <c r="T26" t="s">
        <v>343</v>
      </c>
      <c r="U26" t="s">
        <v>365</v>
      </c>
      <c r="W26">
        <v>25</v>
      </c>
      <c r="Z26">
        <v>4</v>
      </c>
      <c r="AA26" t="s">
        <v>39</v>
      </c>
      <c r="AC26">
        <v>25</v>
      </c>
      <c r="AD26">
        <v>1</v>
      </c>
      <c r="AE26" s="8">
        <f>VLOOKUP(AH26,상품리스트!A:E,5,0)*AD26</f>
        <v>7740</v>
      </c>
      <c r="AF26" s="8"/>
      <c r="AG26" s="8"/>
      <c r="AH26">
        <v>40</v>
      </c>
      <c r="AI26" t="s">
        <v>59</v>
      </c>
      <c r="AK26">
        <v>3</v>
      </c>
      <c r="AL26">
        <v>20230306003</v>
      </c>
      <c r="AM26" s="14">
        <v>4</v>
      </c>
      <c r="AN26">
        <v>1</v>
      </c>
      <c r="AO26">
        <f>VLOOKUP(AP26,상품리스트!A:E,5,0)*AN26</f>
        <v>7200</v>
      </c>
      <c r="AP26">
        <v>5</v>
      </c>
      <c r="AQ26">
        <v>8</v>
      </c>
      <c r="AS26">
        <v>25</v>
      </c>
      <c r="AT26">
        <v>10</v>
      </c>
      <c r="AU26">
        <v>94950</v>
      </c>
      <c r="AX26">
        <v>34</v>
      </c>
      <c r="AY26" t="s">
        <v>374</v>
      </c>
      <c r="BB26">
        <v>25</v>
      </c>
      <c r="BC26">
        <v>1</v>
      </c>
      <c r="BD26">
        <v>8100</v>
      </c>
      <c r="BE26">
        <v>3</v>
      </c>
      <c r="BF26">
        <v>5</v>
      </c>
    </row>
    <row r="27" spans="1:58">
      <c r="A27" t="s">
        <v>372</v>
      </c>
      <c r="B27" t="s">
        <v>552</v>
      </c>
      <c r="C27">
        <v>1234</v>
      </c>
      <c r="D27" t="s">
        <v>552</v>
      </c>
      <c r="E27" t="s">
        <v>418</v>
      </c>
      <c r="F27" t="s">
        <v>464</v>
      </c>
      <c r="G27" s="4" t="s">
        <v>340</v>
      </c>
      <c r="I27" s="4" t="s">
        <v>634</v>
      </c>
      <c r="J27" t="s">
        <v>670</v>
      </c>
      <c r="K27" s="4" t="s">
        <v>681</v>
      </c>
      <c r="L27" s="4" t="s">
        <v>682</v>
      </c>
      <c r="N27" t="s">
        <v>36</v>
      </c>
      <c r="O27" s="4" t="s">
        <v>616</v>
      </c>
      <c r="Q27">
        <v>26</v>
      </c>
      <c r="R27" t="s">
        <v>539</v>
      </c>
      <c r="S27" t="s">
        <v>458</v>
      </c>
      <c r="T27" t="s">
        <v>344</v>
      </c>
      <c r="U27" t="s">
        <v>366</v>
      </c>
      <c r="W27">
        <v>26</v>
      </c>
      <c r="Z27">
        <v>18</v>
      </c>
      <c r="AA27" t="s">
        <v>39</v>
      </c>
      <c r="AC27">
        <v>26</v>
      </c>
      <c r="AD27">
        <v>2</v>
      </c>
      <c r="AE27" s="8">
        <f>VLOOKUP(AH27,상품리스트!A:E,5,0)*AD27</f>
        <v>13500</v>
      </c>
      <c r="AF27" s="8"/>
      <c r="AG27" s="8"/>
      <c r="AH27">
        <v>45</v>
      </c>
      <c r="AI27" t="s">
        <v>59</v>
      </c>
      <c r="AK27">
        <v>3</v>
      </c>
      <c r="AL27">
        <v>20230306003</v>
      </c>
      <c r="AM27" s="14">
        <v>5</v>
      </c>
      <c r="AN27">
        <v>1</v>
      </c>
      <c r="AO27">
        <f>VLOOKUP(AP27,상품리스트!A:E,5,0)*AN27</f>
        <v>6750</v>
      </c>
      <c r="AP27">
        <v>45</v>
      </c>
      <c r="AQ27">
        <v>8</v>
      </c>
      <c r="AS27">
        <v>26</v>
      </c>
      <c r="AT27">
        <v>4</v>
      </c>
      <c r="AU27">
        <v>58680</v>
      </c>
      <c r="AX27">
        <v>35</v>
      </c>
      <c r="AY27" t="s">
        <v>375</v>
      </c>
      <c r="BB27">
        <v>26</v>
      </c>
      <c r="BC27">
        <v>1</v>
      </c>
      <c r="BD27">
        <v>6750</v>
      </c>
      <c r="BE27">
        <v>3</v>
      </c>
      <c r="BF27">
        <v>45</v>
      </c>
    </row>
    <row r="28" spans="1:58">
      <c r="A28" t="s">
        <v>373</v>
      </c>
      <c r="B28" t="s">
        <v>554</v>
      </c>
      <c r="C28">
        <v>1234</v>
      </c>
      <c r="D28" t="s">
        <v>554</v>
      </c>
      <c r="E28" t="s">
        <v>419</v>
      </c>
      <c r="F28" t="s">
        <v>465</v>
      </c>
      <c r="G28" s="4" t="s">
        <v>341</v>
      </c>
      <c r="I28" s="4" t="s">
        <v>635</v>
      </c>
      <c r="J28" t="s">
        <v>671</v>
      </c>
      <c r="K28" s="4" t="s">
        <v>681</v>
      </c>
      <c r="L28" s="4" t="s">
        <v>682</v>
      </c>
      <c r="N28" t="s">
        <v>37</v>
      </c>
      <c r="O28" s="4" t="s">
        <v>616</v>
      </c>
      <c r="Q28">
        <v>27</v>
      </c>
      <c r="R28" t="s">
        <v>541</v>
      </c>
      <c r="S28" t="s">
        <v>459</v>
      </c>
      <c r="T28" t="s">
        <v>335</v>
      </c>
      <c r="U28" t="s">
        <v>367</v>
      </c>
      <c r="W28">
        <v>27</v>
      </c>
      <c r="Z28">
        <v>35</v>
      </c>
      <c r="AA28" t="s">
        <v>39</v>
      </c>
      <c r="AC28">
        <v>27</v>
      </c>
      <c r="AD28">
        <v>2</v>
      </c>
      <c r="AE28" s="8">
        <f>VLOOKUP(AH28,상품리스트!A:E,5,0)*AD28</f>
        <v>11390</v>
      </c>
      <c r="AF28" s="8"/>
      <c r="AG28" s="8"/>
      <c r="AH28">
        <v>50</v>
      </c>
      <c r="AI28" t="s">
        <v>39</v>
      </c>
      <c r="AK28">
        <v>4</v>
      </c>
      <c r="AL28">
        <v>20230306004</v>
      </c>
      <c r="AM28" s="14">
        <v>1</v>
      </c>
      <c r="AN28">
        <v>1</v>
      </c>
      <c r="AO28">
        <f>VLOOKUP(AP28,상품리스트!A:E,5,0)*AN28</f>
        <v>3420</v>
      </c>
      <c r="AP28">
        <v>49</v>
      </c>
      <c r="AQ28">
        <v>5</v>
      </c>
      <c r="AS28">
        <v>27</v>
      </c>
      <c r="AT28">
        <v>7</v>
      </c>
      <c r="AU28">
        <v>59310</v>
      </c>
      <c r="AX28">
        <v>36</v>
      </c>
      <c r="AY28" t="s">
        <v>376</v>
      </c>
      <c r="BB28">
        <v>27</v>
      </c>
      <c r="BC28">
        <v>1</v>
      </c>
      <c r="BD28">
        <v>3420</v>
      </c>
      <c r="BE28">
        <v>4</v>
      </c>
      <c r="BF28">
        <v>49</v>
      </c>
    </row>
    <row r="29" spans="1:58">
      <c r="A29" t="s">
        <v>374</v>
      </c>
      <c r="B29" t="s">
        <v>556</v>
      </c>
      <c r="C29">
        <v>1234</v>
      </c>
      <c r="D29" t="s">
        <v>556</v>
      </c>
      <c r="E29" t="s">
        <v>420</v>
      </c>
      <c r="F29" t="s">
        <v>466</v>
      </c>
      <c r="G29" s="4" t="s">
        <v>342</v>
      </c>
      <c r="I29" s="4" t="s">
        <v>636</v>
      </c>
      <c r="J29" t="s">
        <v>672</v>
      </c>
      <c r="K29" s="4" t="s">
        <v>681</v>
      </c>
      <c r="L29" s="4" t="s">
        <v>682</v>
      </c>
      <c r="N29" t="s">
        <v>36</v>
      </c>
      <c r="O29" s="4" t="s">
        <v>616</v>
      </c>
      <c r="Q29">
        <v>28</v>
      </c>
      <c r="R29" t="s">
        <v>543</v>
      </c>
      <c r="S29" t="s">
        <v>460</v>
      </c>
      <c r="T29" t="s">
        <v>336</v>
      </c>
      <c r="U29" t="s">
        <v>368</v>
      </c>
      <c r="W29">
        <v>28</v>
      </c>
      <c r="Z29">
        <v>37</v>
      </c>
      <c r="AA29" t="s">
        <v>39</v>
      </c>
      <c r="AC29">
        <v>28</v>
      </c>
      <c r="AD29">
        <v>1</v>
      </c>
      <c r="AE29" s="8">
        <f>VLOOKUP(AH29,상품리스트!A:E,5,0)*AD29</f>
        <v>16200</v>
      </c>
      <c r="AF29" s="8"/>
      <c r="AG29" s="8"/>
      <c r="AH29">
        <v>2</v>
      </c>
      <c r="AI29" t="s">
        <v>39</v>
      </c>
      <c r="AK29">
        <v>4</v>
      </c>
      <c r="AL29">
        <v>20230306004</v>
      </c>
      <c r="AM29" s="14">
        <v>2</v>
      </c>
      <c r="AN29">
        <v>1</v>
      </c>
      <c r="AO29">
        <f>VLOOKUP(AP29,상품리스트!A:E,5,0)*AN29</f>
        <v>4320</v>
      </c>
      <c r="AP29">
        <v>43</v>
      </c>
      <c r="AQ29">
        <v>5</v>
      </c>
      <c r="AS29">
        <v>28</v>
      </c>
      <c r="AT29">
        <v>5</v>
      </c>
      <c r="AU29">
        <v>43110</v>
      </c>
      <c r="AX29">
        <v>37</v>
      </c>
      <c r="AY29" t="s">
        <v>377</v>
      </c>
      <c r="BB29">
        <v>28</v>
      </c>
      <c r="BC29">
        <v>1</v>
      </c>
      <c r="BD29">
        <v>6480</v>
      </c>
      <c r="BE29">
        <v>4</v>
      </c>
      <c r="BF29">
        <v>43</v>
      </c>
    </row>
    <row r="30" spans="1:58">
      <c r="A30" t="s">
        <v>375</v>
      </c>
      <c r="B30" t="s">
        <v>558</v>
      </c>
      <c r="C30">
        <v>1234</v>
      </c>
      <c r="D30" t="s">
        <v>558</v>
      </c>
      <c r="E30" t="s">
        <v>421</v>
      </c>
      <c r="F30" t="s">
        <v>467</v>
      </c>
      <c r="G30" s="4" t="s">
        <v>343</v>
      </c>
      <c r="I30" s="4" t="s">
        <v>637</v>
      </c>
      <c r="J30" t="s">
        <v>673</v>
      </c>
      <c r="K30" s="4" t="s">
        <v>681</v>
      </c>
      <c r="L30" s="4" t="s">
        <v>682</v>
      </c>
      <c r="N30" t="s">
        <v>36</v>
      </c>
      <c r="O30" s="4" t="s">
        <v>616</v>
      </c>
      <c r="Q30">
        <v>29</v>
      </c>
      <c r="R30" t="s">
        <v>545</v>
      </c>
      <c r="S30" t="s">
        <v>461</v>
      </c>
      <c r="T30" t="s">
        <v>337</v>
      </c>
      <c r="U30" t="s">
        <v>369</v>
      </c>
      <c r="W30">
        <v>29</v>
      </c>
      <c r="Z30">
        <v>45</v>
      </c>
      <c r="AA30" t="s">
        <v>39</v>
      </c>
      <c r="AC30">
        <v>29</v>
      </c>
      <c r="AD30">
        <v>1</v>
      </c>
      <c r="AE30" s="8">
        <f>VLOOKUP(AH30,상품리스트!A:E,5,0)*AD30</f>
        <v>7200</v>
      </c>
      <c r="AF30" s="8"/>
      <c r="AG30" s="8"/>
      <c r="AH30">
        <v>4</v>
      </c>
      <c r="AI30" t="s">
        <v>39</v>
      </c>
      <c r="AK30">
        <v>4</v>
      </c>
      <c r="AL30">
        <v>20230306004</v>
      </c>
      <c r="AM30" s="14">
        <v>3</v>
      </c>
      <c r="AN30">
        <v>1</v>
      </c>
      <c r="AO30">
        <f>VLOOKUP(AP30,상품리스트!A:E,5,0)*AN30</f>
        <v>2700</v>
      </c>
      <c r="AP30">
        <v>7</v>
      </c>
      <c r="AQ30">
        <v>5</v>
      </c>
      <c r="AS30">
        <v>29</v>
      </c>
      <c r="AT30">
        <v>7</v>
      </c>
      <c r="AU30">
        <v>49770</v>
      </c>
      <c r="AX30">
        <v>38</v>
      </c>
      <c r="AY30" t="s">
        <v>378</v>
      </c>
      <c r="BB30">
        <v>29</v>
      </c>
      <c r="BC30">
        <v>1</v>
      </c>
      <c r="BD30">
        <v>2700</v>
      </c>
      <c r="BE30">
        <v>4</v>
      </c>
      <c r="BF30">
        <v>7</v>
      </c>
    </row>
    <row r="31" spans="1:58">
      <c r="A31" t="s">
        <v>376</v>
      </c>
      <c r="B31" t="s">
        <v>560</v>
      </c>
      <c r="C31">
        <v>1234</v>
      </c>
      <c r="D31" t="s">
        <v>560</v>
      </c>
      <c r="E31" t="s">
        <v>422</v>
      </c>
      <c r="F31" t="s">
        <v>468</v>
      </c>
      <c r="G31" s="4" t="s">
        <v>344</v>
      </c>
      <c r="I31" s="4" t="s">
        <v>638</v>
      </c>
      <c r="J31" t="s">
        <v>674</v>
      </c>
      <c r="K31" s="4" t="s">
        <v>681</v>
      </c>
      <c r="L31" s="4" t="s">
        <v>682</v>
      </c>
      <c r="N31" t="s">
        <v>37</v>
      </c>
      <c r="O31" s="4" t="s">
        <v>616</v>
      </c>
      <c r="Q31">
        <v>30</v>
      </c>
      <c r="R31" t="s">
        <v>547</v>
      </c>
      <c r="S31" t="s">
        <v>462</v>
      </c>
      <c r="T31" t="s">
        <v>338</v>
      </c>
      <c r="U31" t="s">
        <v>370</v>
      </c>
      <c r="W31">
        <v>30</v>
      </c>
      <c r="Z31">
        <v>50</v>
      </c>
      <c r="AA31" t="s">
        <v>39</v>
      </c>
      <c r="AC31">
        <v>30</v>
      </c>
      <c r="AD31">
        <v>3</v>
      </c>
      <c r="AE31" s="8">
        <f>VLOOKUP(AH31,상품리스트!A:E,5,0)*AD31</f>
        <v>20250</v>
      </c>
      <c r="AF31" s="8"/>
      <c r="AG31" s="8"/>
      <c r="AH31">
        <v>6</v>
      </c>
      <c r="AI31" t="s">
        <v>39</v>
      </c>
      <c r="AK31">
        <v>4</v>
      </c>
      <c r="AL31">
        <v>20230306004</v>
      </c>
      <c r="AM31" s="14">
        <v>4</v>
      </c>
      <c r="AN31">
        <v>1</v>
      </c>
      <c r="AO31">
        <f>VLOOKUP(AP31,상품리스트!A:E,5,0)*AN31</f>
        <v>12600</v>
      </c>
      <c r="AP31">
        <v>51</v>
      </c>
      <c r="AQ31">
        <v>5</v>
      </c>
      <c r="AS31">
        <v>30</v>
      </c>
      <c r="AT31">
        <v>10</v>
      </c>
      <c r="AU31">
        <v>130770</v>
      </c>
      <c r="AX31">
        <v>39</v>
      </c>
      <c r="AY31" t="s">
        <v>379</v>
      </c>
      <c r="BB31">
        <v>30</v>
      </c>
      <c r="BC31">
        <v>1</v>
      </c>
      <c r="BD31">
        <v>12600</v>
      </c>
      <c r="BE31">
        <v>4</v>
      </c>
      <c r="BF31">
        <v>51</v>
      </c>
    </row>
    <row r="32" spans="1:58">
      <c r="A32" t="s">
        <v>377</v>
      </c>
      <c r="B32" t="s">
        <v>562</v>
      </c>
      <c r="C32">
        <v>1234</v>
      </c>
      <c r="D32" t="s">
        <v>562</v>
      </c>
      <c r="E32" t="s">
        <v>423</v>
      </c>
      <c r="F32" t="s">
        <v>469</v>
      </c>
      <c r="G32" s="4" t="s">
        <v>495</v>
      </c>
      <c r="I32" s="4" t="s">
        <v>649</v>
      </c>
      <c r="J32" t="s">
        <v>675</v>
      </c>
      <c r="K32" s="4" t="s">
        <v>681</v>
      </c>
      <c r="L32" s="4" t="s">
        <v>682</v>
      </c>
      <c r="N32" t="s">
        <v>36</v>
      </c>
      <c r="O32" s="4" t="s">
        <v>616</v>
      </c>
      <c r="Q32">
        <v>31</v>
      </c>
      <c r="R32" t="s">
        <v>549</v>
      </c>
      <c r="S32" t="s">
        <v>463</v>
      </c>
      <c r="T32" t="s">
        <v>339</v>
      </c>
      <c r="U32" t="s">
        <v>371</v>
      </c>
      <c r="W32">
        <v>31</v>
      </c>
      <c r="Z32">
        <v>39</v>
      </c>
      <c r="AA32" t="s">
        <v>39</v>
      </c>
      <c r="AC32">
        <v>31</v>
      </c>
      <c r="AD32">
        <v>1</v>
      </c>
      <c r="AE32" s="8">
        <f>VLOOKUP(AH32,상품리스트!A:E,5,0)*AD32</f>
        <v>4050</v>
      </c>
      <c r="AF32" s="8"/>
      <c r="AG32" s="8"/>
      <c r="AH32">
        <v>8</v>
      </c>
      <c r="AI32" t="s">
        <v>39</v>
      </c>
      <c r="AK32">
        <v>4</v>
      </c>
      <c r="AL32">
        <v>20230306004</v>
      </c>
      <c r="AM32" s="14">
        <v>5</v>
      </c>
      <c r="AN32">
        <v>1</v>
      </c>
      <c r="AO32">
        <f>VLOOKUP(AP32,상품리스트!A:E,5,0)*AN32</f>
        <v>6650</v>
      </c>
      <c r="AP32">
        <v>24</v>
      </c>
      <c r="AQ32">
        <v>5</v>
      </c>
      <c r="AS32">
        <v>31</v>
      </c>
      <c r="AT32">
        <v>14</v>
      </c>
      <c r="AU32">
        <v>128610</v>
      </c>
      <c r="AX32">
        <v>40</v>
      </c>
      <c r="AY32" t="s">
        <v>380</v>
      </c>
      <c r="BB32">
        <v>31</v>
      </c>
      <c r="BC32">
        <v>1</v>
      </c>
      <c r="BD32">
        <v>8550</v>
      </c>
      <c r="BE32">
        <v>4</v>
      </c>
      <c r="BF32">
        <v>24</v>
      </c>
    </row>
    <row r="33" spans="1:58">
      <c r="A33" t="s">
        <v>378</v>
      </c>
      <c r="B33" t="s">
        <v>564</v>
      </c>
      <c r="C33">
        <v>1234</v>
      </c>
      <c r="D33" t="s">
        <v>564</v>
      </c>
      <c r="E33" t="s">
        <v>424</v>
      </c>
      <c r="F33" t="s">
        <v>470</v>
      </c>
      <c r="G33" s="4" t="s">
        <v>496</v>
      </c>
      <c r="I33" s="4" t="s">
        <v>650</v>
      </c>
      <c r="J33" t="s">
        <v>676</v>
      </c>
      <c r="K33" s="4" t="s">
        <v>681</v>
      </c>
      <c r="L33" s="4" t="s">
        <v>682</v>
      </c>
      <c r="N33" t="s">
        <v>37</v>
      </c>
      <c r="O33" s="4" t="s">
        <v>616</v>
      </c>
      <c r="Q33">
        <v>32</v>
      </c>
      <c r="R33" t="s">
        <v>551</v>
      </c>
      <c r="S33" t="s">
        <v>464</v>
      </c>
      <c r="T33" t="s">
        <v>340</v>
      </c>
      <c r="U33" t="s">
        <v>372</v>
      </c>
      <c r="W33">
        <v>32</v>
      </c>
      <c r="Z33">
        <v>34</v>
      </c>
      <c r="AA33" t="s">
        <v>39</v>
      </c>
      <c r="AC33">
        <v>32</v>
      </c>
      <c r="AD33">
        <v>1</v>
      </c>
      <c r="AE33" s="8">
        <f>VLOOKUP(AH33,상품리스트!A:E,5,0)*AD33</f>
        <v>3150</v>
      </c>
      <c r="AF33" s="8"/>
      <c r="AG33" s="8"/>
      <c r="AH33">
        <v>36</v>
      </c>
      <c r="AI33" t="s">
        <v>39</v>
      </c>
      <c r="AK33">
        <v>4</v>
      </c>
      <c r="AL33">
        <v>20230306004</v>
      </c>
      <c r="AM33" s="14">
        <v>6</v>
      </c>
      <c r="AN33">
        <v>1</v>
      </c>
      <c r="AO33">
        <f>VLOOKUP(AP33,상품리스트!A:E,5,0)*AN33</f>
        <v>5695</v>
      </c>
      <c r="AP33">
        <v>50</v>
      </c>
      <c r="AQ33">
        <v>5</v>
      </c>
      <c r="AS33">
        <v>32</v>
      </c>
      <c r="AT33">
        <v>7</v>
      </c>
      <c r="AU33">
        <v>44820</v>
      </c>
      <c r="AX33">
        <v>41</v>
      </c>
      <c r="AY33" t="s">
        <v>381</v>
      </c>
      <c r="BB33">
        <v>32</v>
      </c>
      <c r="BC33">
        <v>1</v>
      </c>
      <c r="BD33">
        <v>6030</v>
      </c>
      <c r="BE33">
        <v>4</v>
      </c>
      <c r="BF33">
        <v>50</v>
      </c>
    </row>
    <row r="34" spans="1:58">
      <c r="A34" t="s">
        <v>379</v>
      </c>
      <c r="B34" t="s">
        <v>566</v>
      </c>
      <c r="C34">
        <v>1234</v>
      </c>
      <c r="D34" t="s">
        <v>566</v>
      </c>
      <c r="E34" t="s">
        <v>425</v>
      </c>
      <c r="F34" t="s">
        <v>471</v>
      </c>
      <c r="G34" s="4" t="s">
        <v>497</v>
      </c>
      <c r="I34" s="4" t="s">
        <v>639</v>
      </c>
      <c r="J34" t="s">
        <v>667</v>
      </c>
      <c r="K34" s="4" t="s">
        <v>681</v>
      </c>
      <c r="L34" s="4" t="s">
        <v>682</v>
      </c>
      <c r="N34" t="s">
        <v>37</v>
      </c>
      <c r="O34" s="4" t="s">
        <v>616</v>
      </c>
      <c r="Q34">
        <v>33</v>
      </c>
      <c r="R34" t="s">
        <v>553</v>
      </c>
      <c r="S34" t="s">
        <v>465</v>
      </c>
      <c r="T34" t="s">
        <v>341</v>
      </c>
      <c r="U34" t="s">
        <v>373</v>
      </c>
      <c r="W34">
        <v>33</v>
      </c>
      <c r="Z34">
        <v>32</v>
      </c>
      <c r="AA34" t="s">
        <v>39</v>
      </c>
      <c r="AC34">
        <v>33</v>
      </c>
      <c r="AD34">
        <v>1</v>
      </c>
      <c r="AE34" s="8">
        <f>VLOOKUP(AH34,상품리스트!A:E,5,0)*AD34</f>
        <v>7740</v>
      </c>
      <c r="AF34" s="8"/>
      <c r="AG34" s="8"/>
      <c r="AH34">
        <v>40</v>
      </c>
      <c r="AI34" t="s">
        <v>39</v>
      </c>
      <c r="AK34">
        <v>4</v>
      </c>
      <c r="AL34">
        <v>20230306004</v>
      </c>
      <c r="AM34" s="14">
        <v>7</v>
      </c>
      <c r="AN34">
        <v>1</v>
      </c>
      <c r="AO34">
        <f>VLOOKUP(AP34,상품리스트!A:E,5,0)*AN34</f>
        <v>32400</v>
      </c>
      <c r="AP34">
        <v>37</v>
      </c>
      <c r="AQ34">
        <v>5</v>
      </c>
      <c r="AS34">
        <v>33</v>
      </c>
      <c r="AT34">
        <v>6</v>
      </c>
      <c r="AU34">
        <v>59850</v>
      </c>
      <c r="AX34">
        <v>42</v>
      </c>
      <c r="AY34" t="s">
        <v>382</v>
      </c>
      <c r="BB34">
        <v>33</v>
      </c>
      <c r="BC34">
        <v>1</v>
      </c>
      <c r="BD34">
        <v>32400</v>
      </c>
      <c r="BE34">
        <v>4</v>
      </c>
      <c r="BF34">
        <v>37</v>
      </c>
    </row>
    <row r="35" spans="1:58">
      <c r="A35" t="s">
        <v>380</v>
      </c>
      <c r="B35" t="s">
        <v>568</v>
      </c>
      <c r="C35">
        <v>1234</v>
      </c>
      <c r="D35" t="s">
        <v>568</v>
      </c>
      <c r="E35" t="s">
        <v>426</v>
      </c>
      <c r="F35" t="s">
        <v>472</v>
      </c>
      <c r="G35" s="4" t="s">
        <v>498</v>
      </c>
      <c r="I35" s="4" t="s">
        <v>651</v>
      </c>
      <c r="J35" t="s">
        <v>677</v>
      </c>
      <c r="K35" s="4" t="s">
        <v>681</v>
      </c>
      <c r="L35" s="4" t="s">
        <v>682</v>
      </c>
      <c r="N35" t="s">
        <v>36</v>
      </c>
      <c r="O35" s="4" t="s">
        <v>616</v>
      </c>
      <c r="Q35">
        <v>34</v>
      </c>
      <c r="R35" t="s">
        <v>555</v>
      </c>
      <c r="S35" t="s">
        <v>466</v>
      </c>
      <c r="T35" t="s">
        <v>342</v>
      </c>
      <c r="U35" t="s">
        <v>374</v>
      </c>
      <c r="W35">
        <v>34</v>
      </c>
      <c r="Z35">
        <v>52</v>
      </c>
      <c r="AA35" t="s">
        <v>39</v>
      </c>
      <c r="AC35">
        <v>34</v>
      </c>
      <c r="AD35">
        <v>1</v>
      </c>
      <c r="AE35" s="8">
        <f>VLOOKUP(AH35,상품리스트!A:E,5,0)*AD35</f>
        <v>34200</v>
      </c>
      <c r="AF35" s="8"/>
      <c r="AG35" s="8"/>
      <c r="AH35">
        <v>44</v>
      </c>
      <c r="AI35" t="s">
        <v>39</v>
      </c>
      <c r="AK35">
        <v>5</v>
      </c>
      <c r="AL35">
        <v>20230306005</v>
      </c>
      <c r="AM35" s="14">
        <v>1</v>
      </c>
      <c r="AN35">
        <v>1</v>
      </c>
      <c r="AO35">
        <f>VLOOKUP(AP35,상품리스트!A:E,5,0)*AN35</f>
        <v>6120</v>
      </c>
      <c r="AP35">
        <v>11</v>
      </c>
      <c r="AQ35">
        <v>1</v>
      </c>
      <c r="AS35">
        <v>34</v>
      </c>
      <c r="AT35">
        <v>11</v>
      </c>
      <c r="AU35">
        <v>100080</v>
      </c>
      <c r="AX35">
        <v>43</v>
      </c>
      <c r="AY35" t="s">
        <v>383</v>
      </c>
      <c r="BB35">
        <v>34</v>
      </c>
      <c r="BC35">
        <v>1</v>
      </c>
      <c r="BD35">
        <v>6120</v>
      </c>
      <c r="BE35">
        <v>5</v>
      </c>
      <c r="BF35">
        <v>11</v>
      </c>
    </row>
    <row r="36" spans="1:58">
      <c r="A36" t="s">
        <v>381</v>
      </c>
      <c r="B36" t="s">
        <v>570</v>
      </c>
      <c r="C36">
        <v>1234</v>
      </c>
      <c r="D36" t="s">
        <v>570</v>
      </c>
      <c r="E36" t="s">
        <v>427</v>
      </c>
      <c r="F36" t="s">
        <v>473</v>
      </c>
      <c r="G36" s="4" t="s">
        <v>499</v>
      </c>
      <c r="I36" s="4" t="s">
        <v>640</v>
      </c>
      <c r="J36" t="s">
        <v>669</v>
      </c>
      <c r="K36" s="4" t="s">
        <v>681</v>
      </c>
      <c r="L36" s="4" t="s">
        <v>682</v>
      </c>
      <c r="N36" t="s">
        <v>37</v>
      </c>
      <c r="O36" s="4" t="s">
        <v>616</v>
      </c>
      <c r="Q36">
        <v>35</v>
      </c>
      <c r="R36" t="s">
        <v>557</v>
      </c>
      <c r="S36" t="s">
        <v>467</v>
      </c>
      <c r="T36" t="s">
        <v>343</v>
      </c>
      <c r="U36" t="s">
        <v>375</v>
      </c>
      <c r="W36">
        <v>35</v>
      </c>
      <c r="Z36">
        <v>19</v>
      </c>
      <c r="AA36" t="s">
        <v>59</v>
      </c>
      <c r="AC36">
        <v>35</v>
      </c>
      <c r="AD36">
        <v>6</v>
      </c>
      <c r="AE36" s="8">
        <f>VLOOKUP(AH36,상품리스트!A:E,5,0)*AD36</f>
        <v>43200</v>
      </c>
      <c r="AF36" s="8"/>
      <c r="AG36" s="8"/>
      <c r="AH36">
        <v>35</v>
      </c>
      <c r="AI36" t="s">
        <v>39</v>
      </c>
      <c r="AK36">
        <v>5</v>
      </c>
      <c r="AL36">
        <v>20230306005</v>
      </c>
      <c r="AM36" s="14">
        <v>2</v>
      </c>
      <c r="AN36">
        <v>1</v>
      </c>
      <c r="AO36">
        <f>VLOOKUP(AP36,상품리스트!A:E,5,0)*AN36</f>
        <v>4050</v>
      </c>
      <c r="AP36">
        <v>15</v>
      </c>
      <c r="AQ36">
        <v>1</v>
      </c>
      <c r="AS36">
        <v>35</v>
      </c>
      <c r="AT36">
        <v>8</v>
      </c>
      <c r="AU36">
        <v>63900</v>
      </c>
      <c r="AX36">
        <v>44</v>
      </c>
      <c r="AY36" t="s">
        <v>384</v>
      </c>
      <c r="BB36">
        <v>35</v>
      </c>
      <c r="BC36">
        <v>1</v>
      </c>
      <c r="BD36">
        <v>4050</v>
      </c>
      <c r="BE36">
        <v>5</v>
      </c>
      <c r="BF36">
        <v>15</v>
      </c>
    </row>
    <row r="37" spans="1:58">
      <c r="A37" t="s">
        <v>382</v>
      </c>
      <c r="B37" t="s">
        <v>572</v>
      </c>
      <c r="C37">
        <v>1234</v>
      </c>
      <c r="D37" t="s">
        <v>572</v>
      </c>
      <c r="E37" t="s">
        <v>428</v>
      </c>
      <c r="F37" t="s">
        <v>474</v>
      </c>
      <c r="G37" s="4" t="s">
        <v>500</v>
      </c>
      <c r="I37" s="4" t="s">
        <v>652</v>
      </c>
      <c r="J37" t="s">
        <v>678</v>
      </c>
      <c r="K37" s="4" t="s">
        <v>681</v>
      </c>
      <c r="L37" s="4" t="s">
        <v>682</v>
      </c>
      <c r="N37" t="s">
        <v>36</v>
      </c>
      <c r="O37" s="4" t="s">
        <v>616</v>
      </c>
      <c r="Q37">
        <v>36</v>
      </c>
      <c r="R37" t="s">
        <v>559</v>
      </c>
      <c r="S37" t="s">
        <v>468</v>
      </c>
      <c r="T37" t="s">
        <v>344</v>
      </c>
      <c r="U37" t="s">
        <v>376</v>
      </c>
      <c r="W37">
        <v>36</v>
      </c>
      <c r="Z37">
        <v>41</v>
      </c>
      <c r="AA37" t="s">
        <v>59</v>
      </c>
      <c r="AK37">
        <v>5</v>
      </c>
      <c r="AL37">
        <v>20230306005</v>
      </c>
      <c r="AM37" s="14">
        <v>3</v>
      </c>
      <c r="AN37">
        <v>1</v>
      </c>
      <c r="AO37">
        <f>VLOOKUP(AP37,상품리스트!A:E,5,0)*AN37</f>
        <v>7200</v>
      </c>
      <c r="AP37">
        <v>35</v>
      </c>
      <c r="AQ37">
        <v>1</v>
      </c>
      <c r="AS37">
        <v>36</v>
      </c>
      <c r="AT37">
        <v>4</v>
      </c>
      <c r="AU37">
        <v>48510</v>
      </c>
      <c r="AX37">
        <v>45</v>
      </c>
      <c r="AY37" t="s">
        <v>385</v>
      </c>
      <c r="BB37">
        <v>36</v>
      </c>
      <c r="BC37">
        <v>1</v>
      </c>
      <c r="BD37">
        <v>7200</v>
      </c>
      <c r="BE37">
        <v>5</v>
      </c>
      <c r="BF37">
        <v>35</v>
      </c>
    </row>
    <row r="38" spans="1:58">
      <c r="A38" t="s">
        <v>383</v>
      </c>
      <c r="B38" t="s">
        <v>574</v>
      </c>
      <c r="C38">
        <v>1234</v>
      </c>
      <c r="D38" t="s">
        <v>574</v>
      </c>
      <c r="E38" t="s">
        <v>429</v>
      </c>
      <c r="F38" t="s">
        <v>475</v>
      </c>
      <c r="G38" s="4" t="s">
        <v>501</v>
      </c>
      <c r="I38" s="4" t="s">
        <v>641</v>
      </c>
      <c r="J38" t="s">
        <v>671</v>
      </c>
      <c r="K38" s="4" t="s">
        <v>681</v>
      </c>
      <c r="L38" s="4" t="s">
        <v>682</v>
      </c>
      <c r="N38" t="s">
        <v>37</v>
      </c>
      <c r="O38" s="4" t="s">
        <v>616</v>
      </c>
      <c r="Q38">
        <v>37</v>
      </c>
      <c r="R38" t="s">
        <v>561</v>
      </c>
      <c r="S38" t="s">
        <v>469</v>
      </c>
      <c r="T38" t="s">
        <v>495</v>
      </c>
      <c r="U38" t="s">
        <v>377</v>
      </c>
      <c r="W38">
        <v>37</v>
      </c>
      <c r="Z38">
        <v>36</v>
      </c>
      <c r="AA38" t="s">
        <v>59</v>
      </c>
      <c r="AC38" t="s">
        <v>208</v>
      </c>
      <c r="AK38">
        <v>6</v>
      </c>
      <c r="AL38">
        <v>20230306006</v>
      </c>
      <c r="AM38" s="14">
        <v>1</v>
      </c>
      <c r="AN38">
        <v>1</v>
      </c>
      <c r="AO38">
        <f>VLOOKUP(AP38,상품리스트!A:E,5,0)*AN38</f>
        <v>9450</v>
      </c>
      <c r="AP38">
        <v>34</v>
      </c>
      <c r="AQ38">
        <v>6</v>
      </c>
      <c r="AS38">
        <v>37</v>
      </c>
      <c r="AT38">
        <v>8</v>
      </c>
      <c r="AU38">
        <v>120690</v>
      </c>
      <c r="AX38">
        <v>46</v>
      </c>
      <c r="AY38" t="s">
        <v>386</v>
      </c>
      <c r="BB38">
        <v>37</v>
      </c>
      <c r="BC38">
        <v>1</v>
      </c>
      <c r="BD38">
        <v>9450</v>
      </c>
      <c r="BE38">
        <v>6</v>
      </c>
      <c r="BF38">
        <v>34</v>
      </c>
    </row>
    <row r="39" spans="1:58">
      <c r="A39" t="s">
        <v>384</v>
      </c>
      <c r="B39" t="s">
        <v>576</v>
      </c>
      <c r="C39">
        <v>1234</v>
      </c>
      <c r="D39" t="s">
        <v>576</v>
      </c>
      <c r="E39" t="s">
        <v>430</v>
      </c>
      <c r="F39" t="s">
        <v>476</v>
      </c>
      <c r="G39" s="4" t="s">
        <v>502</v>
      </c>
      <c r="I39" s="4" t="s">
        <v>653</v>
      </c>
      <c r="J39" t="s">
        <v>679</v>
      </c>
      <c r="K39" s="4" t="s">
        <v>681</v>
      </c>
      <c r="L39" s="4" t="s">
        <v>682</v>
      </c>
      <c r="N39" t="s">
        <v>36</v>
      </c>
      <c r="O39" s="4" t="s">
        <v>617</v>
      </c>
      <c r="Q39">
        <v>38</v>
      </c>
      <c r="R39" t="s">
        <v>563</v>
      </c>
      <c r="S39" t="s">
        <v>470</v>
      </c>
      <c r="T39" t="s">
        <v>496</v>
      </c>
      <c r="U39" t="s">
        <v>378</v>
      </c>
      <c r="W39">
        <v>38</v>
      </c>
      <c r="Z39">
        <v>48</v>
      </c>
      <c r="AA39" t="s">
        <v>59</v>
      </c>
      <c r="AK39">
        <v>6</v>
      </c>
      <c r="AL39">
        <v>20230306006</v>
      </c>
      <c r="AM39" s="14">
        <v>2</v>
      </c>
      <c r="AN39">
        <v>1</v>
      </c>
      <c r="AO39">
        <f>VLOOKUP(AP39,상품리스트!A:E,5,0)*AN39</f>
        <v>7740</v>
      </c>
      <c r="AP39">
        <v>40</v>
      </c>
      <c r="AQ39">
        <v>6</v>
      </c>
      <c r="AS39">
        <v>38</v>
      </c>
      <c r="AT39">
        <v>11</v>
      </c>
      <c r="AU39">
        <v>94590</v>
      </c>
      <c r="AX39">
        <v>47</v>
      </c>
      <c r="AY39" t="s">
        <v>387</v>
      </c>
      <c r="BB39">
        <v>38</v>
      </c>
      <c r="BC39">
        <v>1</v>
      </c>
      <c r="BD39">
        <v>7740</v>
      </c>
      <c r="BE39">
        <v>6</v>
      </c>
      <c r="BF39">
        <v>40</v>
      </c>
    </row>
    <row r="40" spans="1:58">
      <c r="A40" t="s">
        <v>385</v>
      </c>
      <c r="B40" t="s">
        <v>578</v>
      </c>
      <c r="C40">
        <v>1234</v>
      </c>
      <c r="D40" t="s">
        <v>578</v>
      </c>
      <c r="E40" t="s">
        <v>431</v>
      </c>
      <c r="F40" t="s">
        <v>477</v>
      </c>
      <c r="G40" s="4" t="s">
        <v>503</v>
      </c>
      <c r="I40" s="4" t="s">
        <v>654</v>
      </c>
      <c r="J40" t="s">
        <v>680</v>
      </c>
      <c r="K40" s="4" t="s">
        <v>681</v>
      </c>
      <c r="L40" s="4" t="s">
        <v>682</v>
      </c>
      <c r="N40" t="s">
        <v>36</v>
      </c>
      <c r="O40" s="4" t="s">
        <v>617</v>
      </c>
      <c r="Q40">
        <v>39</v>
      </c>
      <c r="R40" t="s">
        <v>565</v>
      </c>
      <c r="S40" t="s">
        <v>471</v>
      </c>
      <c r="T40" t="s">
        <v>497</v>
      </c>
      <c r="U40" t="s">
        <v>379</v>
      </c>
      <c r="W40">
        <v>39</v>
      </c>
      <c r="Z40">
        <v>21</v>
      </c>
      <c r="AA40" t="s">
        <v>59</v>
      </c>
      <c r="AC40" t="str">
        <f>"INSERT INTO cart VALUES(cart_key_seq.nextval,"&amp;AD2&amp;","&amp;AE2&amp;",to_char(sysdate,'YYYY-MM-DD HH24:mi:SS'),'',"&amp;AH2&amp;",'"&amp;AI2&amp;"');"</f>
        <v>INSERT INTO cart VALUES(cart_key_seq.nextval,1,4250,to_char(sysdate,'YYYY-MM-DD HH24:mi:SS'),'',10,'ezencom');</v>
      </c>
      <c r="AK40">
        <v>6</v>
      </c>
      <c r="AL40">
        <v>20230306006</v>
      </c>
      <c r="AM40" s="14">
        <v>3</v>
      </c>
      <c r="AN40">
        <v>1</v>
      </c>
      <c r="AO40">
        <f>VLOOKUP(AP40,상품리스트!A:E,5,0)*AN40</f>
        <v>6030</v>
      </c>
      <c r="AP40">
        <v>27</v>
      </c>
      <c r="AQ40">
        <v>6</v>
      </c>
      <c r="AS40">
        <v>39</v>
      </c>
      <c r="AT40">
        <v>12</v>
      </c>
      <c r="AU40">
        <v>140670</v>
      </c>
      <c r="AX40">
        <v>48</v>
      </c>
      <c r="AY40" t="s">
        <v>388</v>
      </c>
      <c r="BB40">
        <v>39</v>
      </c>
      <c r="BC40">
        <v>1</v>
      </c>
      <c r="BD40">
        <v>6030</v>
      </c>
      <c r="BE40">
        <v>6</v>
      </c>
      <c r="BF40">
        <v>27</v>
      </c>
    </row>
    <row r="41" spans="1:58">
      <c r="A41" t="s">
        <v>386</v>
      </c>
      <c r="B41" t="s">
        <v>580</v>
      </c>
      <c r="C41">
        <v>1234</v>
      </c>
      <c r="D41" t="s">
        <v>580</v>
      </c>
      <c r="E41" t="s">
        <v>432</v>
      </c>
      <c r="F41" t="s">
        <v>478</v>
      </c>
      <c r="G41" s="4" t="s">
        <v>504</v>
      </c>
      <c r="I41" s="4" t="s">
        <v>642</v>
      </c>
      <c r="J41" t="s">
        <v>674</v>
      </c>
      <c r="K41" s="4" t="s">
        <v>681</v>
      </c>
      <c r="L41" s="4" t="s">
        <v>682</v>
      </c>
      <c r="N41" t="s">
        <v>37</v>
      </c>
      <c r="O41" s="4" t="s">
        <v>616</v>
      </c>
      <c r="Q41">
        <v>40</v>
      </c>
      <c r="R41" t="s">
        <v>567</v>
      </c>
      <c r="S41" t="s">
        <v>472</v>
      </c>
      <c r="T41" t="s">
        <v>498</v>
      </c>
      <c r="U41" t="s">
        <v>380</v>
      </c>
      <c r="W41">
        <v>40</v>
      </c>
      <c r="Z41">
        <v>47</v>
      </c>
      <c r="AA41" t="s">
        <v>59</v>
      </c>
      <c r="AC41" t="str">
        <f t="shared" ref="AC41:AC74" si="0">"INSERT INTO cart VALUES(cart_key_seq.nextval,"&amp;AD3&amp;","&amp;AE3&amp;",to_char(sysdate,'YYYY-MM-DD HH24:mi:SS'),'',"&amp;AH3&amp;",'"&amp;AI3&amp;"');"</f>
        <v>INSERT INTO cart VALUES(cart_key_seq.nextval,1,3870,to_char(sysdate,'YYYY-MM-DD HH24:mi:SS'),'',30,'ezencom');</v>
      </c>
      <c r="AK41">
        <v>6</v>
      </c>
      <c r="AL41">
        <v>20230306006</v>
      </c>
      <c r="AM41" s="14">
        <v>4</v>
      </c>
      <c r="AN41">
        <v>1</v>
      </c>
      <c r="AO41">
        <f>VLOOKUP(AP41,상품리스트!A:E,5,0)*AN41</f>
        <v>13050</v>
      </c>
      <c r="AP41">
        <v>39</v>
      </c>
      <c r="AQ41">
        <v>6</v>
      </c>
      <c r="AS41">
        <v>40</v>
      </c>
      <c r="AT41">
        <v>14</v>
      </c>
      <c r="AU41">
        <v>124110</v>
      </c>
      <c r="AX41">
        <v>49</v>
      </c>
      <c r="AY41" t="s">
        <v>389</v>
      </c>
      <c r="BB41">
        <v>40</v>
      </c>
      <c r="BC41">
        <v>1</v>
      </c>
      <c r="BD41">
        <v>13050</v>
      </c>
      <c r="BE41">
        <v>6</v>
      </c>
      <c r="BF41">
        <v>39</v>
      </c>
    </row>
    <row r="42" spans="1:58">
      <c r="A42" t="s">
        <v>387</v>
      </c>
      <c r="B42" t="s">
        <v>582</v>
      </c>
      <c r="C42">
        <v>1234</v>
      </c>
      <c r="D42" t="s">
        <v>582</v>
      </c>
      <c r="E42" t="s">
        <v>433</v>
      </c>
      <c r="F42" t="s">
        <v>479</v>
      </c>
      <c r="G42" s="4" t="s">
        <v>505</v>
      </c>
      <c r="I42" s="4" t="s">
        <v>655</v>
      </c>
      <c r="J42" t="s">
        <v>675</v>
      </c>
      <c r="K42" s="4" t="s">
        <v>681</v>
      </c>
      <c r="L42" s="4" t="s">
        <v>682</v>
      </c>
      <c r="N42" t="s">
        <v>37</v>
      </c>
      <c r="O42" s="4" t="s">
        <v>617</v>
      </c>
      <c r="Q42">
        <v>41</v>
      </c>
      <c r="R42" t="s">
        <v>569</v>
      </c>
      <c r="S42" t="s">
        <v>473</v>
      </c>
      <c r="T42" t="s">
        <v>499</v>
      </c>
      <c r="U42" t="s">
        <v>381</v>
      </c>
      <c r="W42">
        <v>41</v>
      </c>
      <c r="Z42">
        <v>50</v>
      </c>
      <c r="AA42" t="s">
        <v>59</v>
      </c>
      <c r="AC42" t="str">
        <f t="shared" si="0"/>
        <v>INSERT INTO cart VALUES(cart_key_seq.nextval,1,7740,to_char(sysdate,'YYYY-MM-DD HH24:mi:SS'),'',40,'ezencom');</v>
      </c>
      <c r="AK42">
        <v>6</v>
      </c>
      <c r="AL42">
        <v>20230306006</v>
      </c>
      <c r="AM42" s="14">
        <v>5</v>
      </c>
      <c r="AN42">
        <v>1</v>
      </c>
      <c r="AO42">
        <f>VLOOKUP(AP42,상품리스트!A:E,5,0)*AN42</f>
        <v>4050</v>
      </c>
      <c r="AP42">
        <v>8</v>
      </c>
      <c r="AQ42">
        <v>6</v>
      </c>
      <c r="AS42">
        <v>41</v>
      </c>
      <c r="AT42">
        <v>16</v>
      </c>
      <c r="AU42">
        <v>197910</v>
      </c>
      <c r="AX42">
        <v>50</v>
      </c>
      <c r="AY42" t="s">
        <v>390</v>
      </c>
      <c r="BB42">
        <v>41</v>
      </c>
      <c r="BC42">
        <v>1</v>
      </c>
      <c r="BD42">
        <v>4050</v>
      </c>
      <c r="BE42">
        <v>6</v>
      </c>
      <c r="BF42">
        <v>8</v>
      </c>
    </row>
    <row r="43" spans="1:58">
      <c r="A43" t="s">
        <v>388</v>
      </c>
      <c r="B43" t="s">
        <v>584</v>
      </c>
      <c r="C43">
        <v>1234</v>
      </c>
      <c r="D43" t="s">
        <v>584</v>
      </c>
      <c r="E43" t="s">
        <v>434</v>
      </c>
      <c r="F43" t="s">
        <v>480</v>
      </c>
      <c r="G43" s="4" t="s">
        <v>506</v>
      </c>
      <c r="I43" s="4" t="s">
        <v>656</v>
      </c>
      <c r="J43" t="s">
        <v>676</v>
      </c>
      <c r="K43" s="4" t="s">
        <v>681</v>
      </c>
      <c r="L43" s="4" t="s">
        <v>682</v>
      </c>
      <c r="N43" t="s">
        <v>37</v>
      </c>
      <c r="O43" s="4" t="s">
        <v>617</v>
      </c>
      <c r="Q43">
        <v>42</v>
      </c>
      <c r="R43" t="s">
        <v>571</v>
      </c>
      <c r="S43" t="s">
        <v>474</v>
      </c>
      <c r="T43" t="s">
        <v>500</v>
      </c>
      <c r="U43" t="s">
        <v>382</v>
      </c>
      <c r="W43">
        <v>42</v>
      </c>
      <c r="Z43">
        <v>27</v>
      </c>
      <c r="AA43" t="s">
        <v>59</v>
      </c>
      <c r="AC43" t="str">
        <f t="shared" si="0"/>
        <v>INSERT INTO cart VALUES(cart_key_seq.nextval,2,11390,to_char(sysdate,'YYYY-MM-DD HH24:mi:SS'),'',50,'ezencom');</v>
      </c>
      <c r="AK43">
        <v>6</v>
      </c>
      <c r="AL43">
        <v>20230306006</v>
      </c>
      <c r="AM43" s="14">
        <v>6</v>
      </c>
      <c r="AN43">
        <v>1</v>
      </c>
      <c r="AO43">
        <f>VLOOKUP(AP43,상품리스트!A:E,5,0)*AN43</f>
        <v>13300</v>
      </c>
      <c r="AP43">
        <v>12</v>
      </c>
      <c r="AQ43">
        <v>6</v>
      </c>
      <c r="AS43">
        <v>42</v>
      </c>
      <c r="AT43">
        <v>18</v>
      </c>
      <c r="AU43">
        <v>145890</v>
      </c>
      <c r="AX43">
        <v>51</v>
      </c>
      <c r="AY43" t="s">
        <v>391</v>
      </c>
      <c r="BB43">
        <v>42</v>
      </c>
      <c r="BC43">
        <v>1</v>
      </c>
      <c r="BD43">
        <v>17100</v>
      </c>
      <c r="BE43">
        <v>6</v>
      </c>
      <c r="BF43">
        <v>12</v>
      </c>
    </row>
    <row r="44" spans="1:58">
      <c r="A44" t="s">
        <v>389</v>
      </c>
      <c r="B44" t="s">
        <v>586</v>
      </c>
      <c r="C44">
        <v>1234</v>
      </c>
      <c r="D44" t="s">
        <v>586</v>
      </c>
      <c r="E44" t="s">
        <v>435</v>
      </c>
      <c r="F44" t="s">
        <v>481</v>
      </c>
      <c r="G44" s="4" t="s">
        <v>507</v>
      </c>
      <c r="I44" s="4" t="s">
        <v>643</v>
      </c>
      <c r="J44" t="s">
        <v>667</v>
      </c>
      <c r="K44" s="4" t="s">
        <v>681</v>
      </c>
      <c r="L44" s="4" t="s">
        <v>682</v>
      </c>
      <c r="N44" t="s">
        <v>37</v>
      </c>
      <c r="O44" s="4" t="s">
        <v>617</v>
      </c>
      <c r="Q44">
        <v>43</v>
      </c>
      <c r="R44" t="s">
        <v>573</v>
      </c>
      <c r="S44" t="s">
        <v>475</v>
      </c>
      <c r="T44" t="s">
        <v>501</v>
      </c>
      <c r="U44" t="s">
        <v>383</v>
      </c>
      <c r="W44">
        <v>43</v>
      </c>
      <c r="Z44">
        <v>16</v>
      </c>
      <c r="AA44" t="s">
        <v>59</v>
      </c>
      <c r="AC44" t="str">
        <f t="shared" si="0"/>
        <v>INSERT INTO cart VALUES(cart_key_seq.nextval,3,22680,to_char(sysdate,'YYYY-MM-DD HH24:mi:SS'),'',20,'ezencom');</v>
      </c>
      <c r="AK44">
        <v>6</v>
      </c>
      <c r="AL44">
        <v>20230306006</v>
      </c>
      <c r="AM44" s="14">
        <v>7</v>
      </c>
      <c r="AN44">
        <v>1</v>
      </c>
      <c r="AO44">
        <f>VLOOKUP(AP44,상품리스트!A:E,5,0)*AN44</f>
        <v>6750</v>
      </c>
      <c r="AP44">
        <v>45</v>
      </c>
      <c r="AQ44">
        <v>6</v>
      </c>
      <c r="AS44">
        <v>43</v>
      </c>
      <c r="AT44">
        <v>23</v>
      </c>
      <c r="AU44">
        <v>197460</v>
      </c>
      <c r="AX44">
        <v>52</v>
      </c>
      <c r="AY44" t="s">
        <v>392</v>
      </c>
      <c r="BB44">
        <v>43</v>
      </c>
      <c r="BC44">
        <v>1</v>
      </c>
      <c r="BD44">
        <v>6750</v>
      </c>
      <c r="BE44">
        <v>6</v>
      </c>
      <c r="BF44">
        <v>45</v>
      </c>
    </row>
    <row r="45" spans="1:58">
      <c r="A45" t="s">
        <v>390</v>
      </c>
      <c r="B45" t="s">
        <v>588</v>
      </c>
      <c r="C45">
        <v>1234</v>
      </c>
      <c r="D45" t="s">
        <v>588</v>
      </c>
      <c r="E45" t="s">
        <v>436</v>
      </c>
      <c r="F45" t="s">
        <v>482</v>
      </c>
      <c r="G45" s="4" t="s">
        <v>508</v>
      </c>
      <c r="I45" s="4" t="s">
        <v>657</v>
      </c>
      <c r="J45" t="s">
        <v>677</v>
      </c>
      <c r="K45" s="4" t="s">
        <v>681</v>
      </c>
      <c r="L45" s="4" t="s">
        <v>682</v>
      </c>
      <c r="N45" t="s">
        <v>36</v>
      </c>
      <c r="O45" s="4" t="s">
        <v>617</v>
      </c>
      <c r="Q45">
        <v>44</v>
      </c>
      <c r="R45" t="s">
        <v>575</v>
      </c>
      <c r="S45" t="s">
        <v>476</v>
      </c>
      <c r="T45" t="s">
        <v>502</v>
      </c>
      <c r="U45" t="s">
        <v>384</v>
      </c>
      <c r="W45">
        <v>44</v>
      </c>
      <c r="Z45">
        <v>17</v>
      </c>
      <c r="AA45" t="s">
        <v>59</v>
      </c>
      <c r="AC45" t="str">
        <f t="shared" si="0"/>
        <v>INSERT INTO cart VALUES(cart_key_seq.nextval,1,16200,to_char(sysdate,'YYYY-MM-DD HH24:mi:SS'),'',2,'ezencom');</v>
      </c>
      <c r="AK45">
        <v>6</v>
      </c>
      <c r="AL45">
        <v>20230306006</v>
      </c>
      <c r="AM45" s="14">
        <v>8</v>
      </c>
      <c r="AN45">
        <v>1</v>
      </c>
      <c r="AO45">
        <f>VLOOKUP(AP45,상품리스트!A:E,5,0)*AN45</f>
        <v>7200</v>
      </c>
      <c r="AP45">
        <v>35</v>
      </c>
      <c r="AQ45">
        <v>6</v>
      </c>
      <c r="AS45">
        <v>44</v>
      </c>
      <c r="AT45">
        <v>10</v>
      </c>
      <c r="AU45">
        <v>151560</v>
      </c>
      <c r="AX45">
        <v>53</v>
      </c>
      <c r="AY45" t="s">
        <v>393</v>
      </c>
      <c r="BB45">
        <v>44</v>
      </c>
      <c r="BC45">
        <v>1</v>
      </c>
      <c r="BD45">
        <v>7200</v>
      </c>
      <c r="BE45">
        <v>6</v>
      </c>
      <c r="BF45">
        <v>35</v>
      </c>
    </row>
    <row r="46" spans="1:58">
      <c r="A46" t="s">
        <v>391</v>
      </c>
      <c r="B46" t="s">
        <v>590</v>
      </c>
      <c r="C46">
        <v>1234</v>
      </c>
      <c r="D46" t="s">
        <v>590</v>
      </c>
      <c r="E46" t="s">
        <v>437</v>
      </c>
      <c r="F46" t="s">
        <v>483</v>
      </c>
      <c r="G46" s="4" t="s">
        <v>509</v>
      </c>
      <c r="I46" s="4" t="s">
        <v>644</v>
      </c>
      <c r="J46" t="s">
        <v>669</v>
      </c>
      <c r="K46" s="4" t="s">
        <v>681</v>
      </c>
      <c r="L46" s="4" t="s">
        <v>682</v>
      </c>
      <c r="N46" t="s">
        <v>37</v>
      </c>
      <c r="O46" s="4" t="s">
        <v>617</v>
      </c>
      <c r="Q46">
        <v>45</v>
      </c>
      <c r="R46" t="s">
        <v>577</v>
      </c>
      <c r="S46" t="s">
        <v>477</v>
      </c>
      <c r="T46" t="s">
        <v>503</v>
      </c>
      <c r="U46" t="s">
        <v>385</v>
      </c>
      <c r="W46">
        <v>45</v>
      </c>
      <c r="Z46">
        <v>49</v>
      </c>
      <c r="AA46" t="s">
        <v>59</v>
      </c>
      <c r="AC46" t="str">
        <f t="shared" si="0"/>
        <v>INSERT INTO cart VALUES(cart_key_seq.nextval,1,7200,to_char(sysdate,'YYYY-MM-DD HH24:mi:SS'),'',4,'ezencom');</v>
      </c>
      <c r="AK46">
        <v>6</v>
      </c>
      <c r="AL46">
        <v>20230306006</v>
      </c>
      <c r="AM46" s="14">
        <v>9</v>
      </c>
      <c r="AN46">
        <v>1</v>
      </c>
      <c r="AO46">
        <f>VLOOKUP(AP46,상품리스트!A:E,5,0)*AN46</f>
        <v>3150</v>
      </c>
      <c r="AP46">
        <v>36</v>
      </c>
      <c r="AQ46">
        <v>6</v>
      </c>
      <c r="AS46">
        <v>45</v>
      </c>
      <c r="AT46">
        <v>12</v>
      </c>
      <c r="AU46">
        <v>80640</v>
      </c>
      <c r="AX46">
        <v>54</v>
      </c>
      <c r="AY46" t="s">
        <v>394</v>
      </c>
      <c r="BB46">
        <v>45</v>
      </c>
      <c r="BC46">
        <v>1</v>
      </c>
      <c r="BD46">
        <v>3150</v>
      </c>
      <c r="BE46">
        <v>6</v>
      </c>
      <c r="BF46">
        <v>36</v>
      </c>
    </row>
    <row r="47" spans="1:58">
      <c r="A47" t="s">
        <v>392</v>
      </c>
      <c r="B47" t="s">
        <v>592</v>
      </c>
      <c r="C47">
        <v>1234</v>
      </c>
      <c r="D47" t="s">
        <v>592</v>
      </c>
      <c r="E47" t="s">
        <v>438</v>
      </c>
      <c r="F47" t="s">
        <v>484</v>
      </c>
      <c r="G47" s="4" t="s">
        <v>510</v>
      </c>
      <c r="I47" s="4" t="s">
        <v>658</v>
      </c>
      <c r="J47" t="s">
        <v>678</v>
      </c>
      <c r="K47" s="4" t="s">
        <v>681</v>
      </c>
      <c r="L47" s="4" t="s">
        <v>682</v>
      </c>
      <c r="N47" t="s">
        <v>36</v>
      </c>
      <c r="O47" s="4" t="s">
        <v>617</v>
      </c>
      <c r="Q47">
        <v>46</v>
      </c>
      <c r="R47" t="s">
        <v>579</v>
      </c>
      <c r="S47" t="s">
        <v>478</v>
      </c>
      <c r="T47" t="s">
        <v>504</v>
      </c>
      <c r="U47" t="s">
        <v>386</v>
      </c>
      <c r="W47">
        <v>46</v>
      </c>
      <c r="Z47">
        <v>20</v>
      </c>
      <c r="AA47" t="s">
        <v>59</v>
      </c>
      <c r="AC47" t="str">
        <f t="shared" si="0"/>
        <v>INSERT INTO cart VALUES(cart_key_seq.nextval,1,6750,to_char(sysdate,'YYYY-MM-DD HH24:mi:SS'),'',6,'ezencom');</v>
      </c>
      <c r="AK47">
        <v>6</v>
      </c>
      <c r="AL47">
        <v>20230306006</v>
      </c>
      <c r="AM47" s="14">
        <v>10</v>
      </c>
      <c r="AN47">
        <v>1</v>
      </c>
      <c r="AO47">
        <f>VLOOKUP(AP47,상품리스트!A:E,5,0)*AN47</f>
        <v>32400</v>
      </c>
      <c r="AP47">
        <v>37</v>
      </c>
      <c r="AQ47">
        <v>6</v>
      </c>
      <c r="AS47">
        <v>46</v>
      </c>
      <c r="AT47">
        <v>6</v>
      </c>
      <c r="AU47">
        <v>79560</v>
      </c>
      <c r="AX47">
        <v>55</v>
      </c>
      <c r="AY47" t="s">
        <v>395</v>
      </c>
      <c r="BB47">
        <v>46</v>
      </c>
      <c r="BC47">
        <v>1</v>
      </c>
      <c r="BD47">
        <v>32400</v>
      </c>
      <c r="BE47">
        <v>6</v>
      </c>
      <c r="BF47">
        <v>37</v>
      </c>
    </row>
    <row r="48" spans="1:58">
      <c r="A48" t="s">
        <v>393</v>
      </c>
      <c r="B48" t="s">
        <v>594</v>
      </c>
      <c r="C48">
        <v>1234</v>
      </c>
      <c r="D48" t="s">
        <v>594</v>
      </c>
      <c r="E48" t="s">
        <v>439</v>
      </c>
      <c r="F48" t="s">
        <v>485</v>
      </c>
      <c r="G48" s="4" t="s">
        <v>511</v>
      </c>
      <c r="I48" s="4" t="s">
        <v>645</v>
      </c>
      <c r="J48" t="s">
        <v>671</v>
      </c>
      <c r="K48" s="4" t="s">
        <v>681</v>
      </c>
      <c r="L48" s="4" t="s">
        <v>682</v>
      </c>
      <c r="N48" t="s">
        <v>37</v>
      </c>
      <c r="O48" s="4" t="s">
        <v>617</v>
      </c>
      <c r="Q48">
        <v>47</v>
      </c>
      <c r="R48" t="s">
        <v>581</v>
      </c>
      <c r="S48" t="s">
        <v>479</v>
      </c>
      <c r="T48" t="s">
        <v>505</v>
      </c>
      <c r="U48" t="s">
        <v>387</v>
      </c>
      <c r="W48">
        <v>47</v>
      </c>
      <c r="Z48">
        <v>32</v>
      </c>
      <c r="AA48" t="s">
        <v>59</v>
      </c>
      <c r="AC48" t="str">
        <f t="shared" si="0"/>
        <v>INSERT INTO cart VALUES(cart_key_seq.nextval,1,4050,to_char(sysdate,'YYYY-MM-DD HH24:mi:SS'),'',8,'ezencom');</v>
      </c>
      <c r="AK48">
        <v>6</v>
      </c>
      <c r="AL48">
        <v>20230306006</v>
      </c>
      <c r="AM48" s="14">
        <v>11</v>
      </c>
      <c r="AN48">
        <v>1</v>
      </c>
      <c r="AO48">
        <f>VLOOKUP(AP48,상품리스트!A:E,5,0)*AN48</f>
        <v>7200</v>
      </c>
      <c r="AP48">
        <v>5</v>
      </c>
      <c r="AQ48">
        <v>6</v>
      </c>
      <c r="AS48">
        <v>47</v>
      </c>
      <c r="AT48">
        <v>8</v>
      </c>
      <c r="AU48">
        <v>93780</v>
      </c>
      <c r="AX48">
        <v>56</v>
      </c>
      <c r="AY48" t="s">
        <v>396</v>
      </c>
      <c r="BB48">
        <v>47</v>
      </c>
      <c r="BC48">
        <v>1</v>
      </c>
      <c r="BD48">
        <v>8100</v>
      </c>
      <c r="BE48">
        <v>6</v>
      </c>
      <c r="BF48">
        <v>5</v>
      </c>
    </row>
    <row r="49" spans="1:58">
      <c r="A49" t="s">
        <v>394</v>
      </c>
      <c r="B49" t="s">
        <v>596</v>
      </c>
      <c r="C49">
        <v>1234</v>
      </c>
      <c r="D49" t="s">
        <v>596</v>
      </c>
      <c r="E49" t="s">
        <v>440</v>
      </c>
      <c r="F49" t="s">
        <v>486</v>
      </c>
      <c r="G49" s="4" t="s">
        <v>512</v>
      </c>
      <c r="I49" s="4" t="s">
        <v>659</v>
      </c>
      <c r="J49" t="s">
        <v>679</v>
      </c>
      <c r="K49" s="4" t="s">
        <v>681</v>
      </c>
      <c r="L49" s="4" t="s">
        <v>682</v>
      </c>
      <c r="N49" t="s">
        <v>36</v>
      </c>
      <c r="O49" s="4" t="s">
        <v>617</v>
      </c>
      <c r="Q49">
        <v>48</v>
      </c>
      <c r="R49" t="s">
        <v>583</v>
      </c>
      <c r="S49" t="s">
        <v>480</v>
      </c>
      <c r="T49" t="s">
        <v>506</v>
      </c>
      <c r="U49" t="s">
        <v>388</v>
      </c>
      <c r="W49">
        <v>48</v>
      </c>
      <c r="Z49">
        <v>18</v>
      </c>
      <c r="AA49" t="s">
        <v>59</v>
      </c>
      <c r="AC49" t="str">
        <f t="shared" si="0"/>
        <v>INSERT INTO cart VALUES(cart_key_seq.nextval,1,4250,to_char(sysdate,'YYYY-MM-DD HH24:mi:SS'),'',10,'ezencom');</v>
      </c>
      <c r="AK49">
        <v>6</v>
      </c>
      <c r="AL49">
        <v>20230306006</v>
      </c>
      <c r="AM49" s="14">
        <v>12</v>
      </c>
      <c r="AN49">
        <v>5</v>
      </c>
      <c r="AO49">
        <f>VLOOKUP(AP49,상품리스트!A:E,5,0)*AN49</f>
        <v>49500</v>
      </c>
      <c r="AP49">
        <v>13</v>
      </c>
      <c r="AQ49">
        <v>6</v>
      </c>
      <c r="AS49">
        <v>48</v>
      </c>
      <c r="AT49">
        <v>16</v>
      </c>
      <c r="AU49">
        <v>136440</v>
      </c>
      <c r="AX49">
        <v>57</v>
      </c>
      <c r="AY49" t="s">
        <v>397</v>
      </c>
      <c r="BB49">
        <v>48</v>
      </c>
      <c r="BC49">
        <v>5</v>
      </c>
      <c r="BD49">
        <v>49500</v>
      </c>
      <c r="BE49">
        <v>6</v>
      </c>
      <c r="BF49">
        <v>13</v>
      </c>
    </row>
    <row r="50" spans="1:58">
      <c r="A50" t="s">
        <v>395</v>
      </c>
      <c r="B50" t="s">
        <v>598</v>
      </c>
      <c r="C50">
        <v>1234</v>
      </c>
      <c r="D50" t="s">
        <v>598</v>
      </c>
      <c r="E50" t="s">
        <v>441</v>
      </c>
      <c r="F50" t="s">
        <v>487</v>
      </c>
      <c r="G50" s="4" t="s">
        <v>513</v>
      </c>
      <c r="I50" s="4" t="s">
        <v>660</v>
      </c>
      <c r="J50" t="s">
        <v>680</v>
      </c>
      <c r="K50" s="4" t="s">
        <v>681</v>
      </c>
      <c r="L50" s="4" t="s">
        <v>682</v>
      </c>
      <c r="N50" t="s">
        <v>37</v>
      </c>
      <c r="O50" s="4" t="s">
        <v>617</v>
      </c>
      <c r="Q50">
        <v>49</v>
      </c>
      <c r="R50" t="s">
        <v>585</v>
      </c>
      <c r="S50" t="s">
        <v>481</v>
      </c>
      <c r="T50" t="s">
        <v>507</v>
      </c>
      <c r="U50" t="s">
        <v>389</v>
      </c>
      <c r="W50">
        <v>49</v>
      </c>
      <c r="Z50">
        <v>35</v>
      </c>
      <c r="AA50" t="s">
        <v>59</v>
      </c>
      <c r="AC50" t="str">
        <f t="shared" si="0"/>
        <v>INSERT INTO cart VALUES(cart_key_seq.nextval,1,34200,to_char(sysdate,'YYYY-MM-DD HH24:mi:SS'),'',44,'ezencom');</v>
      </c>
      <c r="AK50">
        <v>6</v>
      </c>
      <c r="AL50">
        <v>20230306006</v>
      </c>
      <c r="AM50" s="14">
        <v>13</v>
      </c>
      <c r="AN50">
        <v>1</v>
      </c>
      <c r="AO50">
        <f>VLOOKUP(AP50,상품리스트!A:E,5,0)*AN50</f>
        <v>7560</v>
      </c>
      <c r="AP50">
        <v>25</v>
      </c>
      <c r="AQ50">
        <v>6</v>
      </c>
      <c r="AS50">
        <v>49</v>
      </c>
      <c r="AT50">
        <v>14</v>
      </c>
      <c r="AU50">
        <v>109980</v>
      </c>
      <c r="AX50">
        <v>58</v>
      </c>
      <c r="AY50" t="s">
        <v>398</v>
      </c>
      <c r="BB50">
        <v>49</v>
      </c>
      <c r="BC50">
        <v>1</v>
      </c>
      <c r="BD50">
        <v>7560</v>
      </c>
      <c r="BE50">
        <v>6</v>
      </c>
      <c r="BF50">
        <v>25</v>
      </c>
    </row>
    <row r="51" spans="1:58">
      <c r="A51" t="s">
        <v>396</v>
      </c>
      <c r="B51" t="s">
        <v>600</v>
      </c>
      <c r="C51">
        <v>1234</v>
      </c>
      <c r="D51" t="s">
        <v>600</v>
      </c>
      <c r="E51" t="s">
        <v>442</v>
      </c>
      <c r="F51" t="s">
        <v>488</v>
      </c>
      <c r="G51" s="4" t="s">
        <v>514</v>
      </c>
      <c r="I51" s="4" t="s">
        <v>646</v>
      </c>
      <c r="J51" t="s">
        <v>674</v>
      </c>
      <c r="K51" s="4" t="s">
        <v>681</v>
      </c>
      <c r="L51" s="4" t="s">
        <v>682</v>
      </c>
      <c r="N51" t="s">
        <v>37</v>
      </c>
      <c r="O51" s="4" t="s">
        <v>617</v>
      </c>
      <c r="Q51">
        <v>50</v>
      </c>
      <c r="R51" t="s">
        <v>587</v>
      </c>
      <c r="S51" t="s">
        <v>482</v>
      </c>
      <c r="T51" t="s">
        <v>508</v>
      </c>
      <c r="U51" t="s">
        <v>390</v>
      </c>
      <c r="W51">
        <v>50</v>
      </c>
      <c r="Z51">
        <v>25</v>
      </c>
      <c r="AA51" t="s">
        <v>59</v>
      </c>
      <c r="AC51" t="str">
        <f t="shared" si="0"/>
        <v>INSERT INTO cart VALUES(cart_key_seq.nextval,1,3150,to_char(sysdate,'YYYY-MM-DD HH24:mi:SS'),'',46,'ezencom');</v>
      </c>
      <c r="AK51">
        <v>6</v>
      </c>
      <c r="AL51">
        <v>20230306006</v>
      </c>
      <c r="AM51" s="14">
        <v>14</v>
      </c>
      <c r="AN51">
        <v>1</v>
      </c>
      <c r="AO51">
        <f>VLOOKUP(AP51,상품리스트!A:E,5,0)*AN51</f>
        <v>6480</v>
      </c>
      <c r="AP51">
        <v>23</v>
      </c>
      <c r="AQ51">
        <v>6</v>
      </c>
      <c r="AS51">
        <v>50</v>
      </c>
      <c r="AT51">
        <v>33</v>
      </c>
      <c r="AU51">
        <v>318780</v>
      </c>
      <c r="AX51">
        <v>59</v>
      </c>
      <c r="AY51" t="s">
        <v>399</v>
      </c>
      <c r="BB51">
        <v>50</v>
      </c>
      <c r="BC51">
        <v>1</v>
      </c>
      <c r="BD51">
        <v>6480</v>
      </c>
      <c r="BE51">
        <v>6</v>
      </c>
      <c r="BF51">
        <v>23</v>
      </c>
    </row>
    <row r="52" spans="1:58">
      <c r="A52" t="s">
        <v>397</v>
      </c>
      <c r="B52" t="s">
        <v>602</v>
      </c>
      <c r="C52">
        <v>1234</v>
      </c>
      <c r="D52" t="s">
        <v>602</v>
      </c>
      <c r="E52" t="s">
        <v>443</v>
      </c>
      <c r="F52" t="s">
        <v>489</v>
      </c>
      <c r="G52" s="4" t="s">
        <v>515</v>
      </c>
      <c r="I52" s="4" t="s">
        <v>661</v>
      </c>
      <c r="J52" t="s">
        <v>675</v>
      </c>
      <c r="K52" s="4" t="s">
        <v>681</v>
      </c>
      <c r="L52" s="4" t="s">
        <v>682</v>
      </c>
      <c r="N52" t="s">
        <v>36</v>
      </c>
      <c r="O52" s="4" t="s">
        <v>617</v>
      </c>
      <c r="Q52">
        <v>51</v>
      </c>
      <c r="R52" t="s">
        <v>589</v>
      </c>
      <c r="S52" t="s">
        <v>483</v>
      </c>
      <c r="T52" t="s">
        <v>509</v>
      </c>
      <c r="U52" t="s">
        <v>391</v>
      </c>
      <c r="W52">
        <v>51</v>
      </c>
      <c r="Z52">
        <v>41</v>
      </c>
      <c r="AA52" t="s">
        <v>63</v>
      </c>
      <c r="AC52" t="str">
        <f t="shared" si="0"/>
        <v>INSERT INTO cart VALUES(cart_key_seq.nextval,3,12690,to_char(sysdate,'YYYY-MM-DD HH24:mi:SS'),'',48,'user03');</v>
      </c>
      <c r="AK52">
        <v>7</v>
      </c>
      <c r="AL52">
        <v>20230306007</v>
      </c>
      <c r="AM52" s="14">
        <v>1</v>
      </c>
      <c r="AN52">
        <v>1</v>
      </c>
      <c r="AO52">
        <f>VLOOKUP(AP52,상품리스트!A:E,5,0)*AN52</f>
        <v>3330</v>
      </c>
      <c r="AP52">
        <v>31</v>
      </c>
      <c r="AQ52">
        <v>4</v>
      </c>
      <c r="AS52">
        <v>51</v>
      </c>
      <c r="AT52">
        <v>6</v>
      </c>
      <c r="AU52">
        <v>48960</v>
      </c>
      <c r="AX52">
        <v>60</v>
      </c>
      <c r="AY52" t="s">
        <v>400</v>
      </c>
      <c r="BB52">
        <v>51</v>
      </c>
      <c r="BC52">
        <v>1</v>
      </c>
      <c r="BD52">
        <v>3330</v>
      </c>
      <c r="BE52">
        <v>7</v>
      </c>
      <c r="BF52">
        <v>31</v>
      </c>
    </row>
    <row r="53" spans="1:58">
      <c r="A53" t="s">
        <v>398</v>
      </c>
      <c r="B53" t="s">
        <v>604</v>
      </c>
      <c r="C53">
        <v>1234</v>
      </c>
      <c r="D53" t="s">
        <v>604</v>
      </c>
      <c r="E53" t="s">
        <v>444</v>
      </c>
      <c r="F53" t="s">
        <v>490</v>
      </c>
      <c r="G53" s="4" t="s">
        <v>516</v>
      </c>
      <c r="I53" s="4" t="s">
        <v>662</v>
      </c>
      <c r="J53" t="s">
        <v>676</v>
      </c>
      <c r="K53" s="4" t="s">
        <v>681</v>
      </c>
      <c r="L53" s="4" t="s">
        <v>682</v>
      </c>
      <c r="N53" t="s">
        <v>36</v>
      </c>
      <c r="O53" s="4" t="s">
        <v>617</v>
      </c>
      <c r="Q53">
        <v>52</v>
      </c>
      <c r="R53" t="s">
        <v>591</v>
      </c>
      <c r="S53" t="s">
        <v>484</v>
      </c>
      <c r="T53" t="s">
        <v>510</v>
      </c>
      <c r="U53" t="s">
        <v>392</v>
      </c>
      <c r="W53">
        <v>52</v>
      </c>
      <c r="Z53">
        <v>43</v>
      </c>
      <c r="AA53" t="s">
        <v>63</v>
      </c>
      <c r="AC53" t="str">
        <f t="shared" si="0"/>
        <v>INSERT INTO cart VALUES(cart_key_seq.nextval,1,5695,to_char(sysdate,'YYYY-MM-DD HH24:mi:SS'),'',50,'user03');</v>
      </c>
      <c r="AK53">
        <v>7</v>
      </c>
      <c r="AL53">
        <v>20230306007</v>
      </c>
      <c r="AM53" s="14">
        <v>2</v>
      </c>
      <c r="AN53">
        <v>1</v>
      </c>
      <c r="AO53">
        <f>VLOOKUP(AP53,상품리스트!A:E,5,0)*AN53</f>
        <v>6240</v>
      </c>
      <c r="AP53">
        <v>47</v>
      </c>
      <c r="AQ53">
        <v>4</v>
      </c>
      <c r="AS53">
        <v>52</v>
      </c>
      <c r="AT53">
        <v>6</v>
      </c>
      <c r="AU53">
        <v>66150</v>
      </c>
      <c r="AX53">
        <v>61</v>
      </c>
      <c r="AY53" t="s">
        <v>401</v>
      </c>
      <c r="BB53">
        <v>52</v>
      </c>
      <c r="BC53">
        <v>1</v>
      </c>
      <c r="BD53">
        <v>7020</v>
      </c>
      <c r="BE53">
        <v>7</v>
      </c>
      <c r="BF53">
        <v>47</v>
      </c>
    </row>
    <row r="54" spans="1:58">
      <c r="A54" t="s">
        <v>399</v>
      </c>
      <c r="B54" t="s">
        <v>606</v>
      </c>
      <c r="C54">
        <v>1234</v>
      </c>
      <c r="D54" t="s">
        <v>606</v>
      </c>
      <c r="E54" t="s">
        <v>445</v>
      </c>
      <c r="F54" t="s">
        <v>491</v>
      </c>
      <c r="G54" s="4" t="s">
        <v>517</v>
      </c>
      <c r="I54" s="4" t="s">
        <v>647</v>
      </c>
      <c r="J54" t="s">
        <v>667</v>
      </c>
      <c r="K54" s="4" t="s">
        <v>681</v>
      </c>
      <c r="L54" s="4" t="s">
        <v>682</v>
      </c>
      <c r="N54" t="s">
        <v>37</v>
      </c>
      <c r="O54" s="4" t="s">
        <v>617</v>
      </c>
      <c r="Q54">
        <v>53</v>
      </c>
      <c r="R54" t="s">
        <v>593</v>
      </c>
      <c r="S54" t="s">
        <v>485</v>
      </c>
      <c r="T54" t="s">
        <v>511</v>
      </c>
      <c r="U54" t="s">
        <v>393</v>
      </c>
      <c r="W54">
        <v>53</v>
      </c>
      <c r="Z54">
        <v>5</v>
      </c>
      <c r="AA54" t="s">
        <v>63</v>
      </c>
      <c r="AC54" t="str">
        <f t="shared" si="0"/>
        <v>INSERT INTO cart VALUES(cart_key_seq.nextval,1,7200,to_char(sysdate,'YYYY-MM-DD HH24:mi:SS'),'',35,'user03');</v>
      </c>
      <c r="AK54">
        <v>7</v>
      </c>
      <c r="AL54">
        <v>20230306007</v>
      </c>
      <c r="AM54" s="14">
        <v>3</v>
      </c>
      <c r="AN54">
        <v>1</v>
      </c>
      <c r="AO54">
        <f>VLOOKUP(AP54,상품리스트!A:E,5,0)*AN54</f>
        <v>10800</v>
      </c>
      <c r="AP54">
        <v>3</v>
      </c>
      <c r="AQ54">
        <v>4</v>
      </c>
      <c r="AS54">
        <v>53</v>
      </c>
      <c r="AT54">
        <v>5</v>
      </c>
      <c r="AU54">
        <v>31975</v>
      </c>
      <c r="AX54">
        <v>62</v>
      </c>
      <c r="AY54" t="s">
        <v>402</v>
      </c>
      <c r="BB54">
        <v>53</v>
      </c>
      <c r="BC54">
        <v>1</v>
      </c>
      <c r="BD54">
        <v>10800</v>
      </c>
      <c r="BE54">
        <v>7</v>
      </c>
      <c r="BF54">
        <v>3</v>
      </c>
    </row>
    <row r="55" spans="1:58">
      <c r="A55" t="s">
        <v>400</v>
      </c>
      <c r="B55" t="s">
        <v>608</v>
      </c>
      <c r="C55">
        <v>1234</v>
      </c>
      <c r="D55" t="s">
        <v>608</v>
      </c>
      <c r="E55" t="s">
        <v>446</v>
      </c>
      <c r="F55" t="s">
        <v>492</v>
      </c>
      <c r="G55" s="4" t="s">
        <v>518</v>
      </c>
      <c r="I55" s="4" t="s">
        <v>663</v>
      </c>
      <c r="J55" t="s">
        <v>677</v>
      </c>
      <c r="K55" s="4" t="s">
        <v>681</v>
      </c>
      <c r="L55" s="4" t="s">
        <v>682</v>
      </c>
      <c r="N55" t="s">
        <v>37</v>
      </c>
      <c r="O55" s="4" t="s">
        <v>616</v>
      </c>
      <c r="Q55">
        <v>54</v>
      </c>
      <c r="R55" t="s">
        <v>595</v>
      </c>
      <c r="S55" t="s">
        <v>486</v>
      </c>
      <c r="T55" t="s">
        <v>512</v>
      </c>
      <c r="U55" t="s">
        <v>394</v>
      </c>
      <c r="W55">
        <v>54</v>
      </c>
      <c r="Z55">
        <v>14</v>
      </c>
      <c r="AA55" t="s">
        <v>63</v>
      </c>
      <c r="AC55" t="str">
        <f t="shared" si="0"/>
        <v>INSERT INTO cart VALUES(cart_key_seq.nextval,1,7380,to_char(sysdate,'YYYY-MM-DD HH24:mi:SS'),'',42,'user03');</v>
      </c>
      <c r="AK55">
        <v>7</v>
      </c>
      <c r="AL55">
        <v>20230306007</v>
      </c>
      <c r="AM55" s="14">
        <v>4</v>
      </c>
      <c r="AN55">
        <v>9</v>
      </c>
      <c r="AO55">
        <f>VLOOKUP(AP55,상품리스트!A:E,5,0)*AN55</f>
        <v>24300</v>
      </c>
      <c r="AP55">
        <v>7</v>
      </c>
      <c r="AQ55">
        <v>4</v>
      </c>
      <c r="AS55">
        <v>54</v>
      </c>
      <c r="AT55">
        <v>6</v>
      </c>
      <c r="AU55">
        <v>40770</v>
      </c>
      <c r="AX55">
        <v>15</v>
      </c>
      <c r="AY55" t="s">
        <v>622</v>
      </c>
      <c r="BB55">
        <v>54</v>
      </c>
      <c r="BC55">
        <v>9</v>
      </c>
      <c r="BD55">
        <v>24300</v>
      </c>
      <c r="BE55">
        <v>7</v>
      </c>
      <c r="BF55">
        <v>7</v>
      </c>
    </row>
    <row r="56" spans="1:58">
      <c r="A56" t="s">
        <v>401</v>
      </c>
      <c r="B56" t="s">
        <v>610</v>
      </c>
      <c r="C56">
        <v>1234</v>
      </c>
      <c r="D56" t="s">
        <v>610</v>
      </c>
      <c r="E56" t="s">
        <v>447</v>
      </c>
      <c r="F56" t="s">
        <v>493</v>
      </c>
      <c r="G56" s="4" t="s">
        <v>519</v>
      </c>
      <c r="I56" s="4" t="s">
        <v>648</v>
      </c>
      <c r="J56" t="s">
        <v>669</v>
      </c>
      <c r="K56" s="4" t="s">
        <v>681</v>
      </c>
      <c r="L56" s="4" t="s">
        <v>682</v>
      </c>
      <c r="N56" t="s">
        <v>37</v>
      </c>
      <c r="O56" s="4" t="s">
        <v>615</v>
      </c>
      <c r="Q56">
        <v>55</v>
      </c>
      <c r="R56" t="s">
        <v>597</v>
      </c>
      <c r="S56" t="s">
        <v>487</v>
      </c>
      <c r="T56" t="s">
        <v>513</v>
      </c>
      <c r="U56" t="s">
        <v>395</v>
      </c>
      <c r="W56">
        <v>55</v>
      </c>
      <c r="Z56">
        <v>24</v>
      </c>
      <c r="AA56" t="s">
        <v>63</v>
      </c>
      <c r="AC56" t="str">
        <f t="shared" si="0"/>
        <v>INSERT INTO cart VALUES(cart_key_seq.nextval,1,3420,to_char(sysdate,'YYYY-MM-DD HH24:mi:SS'),'',49,'user03');</v>
      </c>
      <c r="AK56">
        <v>7</v>
      </c>
      <c r="AL56">
        <v>20230306007</v>
      </c>
      <c r="AM56" s="14">
        <v>5</v>
      </c>
      <c r="AN56">
        <v>1</v>
      </c>
      <c r="AO56">
        <f>VLOOKUP(AP56,상품리스트!A:E,5,0)*AN56</f>
        <v>15120</v>
      </c>
      <c r="AP56">
        <v>41</v>
      </c>
      <c r="AQ56">
        <v>4</v>
      </c>
      <c r="AS56">
        <v>55</v>
      </c>
      <c r="AT56">
        <v>7</v>
      </c>
      <c r="AU56">
        <v>65880</v>
      </c>
      <c r="AX56">
        <v>15</v>
      </c>
      <c r="AY56" t="s">
        <v>622</v>
      </c>
      <c r="BB56">
        <v>55</v>
      </c>
      <c r="BC56">
        <v>1</v>
      </c>
      <c r="BD56">
        <v>15120</v>
      </c>
      <c r="BE56">
        <v>7</v>
      </c>
      <c r="BF56">
        <v>41</v>
      </c>
    </row>
    <row r="57" spans="1:58">
      <c r="A57" t="s">
        <v>402</v>
      </c>
      <c r="B57" t="s">
        <v>612</v>
      </c>
      <c r="C57">
        <v>1234</v>
      </c>
      <c r="D57" t="s">
        <v>612</v>
      </c>
      <c r="E57" t="s">
        <v>448</v>
      </c>
      <c r="F57" t="s">
        <v>494</v>
      </c>
      <c r="G57" s="4" t="s">
        <v>520</v>
      </c>
      <c r="I57" s="4" t="s">
        <v>664</v>
      </c>
      <c r="J57" t="s">
        <v>678</v>
      </c>
      <c r="K57" s="4" t="s">
        <v>681</v>
      </c>
      <c r="L57" s="4" t="s">
        <v>682</v>
      </c>
      <c r="N57" t="s">
        <v>36</v>
      </c>
      <c r="O57" s="4" t="s">
        <v>617</v>
      </c>
      <c r="Q57">
        <v>56</v>
      </c>
      <c r="R57" t="s">
        <v>599</v>
      </c>
      <c r="S57" t="s">
        <v>488</v>
      </c>
      <c r="T57" t="s">
        <v>514</v>
      </c>
      <c r="U57" t="s">
        <v>396</v>
      </c>
      <c r="W57">
        <v>56</v>
      </c>
      <c r="Z57">
        <v>4</v>
      </c>
      <c r="AA57" t="s">
        <v>63</v>
      </c>
      <c r="AC57" t="str">
        <f t="shared" si="0"/>
        <v>INSERT INTO cart VALUES(cart_key_seq.nextval,20,81000,to_char(sysdate,'YYYY-MM-DD HH24:mi:SS'),'',8,'user02');</v>
      </c>
      <c r="AK57">
        <v>7</v>
      </c>
      <c r="AL57">
        <v>20230306007</v>
      </c>
      <c r="AM57" s="14">
        <v>6</v>
      </c>
      <c r="AN57">
        <v>1</v>
      </c>
      <c r="AO57">
        <f>VLOOKUP(AP57,상품리스트!A:E,5,0)*AN57</f>
        <v>21600</v>
      </c>
      <c r="AP57">
        <v>29</v>
      </c>
      <c r="AQ57">
        <v>4</v>
      </c>
      <c r="BB57">
        <v>56</v>
      </c>
      <c r="BC57">
        <v>1</v>
      </c>
      <c r="BD57">
        <v>21600</v>
      </c>
      <c r="BE57">
        <v>7</v>
      </c>
      <c r="BF57">
        <v>29</v>
      </c>
    </row>
    <row r="58" spans="1:58">
      <c r="Q58">
        <v>57</v>
      </c>
      <c r="R58" t="s">
        <v>601</v>
      </c>
      <c r="S58" t="s">
        <v>489</v>
      </c>
      <c r="T58" t="s">
        <v>515</v>
      </c>
      <c r="U58" t="s">
        <v>397</v>
      </c>
      <c r="W58">
        <v>57</v>
      </c>
      <c r="Z58">
        <v>39</v>
      </c>
      <c r="AA58" t="s">
        <v>63</v>
      </c>
      <c r="AC58" t="str">
        <f t="shared" si="0"/>
        <v>INSERT INTO cart VALUES(cart_key_seq.nextval,40,216000,to_char(sysdate,'YYYY-MM-DD HH24:mi:SS'),'',16,'user02');</v>
      </c>
      <c r="AK58">
        <v>7</v>
      </c>
      <c r="AL58">
        <v>20230306007</v>
      </c>
      <c r="AM58" s="14">
        <v>7</v>
      </c>
      <c r="AN58">
        <v>1</v>
      </c>
      <c r="AO58">
        <f>VLOOKUP(AP58,상품리스트!A:E,5,0)*AN58</f>
        <v>7020</v>
      </c>
      <c r="AP58">
        <v>53</v>
      </c>
      <c r="AQ58">
        <v>4</v>
      </c>
      <c r="BB58">
        <v>57</v>
      </c>
      <c r="BC58">
        <v>1</v>
      </c>
      <c r="BD58">
        <v>7020</v>
      </c>
      <c r="BE58">
        <v>7</v>
      </c>
      <c r="BF58">
        <v>53</v>
      </c>
    </row>
    <row r="59" spans="1:58">
      <c r="Q59">
        <v>58</v>
      </c>
      <c r="R59" t="s">
        <v>603</v>
      </c>
      <c r="S59" t="s">
        <v>490</v>
      </c>
      <c r="T59" t="s">
        <v>516</v>
      </c>
      <c r="U59" t="s">
        <v>398</v>
      </c>
      <c r="W59">
        <v>58</v>
      </c>
      <c r="Z59">
        <v>10</v>
      </c>
      <c r="AA59" t="s">
        <v>63</v>
      </c>
      <c r="AC59" t="str">
        <f t="shared" si="0"/>
        <v>INSERT INTO cart VALUES(cart_key_seq.nextval,1,7380,to_char(sysdate,'YYYY-MM-DD HH24:mi:SS'),'',42,'user01');</v>
      </c>
      <c r="AK59">
        <v>7</v>
      </c>
      <c r="AL59">
        <v>20230306007</v>
      </c>
      <c r="AM59" s="14">
        <v>8</v>
      </c>
      <c r="AN59">
        <v>1</v>
      </c>
      <c r="AO59">
        <f>VLOOKUP(AP59,상품리스트!A:E,5,0)*AN59</f>
        <v>7200</v>
      </c>
      <c r="AP59">
        <v>5</v>
      </c>
      <c r="AQ59">
        <v>4</v>
      </c>
      <c r="BB59">
        <v>58</v>
      </c>
      <c r="BC59">
        <v>1</v>
      </c>
      <c r="BD59">
        <v>8100</v>
      </c>
      <c r="BE59">
        <v>7</v>
      </c>
      <c r="BF59">
        <v>5</v>
      </c>
    </row>
    <row r="60" spans="1:58">
      <c r="Q60">
        <v>59</v>
      </c>
      <c r="R60" t="s">
        <v>605</v>
      </c>
      <c r="S60" t="s">
        <v>491</v>
      </c>
      <c r="T60" t="s">
        <v>517</v>
      </c>
      <c r="U60" t="s">
        <v>399</v>
      </c>
      <c r="W60">
        <v>59</v>
      </c>
      <c r="Z60">
        <v>20</v>
      </c>
      <c r="AA60" t="s">
        <v>63</v>
      </c>
      <c r="AC60" t="str">
        <f t="shared" si="0"/>
        <v>INSERT INTO cart VALUES(cart_key_seq.nextval,1,4230,to_char(sysdate,'YYYY-MM-DD HH24:mi:SS'),'',48,'user01');</v>
      </c>
      <c r="AK60">
        <v>7</v>
      </c>
      <c r="AL60">
        <v>20230306007</v>
      </c>
      <c r="AM60" s="14">
        <v>9</v>
      </c>
      <c r="AN60">
        <v>1</v>
      </c>
      <c r="AO60">
        <f>VLOOKUP(AP60,상품리스트!A:E,5,0)*AN60</f>
        <v>13500</v>
      </c>
      <c r="AP60">
        <v>1</v>
      </c>
      <c r="AQ60">
        <v>4</v>
      </c>
      <c r="BB60">
        <v>59</v>
      </c>
      <c r="BC60">
        <v>1</v>
      </c>
      <c r="BD60">
        <v>13500</v>
      </c>
      <c r="BE60">
        <v>7</v>
      </c>
      <c r="BF60">
        <v>1</v>
      </c>
    </row>
    <row r="61" spans="1:58">
      <c r="Q61">
        <v>60</v>
      </c>
      <c r="R61" t="s">
        <v>607</v>
      </c>
      <c r="S61" t="s">
        <v>492</v>
      </c>
      <c r="T61" t="s">
        <v>518</v>
      </c>
      <c r="U61" t="s">
        <v>400</v>
      </c>
      <c r="W61">
        <v>60</v>
      </c>
      <c r="Z61">
        <v>23</v>
      </c>
      <c r="AA61" t="s">
        <v>63</v>
      </c>
      <c r="AC61" t="str">
        <f t="shared" si="0"/>
        <v>INSERT INTO cart VALUES(cart_key_seq.nextval,1,2700,to_char(sysdate,'YYYY-MM-DD HH24:mi:SS'),'',7,'user01');</v>
      </c>
      <c r="AK61">
        <v>8</v>
      </c>
      <c r="AL61">
        <v>20230306008</v>
      </c>
      <c r="AM61" s="14">
        <v>1</v>
      </c>
      <c r="AN61">
        <v>1</v>
      </c>
      <c r="AO61">
        <f>VLOOKUP(AP61,상품리스트!A:E,5,0)*AN61</f>
        <v>7740</v>
      </c>
      <c r="AP61">
        <v>40</v>
      </c>
      <c r="AQ61">
        <v>8</v>
      </c>
      <c r="BB61">
        <v>60</v>
      </c>
      <c r="BC61">
        <v>1</v>
      </c>
      <c r="BD61">
        <v>7740</v>
      </c>
      <c r="BE61">
        <v>8</v>
      </c>
      <c r="BF61">
        <v>40</v>
      </c>
    </row>
    <row r="62" spans="1:58">
      <c r="Q62">
        <v>61</v>
      </c>
      <c r="R62" t="s">
        <v>609</v>
      </c>
      <c r="S62" t="s">
        <v>493</v>
      </c>
      <c r="T62" t="s">
        <v>519</v>
      </c>
      <c r="U62" t="s">
        <v>401</v>
      </c>
      <c r="W62">
        <v>61</v>
      </c>
      <c r="Z62">
        <v>52</v>
      </c>
      <c r="AA62" t="s">
        <v>63</v>
      </c>
      <c r="AC62" t="str">
        <f t="shared" si="0"/>
        <v>INSERT INTO cart VALUES(cart_key_seq.nextval,7,22050,to_char(sysdate,'YYYY-MM-DD HH24:mi:SS'),'',14,'user01');</v>
      </c>
      <c r="AK62">
        <v>8</v>
      </c>
      <c r="AL62">
        <v>20230306008</v>
      </c>
      <c r="AM62" s="14">
        <v>2</v>
      </c>
      <c r="AN62">
        <v>1</v>
      </c>
      <c r="AO62">
        <f>VLOOKUP(AP62,상품리스트!A:E,5,0)*AN62</f>
        <v>6120</v>
      </c>
      <c r="AP62">
        <v>11</v>
      </c>
      <c r="AQ62">
        <v>8</v>
      </c>
      <c r="AS62" t="s">
        <v>225</v>
      </c>
      <c r="BB62">
        <v>61</v>
      </c>
      <c r="BC62">
        <v>1</v>
      </c>
      <c r="BD62">
        <v>6120</v>
      </c>
      <c r="BE62">
        <v>8</v>
      </c>
      <c r="BF62">
        <v>11</v>
      </c>
    </row>
    <row r="63" spans="1:58">
      <c r="Q63">
        <v>62</v>
      </c>
      <c r="R63" t="s">
        <v>611</v>
      </c>
      <c r="S63" t="s">
        <v>494</v>
      </c>
      <c r="T63" t="s">
        <v>520</v>
      </c>
      <c r="U63" t="s">
        <v>402</v>
      </c>
      <c r="W63">
        <v>62</v>
      </c>
      <c r="Z63">
        <v>25</v>
      </c>
      <c r="AA63" t="s">
        <v>63</v>
      </c>
      <c r="AC63" t="str">
        <f t="shared" si="0"/>
        <v>INSERT INTO cart VALUES(cart_key_seq.nextval,1,7200,to_char(sysdate,'YYYY-MM-DD HH24:mi:SS'),'',35,'user01');</v>
      </c>
      <c r="AK63">
        <v>8</v>
      </c>
      <c r="AL63">
        <v>20230306008</v>
      </c>
      <c r="AM63" s="14">
        <v>3</v>
      </c>
      <c r="AN63">
        <v>1</v>
      </c>
      <c r="AO63">
        <f>VLOOKUP(AP63,상품리스트!A:E,5,0)*AN63</f>
        <v>6300</v>
      </c>
      <c r="AP63">
        <v>26</v>
      </c>
      <c r="AQ63">
        <v>8</v>
      </c>
      <c r="BB63">
        <v>62</v>
      </c>
      <c r="BC63">
        <v>1</v>
      </c>
      <c r="BD63">
        <v>6300</v>
      </c>
      <c r="BE63">
        <v>8</v>
      </c>
      <c r="BF63">
        <v>26</v>
      </c>
    </row>
    <row r="64" spans="1:58">
      <c r="W64">
        <v>63</v>
      </c>
      <c r="Z64">
        <v>44</v>
      </c>
      <c r="AA64" t="s">
        <v>67</v>
      </c>
      <c r="AC64" t="str">
        <f t="shared" si="0"/>
        <v>INSERT INTO cart VALUES(cart_key_seq.nextval,1,7740,to_char(sysdate,'YYYY-MM-DD HH24:mi:SS'),'',40,'user01');</v>
      </c>
      <c r="AK64">
        <v>8</v>
      </c>
      <c r="AL64">
        <v>20230306008</v>
      </c>
      <c r="AM64" s="14">
        <v>4</v>
      </c>
      <c r="AN64">
        <v>1</v>
      </c>
      <c r="AO64">
        <f>VLOOKUP(AP64,상품리스트!A:E,5,0)*AN64</f>
        <v>32400</v>
      </c>
      <c r="AP64">
        <v>37</v>
      </c>
      <c r="AQ64">
        <v>8</v>
      </c>
      <c r="AS64" t="str">
        <f t="shared" ref="AS64:AS95" si="1">"INSERT INTO orders VALUES(or_key_seq.nextval,"&amp;AT2&amp;","&amp;AU2&amp;", to_char(sysdate,'YYYY-MM-DD HH24:mi:SS'),'',"&amp;AX2&amp;",'"&amp;AY2&amp;"');"</f>
        <v>INSERT INTO orders VALUES(or_key_seq.nextval,8,47880, to_char(sysdate,'YYYY-MM-DD HH24:mi:SS'),'',4,'bbini1109');</v>
      </c>
      <c r="BB64">
        <v>63</v>
      </c>
      <c r="BC64">
        <v>1</v>
      </c>
      <c r="BD64">
        <v>32400</v>
      </c>
      <c r="BE64">
        <v>8</v>
      </c>
      <c r="BF64">
        <v>37</v>
      </c>
    </row>
    <row r="65" spans="1:58">
      <c r="W65">
        <v>64</v>
      </c>
      <c r="Z65">
        <v>18</v>
      </c>
      <c r="AA65" t="s">
        <v>67</v>
      </c>
      <c r="AC65" t="str">
        <f t="shared" si="0"/>
        <v>INSERT INTO cart VALUES(cart_key_seq.nextval,2,13500,to_char(sysdate,'YYYY-MM-DD HH24:mi:SS'),'',45,'user01');</v>
      </c>
      <c r="AK65">
        <v>8</v>
      </c>
      <c r="AL65">
        <v>20230306008</v>
      </c>
      <c r="AM65" s="14">
        <v>5</v>
      </c>
      <c r="AN65">
        <v>1</v>
      </c>
      <c r="AO65">
        <f>VLOOKUP(AP65,상품리스트!A:E,5,0)*AN65</f>
        <v>7560</v>
      </c>
      <c r="AP65">
        <v>20</v>
      </c>
      <c r="AQ65">
        <v>8</v>
      </c>
      <c r="AS65" t="str">
        <f t="shared" si="1"/>
        <v>INSERT INTO orders VALUES(or_key_seq.nextval,13,167040, to_char(sysdate,'YYYY-MM-DD HH24:mi:SS'),'',2,'hyjyibu');</v>
      </c>
      <c r="BB65">
        <v>64</v>
      </c>
      <c r="BC65">
        <v>1</v>
      </c>
      <c r="BD65">
        <v>7560</v>
      </c>
      <c r="BE65">
        <v>8</v>
      </c>
      <c r="BF65">
        <v>20</v>
      </c>
    </row>
    <row r="66" spans="1:58">
      <c r="W66">
        <v>65</v>
      </c>
      <c r="Z66">
        <v>23</v>
      </c>
      <c r="AA66" t="s">
        <v>67</v>
      </c>
      <c r="AC66" t="str">
        <f t="shared" si="0"/>
        <v>INSERT INTO cart VALUES(cart_key_seq.nextval,2,11390,to_char(sysdate,'YYYY-MM-DD HH24:mi:SS'),'',50,'bbini1109');</v>
      </c>
      <c r="AK66">
        <v>8</v>
      </c>
      <c r="AL66">
        <v>20230306008</v>
      </c>
      <c r="AM66" s="14">
        <v>6</v>
      </c>
      <c r="AN66">
        <v>1</v>
      </c>
      <c r="AO66">
        <f>VLOOKUP(AP66,상품리스트!A:E,5,0)*AN66</f>
        <v>9450</v>
      </c>
      <c r="AP66">
        <v>34</v>
      </c>
      <c r="AQ66">
        <v>8</v>
      </c>
      <c r="AS66" t="str">
        <f t="shared" si="1"/>
        <v>INSERT INTO orders VALUES(or_key_seq.nextval,5,33120, to_char(sysdate,'YYYY-MM-DD HH24:mi:SS'),'',11,'slswk59');</v>
      </c>
      <c r="BB66">
        <v>65</v>
      </c>
      <c r="BC66">
        <v>1</v>
      </c>
      <c r="BD66">
        <v>9450</v>
      </c>
      <c r="BE66">
        <v>8</v>
      </c>
      <c r="BF66">
        <v>34</v>
      </c>
    </row>
    <row r="67" spans="1:58">
      <c r="W67">
        <v>66</v>
      </c>
      <c r="Z67">
        <v>49</v>
      </c>
      <c r="AA67" t="s">
        <v>67</v>
      </c>
      <c r="AC67" t="str">
        <f t="shared" si="0"/>
        <v>INSERT INTO cart VALUES(cart_key_seq.nextval,1,16200,to_char(sysdate,'YYYY-MM-DD HH24:mi:SS'),'',2,'bbini1109');</v>
      </c>
      <c r="AK67">
        <v>8</v>
      </c>
      <c r="AL67">
        <v>20230306008</v>
      </c>
      <c r="AM67" s="14">
        <v>7</v>
      </c>
      <c r="AN67">
        <v>1</v>
      </c>
      <c r="AO67">
        <f>VLOOKUP(AP67,상품리스트!A:E,5,0)*AN67</f>
        <v>4950</v>
      </c>
      <c r="AP67">
        <v>32</v>
      </c>
      <c r="AQ67">
        <v>8</v>
      </c>
      <c r="AS67" t="str">
        <f t="shared" si="1"/>
        <v>INSERT INTO orders VALUES(or_key_seq.nextval,7,72180, to_char(sysdate,'YYYY-MM-DD HH24:mi:SS'),'',7,'user01');</v>
      </c>
      <c r="BB67">
        <v>66</v>
      </c>
      <c r="BC67">
        <v>1</v>
      </c>
      <c r="BD67">
        <v>4950</v>
      </c>
      <c r="BE67">
        <v>8</v>
      </c>
      <c r="BF67">
        <v>32</v>
      </c>
    </row>
    <row r="68" spans="1:58">
      <c r="W68">
        <v>67</v>
      </c>
      <c r="Z68">
        <v>28</v>
      </c>
      <c r="AA68" t="s">
        <v>67</v>
      </c>
      <c r="AC68" t="str">
        <f t="shared" si="0"/>
        <v>INSERT INTO cart VALUES(cart_key_seq.nextval,1,7200,to_char(sysdate,'YYYY-MM-DD HH24:mi:SS'),'',4,'bbini1109');</v>
      </c>
      <c r="AK68">
        <v>8</v>
      </c>
      <c r="AL68">
        <v>20230306008</v>
      </c>
      <c r="AM68" s="14">
        <v>8</v>
      </c>
      <c r="AN68">
        <v>1</v>
      </c>
      <c r="AO68">
        <f>VLOOKUP(AP68,상품리스트!A:E,5,0)*AN68</f>
        <v>34200</v>
      </c>
      <c r="AP68">
        <v>44</v>
      </c>
      <c r="AQ68">
        <v>8</v>
      </c>
      <c r="AS68" t="str">
        <f t="shared" si="1"/>
        <v>INSERT INTO orders VALUES(or_key_seq.nextval,3,17370, to_char(sysdate,'YYYY-MM-DD HH24:mi:SS'),'',8,'user02');</v>
      </c>
      <c r="BB68">
        <v>67</v>
      </c>
      <c r="BC68">
        <v>1</v>
      </c>
      <c r="BD68">
        <v>34200</v>
      </c>
      <c r="BE68">
        <v>8</v>
      </c>
      <c r="BF68">
        <v>44</v>
      </c>
    </row>
    <row r="69" spans="1:58">
      <c r="W69">
        <v>68</v>
      </c>
      <c r="Z69">
        <v>36</v>
      </c>
      <c r="AA69" t="s">
        <v>67</v>
      </c>
      <c r="AC69" t="str">
        <f t="shared" si="0"/>
        <v>INSERT INTO cart VALUES(cart_key_seq.nextval,3,20250,to_char(sysdate,'YYYY-MM-DD HH24:mi:SS'),'',6,'bbini1109');</v>
      </c>
      <c r="AK69">
        <v>8</v>
      </c>
      <c r="AL69">
        <v>20230306008</v>
      </c>
      <c r="AM69" s="14">
        <v>9</v>
      </c>
      <c r="AN69">
        <v>1</v>
      </c>
      <c r="AO69">
        <f>VLOOKUP(AP69,상품리스트!A:E,5,0)*AN69</f>
        <v>4250</v>
      </c>
      <c r="AP69">
        <v>10</v>
      </c>
      <c r="AQ69">
        <v>8</v>
      </c>
      <c r="AS69" t="str">
        <f t="shared" si="1"/>
        <v>INSERT INTO orders VALUES(or_key_seq.nextval,14,178560, to_char(sysdate,'YYYY-MM-DD HH24:mi:SS'),'',9,'user03');</v>
      </c>
      <c r="BB69">
        <v>68</v>
      </c>
      <c r="BC69">
        <v>1</v>
      </c>
      <c r="BD69">
        <v>4500</v>
      </c>
      <c r="BE69">
        <v>8</v>
      </c>
      <c r="BF69">
        <v>10</v>
      </c>
    </row>
    <row r="70" spans="1:58">
      <c r="W70">
        <v>69</v>
      </c>
      <c r="Z70">
        <v>53</v>
      </c>
      <c r="AA70" t="s">
        <v>67</v>
      </c>
      <c r="AC70" t="str">
        <f t="shared" si="0"/>
        <v>INSERT INTO cart VALUES(cart_key_seq.nextval,1,4050,to_char(sysdate,'YYYY-MM-DD HH24:mi:SS'),'',8,'bbini1109');</v>
      </c>
      <c r="AK70">
        <v>8</v>
      </c>
      <c r="AL70">
        <v>20230306008</v>
      </c>
      <c r="AM70" s="14">
        <v>10</v>
      </c>
      <c r="AN70">
        <v>1</v>
      </c>
      <c r="AO70">
        <f>VLOOKUP(AP70,상품리스트!A:E,5,0)*AN70</f>
        <v>10800</v>
      </c>
      <c r="AP70">
        <v>3</v>
      </c>
      <c r="AQ70">
        <v>8</v>
      </c>
      <c r="AS70" t="str">
        <f t="shared" si="1"/>
        <v>INSERT INTO orders VALUES(or_key_seq.nextval,9,110790, to_char(sysdate,'YYYY-MM-DD HH24:mi:SS'),'',16,'user04');</v>
      </c>
      <c r="BB70">
        <v>69</v>
      </c>
      <c r="BC70">
        <v>1</v>
      </c>
      <c r="BD70">
        <v>10800</v>
      </c>
      <c r="BE70">
        <v>8</v>
      </c>
      <c r="BF70">
        <v>3</v>
      </c>
    </row>
    <row r="71" spans="1:58">
      <c r="W71">
        <v>70</v>
      </c>
      <c r="Z71">
        <v>16</v>
      </c>
      <c r="AA71" t="s">
        <v>67</v>
      </c>
      <c r="AC71" t="str">
        <f t="shared" si="0"/>
        <v>INSERT INTO cart VALUES(cart_key_seq.nextval,1,3150,to_char(sysdate,'YYYY-MM-DD HH24:mi:SS'),'',36,'bbini1109');</v>
      </c>
      <c r="AK71">
        <v>8</v>
      </c>
      <c r="AL71">
        <v>20230306008</v>
      </c>
      <c r="AM71" s="14">
        <v>11</v>
      </c>
      <c r="AN71">
        <v>1</v>
      </c>
      <c r="AO71">
        <f>VLOOKUP(AP71,상품리스트!A:E,5,0)*AN71</f>
        <v>6750</v>
      </c>
      <c r="AP71">
        <v>45</v>
      </c>
      <c r="AQ71">
        <v>8</v>
      </c>
      <c r="AS71" t="str">
        <f t="shared" si="1"/>
        <v>INSERT INTO orders VALUES(or_key_seq.nextval,25,222570, to_char(sysdate,'YYYY-MM-DD HH24:mi:SS'),'',17,'user05');</v>
      </c>
      <c r="BB71">
        <v>70</v>
      </c>
      <c r="BC71">
        <v>1</v>
      </c>
      <c r="BD71">
        <v>6750</v>
      </c>
      <c r="BE71">
        <v>8</v>
      </c>
      <c r="BF71">
        <v>45</v>
      </c>
    </row>
    <row r="72" spans="1:58">
      <c r="W72">
        <v>71</v>
      </c>
      <c r="Z72">
        <v>43</v>
      </c>
      <c r="AA72" t="s">
        <v>40</v>
      </c>
      <c r="AC72" t="str">
        <f t="shared" si="0"/>
        <v>INSERT INTO cart VALUES(cart_key_seq.nextval,1,7740,to_char(sysdate,'YYYY-MM-DD HH24:mi:SS'),'',40,'bbini1109');</v>
      </c>
      <c r="AK72">
        <v>8</v>
      </c>
      <c r="AL72">
        <v>20230306008</v>
      </c>
      <c r="AM72" s="14">
        <v>12</v>
      </c>
      <c r="AN72">
        <v>1</v>
      </c>
      <c r="AO72">
        <f>VLOOKUP(AP72,상품리스트!A:E,5,0)*AN72</f>
        <v>3150</v>
      </c>
      <c r="AP72">
        <v>46</v>
      </c>
      <c r="AQ72">
        <v>8</v>
      </c>
      <c r="AS72" t="str">
        <f t="shared" si="1"/>
        <v>INSERT INTO orders VALUES(or_key_seq.nextval,10,83790, to_char(sysdate,'YYYY-MM-DD HH24:mi:SS'),'',18,'user06');</v>
      </c>
      <c r="BB72">
        <v>71</v>
      </c>
      <c r="BC72">
        <v>1</v>
      </c>
      <c r="BD72">
        <v>3150</v>
      </c>
      <c r="BE72">
        <v>8</v>
      </c>
      <c r="BF72">
        <v>46</v>
      </c>
    </row>
    <row r="73" spans="1:58">
      <c r="W73">
        <v>72</v>
      </c>
      <c r="Z73">
        <v>37</v>
      </c>
      <c r="AA73" t="s">
        <v>40</v>
      </c>
      <c r="AC73" t="str">
        <f t="shared" si="0"/>
        <v>INSERT INTO cart VALUES(cart_key_seq.nextval,1,34200,to_char(sysdate,'YYYY-MM-DD HH24:mi:SS'),'',44,'bbini1109');</v>
      </c>
      <c r="AK73">
        <v>8</v>
      </c>
      <c r="AL73">
        <v>20230306008</v>
      </c>
      <c r="AM73" s="14">
        <v>13</v>
      </c>
      <c r="AN73">
        <v>1</v>
      </c>
      <c r="AO73">
        <f>VLOOKUP(AP73,상품리스트!A:E,5,0)*AN73</f>
        <v>4320</v>
      </c>
      <c r="AP73">
        <v>43</v>
      </c>
      <c r="AQ73">
        <v>8</v>
      </c>
      <c r="AS73" t="str">
        <f t="shared" si="1"/>
        <v>INSERT INTO orders VALUES(or_key_seq.nextval,10,66780, to_char(sysdate,'YYYY-MM-DD HH24:mi:SS'),'',19,'user07');</v>
      </c>
      <c r="BB73">
        <v>72</v>
      </c>
      <c r="BC73">
        <v>1</v>
      </c>
      <c r="BD73">
        <v>6480</v>
      </c>
      <c r="BE73">
        <v>8</v>
      </c>
      <c r="BF73">
        <v>43</v>
      </c>
    </row>
    <row r="74" spans="1:58">
      <c r="A74" t="s">
        <v>333</v>
      </c>
      <c r="W74">
        <v>73</v>
      </c>
      <c r="Z74">
        <v>12</v>
      </c>
      <c r="AA74" t="s">
        <v>40</v>
      </c>
      <c r="AC74" t="str">
        <f t="shared" si="0"/>
        <v>INSERT INTO cart VALUES(cart_key_seq.nextval,6,43200,to_char(sysdate,'YYYY-MM-DD HH24:mi:SS'),'',35,'bbini1109');</v>
      </c>
      <c r="AK74">
        <v>8</v>
      </c>
      <c r="AL74">
        <v>20230306008</v>
      </c>
      <c r="AM74" s="14">
        <v>14</v>
      </c>
      <c r="AN74">
        <v>1</v>
      </c>
      <c r="AO74">
        <f>VLOOKUP(AP74,상품리스트!A:E,5,0)*AN74</f>
        <v>2700</v>
      </c>
      <c r="AP74">
        <v>7</v>
      </c>
      <c r="AQ74">
        <v>8</v>
      </c>
      <c r="AS74" t="str">
        <f t="shared" si="1"/>
        <v>INSERT INTO orders VALUES(or_key_seq.nextval,5,31860, to_char(sysdate,'YYYY-MM-DD HH24:mi:SS'),'',20,'user08');</v>
      </c>
      <c r="BB74">
        <v>73</v>
      </c>
      <c r="BC74">
        <v>1</v>
      </c>
      <c r="BD74">
        <v>2700</v>
      </c>
      <c r="BE74">
        <v>8</v>
      </c>
      <c r="BF74">
        <v>7</v>
      </c>
    </row>
    <row r="75" spans="1:58">
      <c r="W75">
        <v>74</v>
      </c>
      <c r="Z75">
        <v>6</v>
      </c>
      <c r="AA75" t="s">
        <v>40</v>
      </c>
      <c r="AK75">
        <v>8</v>
      </c>
      <c r="AL75">
        <v>20230306008</v>
      </c>
      <c r="AM75" s="14">
        <v>15</v>
      </c>
      <c r="AN75">
        <v>1</v>
      </c>
      <c r="AO75">
        <f>VLOOKUP(AP75,상품리스트!A:E,5,0)*AN75</f>
        <v>6750</v>
      </c>
      <c r="AP75">
        <v>6</v>
      </c>
      <c r="AQ75">
        <v>8</v>
      </c>
      <c r="AS75" t="str">
        <f t="shared" si="1"/>
        <v>INSERT INTO orders VALUES(or_key_seq.nextval,9,128250, to_char(sysdate,'YYYY-MM-DD HH24:mi:SS'),'',21,'user09');</v>
      </c>
      <c r="BB75">
        <v>74</v>
      </c>
      <c r="BC75">
        <v>1</v>
      </c>
      <c r="BD75">
        <v>6750</v>
      </c>
      <c r="BE75">
        <v>8</v>
      </c>
      <c r="BF75">
        <v>6</v>
      </c>
    </row>
    <row r="76" spans="1:58">
      <c r="A76" t="str">
        <f>"INSERT INTO member VALUES('"&amp;A2&amp;"','"&amp;B2&amp;"','"&amp;C2&amp;"','"&amp;D2&amp;"','"&amp;E2&amp;"','"&amp;F2&amp;"','"&amp;H2&amp;"','"&amp;I2&amp;"','"&amp;J2&amp;"','"&amp;K2&amp;"','"&amp;L2&amp;"','"&amp;M2&amp;"','"&amp;N2&amp;"','"&amp;O2&amp;"');"</f>
        <v>INSERT INTO member VALUES('hyjyibu','레드캐럿','1234','황윤정','brownkaki99@gmail.com','010-3304-9122','','04808','성동구 자동차시장1길 73','103동','703호','','F','1987-08-19');</v>
      </c>
      <c r="W76">
        <v>75</v>
      </c>
      <c r="Z76">
        <v>41</v>
      </c>
      <c r="AA76" t="s">
        <v>40</v>
      </c>
      <c r="AK76">
        <v>8</v>
      </c>
      <c r="AL76">
        <v>20230306008</v>
      </c>
      <c r="AM76" s="14">
        <v>16</v>
      </c>
      <c r="AN76">
        <v>1</v>
      </c>
      <c r="AO76">
        <f>VLOOKUP(AP76,상품리스트!A:E,5,0)*AN76</f>
        <v>5695</v>
      </c>
      <c r="AP76">
        <v>50</v>
      </c>
      <c r="AQ76">
        <v>8</v>
      </c>
      <c r="AS76" t="str">
        <f t="shared" si="1"/>
        <v>INSERT INTO orders VALUES(or_key_seq.nextval,3,31320, to_char(sysdate,'YYYY-MM-DD HH24:mi:SS'),'',22,'user10');</v>
      </c>
      <c r="BB76">
        <v>75</v>
      </c>
      <c r="BC76">
        <v>1</v>
      </c>
      <c r="BD76">
        <v>6030</v>
      </c>
      <c r="BE76">
        <v>8</v>
      </c>
      <c r="BF76">
        <v>50</v>
      </c>
    </row>
    <row r="77" spans="1:58">
      <c r="A77" t="str">
        <f t="shared" ref="A77:A131" si="2">"INSERT INTO member VALUES('"&amp;A3&amp;"','"&amp;B3&amp;"','"&amp;C3&amp;"','"&amp;D3&amp;"','"&amp;E3&amp;"','"&amp;F3&amp;"','"&amp;H3&amp;"','"&amp;I3&amp;"','"&amp;J3&amp;"','"&amp;K3&amp;"','"&amp;L3&amp;"','"&amp;M3&amp;"','"&amp;N3&amp;"','"&amp;O3&amp;"');"</f>
        <v>INSERT INTO member VALUES('bbini1109','정은빈','1234','정은빈','bbini1109@gmail.com','010-2345-6789','','06611','서울 서초구 서초대로77길 54 서초더블유타워 13층','103동','703호','','F','1993-04-02');</v>
      </c>
      <c r="W77">
        <v>76</v>
      </c>
      <c r="Z77">
        <v>16</v>
      </c>
      <c r="AA77" t="s">
        <v>40</v>
      </c>
      <c r="AK77">
        <v>8</v>
      </c>
      <c r="AL77">
        <v>20230306008</v>
      </c>
      <c r="AM77" s="14">
        <v>17</v>
      </c>
      <c r="AN77">
        <v>1</v>
      </c>
      <c r="AO77">
        <f>VLOOKUP(AP77,상품리스트!A:E,5,0)*AN77</f>
        <v>12600</v>
      </c>
      <c r="AP77">
        <v>51</v>
      </c>
      <c r="AQ77">
        <v>8</v>
      </c>
      <c r="AS77" t="str">
        <f t="shared" si="1"/>
        <v>INSERT INTO orders VALUES(or_key_seq.nextval,5,45720, to_char(sysdate,'YYYY-MM-DD HH24:mi:SS'),'',23,'user11');</v>
      </c>
      <c r="BB77">
        <v>76</v>
      </c>
      <c r="BC77">
        <v>1</v>
      </c>
      <c r="BD77">
        <v>12600</v>
      </c>
      <c r="BE77">
        <v>8</v>
      </c>
      <c r="BF77">
        <v>51</v>
      </c>
    </row>
    <row r="78" spans="1:58">
      <c r="A78" t="str">
        <f t="shared" si="2"/>
        <v>INSERT INTO member VALUES('slswk59','안준혁','1234','안준혁','slswk59@naver.com','010-3456-7890','','11670','경기 의정부시 신흥로258번길 25 해태프라자 2층 이','103동','703호','','M','2004-05-09');</v>
      </c>
      <c r="W78">
        <v>77</v>
      </c>
      <c r="Z78">
        <v>26</v>
      </c>
      <c r="AA78" t="s">
        <v>40</v>
      </c>
      <c r="AK78">
        <v>8</v>
      </c>
      <c r="AL78">
        <v>20230306008</v>
      </c>
      <c r="AM78" s="14">
        <v>18</v>
      </c>
      <c r="AN78">
        <v>1</v>
      </c>
      <c r="AO78">
        <f>VLOOKUP(AP78,상품리스트!A:E,5,0)*AN78</f>
        <v>5220</v>
      </c>
      <c r="AP78">
        <v>18</v>
      </c>
      <c r="AQ78">
        <v>8</v>
      </c>
      <c r="AS78" t="str">
        <f t="shared" si="1"/>
        <v>INSERT INTO orders VALUES(or_key_seq.nextval,3,23400, to_char(sysdate,'YYYY-MM-DD HH24:mi:SS'),'',24,'user12');</v>
      </c>
      <c r="BB78">
        <v>77</v>
      </c>
      <c r="BC78">
        <v>1</v>
      </c>
      <c r="BD78">
        <v>5220</v>
      </c>
      <c r="BE78">
        <v>8</v>
      </c>
      <c r="BF78">
        <v>18</v>
      </c>
    </row>
    <row r="79" spans="1:58">
      <c r="A79" t="str">
        <f t="shared" si="2"/>
        <v>INSERT INTO member VALUES('xmmzslla','조현수','1234','조현수','xmmzslla@naver.com','010-4567-8901','','03190','서울 종로구 종로 78 미려빌딩 6층 이젠아카데미컴퓨터','103동','703호','','F','2003-04-08');</v>
      </c>
      <c r="W79">
        <v>78</v>
      </c>
      <c r="Z79">
        <v>24</v>
      </c>
      <c r="AA79" t="s">
        <v>41</v>
      </c>
      <c r="AK79">
        <v>8</v>
      </c>
      <c r="AL79">
        <v>20230306008</v>
      </c>
      <c r="AM79" s="14">
        <v>19</v>
      </c>
      <c r="AN79">
        <v>1</v>
      </c>
      <c r="AO79">
        <f>VLOOKUP(AP79,상품리스트!A:E,5,0)*AN79</f>
        <v>3330</v>
      </c>
      <c r="AP79">
        <v>31</v>
      </c>
      <c r="AQ79">
        <v>8</v>
      </c>
      <c r="AS79" t="str">
        <f t="shared" si="1"/>
        <v>INSERT INTO orders VALUES(or_key_seq.nextval,4,36180, to_char(sysdate,'YYYY-MM-DD HH24:mi:SS'),'',25,'user13');</v>
      </c>
      <c r="BB79">
        <v>78</v>
      </c>
      <c r="BC79">
        <v>1</v>
      </c>
      <c r="BD79">
        <v>3330</v>
      </c>
      <c r="BE79">
        <v>8</v>
      </c>
      <c r="BF79">
        <v>31</v>
      </c>
    </row>
    <row r="80" spans="1:58">
      <c r="A80" t="str">
        <f t="shared" si="2"/>
        <v>INSERT INTO member VALUES('kimminseun','김민승','1234','김민승','kimminseun@naver.com','010-5678-9012','','10414','경기 고양시 일산동구 중앙로 1193 마두법조빌딩 9층','103동','703호','','M','1989-05-06');</v>
      </c>
      <c r="W80">
        <v>79</v>
      </c>
      <c r="Z80">
        <v>50</v>
      </c>
      <c r="AA80" t="s">
        <v>41</v>
      </c>
      <c r="AK80">
        <v>8</v>
      </c>
      <c r="AL80">
        <v>20230306008</v>
      </c>
      <c r="AM80" s="14">
        <v>20</v>
      </c>
      <c r="AN80">
        <v>1</v>
      </c>
      <c r="AO80">
        <f>VLOOKUP(AP80,상품리스트!A:E,5,0)*AN80</f>
        <v>3150</v>
      </c>
      <c r="AP80">
        <v>36</v>
      </c>
      <c r="AQ80">
        <v>8</v>
      </c>
      <c r="AS80" t="str">
        <f t="shared" si="1"/>
        <v>INSERT INTO orders VALUES(or_key_seq.nextval,6,33480, to_char(sysdate,'YYYY-MM-DD HH24:mi:SS'),'',26,'user14');</v>
      </c>
      <c r="BB80">
        <v>79</v>
      </c>
      <c r="BC80">
        <v>1</v>
      </c>
      <c r="BD80">
        <v>3150</v>
      </c>
      <c r="BE80">
        <v>8</v>
      </c>
      <c r="BF80">
        <v>36</v>
      </c>
    </row>
    <row r="81" spans="1:58">
      <c r="A81" t="str">
        <f t="shared" si="2"/>
        <v>INSERT INTO member VALUES('ezencom','이젠컴','1234','이젠컴','ezencom@gmail.com','010-6789-0123','','08754','서울 관악구 신림로 340','103동','703호','','F','1998-06-09');</v>
      </c>
      <c r="Q81" t="s">
        <v>356</v>
      </c>
      <c r="W81">
        <v>80</v>
      </c>
      <c r="Z81">
        <v>52</v>
      </c>
      <c r="AA81" t="s">
        <v>41</v>
      </c>
      <c r="AK81">
        <v>8</v>
      </c>
      <c r="AL81">
        <v>20230306008</v>
      </c>
      <c r="AM81" s="14">
        <v>21</v>
      </c>
      <c r="AN81">
        <v>1</v>
      </c>
      <c r="AO81">
        <f>VLOOKUP(AP81,상품리스트!A:E,5,0)*AN81</f>
        <v>3870</v>
      </c>
      <c r="AP81">
        <v>30</v>
      </c>
      <c r="AQ81">
        <v>8</v>
      </c>
      <c r="AS81" t="str">
        <f t="shared" si="1"/>
        <v>INSERT INTO orders VALUES(or_key_seq.nextval,3,22680, to_char(sysdate,'YYYY-MM-DD HH24:mi:SS'),'',27,'user15');</v>
      </c>
      <c r="BB81">
        <v>80</v>
      </c>
      <c r="BC81">
        <v>1</v>
      </c>
      <c r="BD81">
        <v>3870</v>
      </c>
      <c r="BE81">
        <v>8</v>
      </c>
      <c r="BF81">
        <v>30</v>
      </c>
    </row>
    <row r="82" spans="1:58">
      <c r="A82" t="str">
        <f t="shared" si="2"/>
        <v>INSERT INTO member VALUES('user01','유저일','1234','유저일','user01@gmail.com','010-7890-1234','','13364','경기 성남시 중원구 광명로 4','103동','703호','','M','1995-07-08');</v>
      </c>
      <c r="W82">
        <v>81</v>
      </c>
      <c r="Z82">
        <v>11</v>
      </c>
      <c r="AA82" t="s">
        <v>41</v>
      </c>
      <c r="AK82">
        <v>8</v>
      </c>
      <c r="AL82">
        <v>20230306008</v>
      </c>
      <c r="AM82" s="14">
        <v>22</v>
      </c>
      <c r="AN82">
        <v>1</v>
      </c>
      <c r="AO82">
        <f>VLOOKUP(AP82,상품리스트!A:E,5,0)*AN82</f>
        <v>13300</v>
      </c>
      <c r="AP82">
        <v>12</v>
      </c>
      <c r="AQ82">
        <v>8</v>
      </c>
      <c r="AS82" t="str">
        <f t="shared" si="1"/>
        <v>INSERT INTO orders VALUES(or_key_seq.nextval,6,52020, to_char(sysdate,'YYYY-MM-DD HH24:mi:SS'),'',28,'user16');</v>
      </c>
      <c r="BB82">
        <v>81</v>
      </c>
      <c r="BC82">
        <v>1</v>
      </c>
      <c r="BD82">
        <v>17100</v>
      </c>
      <c r="BE82">
        <v>8</v>
      </c>
      <c r="BF82">
        <v>12</v>
      </c>
    </row>
    <row r="83" spans="1:58">
      <c r="A83" t="str">
        <f t="shared" si="2"/>
        <v>INSERT INTO member VALUES('user02','유저이','1234','유저이','user02@gmail.com','010-8901-2345','','07222','서울 영등포구 당산로49길 4 태인빌딩 1F 이젠아카데','103동','703호','','F','1975-08-09');</v>
      </c>
      <c r="Q83" t="str">
        <f t="shared" ref="Q83:Q97" si="3">"INSERT INTO delivery_address VALUES(del_key_seq.nextval,'"&amp;R2&amp;"','"&amp;S2&amp;"','"&amp;T2&amp;"',to_char(sysdate,'YYYY-MM-DD HH24:mi:SS'),'"&amp;U2&amp;"');"</f>
        <v>INSERT INTO delivery_address VALUES(del_key_seq.nextval,'정은빈','010-2345-6789','06611 서울 서초구 서초대로77길 54 서초더블유타워 13층',to_char(sysdate,'YYYY-MM-DD HH24:mi:SS'),'hyjyibu');</v>
      </c>
      <c r="W83">
        <v>82</v>
      </c>
      <c r="Z83">
        <v>5</v>
      </c>
      <c r="AA83" t="s">
        <v>41</v>
      </c>
      <c r="AK83">
        <v>8</v>
      </c>
      <c r="AL83">
        <v>20230306008</v>
      </c>
      <c r="AM83" s="14">
        <v>23</v>
      </c>
      <c r="AN83">
        <v>1</v>
      </c>
      <c r="AO83">
        <f>VLOOKUP(AP83,상품리스트!A:E,5,0)*AN83</f>
        <v>5850</v>
      </c>
      <c r="AP83">
        <v>9</v>
      </c>
      <c r="AQ83">
        <v>8</v>
      </c>
      <c r="AS83" t="str">
        <f t="shared" si="1"/>
        <v>INSERT INTO orders VALUES(or_key_seq.nextval,7,75060, to_char(sysdate,'YYYY-MM-DD HH24:mi:SS'),'',29,'user17');</v>
      </c>
      <c r="BB83">
        <v>82</v>
      </c>
      <c r="BC83">
        <v>1</v>
      </c>
      <c r="BD83">
        <v>5850</v>
      </c>
      <c r="BE83">
        <v>8</v>
      </c>
      <c r="BF83">
        <v>9</v>
      </c>
    </row>
    <row r="84" spans="1:58">
      <c r="A84" t="str">
        <f t="shared" si="2"/>
        <v>INSERT INTO member VALUES('user03','유저삼','1234','유저삼','user03@gmail.com','010-9012-3456','','08290','서울 구로구 공원로 83 4층','103동','703호','','F','1982-09-10');</v>
      </c>
      <c r="Q84" t="str">
        <f t="shared" si="3"/>
        <v>INSERT INTO delivery_address VALUES(del_key_seq.nextval,'안준혁','010-3456-7890','11670 경기 의정부시 신흥로258번길 25 해태프라자 2층 이젠컴퓨터아트학원',to_char(sysdate,'YYYY-MM-DD HH24:mi:SS'),'hyjyibu');</v>
      </c>
      <c r="W84">
        <v>83</v>
      </c>
      <c r="Z84">
        <v>4</v>
      </c>
      <c r="AA84" t="s">
        <v>41</v>
      </c>
      <c r="AK84">
        <v>8</v>
      </c>
      <c r="AL84">
        <v>20230306008</v>
      </c>
      <c r="AM84" s="14">
        <v>24</v>
      </c>
      <c r="AN84">
        <v>1</v>
      </c>
      <c r="AO84">
        <f>VLOOKUP(AP84,상품리스트!A:E,5,0)*AN84</f>
        <v>7020</v>
      </c>
      <c r="AP84">
        <v>53</v>
      </c>
      <c r="AQ84">
        <v>8</v>
      </c>
      <c r="AS84" t="str">
        <f t="shared" si="1"/>
        <v>INSERT INTO orders VALUES(or_key_seq.nextval,14,105570, to_char(sysdate,'YYYY-MM-DD HH24:mi:SS'),'',30,'user18');</v>
      </c>
      <c r="BB84">
        <v>83</v>
      </c>
      <c r="BC84">
        <v>1</v>
      </c>
      <c r="BD84">
        <v>7020</v>
      </c>
      <c r="BE84">
        <v>8</v>
      </c>
      <c r="BF84">
        <v>53</v>
      </c>
    </row>
    <row r="85" spans="1:58">
      <c r="A85" t="str">
        <f t="shared" si="2"/>
        <v>INSERT INTO member VALUES('user04','유저사','1234','유저사','user04@gmail.com','010-0123-4567','','13618','경기 성남시 분당구 돌마로 73 우방코아 7층','103동','703호','','M','2008-01-23');</v>
      </c>
      <c r="Q85" t="str">
        <f t="shared" si="3"/>
        <v>INSERT INTO delivery_address VALUES(del_key_seq.nextval,'조현수','010-4567-8901','03190 서울 종로구 종로 78 미려빌딩 6층 이젠아카데미컴퓨터학원',to_char(sysdate,'YYYY-MM-DD HH24:mi:SS'),'hyjyibu');</v>
      </c>
      <c r="W85">
        <v>84</v>
      </c>
      <c r="Z85">
        <v>5</v>
      </c>
      <c r="AA85" t="s">
        <v>55</v>
      </c>
      <c r="AK85">
        <v>8</v>
      </c>
      <c r="AL85">
        <v>20230306008</v>
      </c>
      <c r="AM85" s="14">
        <v>25</v>
      </c>
      <c r="AN85">
        <v>1</v>
      </c>
      <c r="AO85">
        <f>VLOOKUP(AP85,상품리스트!A:E,5,0)*AN85</f>
        <v>6650</v>
      </c>
      <c r="AP85">
        <v>24</v>
      </c>
      <c r="AQ85">
        <v>8</v>
      </c>
      <c r="AS85" t="str">
        <f t="shared" si="1"/>
        <v>INSERT INTO orders VALUES(or_key_seq.nextval,4,31050, to_char(sysdate,'YYYY-MM-DD HH24:mi:SS'),'',31,'user19');</v>
      </c>
      <c r="BB85">
        <v>84</v>
      </c>
      <c r="BC85">
        <v>1</v>
      </c>
      <c r="BD85">
        <v>8550</v>
      </c>
      <c r="BE85">
        <v>8</v>
      </c>
      <c r="BF85">
        <v>24</v>
      </c>
    </row>
    <row r="86" spans="1:58">
      <c r="A86" t="str">
        <f t="shared" si="2"/>
        <v>INSERT INTO member VALUES('user05','유저오','1234','유저오','user05@gmail.com','010-0123-4568','','04808','성동구 자동차시장1길 73','103동','703호','','F','2008-05-06');</v>
      </c>
      <c r="Q86" t="str">
        <f t="shared" si="3"/>
        <v>INSERT INTO delivery_address VALUES(del_key_seq.nextval,'김민승','010-5678-9012','10414 경기 고양시 일산동구 중앙로 1193 마두법조빌딩 9층 이젠컴퓨터학원',to_char(sysdate,'YYYY-MM-DD HH24:mi:SS'),'bbini1109');</v>
      </c>
      <c r="W86">
        <v>85</v>
      </c>
      <c r="Z86">
        <v>53</v>
      </c>
      <c r="AA86" t="s">
        <v>55</v>
      </c>
      <c r="AK86">
        <v>9</v>
      </c>
      <c r="AL86">
        <v>20230306009</v>
      </c>
      <c r="AM86" s="14">
        <v>1</v>
      </c>
      <c r="AN86">
        <v>1</v>
      </c>
      <c r="AO86">
        <f>VLOOKUP(AP86,상품리스트!A:E,5,0)*AN86</f>
        <v>2700</v>
      </c>
      <c r="AP86">
        <v>7</v>
      </c>
      <c r="AQ86">
        <v>1</v>
      </c>
      <c r="AS86" t="str">
        <f t="shared" si="1"/>
        <v>INSERT INTO orders VALUES(or_key_seq.nextval,6,55980, to_char(sysdate,'YYYY-MM-DD HH24:mi:SS'),'',32,'user20');</v>
      </c>
      <c r="BB86">
        <v>85</v>
      </c>
      <c r="BC86">
        <v>1</v>
      </c>
      <c r="BD86">
        <v>2700</v>
      </c>
      <c r="BE86">
        <v>9</v>
      </c>
      <c r="BF86">
        <v>7</v>
      </c>
    </row>
    <row r="87" spans="1:58">
      <c r="A87" t="str">
        <f t="shared" si="2"/>
        <v>INSERT INTO member VALUES('user06','유저육','1234','유저육','user06@gmail.com','010-0123-4569','','06611','서울 서초구 서초대로77길 54 서초더블유타워 13층','103동','703호','','F','2008-05-06');</v>
      </c>
      <c r="Q87" t="str">
        <f t="shared" si="3"/>
        <v>INSERT INTO delivery_address VALUES(del_key_seq.nextval,'이젠컴','010-6789-0123','08754 서울 관악구 신림로 340',to_char(sysdate,'YYYY-MM-DD HH24:mi:SS'),'bbini1109');</v>
      </c>
      <c r="W87">
        <v>86</v>
      </c>
      <c r="Z87">
        <v>1</v>
      </c>
      <c r="AA87" t="s">
        <v>55</v>
      </c>
      <c r="AK87">
        <v>9</v>
      </c>
      <c r="AL87">
        <v>20230306009</v>
      </c>
      <c r="AM87" s="14">
        <v>2</v>
      </c>
      <c r="AN87">
        <v>1</v>
      </c>
      <c r="AO87">
        <f>VLOOKUP(AP87,상품리스트!A:E,5,0)*AN87</f>
        <v>3330</v>
      </c>
      <c r="AP87">
        <v>31</v>
      </c>
      <c r="AQ87">
        <v>1</v>
      </c>
      <c r="AS87" t="str">
        <f t="shared" si="1"/>
        <v>INSERT INTO orders VALUES(or_key_seq.nextval,8,49590, to_char(sysdate,'YYYY-MM-DD HH24:mi:SS'),'',33,'user21');</v>
      </c>
      <c r="BB87">
        <v>86</v>
      </c>
      <c r="BC87">
        <v>1</v>
      </c>
      <c r="BD87">
        <v>3330</v>
      </c>
      <c r="BE87">
        <v>9</v>
      </c>
      <c r="BF87">
        <v>31</v>
      </c>
    </row>
    <row r="88" spans="1:58">
      <c r="A88" t="str">
        <f t="shared" si="2"/>
        <v>INSERT INTO member VALUES('user07','유저칠','1234','유저칠','user07@gmail.com','010-0123-4570','','11670','경기 의정부시 신흥로258번길 25 해태프라자 2층 이','103동','703호','','M','2008-05-06');</v>
      </c>
      <c r="Q88" t="str">
        <f t="shared" si="3"/>
        <v>INSERT INTO delivery_address VALUES(del_key_seq.nextval,'유저일','010-7890-1234','13364 경기 성남시 중원구 광명로 4',to_char(sysdate,'YYYY-MM-DD HH24:mi:SS'),'user01');</v>
      </c>
      <c r="W88">
        <v>87</v>
      </c>
      <c r="Z88">
        <v>50</v>
      </c>
      <c r="AA88" t="s">
        <v>55</v>
      </c>
      <c r="AK88">
        <v>9</v>
      </c>
      <c r="AL88">
        <v>20230306009</v>
      </c>
      <c r="AM88" s="14">
        <v>3</v>
      </c>
      <c r="AN88">
        <v>1</v>
      </c>
      <c r="AO88">
        <f>VLOOKUP(AP88,상품리스트!A:E,5,0)*AN88</f>
        <v>6030</v>
      </c>
      <c r="AP88">
        <v>27</v>
      </c>
      <c r="AQ88">
        <v>1</v>
      </c>
      <c r="AS88" t="str">
        <f t="shared" si="1"/>
        <v>INSERT INTO orders VALUES(or_key_seq.nextval,10,94950, to_char(sysdate,'YYYY-MM-DD HH24:mi:SS'),'',34,'user22');</v>
      </c>
      <c r="BB88">
        <v>87</v>
      </c>
      <c r="BC88">
        <v>1</v>
      </c>
      <c r="BD88">
        <v>6030</v>
      </c>
      <c r="BE88">
        <v>9</v>
      </c>
      <c r="BF88">
        <v>27</v>
      </c>
    </row>
    <row r="89" spans="1:58">
      <c r="A89" t="str">
        <f t="shared" si="2"/>
        <v>INSERT INTO member VALUES('user08','유저팔','1234','유저팔','user08@gmail.com','010-0123-4571','','03190','서울 종로구 종로 78 미려빌딩 6층 이젠아카데미컴퓨터','103동','703호','','F','2008-05-06');</v>
      </c>
      <c r="Q89" t="str">
        <f t="shared" si="3"/>
        <v>INSERT INTO delivery_address VALUES(del_key_seq.nextval,'유저이','010-8901-2345','07222 서울 영등포구 당산로49길 4 태인빌딩 1F 이젠아카데미컴퓨터학원',to_char(sysdate,'YYYY-MM-DD HH24:mi:SS'),'user01');</v>
      </c>
      <c r="W89">
        <v>88</v>
      </c>
      <c r="Z89">
        <v>42</v>
      </c>
      <c r="AA89" t="s">
        <v>55</v>
      </c>
      <c r="AK89">
        <v>9</v>
      </c>
      <c r="AL89">
        <v>20230306009</v>
      </c>
      <c r="AM89" s="14">
        <v>4</v>
      </c>
      <c r="AN89">
        <v>1</v>
      </c>
      <c r="AO89">
        <f>VLOOKUP(AP89,상품리스트!A:E,5,0)*AN89</f>
        <v>9450</v>
      </c>
      <c r="AP89">
        <v>34</v>
      </c>
      <c r="AQ89">
        <v>1</v>
      </c>
      <c r="AS89" t="str">
        <f t="shared" si="1"/>
        <v>INSERT INTO orders VALUES(or_key_seq.nextval,4,58680, to_char(sysdate,'YYYY-MM-DD HH24:mi:SS'),'',35,'user23');</v>
      </c>
      <c r="BB89">
        <v>88</v>
      </c>
      <c r="BC89">
        <v>1</v>
      </c>
      <c r="BD89">
        <v>9450</v>
      </c>
      <c r="BE89">
        <v>9</v>
      </c>
      <c r="BF89">
        <v>34</v>
      </c>
    </row>
    <row r="90" spans="1:58">
      <c r="A90" t="str">
        <f t="shared" si="2"/>
        <v>INSERT INTO member VALUES('user09','유저구','1234','유저구','user09@gmail.com','010-0123-4572','','10414','경기 고양시 일산동구 중앙로 1193 마두법조빌딩 9층','103동','703호','','M','2008-05-06');</v>
      </c>
      <c r="Q90" t="str">
        <f t="shared" si="3"/>
        <v>INSERT INTO delivery_address VALUES(del_key_seq.nextval,'유저삼','010-9012-3456','08290 서울 구로구 공원로 83 4층',to_char(sysdate,'YYYY-MM-DD HH24:mi:SS'),'user02');</v>
      </c>
      <c r="AK90">
        <v>9</v>
      </c>
      <c r="AL90">
        <v>20230306009</v>
      </c>
      <c r="AM90" s="14">
        <v>5</v>
      </c>
      <c r="AN90">
        <v>1</v>
      </c>
      <c r="AO90">
        <f>VLOOKUP(AP90,상품리스트!A:E,5,0)*AN90</f>
        <v>32400</v>
      </c>
      <c r="AP90">
        <v>37</v>
      </c>
      <c r="AQ90">
        <v>1</v>
      </c>
      <c r="AS90" t="str">
        <f t="shared" si="1"/>
        <v>INSERT INTO orders VALUES(or_key_seq.nextval,7,59310, to_char(sysdate,'YYYY-MM-DD HH24:mi:SS'),'',36,'user24');</v>
      </c>
      <c r="BB90">
        <v>89</v>
      </c>
      <c r="BC90">
        <v>1</v>
      </c>
      <c r="BD90">
        <v>32400</v>
      </c>
      <c r="BE90">
        <v>9</v>
      </c>
      <c r="BF90">
        <v>37</v>
      </c>
    </row>
    <row r="91" spans="1:58">
      <c r="A91" t="str">
        <f t="shared" si="2"/>
        <v>INSERT INTO member VALUES('user10','유저십','1234','유저십','user10@gmail.com','010-0123-4573','','08754','서울 관악구 신림로 340','103동','703호','','F','2008-05-06');</v>
      </c>
      <c r="Q91" t="str">
        <f t="shared" si="3"/>
        <v>INSERT INTO delivery_address VALUES(del_key_seq.nextval,'유저사','010-0123-4567','13618 경기 성남시 분당구 돌마로 73 우방코아 7층',to_char(sysdate,'YYYY-MM-DD HH24:mi:SS'),'user03');</v>
      </c>
      <c r="AK91">
        <v>9</v>
      </c>
      <c r="AL91">
        <v>20230306009</v>
      </c>
      <c r="AM91" s="14">
        <v>6</v>
      </c>
      <c r="AN91">
        <v>1</v>
      </c>
      <c r="AO91">
        <f>VLOOKUP(AP91,상품리스트!A:E,5,0)*AN91</f>
        <v>4250</v>
      </c>
      <c r="AP91">
        <v>10</v>
      </c>
      <c r="AQ91">
        <v>1</v>
      </c>
      <c r="AS91" t="str">
        <f t="shared" si="1"/>
        <v>INSERT INTO orders VALUES(or_key_seq.nextval,5,43110, to_char(sysdate,'YYYY-MM-DD HH24:mi:SS'),'',37,'user25');</v>
      </c>
      <c r="BB91">
        <v>90</v>
      </c>
      <c r="BC91">
        <v>1</v>
      </c>
      <c r="BD91">
        <v>4500</v>
      </c>
      <c r="BE91">
        <v>9</v>
      </c>
      <c r="BF91">
        <v>10</v>
      </c>
    </row>
    <row r="92" spans="1:58">
      <c r="A92" t="str">
        <f t="shared" si="2"/>
        <v>INSERT INTO member VALUES('user11','유저십일','1234','유저십일','user11@gmail.com','010-0123-4574','','13364','경기 성남시 중원구 광명로 4','103동','703호','','M','2008-05-06');</v>
      </c>
      <c r="Q92" t="str">
        <f t="shared" si="3"/>
        <v>INSERT INTO delivery_address VALUES(del_key_seq.nextval,'황윤정','010-3304-9122','04808 성동구 자동차시장1길 73',to_char(sysdate,'YYYY-MM-DD HH24:mi:SS'),'hyjyibu');</v>
      </c>
      <c r="AK92">
        <v>9</v>
      </c>
      <c r="AL92">
        <v>20230306009</v>
      </c>
      <c r="AM92" s="14">
        <v>7</v>
      </c>
      <c r="AN92">
        <v>1</v>
      </c>
      <c r="AO92">
        <f>VLOOKUP(AP92,상품리스트!A:E,5,0)*AN92</f>
        <v>6480</v>
      </c>
      <c r="AP92">
        <v>23</v>
      </c>
      <c r="AQ92">
        <v>1</v>
      </c>
      <c r="AS92" t="str">
        <f t="shared" si="1"/>
        <v>INSERT INTO orders VALUES(or_key_seq.nextval,7,49770, to_char(sysdate,'YYYY-MM-DD HH24:mi:SS'),'',38,'user26');</v>
      </c>
      <c r="BB92">
        <v>91</v>
      </c>
      <c r="BC92">
        <v>1</v>
      </c>
      <c r="BD92">
        <v>6480</v>
      </c>
      <c r="BE92">
        <v>9</v>
      </c>
      <c r="BF92">
        <v>23</v>
      </c>
    </row>
    <row r="93" spans="1:58">
      <c r="A93" t="str">
        <f t="shared" si="2"/>
        <v>INSERT INTO member VALUES('user12','유저십이','1234','유저십이','user12@gmail.com','010-0123-4575','','07222','서울 영등포구 당산로49길 4 태인빌딩 1F 이젠아카데','103동','703호','','F','2008-05-06');</v>
      </c>
      <c r="Q93" t="str">
        <f t="shared" si="3"/>
        <v>INSERT INTO delivery_address VALUES(del_key_seq.nextval,'안준혁','010-3456-7890','11670 경기 의정부시 신흥로258번길 25 해태프라자 2층 이젠컴퓨터아트학원',to_char(sysdate,'YYYY-MM-DD HH24:mi:SS'),'slswk59');</v>
      </c>
      <c r="W93" t="s">
        <v>201</v>
      </c>
      <c r="AK93">
        <v>9</v>
      </c>
      <c r="AL93">
        <v>20230306009</v>
      </c>
      <c r="AM93" s="14">
        <v>8</v>
      </c>
      <c r="AN93">
        <v>1</v>
      </c>
      <c r="AO93">
        <f>VLOOKUP(AP93,상품리스트!A:E,5,0)*AN93</f>
        <v>7200</v>
      </c>
      <c r="AP93">
        <v>5</v>
      </c>
      <c r="AQ93">
        <v>1</v>
      </c>
      <c r="AS93" t="str">
        <f t="shared" si="1"/>
        <v>INSERT INTO orders VALUES(or_key_seq.nextval,10,130770, to_char(sysdate,'YYYY-MM-DD HH24:mi:SS'),'',39,'user27');</v>
      </c>
      <c r="BB93">
        <v>92</v>
      </c>
      <c r="BC93">
        <v>1</v>
      </c>
      <c r="BD93">
        <v>8100</v>
      </c>
      <c r="BE93">
        <v>9</v>
      </c>
      <c r="BF93">
        <v>5</v>
      </c>
    </row>
    <row r="94" spans="1:58">
      <c r="A94" t="str">
        <f t="shared" si="2"/>
        <v>INSERT INTO member VALUES('user13','유저십삼','1234','유저십삼','user13@gmail.com','010-0123-4576','','08290','서울 구로구 공원로 83 4층','103동','703호','','M','2008-05-06');</v>
      </c>
      <c r="Q94" t="str">
        <f t="shared" si="3"/>
        <v>INSERT INTO delivery_address VALUES(del_key_seq.nextval,'이젠컴','010-6789-0123','08754 서울 관악구 신림로 340',to_char(sysdate,'YYYY-MM-DD HH24:mi:SS'),'slswk59');</v>
      </c>
      <c r="AK94">
        <v>9</v>
      </c>
      <c r="AL94">
        <v>20230306009</v>
      </c>
      <c r="AM94" s="14">
        <v>9</v>
      </c>
      <c r="AN94">
        <v>1</v>
      </c>
      <c r="AO94">
        <f>VLOOKUP(AP94,상품리스트!A:E,5,0)*AN94</f>
        <v>4050</v>
      </c>
      <c r="AP94">
        <v>15</v>
      </c>
      <c r="AQ94">
        <v>1</v>
      </c>
      <c r="AS94" t="str">
        <f t="shared" si="1"/>
        <v>INSERT INTO orders VALUES(or_key_seq.nextval,14,128610, to_char(sysdate,'YYYY-MM-DD HH24:mi:SS'),'',40,'user28');</v>
      </c>
      <c r="BB94">
        <v>93</v>
      </c>
      <c r="BC94">
        <v>1</v>
      </c>
      <c r="BD94">
        <v>4050</v>
      </c>
      <c r="BE94">
        <v>9</v>
      </c>
      <c r="BF94">
        <v>15</v>
      </c>
    </row>
    <row r="95" spans="1:58">
      <c r="A95" t="str">
        <f t="shared" si="2"/>
        <v>INSERT INTO member VALUES('user14','유저십사','1234','유저십사','user14@gmail.com','010-0123-4577','','13618','경기 성남시 분당구 돌마로 73 우방코아 7층','103동','703호','','M','2008-05-06');</v>
      </c>
      <c r="Q95" t="str">
        <f t="shared" si="3"/>
        <v>INSERT INTO delivery_address VALUES(del_key_seq.nextval,'유저일','010-7890-1234','13364 경기 성남시 중원구 광명로 4',to_char(sysdate,'YYYY-MM-DD HH24:mi:SS'),'xmmzslla');</v>
      </c>
      <c r="W95" t="str">
        <f>"INSERT INTO wish VALUES(wish_key_seq.nextval, to_char(sysdate, 'YYYY-MM-DD HH24:mi:SS'),'',"&amp;Z2&amp;",'"&amp;AA2&amp;"');"</f>
        <v>INSERT INTO wish VALUES(wish_key_seq.nextval, to_char(sysdate, 'YYYY-MM-DD HH24:mi:SS'),'',40,'hyjyibu');</v>
      </c>
      <c r="AK95">
        <v>9</v>
      </c>
      <c r="AL95">
        <v>20230306009</v>
      </c>
      <c r="AM95" s="14">
        <v>10</v>
      </c>
      <c r="AN95">
        <v>1</v>
      </c>
      <c r="AO95">
        <f>VLOOKUP(AP95,상품리스트!A:E,5,0)*AN95</f>
        <v>6750</v>
      </c>
      <c r="AP95">
        <v>17</v>
      </c>
      <c r="AQ95">
        <v>1</v>
      </c>
      <c r="AS95" t="str">
        <f t="shared" si="1"/>
        <v>INSERT INTO orders VALUES(or_key_seq.nextval,7,44820, to_char(sysdate,'YYYY-MM-DD HH24:mi:SS'),'',41,'user29');</v>
      </c>
      <c r="BB95">
        <v>94</v>
      </c>
      <c r="BC95">
        <v>1</v>
      </c>
      <c r="BD95">
        <v>6750</v>
      </c>
      <c r="BE95">
        <v>9</v>
      </c>
      <c r="BF95">
        <v>17</v>
      </c>
    </row>
    <row r="96" spans="1:58">
      <c r="A96" t="str">
        <f t="shared" si="2"/>
        <v>INSERT INTO member VALUES('user15','유저십오','1234','유저십오','user15@gmail.com','010-0123-4578','','04808','성동구 자동차시장1길 73','103동','703호','','F','2008-05-06');</v>
      </c>
      <c r="Q96" t="str">
        <f t="shared" si="3"/>
        <v>INSERT INTO delivery_address VALUES(del_key_seq.nextval,'유저이','010-8901-2345','07222 서울 영등포구 당산로49길 4 태인빌딩 1F 이젠아카데미컴퓨터학원',to_char(sysdate,'YYYY-MM-DD HH24:mi:SS'),'xmmzslla');</v>
      </c>
      <c r="W96" t="str">
        <f t="shared" ref="W96:W159" si="4">"INSERT INTO wish VALUES(wish_key_seq.nextval, to_char(sysdate, 'YYYY-MM-DD HH24:mi:SS'),'',"&amp;Z3&amp;",'"&amp;AA3&amp;"');"</f>
        <v>INSERT INTO wish VALUES(wish_key_seq.nextval, to_char(sysdate, 'YYYY-MM-DD HH24:mi:SS'),'',50,'hyjyibu');</v>
      </c>
      <c r="AK96">
        <v>10</v>
      </c>
      <c r="AL96">
        <v>20230306010</v>
      </c>
      <c r="AM96" s="14">
        <v>1</v>
      </c>
      <c r="AN96">
        <v>1</v>
      </c>
      <c r="AO96">
        <f>VLOOKUP(AP96,상품리스트!A:E,5,0)*AN96</f>
        <v>5695</v>
      </c>
      <c r="AP96">
        <v>50</v>
      </c>
      <c r="AQ96">
        <v>10</v>
      </c>
      <c r="AS96" t="str">
        <f t="shared" ref="AS96:AS127" si="5">"INSERT INTO orders VALUES(or_key_seq.nextval,"&amp;AT34&amp;","&amp;AU34&amp;", to_char(sysdate,'YYYY-MM-DD HH24:mi:SS'),'',"&amp;AX34&amp;",'"&amp;AY34&amp;"');"</f>
        <v>INSERT INTO orders VALUES(or_key_seq.nextval,6,59850, to_char(sysdate,'YYYY-MM-DD HH24:mi:SS'),'',42,'user30');</v>
      </c>
      <c r="BB96">
        <v>95</v>
      </c>
      <c r="BC96">
        <v>1</v>
      </c>
      <c r="BD96">
        <v>6030</v>
      </c>
      <c r="BE96">
        <v>10</v>
      </c>
      <c r="BF96">
        <v>50</v>
      </c>
    </row>
    <row r="97" spans="1:58">
      <c r="A97" t="str">
        <f t="shared" si="2"/>
        <v>INSERT INTO member VALUES('user16','유저십육','1234','유저십육','user16@gmail.com','010-0123-4579','','06611','서울 서초구 서초대로77길 54 서초더블유타워 13층','103동','703호','','F','2008-05-06');</v>
      </c>
      <c r="Q97" t="str">
        <f t="shared" si="3"/>
        <v>INSERT INTO delivery_address VALUES(del_key_seq.nextval,'유저삼','010-9012-3456','08290 서울 구로구 공원로 83 4층',to_char(sysdate,'YYYY-MM-DD HH24:mi:SS'),'xmmzslla');</v>
      </c>
      <c r="W97" t="str">
        <f t="shared" si="4"/>
        <v>INSERT INTO wish VALUES(wish_key_seq.nextval, to_char(sysdate, 'YYYY-MM-DD HH24:mi:SS'),'',14,'hyjyibu');</v>
      </c>
      <c r="AK97">
        <v>10</v>
      </c>
      <c r="AL97">
        <v>20230306010</v>
      </c>
      <c r="AM97" s="14">
        <v>2</v>
      </c>
      <c r="AN97">
        <v>1</v>
      </c>
      <c r="AO97">
        <f>VLOOKUP(AP97,상품리스트!A:E,5,0)*AN97</f>
        <v>7200</v>
      </c>
      <c r="AP97">
        <v>5</v>
      </c>
      <c r="AQ97">
        <v>10</v>
      </c>
      <c r="AS97" t="str">
        <f t="shared" si="5"/>
        <v>INSERT INTO orders VALUES(or_key_seq.nextval,11,100080, to_char(sysdate,'YYYY-MM-DD HH24:mi:SS'),'',43,'user31');</v>
      </c>
      <c r="BB97">
        <v>96</v>
      </c>
      <c r="BC97">
        <v>1</v>
      </c>
      <c r="BD97">
        <v>8100</v>
      </c>
      <c r="BE97">
        <v>10</v>
      </c>
      <c r="BF97">
        <v>5</v>
      </c>
    </row>
    <row r="98" spans="1:58">
      <c r="A98" t="str">
        <f t="shared" si="2"/>
        <v>INSERT INTO member VALUES('user17','유저십칠','1234','유저십칠','user17@gmail.com','010-0123-4580','','11670','경기 의정부시 신흥로258번길 25 해태프라자 2층 이','103동','703호','','M','2008-05-06');</v>
      </c>
      <c r="Q98" t="str">
        <f t="shared" ref="Q98:Q118" si="6">"INSERT INTO delivery_address VALUES(del_key_seq.nextval,'"&amp;R17&amp;"','"&amp;S17&amp;"','"&amp;T17&amp;"',to_char(sysdate,'YYYY-MM-DD HH24:mi:SS'),'"&amp;U17&amp;"');"</f>
        <v>INSERT INTO delivery_address VALUES(del_key_seq.nextval,'유저사','010-0123-4567','13618 경기 성남시 분당구 돌마로 73 우방코아 7층',to_char(sysdate,'YYYY-MM-DD HH24:mi:SS'),'user04');</v>
      </c>
      <c r="W98" t="str">
        <f t="shared" si="4"/>
        <v>INSERT INTO wish VALUES(wish_key_seq.nextval, to_char(sysdate, 'YYYY-MM-DD HH24:mi:SS'),'',1,'hyjyibu');</v>
      </c>
      <c r="AK98">
        <v>10</v>
      </c>
      <c r="AL98">
        <v>20230306010</v>
      </c>
      <c r="AM98" s="14">
        <v>3</v>
      </c>
      <c r="AN98">
        <v>1</v>
      </c>
      <c r="AO98">
        <f>VLOOKUP(AP98,상품리스트!A:E,5,0)*AN98</f>
        <v>6650</v>
      </c>
      <c r="AP98">
        <v>24</v>
      </c>
      <c r="AQ98">
        <v>10</v>
      </c>
      <c r="AS98" t="str">
        <f t="shared" si="5"/>
        <v>INSERT INTO orders VALUES(or_key_seq.nextval,8,63900, to_char(sysdate,'YYYY-MM-DD HH24:mi:SS'),'',44,'user32');</v>
      </c>
      <c r="BB98">
        <v>97</v>
      </c>
      <c r="BC98">
        <v>1</v>
      </c>
      <c r="BD98">
        <v>8550</v>
      </c>
      <c r="BE98">
        <v>10</v>
      </c>
      <c r="BF98">
        <v>24</v>
      </c>
    </row>
    <row r="99" spans="1:58">
      <c r="A99" t="str">
        <f t="shared" si="2"/>
        <v>INSERT INTO member VALUES('user18','유저십팔','1234','유저십팔','user18@gmail.com','010-0123-4581','','03190','서울 종로구 종로 78 미려빌딩 6층 이젠아카데미컴퓨터','103동','703호','','F','2001-05-06');</v>
      </c>
      <c r="Q99" t="str">
        <f t="shared" si="6"/>
        <v>INSERT INTO delivery_address VALUES(del_key_seq.nextval,'유저오','010-0123-4568','04808 성동구 자동차시장1길 73',to_char(sysdate,'YYYY-MM-DD HH24:mi:SS'),'user05');</v>
      </c>
      <c r="W99" t="str">
        <f t="shared" si="4"/>
        <v>INSERT INTO wish VALUES(wish_key_seq.nextval, to_char(sysdate, 'YYYY-MM-DD HH24:mi:SS'),'',12,'hyjyibu');</v>
      </c>
      <c r="AK99">
        <v>10</v>
      </c>
      <c r="AL99">
        <v>20230306010</v>
      </c>
      <c r="AM99" s="14">
        <v>4</v>
      </c>
      <c r="AN99">
        <v>1</v>
      </c>
      <c r="AO99">
        <f>VLOOKUP(AP99,상품리스트!A:E,5,0)*AN99</f>
        <v>5400</v>
      </c>
      <c r="AP99">
        <v>16</v>
      </c>
      <c r="AQ99">
        <v>10</v>
      </c>
      <c r="AS99" t="str">
        <f t="shared" si="5"/>
        <v>INSERT INTO orders VALUES(or_key_seq.nextval,4,48510, to_char(sysdate,'YYYY-MM-DD HH24:mi:SS'),'',45,'user33');</v>
      </c>
      <c r="BB99">
        <v>98</v>
      </c>
      <c r="BC99">
        <v>1</v>
      </c>
      <c r="BD99">
        <v>5400</v>
      </c>
      <c r="BE99">
        <v>10</v>
      </c>
      <c r="BF99">
        <v>16</v>
      </c>
    </row>
    <row r="100" spans="1:58">
      <c r="A100" t="str">
        <f t="shared" si="2"/>
        <v>INSERT INTO member VALUES('user19','유저십구','1234','유저십구','user19@gmail.com','010-0123-4582','','10414','경기 고양시 일산동구 중앙로 1193 마두법조빌딩 9층','103동','703호','','M','2008-05-06');</v>
      </c>
      <c r="Q100" t="str">
        <f t="shared" si="6"/>
        <v>INSERT INTO delivery_address VALUES(del_key_seq.nextval,'유저육','010-0123-4569','06611 서울 서초구 서초대로77길 54 서초더블유타워 13층',to_char(sysdate,'YYYY-MM-DD HH24:mi:SS'),'user06');</v>
      </c>
      <c r="W100" t="str">
        <f t="shared" si="4"/>
        <v>INSERT INTO wish VALUES(wish_key_seq.nextval, to_char(sysdate, 'YYYY-MM-DD HH24:mi:SS'),'',23,'hyjyibu');</v>
      </c>
      <c r="AK100">
        <v>10</v>
      </c>
      <c r="AL100">
        <v>20230306010</v>
      </c>
      <c r="AM100" s="14">
        <v>5</v>
      </c>
      <c r="AN100">
        <v>1</v>
      </c>
      <c r="AO100">
        <f>VLOOKUP(AP100,상품리스트!A:E,5,0)*AN100</f>
        <v>4050</v>
      </c>
      <c r="AP100">
        <v>15</v>
      </c>
      <c r="AQ100">
        <v>10</v>
      </c>
      <c r="AS100" t="str">
        <f t="shared" si="5"/>
        <v>INSERT INTO orders VALUES(or_key_seq.nextval,8,120690, to_char(sysdate,'YYYY-MM-DD HH24:mi:SS'),'',46,'user34');</v>
      </c>
      <c r="BB100">
        <v>99</v>
      </c>
      <c r="BC100">
        <v>1</v>
      </c>
      <c r="BD100">
        <v>4050</v>
      </c>
      <c r="BE100">
        <v>10</v>
      </c>
      <c r="BF100">
        <v>15</v>
      </c>
    </row>
    <row r="101" spans="1:58">
      <c r="A101" t="str">
        <f t="shared" si="2"/>
        <v>INSERT INTO member VALUES('user20','유저이십','1234','유저이십','user20@gmail.com','010-0123-4583','','08754','서울 관악구 신림로 340','103동','703호','','F','2001-05-06');</v>
      </c>
      <c r="Q101" t="str">
        <f t="shared" si="6"/>
        <v>INSERT INTO delivery_address VALUES(del_key_seq.nextval,'유저칠','010-0123-4570','11670 경기 의정부시 신흥로258번길 25 해태프라자 2층 이젠컴퓨터아트학원',to_char(sysdate,'YYYY-MM-DD HH24:mi:SS'),'user07');</v>
      </c>
      <c r="W101" t="str">
        <f t="shared" si="4"/>
        <v>INSERT INTO wish VALUES(wish_key_seq.nextval, to_char(sysdate, 'YYYY-MM-DD HH24:mi:SS'),'',48,'hyjyibu');</v>
      </c>
      <c r="AK101">
        <v>10</v>
      </c>
      <c r="AL101">
        <v>20230306010</v>
      </c>
      <c r="AM101" s="14">
        <v>6</v>
      </c>
      <c r="AN101">
        <v>1</v>
      </c>
      <c r="AO101">
        <f>VLOOKUP(AP101,상품리스트!A:E,5,0)*AN101</f>
        <v>6240</v>
      </c>
      <c r="AP101">
        <v>47</v>
      </c>
      <c r="AQ101">
        <v>10</v>
      </c>
      <c r="AS101" t="str">
        <f t="shared" si="5"/>
        <v>INSERT INTO orders VALUES(or_key_seq.nextval,11,94590, to_char(sysdate,'YYYY-MM-DD HH24:mi:SS'),'',47,'user35');</v>
      </c>
      <c r="BB101">
        <v>100</v>
      </c>
      <c r="BC101">
        <v>1</v>
      </c>
      <c r="BD101">
        <v>7020</v>
      </c>
      <c r="BE101">
        <v>10</v>
      </c>
      <c r="BF101">
        <v>47</v>
      </c>
    </row>
    <row r="102" spans="1:58">
      <c r="A102" t="str">
        <f t="shared" si="2"/>
        <v>INSERT INTO member VALUES('user21','유저이십일','1234','유저이십일','user21@gmail.com','010-0123-4584','','13364','경기 성남시 중원구 광명로 4','103동','703호','','M','2001-05-06');</v>
      </c>
      <c r="Q102" t="str">
        <f t="shared" si="6"/>
        <v>INSERT INTO delivery_address VALUES(del_key_seq.nextval,'유저팔','010-0123-4571','03190 서울 종로구 종로 78 미려빌딩 6층 이젠아카데미컴퓨터학원',to_char(sysdate,'YYYY-MM-DD HH24:mi:SS'),'user08');</v>
      </c>
      <c r="W102" t="str">
        <f t="shared" si="4"/>
        <v>INSERT INTO wish VALUES(wish_key_seq.nextval, to_char(sysdate, 'YYYY-MM-DD HH24:mi:SS'),'',18,'hyjyibu');</v>
      </c>
      <c r="AK102">
        <v>10</v>
      </c>
      <c r="AL102">
        <v>20230306010</v>
      </c>
      <c r="AM102" s="14">
        <v>7</v>
      </c>
      <c r="AN102">
        <v>1</v>
      </c>
      <c r="AO102">
        <f>VLOOKUP(AP102,상품리스트!A:E,5,0)*AN102</f>
        <v>6750</v>
      </c>
      <c r="AP102">
        <v>17</v>
      </c>
      <c r="AQ102">
        <v>10</v>
      </c>
      <c r="AS102" t="str">
        <f t="shared" si="5"/>
        <v>INSERT INTO orders VALUES(or_key_seq.nextval,12,140670, to_char(sysdate,'YYYY-MM-DD HH24:mi:SS'),'',48,'user36');</v>
      </c>
      <c r="BB102">
        <v>101</v>
      </c>
      <c r="BC102">
        <v>1</v>
      </c>
      <c r="BD102">
        <v>6750</v>
      </c>
      <c r="BE102">
        <v>10</v>
      </c>
      <c r="BF102">
        <v>17</v>
      </c>
    </row>
    <row r="103" spans="1:58">
      <c r="A103" t="str">
        <f t="shared" si="2"/>
        <v>INSERT INTO member VALUES('user22','유저이십이','1234','유저이십이','user22@gmail.com','010-0123-4585','','07222','서울 영등포구 당산로49길 4 태인빌딩 1F 이젠아카데','103동','703호','','F','2001-05-06');</v>
      </c>
      <c r="Q103" t="str">
        <f t="shared" si="6"/>
        <v>INSERT INTO delivery_address VALUES(del_key_seq.nextval,'유저구','010-0123-4572','10414 경기 고양시 일산동구 중앙로 1193 마두법조빌딩 9층 이젠컴퓨터학원',to_char(sysdate,'YYYY-MM-DD HH24:mi:SS'),'user09');</v>
      </c>
      <c r="W103" t="str">
        <f t="shared" si="4"/>
        <v>INSERT INTO wish VALUES(wish_key_seq.nextval, to_char(sysdate, 'YYYY-MM-DD HH24:mi:SS'),'',24,'hyjyibu');</v>
      </c>
      <c r="AK103">
        <v>10</v>
      </c>
      <c r="AL103">
        <v>20230306010</v>
      </c>
      <c r="AM103" s="14">
        <v>8</v>
      </c>
      <c r="AN103">
        <v>1</v>
      </c>
      <c r="AO103">
        <f>VLOOKUP(AP103,상품리스트!A:E,5,0)*AN103</f>
        <v>3870</v>
      </c>
      <c r="AP103">
        <v>30</v>
      </c>
      <c r="AQ103">
        <v>10</v>
      </c>
      <c r="AS103" t="str">
        <f t="shared" si="5"/>
        <v>INSERT INTO orders VALUES(or_key_seq.nextval,14,124110, to_char(sysdate,'YYYY-MM-DD HH24:mi:SS'),'',49,'user37');</v>
      </c>
      <c r="BB103">
        <v>102</v>
      </c>
      <c r="BC103">
        <v>1</v>
      </c>
      <c r="BD103">
        <v>3870</v>
      </c>
      <c r="BE103">
        <v>10</v>
      </c>
      <c r="BF103">
        <v>30</v>
      </c>
    </row>
    <row r="104" spans="1:58">
      <c r="A104" t="str">
        <f t="shared" si="2"/>
        <v>INSERT INTO member VALUES('user23','유저이십삼','1234','유저이십삼','user23@gmail.com','010-0123-4586','','08290','서울 구로구 공원로 83 4층','103동','703호','','F','2001-05-06');</v>
      </c>
      <c r="Q104" t="str">
        <f t="shared" si="6"/>
        <v>INSERT INTO delivery_address VALUES(del_key_seq.nextval,'유저십','010-0123-4573','08754 서울 관악구 신림로 340',to_char(sysdate,'YYYY-MM-DD HH24:mi:SS'),'user10');</v>
      </c>
      <c r="W104" t="str">
        <f t="shared" si="4"/>
        <v>INSERT INTO wish VALUES(wish_key_seq.nextval, to_char(sysdate, 'YYYY-MM-DD HH24:mi:SS'),'',9,'bbini1109');</v>
      </c>
      <c r="AK104">
        <v>10</v>
      </c>
      <c r="AL104">
        <v>20230306010</v>
      </c>
      <c r="AM104" s="14">
        <v>9</v>
      </c>
      <c r="AN104">
        <v>3</v>
      </c>
      <c r="AO104">
        <f>VLOOKUP(AP104,상품리스트!A:E,5,0)*AN104</f>
        <v>9450</v>
      </c>
      <c r="AP104">
        <v>14</v>
      </c>
      <c r="AQ104">
        <v>10</v>
      </c>
      <c r="AS104" t="str">
        <f t="shared" si="5"/>
        <v>INSERT INTO orders VALUES(or_key_seq.nextval,16,197910, to_char(sysdate,'YYYY-MM-DD HH24:mi:SS'),'',50,'user38');</v>
      </c>
      <c r="BB104">
        <v>103</v>
      </c>
      <c r="BC104">
        <v>3</v>
      </c>
      <c r="BD104">
        <v>9450</v>
      </c>
      <c r="BE104">
        <v>10</v>
      </c>
      <c r="BF104">
        <v>14</v>
      </c>
    </row>
    <row r="105" spans="1:58">
      <c r="A105" t="str">
        <f t="shared" si="2"/>
        <v>INSERT INTO member VALUES('user24','유저이십사','1234','유저이십사','user24@gmail.com','010-0123-4587','','13618','경기 성남시 분당구 돌마로 73 우방코아 7층','103동','703호','','M','2001-05-06');</v>
      </c>
      <c r="Q105" t="str">
        <f t="shared" si="6"/>
        <v>INSERT INTO delivery_address VALUES(del_key_seq.nextval,'유저십일','010-0123-4574','13364 경기 성남시 중원구 광명로 4',to_char(sysdate,'YYYY-MM-DD HH24:mi:SS'),'user11');</v>
      </c>
      <c r="W105" t="str">
        <f t="shared" si="4"/>
        <v>INSERT INTO wish VALUES(wish_key_seq.nextval, to_char(sysdate, 'YYYY-MM-DD HH24:mi:SS'),'',41,'bbini1109');</v>
      </c>
      <c r="AK105">
        <v>10</v>
      </c>
      <c r="AL105">
        <v>20230306010</v>
      </c>
      <c r="AM105" s="14">
        <v>10</v>
      </c>
      <c r="AN105">
        <v>1</v>
      </c>
      <c r="AO105">
        <f>VLOOKUP(AP105,상품리스트!A:E,5,0)*AN105</f>
        <v>7560</v>
      </c>
      <c r="AP105">
        <v>20</v>
      </c>
      <c r="AQ105">
        <v>10</v>
      </c>
      <c r="AS105" t="str">
        <f t="shared" si="5"/>
        <v>INSERT INTO orders VALUES(or_key_seq.nextval,18,145890, to_char(sysdate,'YYYY-MM-DD HH24:mi:SS'),'',51,'user39');</v>
      </c>
      <c r="BB105">
        <v>104</v>
      </c>
      <c r="BC105">
        <v>1</v>
      </c>
      <c r="BD105">
        <v>7560</v>
      </c>
      <c r="BE105">
        <v>10</v>
      </c>
      <c r="BF105">
        <v>20</v>
      </c>
    </row>
    <row r="106" spans="1:58">
      <c r="A106" t="str">
        <f t="shared" si="2"/>
        <v>INSERT INTO member VALUES('user25','유저이십오','1234','유저이십오','user25@gmail.com','010-0123-4588','','04809 ','동구 자동차시장1길 73','103동','703호','','F','2001-05-06');</v>
      </c>
      <c r="Q106" t="str">
        <f t="shared" si="6"/>
        <v>INSERT INTO delivery_address VALUES(del_key_seq.nextval,'유저십이','010-0123-4575','07222 서울 영등포구 당산로49길 4 태인빌딩 1F 이젠아카데미컴퓨터학원',to_char(sysdate,'YYYY-MM-DD HH24:mi:SS'),'user12');</v>
      </c>
      <c r="W106" t="str">
        <f t="shared" si="4"/>
        <v>INSERT INTO wish VALUES(wish_key_seq.nextval, to_char(sysdate, 'YYYY-MM-DD HH24:mi:SS'),'',51,'bbini1109');</v>
      </c>
      <c r="AK106">
        <v>11</v>
      </c>
      <c r="AL106">
        <v>20230306011</v>
      </c>
      <c r="AM106" s="14">
        <v>1</v>
      </c>
      <c r="AN106">
        <v>1</v>
      </c>
      <c r="AO106">
        <f>VLOOKUP(AP106,상품리스트!A:E,5,0)*AN106</f>
        <v>3150</v>
      </c>
      <c r="AP106">
        <v>36</v>
      </c>
      <c r="AQ106">
        <v>4</v>
      </c>
      <c r="AS106" t="str">
        <f t="shared" si="5"/>
        <v>INSERT INTO orders VALUES(or_key_seq.nextval,23,197460, to_char(sysdate,'YYYY-MM-DD HH24:mi:SS'),'',52,'user40');</v>
      </c>
      <c r="BB106">
        <v>105</v>
      </c>
      <c r="BC106">
        <v>1</v>
      </c>
      <c r="BD106">
        <v>3150</v>
      </c>
      <c r="BE106">
        <v>11</v>
      </c>
      <c r="BF106">
        <v>36</v>
      </c>
    </row>
    <row r="107" spans="1:58">
      <c r="A107" t="str">
        <f t="shared" si="2"/>
        <v>INSERT INTO member VALUES('user26','유저이십육','1234','유저이십육','user26@gmail.com','010-0123-4589','','06612 ','울 서초구 서초대로77길 54 서초더블유타워 13층','103동','703호','','M','2001-05-06');</v>
      </c>
      <c r="Q107" t="str">
        <f t="shared" si="6"/>
        <v>INSERT INTO delivery_address VALUES(del_key_seq.nextval,'유저십삼','010-0123-4576','08290 서울 구로구 공원로 83 4층',to_char(sysdate,'YYYY-MM-DD HH24:mi:SS'),'user13');</v>
      </c>
      <c r="W107" t="str">
        <f t="shared" si="4"/>
        <v>INSERT INTO wish VALUES(wish_key_seq.nextval, to_char(sysdate, 'YYYY-MM-DD HH24:mi:SS'),'',3,'bbini1109');</v>
      </c>
      <c r="AK107">
        <v>11</v>
      </c>
      <c r="AL107">
        <v>20230306011</v>
      </c>
      <c r="AM107" s="14">
        <v>2</v>
      </c>
      <c r="AN107">
        <v>1</v>
      </c>
      <c r="AO107">
        <f>VLOOKUP(AP107,상품리스트!A:E,5,0)*AN107</f>
        <v>10800</v>
      </c>
      <c r="AP107">
        <v>3</v>
      </c>
      <c r="AQ107">
        <v>4</v>
      </c>
      <c r="AS107" t="str">
        <f t="shared" si="5"/>
        <v>INSERT INTO orders VALUES(or_key_seq.nextval,10,151560, to_char(sysdate,'YYYY-MM-DD HH24:mi:SS'),'',53,'user41');</v>
      </c>
      <c r="BB107">
        <v>106</v>
      </c>
      <c r="BC107">
        <v>1</v>
      </c>
      <c r="BD107">
        <v>10800</v>
      </c>
      <c r="BE107">
        <v>11</v>
      </c>
      <c r="BF107">
        <v>3</v>
      </c>
    </row>
    <row r="108" spans="1:58">
      <c r="A108" t="str">
        <f t="shared" si="2"/>
        <v>INSERT INTO member VALUES('user27','유저이십칠','1234','유저이십칠','user27@gmail.com','010-0123-4590','','11671','경기 의정부시 신흥로258번길 25 해태프라자 2층 이','103동','703호','','M','2001-05-06');</v>
      </c>
      <c r="Q108" t="str">
        <f t="shared" si="6"/>
        <v>INSERT INTO delivery_address VALUES(del_key_seq.nextval,'유저십사','010-0123-4577','13618 경기 성남시 분당구 돌마로 73 우방코아 7층',to_char(sysdate,'YYYY-MM-DD HH24:mi:SS'),'user14');</v>
      </c>
      <c r="W108" t="str">
        <f t="shared" si="4"/>
        <v>INSERT INTO wish VALUES(wish_key_seq.nextval, to_char(sysdate, 'YYYY-MM-DD HH24:mi:SS'),'',5,'bbini1109');</v>
      </c>
      <c r="AK108">
        <v>11</v>
      </c>
      <c r="AL108">
        <v>20230306011</v>
      </c>
      <c r="AM108" s="14">
        <v>3</v>
      </c>
      <c r="AN108">
        <v>1</v>
      </c>
      <c r="AO108">
        <f>VLOOKUP(AP108,상품리스트!A:E,5,0)*AN108</f>
        <v>3870</v>
      </c>
      <c r="AP108">
        <v>30</v>
      </c>
      <c r="AQ108">
        <v>4</v>
      </c>
      <c r="AS108" t="str">
        <f t="shared" si="5"/>
        <v>INSERT INTO orders VALUES(or_key_seq.nextval,12,80640, to_char(sysdate,'YYYY-MM-DD HH24:mi:SS'),'',54,'user42');</v>
      </c>
      <c r="BB108">
        <v>107</v>
      </c>
      <c r="BC108">
        <v>1</v>
      </c>
      <c r="BD108">
        <v>3870</v>
      </c>
      <c r="BE108">
        <v>11</v>
      </c>
      <c r="BF108">
        <v>30</v>
      </c>
    </row>
    <row r="109" spans="1:58">
      <c r="A109" t="str">
        <f t="shared" si="2"/>
        <v>INSERT INTO member VALUES('user28','유저이십팔','1234','유저이십팔','user28@gmail.com','010-0123-4591','','03191 ','울 종로구 종로 78 미려빌딩 6층 이젠아카데미컴퓨터학','103동','703호','','F','2001-05-06');</v>
      </c>
      <c r="Q109" t="str">
        <f t="shared" si="6"/>
        <v>INSERT INTO delivery_address VALUES(del_key_seq.nextval,'유저십오','010-0123-4578','04808 성동구 자동차시장1길 73',to_char(sysdate,'YYYY-MM-DD HH24:mi:SS'),'user15');</v>
      </c>
      <c r="W109" t="str">
        <f t="shared" si="4"/>
        <v>INSERT INTO wish VALUES(wish_key_seq.nextval, to_char(sysdate, 'YYYY-MM-DD HH24:mi:SS'),'',47,'bbini1109');</v>
      </c>
      <c r="AK109">
        <v>11</v>
      </c>
      <c r="AL109">
        <v>20230306011</v>
      </c>
      <c r="AM109" s="14">
        <v>4</v>
      </c>
      <c r="AN109">
        <v>1</v>
      </c>
      <c r="AO109">
        <f>VLOOKUP(AP109,상품리스트!A:E,5,0)*AN109</f>
        <v>6480</v>
      </c>
      <c r="AP109">
        <v>23</v>
      </c>
      <c r="AQ109">
        <v>4</v>
      </c>
      <c r="AS109" t="str">
        <f t="shared" si="5"/>
        <v>INSERT INTO orders VALUES(or_key_seq.nextval,6,79560, to_char(sysdate,'YYYY-MM-DD HH24:mi:SS'),'',55,'user43');</v>
      </c>
      <c r="BB109">
        <v>108</v>
      </c>
      <c r="BC109">
        <v>1</v>
      </c>
      <c r="BD109">
        <v>6480</v>
      </c>
      <c r="BE109">
        <v>11</v>
      </c>
      <c r="BF109">
        <v>23</v>
      </c>
    </row>
    <row r="110" spans="1:58">
      <c r="A110" t="str">
        <f t="shared" si="2"/>
        <v>INSERT INTO member VALUES('user29','유저이십구','1234','유저이십구','user29@gmail.com','010-0123-4592','','10415','경기 고양시 일산동구 중앙로 1193 마두법조빌딩 9층','103동','703호','','M','2001-05-06');</v>
      </c>
      <c r="Q110" t="str">
        <f t="shared" si="6"/>
        <v>INSERT INTO delivery_address VALUES(del_key_seq.nextval,'유저십육','010-0123-4579','06611 서울 서초구 서초대로77길 54 서초더블유타워 13층',to_char(sysdate,'YYYY-MM-DD HH24:mi:SS'),'user16');</v>
      </c>
      <c r="W110" t="str">
        <f t="shared" si="4"/>
        <v>INSERT INTO wish VALUES(wish_key_seq.nextval, to_char(sysdate, 'YYYY-MM-DD HH24:mi:SS'),'',44,'bbini1109');</v>
      </c>
      <c r="AK110">
        <v>11</v>
      </c>
      <c r="AL110">
        <v>20230306011</v>
      </c>
      <c r="AM110" s="14">
        <v>5</v>
      </c>
      <c r="AN110">
        <v>1</v>
      </c>
      <c r="AO110">
        <f>VLOOKUP(AP110,상품리스트!A:E,5,0)*AN110</f>
        <v>7560</v>
      </c>
      <c r="AP110">
        <v>25</v>
      </c>
      <c r="AQ110">
        <v>4</v>
      </c>
      <c r="AS110" t="str">
        <f t="shared" si="5"/>
        <v>INSERT INTO orders VALUES(or_key_seq.nextval,8,93780, to_char(sysdate,'YYYY-MM-DD HH24:mi:SS'),'',56,'user44');</v>
      </c>
      <c r="BB110">
        <v>109</v>
      </c>
      <c r="BC110">
        <v>1</v>
      </c>
      <c r="BD110">
        <v>7560</v>
      </c>
      <c r="BE110">
        <v>11</v>
      </c>
      <c r="BF110">
        <v>25</v>
      </c>
    </row>
    <row r="111" spans="1:58">
      <c r="A111" t="str">
        <f t="shared" si="2"/>
        <v>INSERT INTO member VALUES('user30','유저삼십','1234','유저삼십','user30@gmail.com','010-0123-4593','','08755 ','울 관악구 신림로 340','103동','703호','','F','2001-05-06');</v>
      </c>
      <c r="Q111" t="str">
        <f t="shared" si="6"/>
        <v>INSERT INTO delivery_address VALUES(del_key_seq.nextval,'유저십칠','010-0123-4580','11670 경기 의정부시 신흥로258번길 25 해태프라자 2층 이젠컴퓨터아트학원',to_char(sysdate,'YYYY-MM-DD HH24:mi:SS'),'user17');</v>
      </c>
      <c r="W111" t="str">
        <f t="shared" si="4"/>
        <v>INSERT INTO wish VALUES(wish_key_seq.nextval, to_char(sysdate, 'YYYY-MM-DD HH24:mi:SS'),'',2,'bbini1109');</v>
      </c>
      <c r="AK111">
        <v>12</v>
      </c>
      <c r="AL111">
        <v>20230306012</v>
      </c>
      <c r="AM111" s="14">
        <v>1</v>
      </c>
      <c r="AN111">
        <v>1</v>
      </c>
      <c r="AO111">
        <f>VLOOKUP(AP111,상품리스트!A:E,5,0)*AN111</f>
        <v>5695</v>
      </c>
      <c r="AP111">
        <v>38</v>
      </c>
      <c r="AQ111">
        <v>8</v>
      </c>
      <c r="AS111" t="str">
        <f t="shared" si="5"/>
        <v>INSERT INTO orders VALUES(or_key_seq.nextval,16,136440, to_char(sysdate,'YYYY-MM-DD HH24:mi:SS'),'',57,'user45');</v>
      </c>
      <c r="BB111">
        <v>110</v>
      </c>
      <c r="BC111">
        <v>1</v>
      </c>
      <c r="BD111">
        <v>6030</v>
      </c>
      <c r="BE111">
        <v>12</v>
      </c>
      <c r="BF111">
        <v>38</v>
      </c>
    </row>
    <row r="112" spans="1:58">
      <c r="A112" t="str">
        <f t="shared" si="2"/>
        <v>INSERT INTO member VALUES('user31','유저삼십일','1234','유저삼십일','user31@gmail.com','010-0123-4594','','13365','경기 성남시 중원구 광명로 4','103동','703호','','M','2001-05-06');</v>
      </c>
      <c r="Q112" t="str">
        <f t="shared" si="6"/>
        <v>INSERT INTO delivery_address VALUES(del_key_seq.nextval,'유저십팔','010-0123-4581','03190 서울 종로구 종로 78 미려빌딩 6층 이젠아카데미컴퓨터학원',to_char(sysdate,'YYYY-MM-DD HH24:mi:SS'),'user18');</v>
      </c>
      <c r="W112" t="str">
        <f t="shared" si="4"/>
        <v>INSERT INTO wish VALUES(wish_key_seq.nextval, to_char(sysdate, 'YYYY-MM-DD HH24:mi:SS'),'',38,'bbini1109');</v>
      </c>
      <c r="AK112">
        <v>12</v>
      </c>
      <c r="AL112">
        <v>20230306012</v>
      </c>
      <c r="AM112" s="14">
        <v>2</v>
      </c>
      <c r="AN112">
        <v>1</v>
      </c>
      <c r="AO112">
        <f>VLOOKUP(AP112,상품리스트!A:E,5,0)*AN112</f>
        <v>6240</v>
      </c>
      <c r="AP112">
        <v>47</v>
      </c>
      <c r="AQ112">
        <v>8</v>
      </c>
      <c r="AS112" t="str">
        <f t="shared" si="5"/>
        <v>INSERT INTO orders VALUES(or_key_seq.nextval,14,109980, to_char(sysdate,'YYYY-MM-DD HH24:mi:SS'),'',58,'user46');</v>
      </c>
      <c r="BB112">
        <v>111</v>
      </c>
      <c r="BC112">
        <v>1</v>
      </c>
      <c r="BD112">
        <v>7020</v>
      </c>
      <c r="BE112">
        <v>12</v>
      </c>
      <c r="BF112">
        <v>47</v>
      </c>
    </row>
    <row r="113" spans="1:58">
      <c r="A113" t="str">
        <f t="shared" si="2"/>
        <v>INSERT INTO member VALUES('user32','유저삼십이','1234','유저삼십이','user32@gmail.com','010-0123-4595','','07223','울 영등포구 당산로49길 4 태인빌딩 1F 이젠아카데미','103동','703호','','F','1987-05-06');</v>
      </c>
      <c r="Q113" t="str">
        <f t="shared" si="6"/>
        <v>INSERT INTO delivery_address VALUES(del_key_seq.nextval,'유저십구','010-0123-4582','10414 경기 고양시 일산동구 중앙로 1193 마두법조빌딩 9층 이젠컴퓨터학원',to_char(sysdate,'YYYY-MM-DD HH24:mi:SS'),'user19');</v>
      </c>
      <c r="W113" t="str">
        <f t="shared" si="4"/>
        <v>INSERT INTO wish VALUES(wish_key_seq.nextval, to_char(sysdate, 'YYYY-MM-DD HH24:mi:SS'),'',49,'bbini1109');</v>
      </c>
      <c r="AK113">
        <v>12</v>
      </c>
      <c r="AL113">
        <v>20230306012</v>
      </c>
      <c r="AM113" s="14">
        <v>3</v>
      </c>
      <c r="AN113">
        <v>1</v>
      </c>
      <c r="AO113">
        <f>VLOOKUP(AP113,상품리스트!A:E,5,0)*AN113</f>
        <v>4230</v>
      </c>
      <c r="AP113">
        <v>48</v>
      </c>
      <c r="AQ113">
        <v>8</v>
      </c>
      <c r="AS113" t="str">
        <f t="shared" si="5"/>
        <v>INSERT INTO orders VALUES(or_key_seq.nextval,33,318780, to_char(sysdate,'YYYY-MM-DD HH24:mi:SS'),'',59,'user47');</v>
      </c>
      <c r="BB113">
        <v>112</v>
      </c>
      <c r="BC113">
        <v>1</v>
      </c>
      <c r="BD113">
        <v>4230</v>
      </c>
      <c r="BE113">
        <v>12</v>
      </c>
      <c r="BF113">
        <v>48</v>
      </c>
    </row>
    <row r="114" spans="1:58">
      <c r="A114" t="str">
        <f t="shared" si="2"/>
        <v>INSERT INTO member VALUES('user33','유저삼십삼','1234','유저삼십삼','user33@gmail.com','010-0123-4596','','08291 ','울 구로구 공원로 83 4층','103동','703호','','F','1987-05-06');</v>
      </c>
      <c r="Q114" t="str">
        <f t="shared" si="6"/>
        <v>INSERT INTO delivery_address VALUES(del_key_seq.nextval,'유저이십','010-0123-4583','08754 서울 관악구 신림로 340',to_char(sysdate,'YYYY-MM-DD HH24:mi:SS'),'user20');</v>
      </c>
      <c r="W114" t="str">
        <f t="shared" si="4"/>
        <v>INSERT INTO wish VALUES(wish_key_seq.nextval, to_char(sysdate, 'YYYY-MM-DD HH24:mi:SS'),'',29,'bbini1109');</v>
      </c>
      <c r="AK114">
        <v>12</v>
      </c>
      <c r="AL114">
        <v>20230306012</v>
      </c>
      <c r="AM114" s="14">
        <v>4</v>
      </c>
      <c r="AN114">
        <v>1</v>
      </c>
      <c r="AO114">
        <f>VLOOKUP(AP114,상품리스트!A:E,5,0)*AN114</f>
        <v>7020</v>
      </c>
      <c r="AP114">
        <v>21</v>
      </c>
      <c r="AQ114">
        <v>8</v>
      </c>
      <c r="AS114" t="str">
        <f t="shared" ref="AS114:AS118" si="7">"INSERT INTO orders VALUES(or_key_seq.nextval,"&amp;AT52&amp;","&amp;AU52&amp;", to_char(sysdate,'YYYY-MM-DD HH24:mi:SS'),'',"&amp;AX52&amp;",'"&amp;AY52&amp;"');"</f>
        <v>INSERT INTO orders VALUES(or_key_seq.nextval,6,48960, to_char(sysdate,'YYYY-MM-DD HH24:mi:SS'),'',60,'user48');</v>
      </c>
      <c r="BB114">
        <v>113</v>
      </c>
      <c r="BC114">
        <v>1</v>
      </c>
      <c r="BD114">
        <v>7020</v>
      </c>
      <c r="BE114">
        <v>12</v>
      </c>
      <c r="BF114">
        <v>21</v>
      </c>
    </row>
    <row r="115" spans="1:58">
      <c r="A115" t="str">
        <f t="shared" si="2"/>
        <v>INSERT INTO member VALUES('user34','유저삼십사','1234','유저삼십사','user34@gmail.com','010-0123-4597','','13619','경기 성남시 분당구 돌마로 73 우방코아 7층','103동','703호','','M','2001-05-06');</v>
      </c>
      <c r="Q115" t="str">
        <f t="shared" si="6"/>
        <v>INSERT INTO delivery_address VALUES(del_key_seq.nextval,'유저이십일','010-0123-4584','13364 경기 성남시 중원구 광명로 4',to_char(sysdate,'YYYY-MM-DD HH24:mi:SS'),'user21');</v>
      </c>
      <c r="W115" t="str">
        <f t="shared" si="4"/>
        <v>INSERT INTO wish VALUES(wish_key_seq.nextval, to_char(sysdate, 'YYYY-MM-DD HH24:mi:SS'),'',10,'bbini1109');</v>
      </c>
      <c r="AK115">
        <v>12</v>
      </c>
      <c r="AL115">
        <v>20230306012</v>
      </c>
      <c r="AM115" s="14">
        <v>5</v>
      </c>
      <c r="AN115">
        <v>1</v>
      </c>
      <c r="AO115">
        <f>VLOOKUP(AP115,상품리스트!A:E,5,0)*AN115</f>
        <v>3870</v>
      </c>
      <c r="AP115">
        <v>30</v>
      </c>
      <c r="AQ115">
        <v>8</v>
      </c>
      <c r="AS115" t="str">
        <f t="shared" si="7"/>
        <v>INSERT INTO orders VALUES(or_key_seq.nextval,6,66150, to_char(sysdate,'YYYY-MM-DD HH24:mi:SS'),'',61,'user49');</v>
      </c>
      <c r="BB115">
        <v>114</v>
      </c>
      <c r="BC115">
        <v>1</v>
      </c>
      <c r="BD115">
        <v>3870</v>
      </c>
      <c r="BE115">
        <v>12</v>
      </c>
      <c r="BF115">
        <v>30</v>
      </c>
    </row>
    <row r="116" spans="1:58">
      <c r="A116" t="str">
        <f t="shared" si="2"/>
        <v>INSERT INTO member VALUES('user35','유저삼십오','1234','유저삼십오','user35@gmail.com','010-0123-4598','','04810 ','동구 자동차시장1길 73','103동','703호','','M','1987-05-06');</v>
      </c>
      <c r="Q116" t="str">
        <f t="shared" si="6"/>
        <v>INSERT INTO delivery_address VALUES(del_key_seq.nextval,'유저이십이','010-0123-4585','07222 서울 영등포구 당산로49길 4 태인빌딩 1F 이젠아카데미컴퓨터학원',to_char(sysdate,'YYYY-MM-DD HH24:mi:SS'),'user22');</v>
      </c>
      <c r="W116" t="str">
        <f t="shared" si="4"/>
        <v>INSERT INTO wish VALUES(wish_key_seq.nextval, to_char(sysdate, 'YYYY-MM-DD HH24:mi:SS'),'',15,'bbini1109');</v>
      </c>
      <c r="AK116">
        <v>12</v>
      </c>
      <c r="AL116">
        <v>20230306012</v>
      </c>
      <c r="AM116" s="14">
        <v>6</v>
      </c>
      <c r="AN116">
        <v>1</v>
      </c>
      <c r="AO116">
        <f>VLOOKUP(AP116,상품리스트!A:E,5,0)*AN116</f>
        <v>5695</v>
      </c>
      <c r="AP116">
        <v>50</v>
      </c>
      <c r="AQ116">
        <v>8</v>
      </c>
      <c r="AS116" t="str">
        <f t="shared" si="7"/>
        <v>INSERT INTO orders VALUES(or_key_seq.nextval,5,31975, to_char(sysdate,'YYYY-MM-DD HH24:mi:SS'),'',62,'user50');</v>
      </c>
      <c r="BB116">
        <v>115</v>
      </c>
      <c r="BC116">
        <v>1</v>
      </c>
      <c r="BD116">
        <v>6030</v>
      </c>
      <c r="BE116">
        <v>12</v>
      </c>
      <c r="BF116">
        <v>50</v>
      </c>
    </row>
    <row r="117" spans="1:58">
      <c r="A117" t="str">
        <f t="shared" si="2"/>
        <v>INSERT INTO member VALUES('user36','유저삼십육','1234','유저삼십육','user36@gmail.com','010-0123-4599','','06613 ','울 서초구 서초대로77길 54 서초더블유타워 13층','103동','703호','','M','1987-05-06');</v>
      </c>
      <c r="Q117" t="str">
        <f t="shared" si="6"/>
        <v>INSERT INTO delivery_address VALUES(del_key_seq.nextval,'유저이십삼','010-0123-4586','08290 서울 구로구 공원로 83 4층',to_char(sysdate,'YYYY-MM-DD HH24:mi:SS'),'user23');</v>
      </c>
      <c r="W117" t="str">
        <f t="shared" si="4"/>
        <v>INSERT INTO wish VALUES(wish_key_seq.nextval, to_char(sysdate, 'YYYY-MM-DD HH24:mi:SS'),'',12,'bbini1109');</v>
      </c>
      <c r="AK117">
        <v>12</v>
      </c>
      <c r="AL117">
        <v>20230306012</v>
      </c>
      <c r="AM117" s="14">
        <v>7</v>
      </c>
      <c r="AN117">
        <v>1</v>
      </c>
      <c r="AO117">
        <f>VLOOKUP(AP117,상품리스트!A:E,5,0)*AN117</f>
        <v>6030</v>
      </c>
      <c r="AP117">
        <v>27</v>
      </c>
      <c r="AQ117">
        <v>8</v>
      </c>
      <c r="AS117" t="str">
        <f t="shared" si="7"/>
        <v>INSERT INTO orders VALUES(or_key_seq.nextval,6,40770, to_char(sysdate,'YYYY-MM-DD HH24:mi:SS'),'',15,'xmmzslla');</v>
      </c>
      <c r="BB117">
        <v>116</v>
      </c>
      <c r="BC117">
        <v>1</v>
      </c>
      <c r="BD117">
        <v>6030</v>
      </c>
      <c r="BE117">
        <v>12</v>
      </c>
      <c r="BF117">
        <v>27</v>
      </c>
    </row>
    <row r="118" spans="1:58">
      <c r="A118" t="str">
        <f t="shared" si="2"/>
        <v>INSERT INTO member VALUES('user37','유저삼십칠','1234','유저삼십칠','user37@gmail.com','010-0123-4600','','11672','경기 의정부시 신흥로258번길 25 해태프라자 2층 이','103동','703호','','M','1987-05-06');</v>
      </c>
      <c r="Q118" t="str">
        <f t="shared" si="6"/>
        <v>INSERT INTO delivery_address VALUES(del_key_seq.nextval,'유저이십사','010-0123-4587','13618 경기 성남시 분당구 돌마로 73 우방코아 7층',to_char(sysdate,'YYYY-MM-DD HH24:mi:SS'),'user24');</v>
      </c>
      <c r="W118" t="str">
        <f t="shared" si="4"/>
        <v>INSERT INTO wish VALUES(wish_key_seq.nextval, to_char(sysdate, 'YYYY-MM-DD HH24:mi:SS'),'',17,'bbini1109');</v>
      </c>
      <c r="AK118">
        <v>12</v>
      </c>
      <c r="AL118">
        <v>20230306012</v>
      </c>
      <c r="AM118" s="14">
        <v>8</v>
      </c>
      <c r="AN118">
        <v>1</v>
      </c>
      <c r="AO118">
        <f>VLOOKUP(AP118,상품리스트!A:E,5,0)*AN118</f>
        <v>7020</v>
      </c>
      <c r="AP118">
        <v>53</v>
      </c>
      <c r="AQ118">
        <v>8</v>
      </c>
      <c r="AS118" t="str">
        <f t="shared" si="7"/>
        <v>INSERT INTO orders VALUES(or_key_seq.nextval,7,65880, to_char(sysdate,'YYYY-MM-DD HH24:mi:SS'),'',15,'xmmzslla');</v>
      </c>
      <c r="BB118">
        <v>117</v>
      </c>
      <c r="BC118">
        <v>1</v>
      </c>
      <c r="BD118">
        <v>7020</v>
      </c>
      <c r="BE118">
        <v>12</v>
      </c>
      <c r="BF118">
        <v>53</v>
      </c>
    </row>
    <row r="119" spans="1:58">
      <c r="A119" t="str">
        <f t="shared" si="2"/>
        <v>INSERT INTO member VALUES('user38','유저삼십팔','1234','유저삼십팔','user38@gmail.com','010-0123-4601','','03192 ','울 종로구 종로 78 미려빌딩 6층 이젠아카데미컴퓨터학','103동','703호','','F','1987-05-06');</v>
      </c>
      <c r="Q119" t="str">
        <f>"INSERT INTO delivery_address VALUES(del_key_seq.nextval,'"&amp;R38&amp;"','"&amp;S38&amp;"','"&amp;T38&amp;"',to_char(sysdate,'YYYY-MM-DD HH24:mi:SS'),'"&amp;U38&amp;"');"</f>
        <v>INSERT INTO delivery_address VALUES(del_key_seq.nextval,'유저이십오','010-0123-4588','4809 성동구 자동차시장1길 73',to_char(sysdate,'YYYY-MM-DD HH24:mi:SS'),'user25');</v>
      </c>
      <c r="W119" t="str">
        <f t="shared" si="4"/>
        <v>INSERT INTO wish VALUES(wish_key_seq.nextval, to_char(sysdate, 'YYYY-MM-DD HH24:mi:SS'),'',4,'bbini1109');</v>
      </c>
      <c r="AK119">
        <v>12</v>
      </c>
      <c r="AL119">
        <v>20230306012</v>
      </c>
      <c r="AM119" s="14">
        <v>9</v>
      </c>
      <c r="AN119">
        <v>5</v>
      </c>
      <c r="AO119">
        <f>VLOOKUP(AP119,상품리스트!A:E,5,0)*AN119</f>
        <v>81000</v>
      </c>
      <c r="AP119">
        <v>2</v>
      </c>
      <c r="AQ119">
        <v>8</v>
      </c>
      <c r="BB119">
        <v>118</v>
      </c>
      <c r="BC119">
        <v>5</v>
      </c>
      <c r="BD119">
        <v>81000</v>
      </c>
      <c r="BE119">
        <v>12</v>
      </c>
      <c r="BF119">
        <v>2</v>
      </c>
    </row>
    <row r="120" spans="1:58">
      <c r="A120" t="str">
        <f t="shared" si="2"/>
        <v>INSERT INTO member VALUES('user39','유저삼십구','1234','유저삼십구','user39@gmail.com','010-0123-4602','','10416','경기 고양시 일산동구 중앙로 1193 마두법조빌딩 9층','103동','703호','','M','1987-05-06');</v>
      </c>
      <c r="Q120" t="str">
        <f>"INSERT INTO delivery_address VALUES(del_key_seq.nextval,'"&amp;R39&amp;"','"&amp;S39&amp;"','"&amp;T39&amp;"',to_char(sysdate,'YYYY-MM-DD HH24:mi:SS'),'"&amp;U39&amp;"');"</f>
        <v>INSERT INTO delivery_address VALUES(del_key_seq.nextval,'유저이십육','010-0123-4589','6612 서울 서초구 서초대로77길 54 서초더블유타워 13층',to_char(sysdate,'YYYY-MM-DD HH24:mi:SS'),'user26');</v>
      </c>
      <c r="W120" t="str">
        <f t="shared" si="4"/>
        <v>INSERT INTO wish VALUES(wish_key_seq.nextval, to_char(sysdate, 'YYYY-MM-DD HH24:mi:SS'),'',18,'bbini1109');</v>
      </c>
      <c r="AK120">
        <v>13</v>
      </c>
      <c r="AL120">
        <v>20230306013</v>
      </c>
      <c r="AM120" s="14">
        <v>1</v>
      </c>
      <c r="AN120">
        <v>1</v>
      </c>
      <c r="AO120">
        <f>VLOOKUP(AP120,상품리스트!A:E,5,0)*AN120</f>
        <v>13500</v>
      </c>
      <c r="AP120">
        <v>1</v>
      </c>
      <c r="AQ120">
        <v>3</v>
      </c>
      <c r="BB120">
        <v>119</v>
      </c>
      <c r="BC120">
        <v>1</v>
      </c>
      <c r="BD120">
        <v>13500</v>
      </c>
      <c r="BE120">
        <v>13</v>
      </c>
      <c r="BF120">
        <v>1</v>
      </c>
    </row>
    <row r="121" spans="1:58">
      <c r="A121" t="str">
        <f t="shared" si="2"/>
        <v>INSERT INTO member VALUES('user40','유저사십','1234','유저사십','user40@gmail.com','010-0123-4603','','08756 ','울 관악구 신림로 340','103동','703호','','F','1987-05-06');</v>
      </c>
      <c r="Q121" t="str">
        <f>"INSERT INTO delivery_address VALUES(del_key_seq.nextval,'"&amp;R40&amp;"','"&amp;S40&amp;"','"&amp;T40&amp;"',to_char(sysdate,'YYYY-MM-DD HH24:mi:SS'),'"&amp;U40&amp;"');"</f>
        <v>INSERT INTO delivery_address VALUES(del_key_seq.nextval,'유저이십칠','010-0123-4590','11671 경기 의정부시 신흥로258번길 25 해태프라자 2층 이젠컴퓨터아트학원',to_char(sysdate,'YYYY-MM-DD HH24:mi:SS'),'user27');</v>
      </c>
      <c r="W121" t="str">
        <f t="shared" si="4"/>
        <v>INSERT INTO wish VALUES(wish_key_seq.nextval, to_char(sysdate, 'YYYY-MM-DD HH24:mi:SS'),'',35,'bbini1109');</v>
      </c>
      <c r="AK121">
        <v>13</v>
      </c>
      <c r="AL121">
        <v>20230306013</v>
      </c>
      <c r="AM121" s="14">
        <v>2</v>
      </c>
      <c r="AN121">
        <v>1</v>
      </c>
      <c r="AO121">
        <f>VLOOKUP(AP121,상품리스트!A:E,5,0)*AN121</f>
        <v>7020</v>
      </c>
      <c r="AP121">
        <v>53</v>
      </c>
      <c r="AQ121">
        <v>3</v>
      </c>
      <c r="BB121">
        <v>120</v>
      </c>
      <c r="BC121">
        <v>1</v>
      </c>
      <c r="BD121">
        <v>7020</v>
      </c>
      <c r="BE121">
        <v>13</v>
      </c>
      <c r="BF121">
        <v>53</v>
      </c>
    </row>
    <row r="122" spans="1:58">
      <c r="A122" t="str">
        <f t="shared" si="2"/>
        <v>INSERT INTO member VALUES('user41','유저사십일','1234','유저사십일','user41@gmail.com','010-0123-4604','','13366','경기 성남시 중원구 광명로 4','103동','703호','','M','1987-05-06');</v>
      </c>
      <c r="Q122" t="str">
        <f t="shared" ref="Q122:Q135" si="8">"INSERT INTO delivery_address VALUES(del_key_seq.nextval,'"&amp;R41&amp;"','"&amp;S41&amp;"','"&amp;T41&amp;"',to_char(sysdate,'YYYY-MM-DD HH24:mi:SS'),'"&amp;U41&amp;"');"</f>
        <v>INSERT INTO delivery_address VALUES(del_key_seq.nextval,'유저이십팔','010-0123-4591','3191 서울 종로구 종로 78 미려빌딩 6층 이젠아카데미컴퓨터학원',to_char(sysdate,'YYYY-MM-DD HH24:mi:SS'),'user28');</v>
      </c>
      <c r="W122" t="str">
        <f t="shared" si="4"/>
        <v>INSERT INTO wish VALUES(wish_key_seq.nextval, to_char(sysdate, 'YYYY-MM-DD HH24:mi:SS'),'',37,'bbini1109');</v>
      </c>
      <c r="AK122">
        <v>13</v>
      </c>
      <c r="AL122">
        <v>20230306013</v>
      </c>
      <c r="AM122" s="14">
        <v>3</v>
      </c>
      <c r="AN122">
        <v>1</v>
      </c>
      <c r="AO122">
        <f>VLOOKUP(AP122,상품리스트!A:E,5,0)*AN122</f>
        <v>10800</v>
      </c>
      <c r="AP122">
        <v>3</v>
      </c>
      <c r="AQ122">
        <v>3</v>
      </c>
      <c r="BB122">
        <v>121</v>
      </c>
      <c r="BC122">
        <v>1</v>
      </c>
      <c r="BD122">
        <v>10800</v>
      </c>
      <c r="BE122">
        <v>13</v>
      </c>
      <c r="BF122">
        <v>3</v>
      </c>
    </row>
    <row r="123" spans="1:58">
      <c r="A123" t="str">
        <f t="shared" si="2"/>
        <v>INSERT INTO member VALUES('user42','유저사십이','1234','유저사십이','user42@gmail.com','010-0123-4605','','07224 ','울 영등포구 당산로49길 4 태인빌딩 1F 이젠아카데미','103동','703호','','F','1987-05-06');</v>
      </c>
      <c r="Q123" t="str">
        <f t="shared" si="8"/>
        <v>INSERT INTO delivery_address VALUES(del_key_seq.nextval,'유저이십구','010-0123-4592','10415 경기 고양시 일산동구 중앙로 1193 마두법조빌딩 9층 이젠컴퓨터학원',to_char(sysdate,'YYYY-MM-DD HH24:mi:SS'),'user29');</v>
      </c>
      <c r="W123" t="str">
        <f t="shared" si="4"/>
        <v>INSERT INTO wish VALUES(wish_key_seq.nextval, to_char(sysdate, 'YYYY-MM-DD HH24:mi:SS'),'',45,'bbini1109');</v>
      </c>
      <c r="AK123">
        <v>14</v>
      </c>
      <c r="AL123">
        <v>20230306014</v>
      </c>
      <c r="AM123" s="14">
        <v>1</v>
      </c>
      <c r="AN123">
        <v>1</v>
      </c>
      <c r="AO123">
        <f>VLOOKUP(AP123,상품리스트!A:E,5,0)*AN123</f>
        <v>7200</v>
      </c>
      <c r="AP123">
        <v>4</v>
      </c>
      <c r="AQ123">
        <v>9</v>
      </c>
      <c r="BB123">
        <v>122</v>
      </c>
      <c r="BC123">
        <v>1</v>
      </c>
      <c r="BD123">
        <v>7200</v>
      </c>
      <c r="BE123">
        <v>14</v>
      </c>
      <c r="BF123">
        <v>4</v>
      </c>
    </row>
    <row r="124" spans="1:58">
      <c r="A124" t="str">
        <f t="shared" si="2"/>
        <v>INSERT INTO member VALUES('user43','유저사십삼','1234','유저사십삼','user43@gmail.com','010-0123-4606','','08292 ','울 구로구 공원로 83 4층','103동','703호','','M','1987-05-06');</v>
      </c>
      <c r="Q124" t="str">
        <f t="shared" si="8"/>
        <v>INSERT INTO delivery_address VALUES(del_key_seq.nextval,'유저삼십','010-0123-4593','8755 서울 관악구 신림로 340',to_char(sysdate,'YYYY-MM-DD HH24:mi:SS'),'user30');</v>
      </c>
      <c r="W124" t="str">
        <f t="shared" si="4"/>
        <v>INSERT INTO wish VALUES(wish_key_seq.nextval, to_char(sysdate, 'YYYY-MM-DD HH24:mi:SS'),'',50,'bbini1109');</v>
      </c>
      <c r="AK124">
        <v>14</v>
      </c>
      <c r="AL124">
        <v>20230306014</v>
      </c>
      <c r="AM124" s="14">
        <v>2</v>
      </c>
      <c r="AN124">
        <v>1</v>
      </c>
      <c r="AO124">
        <f>VLOOKUP(AP124,상품리스트!A:E,5,0)*AN124</f>
        <v>16200</v>
      </c>
      <c r="AP124">
        <v>2</v>
      </c>
      <c r="AQ124">
        <v>9</v>
      </c>
      <c r="BB124">
        <v>123</v>
      </c>
      <c r="BC124">
        <v>1</v>
      </c>
      <c r="BD124">
        <v>16200</v>
      </c>
      <c r="BE124">
        <v>14</v>
      </c>
      <c r="BF124">
        <v>2</v>
      </c>
    </row>
    <row r="125" spans="1:58">
      <c r="A125" t="str">
        <f t="shared" si="2"/>
        <v>INSERT INTO member VALUES('user44','유저사십사','1234','유저사십사','user44@gmail.com','010-0123-4607','','13620','경기 성남시 분당구 돌마로 73 우방코아 7층','103동','703호','','M','1987-05-06');</v>
      </c>
      <c r="Q125" t="str">
        <f t="shared" si="8"/>
        <v>INSERT INTO delivery_address VALUES(del_key_seq.nextval,'유저삼십일','010-0123-4594','13365 경기 성남시 중원구 광명로 4',to_char(sysdate,'YYYY-MM-DD HH24:mi:SS'),'user31');</v>
      </c>
      <c r="W125" t="str">
        <f t="shared" si="4"/>
        <v>INSERT INTO wish VALUES(wish_key_seq.nextval, to_char(sysdate, 'YYYY-MM-DD HH24:mi:SS'),'',39,'bbini1109');</v>
      </c>
      <c r="AK125">
        <v>14</v>
      </c>
      <c r="AL125">
        <v>20230306014</v>
      </c>
      <c r="AM125" s="14">
        <v>3</v>
      </c>
      <c r="AN125">
        <v>1</v>
      </c>
      <c r="AO125">
        <f>VLOOKUP(AP125,상품리스트!A:E,5,0)*AN125</f>
        <v>7020</v>
      </c>
      <c r="AP125">
        <v>21</v>
      </c>
      <c r="AQ125">
        <v>9</v>
      </c>
      <c r="BB125">
        <v>124</v>
      </c>
      <c r="BC125">
        <v>1</v>
      </c>
      <c r="BD125">
        <v>7020</v>
      </c>
      <c r="BE125">
        <v>14</v>
      </c>
      <c r="BF125">
        <v>21</v>
      </c>
    </row>
    <row r="126" spans="1:58">
      <c r="A126" t="str">
        <f t="shared" si="2"/>
        <v>INSERT INTO member VALUES('user45','유저사십오','1234','유저사십오','user45@gmail.com','010-0123-4608','','04811 ','동구 자동차시장1길 73','103동','703호','','F','1987-05-06');</v>
      </c>
      <c r="Q126" t="str">
        <f t="shared" si="8"/>
        <v>INSERT INTO delivery_address VALUES(del_key_seq.nextval,'유저삼십이','010-0123-4595','7223 서울 영등포구 당산로49길 4 태인빌딩 1F 이젠아카데미컴퓨터학원',to_char(sysdate,'YYYY-MM-DD HH24:mi:SS'),'user32');</v>
      </c>
      <c r="W126" t="str">
        <f t="shared" si="4"/>
        <v>INSERT INTO wish VALUES(wish_key_seq.nextval, to_char(sysdate, 'YYYY-MM-DD HH24:mi:SS'),'',34,'bbini1109');</v>
      </c>
      <c r="AK126">
        <v>14</v>
      </c>
      <c r="AL126">
        <v>20230306014</v>
      </c>
      <c r="AM126" s="14">
        <v>4</v>
      </c>
      <c r="AN126">
        <v>1</v>
      </c>
      <c r="AO126">
        <f>VLOOKUP(AP126,상품리스트!A:E,5,0)*AN126</f>
        <v>7560</v>
      </c>
      <c r="AP126">
        <v>25</v>
      </c>
      <c r="AQ126">
        <v>9</v>
      </c>
      <c r="BB126">
        <v>125</v>
      </c>
      <c r="BC126">
        <v>1</v>
      </c>
      <c r="BD126">
        <v>7560</v>
      </c>
      <c r="BE126">
        <v>14</v>
      </c>
      <c r="BF126">
        <v>25</v>
      </c>
    </row>
    <row r="127" spans="1:58">
      <c r="A127" t="str">
        <f t="shared" si="2"/>
        <v>INSERT INTO member VALUES('user46','유저사십육','1234','유저사십육','user46@gmail.com','010-0123-4609','','06614 ','울 서초구 서초대로77길 54 서초더블유타워 13층','103동','703호','','F','1987-05-06');</v>
      </c>
      <c r="Q127" t="str">
        <f t="shared" si="8"/>
        <v>INSERT INTO delivery_address VALUES(del_key_seq.nextval,'유저삼십삼','010-0123-4596','8291 서울 구로구 공원로 83 4층',to_char(sysdate,'YYYY-MM-DD HH24:mi:SS'),'user33');</v>
      </c>
      <c r="W127" t="str">
        <f t="shared" si="4"/>
        <v>INSERT INTO wish VALUES(wish_key_seq.nextval, to_char(sysdate, 'YYYY-MM-DD HH24:mi:SS'),'',32,'bbini1109');</v>
      </c>
      <c r="AK127">
        <v>14</v>
      </c>
      <c r="AL127">
        <v>20230306014</v>
      </c>
      <c r="AM127" s="14">
        <v>5</v>
      </c>
      <c r="AN127">
        <v>1</v>
      </c>
      <c r="AO127">
        <f>VLOOKUP(AP127,상품리스트!A:E,5,0)*AN127</f>
        <v>7740</v>
      </c>
      <c r="AP127">
        <v>40</v>
      </c>
      <c r="AQ127">
        <v>9</v>
      </c>
      <c r="BB127">
        <v>126</v>
      </c>
      <c r="BC127">
        <v>1</v>
      </c>
      <c r="BD127">
        <v>7740</v>
      </c>
      <c r="BE127">
        <v>14</v>
      </c>
      <c r="BF127">
        <v>40</v>
      </c>
    </row>
    <row r="128" spans="1:58">
      <c r="A128" t="str">
        <f t="shared" si="2"/>
        <v>INSERT INTO member VALUES('user47','유저사십칠','1234','유저사십칠','user47@gmail.com','010-0123-4610','','11673','경기 의정부시 신흥로258번길 25 해태프라자 2층 이','103동','703호','','M','1987-05-06');</v>
      </c>
      <c r="Q128" t="str">
        <f t="shared" si="8"/>
        <v>INSERT INTO delivery_address VALUES(del_key_seq.nextval,'유저삼십사','010-0123-4597','13619 경기 성남시 분당구 돌마로 73 우방코아 7층',to_char(sysdate,'YYYY-MM-DD HH24:mi:SS'),'user34');</v>
      </c>
      <c r="W128" t="str">
        <f t="shared" si="4"/>
        <v>INSERT INTO wish VALUES(wish_key_seq.nextval, to_char(sysdate, 'YYYY-MM-DD HH24:mi:SS'),'',52,'bbini1109');</v>
      </c>
      <c r="AK128">
        <v>15</v>
      </c>
      <c r="AL128">
        <v>20230306015</v>
      </c>
      <c r="AM128" s="14">
        <v>1</v>
      </c>
      <c r="AN128">
        <v>1</v>
      </c>
      <c r="AO128">
        <f>VLOOKUP(AP128,상품리스트!A:E,5,0)*AN128</f>
        <v>4250</v>
      </c>
      <c r="AP128">
        <v>10</v>
      </c>
      <c r="AQ128">
        <v>3</v>
      </c>
      <c r="BB128">
        <v>127</v>
      </c>
      <c r="BC128">
        <v>1</v>
      </c>
      <c r="BD128">
        <v>4500</v>
      </c>
      <c r="BE128">
        <v>15</v>
      </c>
      <c r="BF128">
        <v>10</v>
      </c>
    </row>
    <row r="129" spans="1:58">
      <c r="A129" t="str">
        <f t="shared" si="2"/>
        <v>INSERT INTO member VALUES('user48','유저사십팔','1234','유저사십팔','user48@gmail.com','010-0123-4611','','03193 ','울 종로구 종로 78 미려빌딩 6층 이젠아카데미컴퓨터학','103동','703호','','M','2001-05-06');</v>
      </c>
      <c r="Q129" t="str">
        <f t="shared" si="8"/>
        <v>INSERT INTO delivery_address VALUES(del_key_seq.nextval,'유저삼십오','010-0123-4598','4810 성동구 자동차시장1길 73',to_char(sysdate,'YYYY-MM-DD HH24:mi:SS'),'user35');</v>
      </c>
      <c r="W129" t="str">
        <f t="shared" si="4"/>
        <v>INSERT INTO wish VALUES(wish_key_seq.nextval, to_char(sysdate, 'YYYY-MM-DD HH24:mi:SS'),'',19,'user01');</v>
      </c>
      <c r="AK129">
        <v>15</v>
      </c>
      <c r="AL129">
        <v>20230306015</v>
      </c>
      <c r="AM129" s="14">
        <v>2</v>
      </c>
      <c r="AN129">
        <v>1</v>
      </c>
      <c r="AO129">
        <f>VLOOKUP(AP129,상품리스트!A:E,5,0)*AN129</f>
        <v>5400</v>
      </c>
      <c r="AP129">
        <v>16</v>
      </c>
      <c r="AQ129">
        <v>3</v>
      </c>
      <c r="BB129">
        <v>128</v>
      </c>
      <c r="BC129">
        <v>1</v>
      </c>
      <c r="BD129">
        <v>5400</v>
      </c>
      <c r="BE129">
        <v>15</v>
      </c>
      <c r="BF129">
        <v>16</v>
      </c>
    </row>
    <row r="130" spans="1:58">
      <c r="A130" t="str">
        <f t="shared" si="2"/>
        <v>INSERT INTO member VALUES('user49','유저사십구','1234','유저사십구','user49@gmail.com','010-0123-4612','','10417','경기 고양시 일산동구 중앙로 1193 마두법조빌딩 9층','103동','703호','','M','2008-05-06');</v>
      </c>
      <c r="Q130" t="str">
        <f t="shared" si="8"/>
        <v>INSERT INTO delivery_address VALUES(del_key_seq.nextval,'유저삼십육','010-0123-4599','6613 서울 서초구 서초대로77길 54 서초더블유타워 13층',to_char(sysdate,'YYYY-MM-DD HH24:mi:SS'),'user36');</v>
      </c>
      <c r="W130" t="str">
        <f t="shared" si="4"/>
        <v>INSERT INTO wish VALUES(wish_key_seq.nextval, to_char(sysdate, 'YYYY-MM-DD HH24:mi:SS'),'',41,'user01');</v>
      </c>
      <c r="AK130">
        <v>15</v>
      </c>
      <c r="AL130">
        <v>20230306015</v>
      </c>
      <c r="AM130" s="14">
        <v>3</v>
      </c>
      <c r="AN130">
        <v>2</v>
      </c>
      <c r="AO130">
        <f>VLOOKUP(AP130,상품리스트!A:E,5,0)*AN130</f>
        <v>13500</v>
      </c>
      <c r="AP130">
        <v>17</v>
      </c>
      <c r="AQ130">
        <v>3</v>
      </c>
      <c r="BB130">
        <v>129</v>
      </c>
      <c r="BC130">
        <v>2</v>
      </c>
      <c r="BD130">
        <v>13500</v>
      </c>
      <c r="BE130">
        <v>15</v>
      </c>
      <c r="BF130">
        <v>17</v>
      </c>
    </row>
    <row r="131" spans="1:58">
      <c r="A131" t="str">
        <f t="shared" si="2"/>
        <v>INSERT INTO member VALUES('user50','유저오십','1234','유저오십','user50@gmail.com','010-0123-4613','','08757 ','울 관악구 신림로 340','103동','703호','','F','1987-05-06');</v>
      </c>
      <c r="Q131" t="str">
        <f t="shared" si="8"/>
        <v>INSERT INTO delivery_address VALUES(del_key_seq.nextval,'유저삼십칠','010-0123-4600','11672 경기 의정부시 신흥로258번길 25 해태프라자 2층 이젠컴퓨터아트학원',to_char(sysdate,'YYYY-MM-DD HH24:mi:SS'),'user37');</v>
      </c>
      <c r="W131" t="str">
        <f t="shared" si="4"/>
        <v>INSERT INTO wish VALUES(wish_key_seq.nextval, to_char(sysdate, 'YYYY-MM-DD HH24:mi:SS'),'',36,'user01');</v>
      </c>
      <c r="AK131">
        <v>16</v>
      </c>
      <c r="AL131">
        <v>20230306016</v>
      </c>
      <c r="AM131" s="14">
        <v>1</v>
      </c>
      <c r="AN131">
        <v>1</v>
      </c>
      <c r="AO131">
        <f>VLOOKUP(AP131,상품리스트!A:E,5,0)*AN131</f>
        <v>12600</v>
      </c>
      <c r="AP131">
        <v>51</v>
      </c>
      <c r="AQ131">
        <v>8</v>
      </c>
      <c r="BB131">
        <v>130</v>
      </c>
      <c r="BC131">
        <v>1</v>
      </c>
      <c r="BD131">
        <v>12600</v>
      </c>
      <c r="BE131">
        <v>16</v>
      </c>
      <c r="BF131">
        <v>51</v>
      </c>
    </row>
    <row r="132" spans="1:58">
      <c r="Q132" t="str">
        <f t="shared" si="8"/>
        <v>INSERT INTO delivery_address VALUES(del_key_seq.nextval,'유저삼십팔','010-0123-4601','3192 서울 종로구 종로 78 미려빌딩 6층 이젠아카데미컴퓨터학원',to_char(sysdate,'YYYY-MM-DD HH24:mi:SS'),'user38');</v>
      </c>
      <c r="W132" t="str">
        <f t="shared" si="4"/>
        <v>INSERT INTO wish VALUES(wish_key_seq.nextval, to_char(sysdate, 'YYYY-MM-DD HH24:mi:SS'),'',48,'user01');</v>
      </c>
      <c r="AK132">
        <v>16</v>
      </c>
      <c r="AL132">
        <v>20230306016</v>
      </c>
      <c r="AM132" s="14">
        <v>2</v>
      </c>
      <c r="AN132">
        <v>1</v>
      </c>
      <c r="AO132">
        <f>VLOOKUP(AP132,상품리스트!A:E,5,0)*AN132</f>
        <v>7200</v>
      </c>
      <c r="AP132">
        <v>4</v>
      </c>
      <c r="AQ132">
        <v>8</v>
      </c>
      <c r="BB132">
        <v>131</v>
      </c>
      <c r="BC132">
        <v>1</v>
      </c>
      <c r="BD132">
        <v>7200</v>
      </c>
      <c r="BE132">
        <v>16</v>
      </c>
      <c r="BF132">
        <v>4</v>
      </c>
    </row>
    <row r="133" spans="1:58">
      <c r="Q133" t="str">
        <f t="shared" si="8"/>
        <v>INSERT INTO delivery_address VALUES(del_key_seq.nextval,'유저삼십구','010-0123-4602','10416 경기 고양시 일산동구 중앙로 1193 마두법조빌딩 9층 이젠컴퓨터학원',to_char(sysdate,'YYYY-MM-DD HH24:mi:SS'),'user39');</v>
      </c>
      <c r="W133" t="str">
        <f t="shared" si="4"/>
        <v>INSERT INTO wish VALUES(wish_key_seq.nextval, to_char(sysdate, 'YYYY-MM-DD HH24:mi:SS'),'',21,'user01');</v>
      </c>
      <c r="AK133">
        <v>16</v>
      </c>
      <c r="AL133">
        <v>20230306016</v>
      </c>
      <c r="AM133" s="14">
        <v>3</v>
      </c>
      <c r="AN133">
        <v>1</v>
      </c>
      <c r="AO133">
        <f>VLOOKUP(AP133,상품리스트!A:E,5,0)*AN133</f>
        <v>9900</v>
      </c>
      <c r="AP133">
        <v>13</v>
      </c>
      <c r="AQ133">
        <v>8</v>
      </c>
      <c r="BB133">
        <v>132</v>
      </c>
      <c r="BC133">
        <v>1</v>
      </c>
      <c r="BD133">
        <v>9900</v>
      </c>
      <c r="BE133">
        <v>16</v>
      </c>
      <c r="BF133">
        <v>13</v>
      </c>
    </row>
    <row r="134" spans="1:58">
      <c r="Q134" t="str">
        <f t="shared" si="8"/>
        <v>INSERT INTO delivery_address VALUES(del_key_seq.nextval,'유저사십','010-0123-4603','8756 서울 관악구 신림로 340',to_char(sysdate,'YYYY-MM-DD HH24:mi:SS'),'user40');</v>
      </c>
      <c r="W134" t="str">
        <f t="shared" si="4"/>
        <v>INSERT INTO wish VALUES(wish_key_seq.nextval, to_char(sysdate, 'YYYY-MM-DD HH24:mi:SS'),'',47,'user01');</v>
      </c>
      <c r="AK134">
        <v>16</v>
      </c>
      <c r="AL134">
        <v>20230306016</v>
      </c>
      <c r="AM134" s="14">
        <v>4</v>
      </c>
      <c r="AN134">
        <v>1</v>
      </c>
      <c r="AO134">
        <f>VLOOKUP(AP134,상품리스트!A:E,5,0)*AN134</f>
        <v>6480</v>
      </c>
      <c r="AP134">
        <v>23</v>
      </c>
      <c r="AQ134">
        <v>8</v>
      </c>
      <c r="BB134">
        <v>133</v>
      </c>
      <c r="BC134">
        <v>1</v>
      </c>
      <c r="BD134">
        <v>6480</v>
      </c>
      <c r="BE134">
        <v>16</v>
      </c>
      <c r="BF134">
        <v>23</v>
      </c>
    </row>
    <row r="135" spans="1:58">
      <c r="Q135" t="str">
        <f t="shared" si="8"/>
        <v>INSERT INTO delivery_address VALUES(del_key_seq.nextval,'유저사십일','010-0123-4604','13366 경기 성남시 중원구 광명로 4',to_char(sysdate,'YYYY-MM-DD HH24:mi:SS'),'user41');</v>
      </c>
      <c r="W135" t="str">
        <f t="shared" si="4"/>
        <v>INSERT INTO wish VALUES(wish_key_seq.nextval, to_char(sysdate, 'YYYY-MM-DD HH24:mi:SS'),'',50,'user01');</v>
      </c>
      <c r="AK135">
        <v>17</v>
      </c>
      <c r="AL135">
        <v>20230306017</v>
      </c>
      <c r="AM135" s="14">
        <v>1</v>
      </c>
      <c r="AN135">
        <v>1</v>
      </c>
      <c r="AO135">
        <f>VLOOKUP(AP135,상품리스트!A:E,5,0)*AN135</f>
        <v>2700</v>
      </c>
      <c r="AP135">
        <v>7</v>
      </c>
      <c r="AQ135">
        <v>8</v>
      </c>
      <c r="BB135">
        <v>134</v>
      </c>
      <c r="BC135">
        <v>1</v>
      </c>
      <c r="BD135">
        <v>2700</v>
      </c>
      <c r="BE135">
        <v>17</v>
      </c>
      <c r="BF135">
        <v>7</v>
      </c>
    </row>
    <row r="136" spans="1:58">
      <c r="Q136" t="str">
        <f>"INSERT INTO delivery_address VALUES(del_key_seq.nextval,'"&amp;R55&amp;"','"&amp;S55&amp;"','"&amp;T55&amp;"',to_char(sysdate,'YYYY-MM-DD HH24:mi:SS'),'"&amp;U55&amp;"');"</f>
        <v>INSERT INTO delivery_address VALUES(del_key_seq.nextval,'유저사십이','010-0123-4605','7224 서울 영등포구 당산로49길 4 태인빌딩 1F 이젠아카데미컴퓨터학원',to_char(sysdate,'YYYY-MM-DD HH24:mi:SS'),'user42');</v>
      </c>
      <c r="W136" t="str">
        <f t="shared" si="4"/>
        <v>INSERT INTO wish VALUES(wish_key_seq.nextval, to_char(sysdate, 'YYYY-MM-DD HH24:mi:SS'),'',27,'user01');</v>
      </c>
      <c r="AK136">
        <v>17</v>
      </c>
      <c r="AL136">
        <v>20230306017</v>
      </c>
      <c r="AM136" s="14">
        <v>2</v>
      </c>
      <c r="AN136">
        <v>1</v>
      </c>
      <c r="AO136">
        <f>VLOOKUP(AP136,상품리스트!A:E,5,0)*AN136</f>
        <v>5695</v>
      </c>
      <c r="AP136">
        <v>50</v>
      </c>
      <c r="AQ136">
        <v>8</v>
      </c>
      <c r="BB136">
        <v>135</v>
      </c>
      <c r="BC136">
        <v>1</v>
      </c>
      <c r="BD136">
        <v>6030</v>
      </c>
      <c r="BE136">
        <v>17</v>
      </c>
      <c r="BF136">
        <v>50</v>
      </c>
    </row>
    <row r="137" spans="1:58">
      <c r="Q137" t="str">
        <f>"INSERT INTO delivery_address VALUES(del_key_seq.nextval,'"&amp;R56&amp;"','"&amp;S56&amp;"','"&amp;T56&amp;"',to_char(sysdate,'YYYY-MM-DD HH24:mi:SS'),'"&amp;U56&amp;"');"</f>
        <v>INSERT INTO delivery_address VALUES(del_key_seq.nextval,'유저사십삼','010-0123-4606','8292 서울 구로구 공원로 83 4층',to_char(sysdate,'YYYY-MM-DD HH24:mi:SS'),'user43');</v>
      </c>
      <c r="W137" t="str">
        <f t="shared" si="4"/>
        <v>INSERT INTO wish VALUES(wish_key_seq.nextval, to_char(sysdate, 'YYYY-MM-DD HH24:mi:SS'),'',16,'user01');</v>
      </c>
      <c r="AK137">
        <v>17</v>
      </c>
      <c r="AL137">
        <v>20230306017</v>
      </c>
      <c r="AM137" s="14">
        <v>3</v>
      </c>
      <c r="AN137">
        <v>1</v>
      </c>
      <c r="AO137">
        <f>VLOOKUP(AP137,상품리스트!A:E,5,0)*AN137</f>
        <v>6120</v>
      </c>
      <c r="AP137">
        <v>11</v>
      </c>
      <c r="AQ137">
        <v>8</v>
      </c>
      <c r="BB137">
        <v>136</v>
      </c>
      <c r="BC137">
        <v>1</v>
      </c>
      <c r="BD137">
        <v>6120</v>
      </c>
      <c r="BE137">
        <v>17</v>
      </c>
      <c r="BF137">
        <v>11</v>
      </c>
    </row>
    <row r="138" spans="1:58">
      <c r="Q138" t="str">
        <f>"INSERT INTO delivery_address VALUES(del_key_seq.nextval,'"&amp;R57&amp;"','"&amp;S57&amp;"','"&amp;T57&amp;"',to_char(sysdate,'YYYY-MM-DD HH24:mi:SS'),'"&amp;U57&amp;"');"</f>
        <v>INSERT INTO delivery_address VALUES(del_key_seq.nextval,'유저사십사','010-0123-4607','13620 경기 성남시 분당구 돌마로 73 우방코아 7층',to_char(sysdate,'YYYY-MM-DD HH24:mi:SS'),'user44');</v>
      </c>
      <c r="W138" t="str">
        <f t="shared" si="4"/>
        <v>INSERT INTO wish VALUES(wish_key_seq.nextval, to_char(sysdate, 'YYYY-MM-DD HH24:mi:SS'),'',17,'user01');</v>
      </c>
      <c r="AK138">
        <v>17</v>
      </c>
      <c r="AL138">
        <v>20230306017</v>
      </c>
      <c r="AM138" s="14">
        <v>4</v>
      </c>
      <c r="AN138">
        <v>1</v>
      </c>
      <c r="AO138">
        <f>VLOOKUP(AP138,상품리스트!A:E,5,0)*AN138</f>
        <v>7380</v>
      </c>
      <c r="AP138">
        <v>42</v>
      </c>
      <c r="AQ138">
        <v>8</v>
      </c>
      <c r="BB138">
        <v>137</v>
      </c>
      <c r="BC138">
        <v>1</v>
      </c>
      <c r="BD138">
        <v>7380</v>
      </c>
      <c r="BE138">
        <v>17</v>
      </c>
      <c r="BF138">
        <v>42</v>
      </c>
    </row>
    <row r="139" spans="1:58">
      <c r="Q139" t="str">
        <f t="shared" ref="Q139:Q144" si="9">"INSERT INTO delivery_address VALUES(del_key_seq.nextval,'"&amp;R58&amp;"','"&amp;S58&amp;"','"&amp;T58&amp;"',to_char(sysdate,'YYYY-MM-DD HH24:mi:SS'),'"&amp;U58&amp;"');"</f>
        <v>INSERT INTO delivery_address VALUES(del_key_seq.nextval,'유저사십오','010-0123-4608','4811 성동구 자동차시장1길 73',to_char(sysdate,'YYYY-MM-DD HH24:mi:SS'),'user45');</v>
      </c>
      <c r="W139" t="str">
        <f t="shared" si="4"/>
        <v>INSERT INTO wish VALUES(wish_key_seq.nextval, to_char(sysdate, 'YYYY-MM-DD HH24:mi:SS'),'',49,'user01');</v>
      </c>
      <c r="AK139">
        <v>17</v>
      </c>
      <c r="AL139">
        <v>20230306017</v>
      </c>
      <c r="AM139" s="14">
        <v>5</v>
      </c>
      <c r="AN139">
        <v>1</v>
      </c>
      <c r="AO139">
        <f>VLOOKUP(AP139,상품리스트!A:E,5,0)*AN139</f>
        <v>4050</v>
      </c>
      <c r="AP139">
        <v>8</v>
      </c>
      <c r="AQ139">
        <v>8</v>
      </c>
      <c r="BB139">
        <v>138</v>
      </c>
      <c r="BC139">
        <v>1</v>
      </c>
      <c r="BD139">
        <v>4050</v>
      </c>
      <c r="BE139">
        <v>17</v>
      </c>
      <c r="BF139">
        <v>8</v>
      </c>
    </row>
    <row r="140" spans="1:58">
      <c r="Q140" t="str">
        <f t="shared" si="9"/>
        <v>INSERT INTO delivery_address VALUES(del_key_seq.nextval,'유저사십육','010-0123-4609','6614 서울 서초구 서초대로77길 54 서초더블유타워 13층',to_char(sysdate,'YYYY-MM-DD HH24:mi:SS'),'user46');</v>
      </c>
      <c r="W140" t="str">
        <f t="shared" si="4"/>
        <v>INSERT INTO wish VALUES(wish_key_seq.nextval, to_char(sysdate, 'YYYY-MM-DD HH24:mi:SS'),'',20,'user01');</v>
      </c>
      <c r="AK140">
        <v>17</v>
      </c>
      <c r="AL140">
        <v>20230306017</v>
      </c>
      <c r="AM140" s="14">
        <v>6</v>
      </c>
      <c r="AN140">
        <v>1</v>
      </c>
      <c r="AO140">
        <f>VLOOKUP(AP140,상품리스트!A:E,5,0)*AN140</f>
        <v>7200</v>
      </c>
      <c r="AP140">
        <v>4</v>
      </c>
      <c r="AQ140">
        <v>8</v>
      </c>
      <c r="BB140">
        <v>139</v>
      </c>
      <c r="BC140">
        <v>1</v>
      </c>
      <c r="BD140">
        <v>7200</v>
      </c>
      <c r="BE140">
        <v>17</v>
      </c>
      <c r="BF140">
        <v>4</v>
      </c>
    </row>
    <row r="141" spans="1:58">
      <c r="Q141" t="str">
        <f t="shared" si="9"/>
        <v>INSERT INTO delivery_address VALUES(del_key_seq.nextval,'유저사십칠','010-0123-4610','11673 경기 의정부시 신흥로258번길 25 해태프라자 2층 이젠컴퓨터아트학원',to_char(sysdate,'YYYY-MM-DD HH24:mi:SS'),'user47');</v>
      </c>
      <c r="W141" t="str">
        <f t="shared" si="4"/>
        <v>INSERT INTO wish VALUES(wish_key_seq.nextval, to_char(sysdate, 'YYYY-MM-DD HH24:mi:SS'),'',32,'user01');</v>
      </c>
      <c r="AK141">
        <v>18</v>
      </c>
      <c r="AL141">
        <v>20230306018</v>
      </c>
      <c r="AM141" s="14">
        <v>1</v>
      </c>
      <c r="AN141">
        <v>1</v>
      </c>
      <c r="AO141">
        <f>VLOOKUP(AP141,상품리스트!A:E,5,0)*AN141</f>
        <v>9900</v>
      </c>
      <c r="AP141">
        <v>28</v>
      </c>
      <c r="AQ141">
        <v>4</v>
      </c>
      <c r="BB141">
        <v>140</v>
      </c>
      <c r="BC141">
        <v>1</v>
      </c>
      <c r="BD141">
        <v>9900</v>
      </c>
      <c r="BE141">
        <v>18</v>
      </c>
      <c r="BF141">
        <v>28</v>
      </c>
    </row>
    <row r="142" spans="1:58">
      <c r="Q142" t="str">
        <f t="shared" si="9"/>
        <v>INSERT INTO delivery_address VALUES(del_key_seq.nextval,'유저사십팔','010-0123-4611','3193 서울 종로구 종로 78 미려빌딩 6층 이젠아카데미컴퓨터학원',to_char(sysdate,'YYYY-MM-DD HH24:mi:SS'),'user48');</v>
      </c>
      <c r="W142" t="str">
        <f t="shared" si="4"/>
        <v>INSERT INTO wish VALUES(wish_key_seq.nextval, to_char(sysdate, 'YYYY-MM-DD HH24:mi:SS'),'',18,'user01');</v>
      </c>
      <c r="AK142">
        <v>18</v>
      </c>
      <c r="AL142">
        <v>20230306018</v>
      </c>
      <c r="AM142" s="14">
        <v>2</v>
      </c>
      <c r="AN142">
        <v>1</v>
      </c>
      <c r="AO142">
        <f>VLOOKUP(AP142,상품리스트!A:E,5,0)*AN142</f>
        <v>6300</v>
      </c>
      <c r="AP142">
        <v>26</v>
      </c>
      <c r="AQ142">
        <v>4</v>
      </c>
      <c r="BB142">
        <v>141</v>
      </c>
      <c r="BC142">
        <v>1</v>
      </c>
      <c r="BD142">
        <v>6300</v>
      </c>
      <c r="BE142">
        <v>18</v>
      </c>
      <c r="BF142">
        <v>26</v>
      </c>
    </row>
    <row r="143" spans="1:58">
      <c r="Q143" t="str">
        <f t="shared" si="9"/>
        <v>INSERT INTO delivery_address VALUES(del_key_seq.nextval,'유저사십구','010-0123-4612','10417 경기 고양시 일산동구 중앙로 1193 마두법조빌딩 9층 이젠컴퓨터학원',to_char(sysdate,'YYYY-MM-DD HH24:mi:SS'),'user49');</v>
      </c>
      <c r="W143" t="str">
        <f t="shared" si="4"/>
        <v>INSERT INTO wish VALUES(wish_key_seq.nextval, to_char(sysdate, 'YYYY-MM-DD HH24:mi:SS'),'',35,'user01');</v>
      </c>
      <c r="AK143">
        <v>18</v>
      </c>
      <c r="AL143">
        <v>20230306018</v>
      </c>
      <c r="AM143" s="14">
        <v>3</v>
      </c>
      <c r="AN143">
        <v>1</v>
      </c>
      <c r="AO143">
        <f>VLOOKUP(AP143,상품리스트!A:E,5,0)*AN143</f>
        <v>4320</v>
      </c>
      <c r="AP143">
        <v>43</v>
      </c>
      <c r="AQ143">
        <v>4</v>
      </c>
      <c r="BB143">
        <v>142</v>
      </c>
      <c r="BC143">
        <v>1</v>
      </c>
      <c r="BD143">
        <v>6480</v>
      </c>
      <c r="BE143">
        <v>18</v>
      </c>
      <c r="BF143">
        <v>43</v>
      </c>
    </row>
    <row r="144" spans="1:58">
      <c r="Q144" t="str">
        <f t="shared" si="9"/>
        <v>INSERT INTO delivery_address VALUES(del_key_seq.nextval,'유저오십','010-0123-4613','8757 서울 관악구 신림로 340',to_char(sysdate,'YYYY-MM-DD HH24:mi:SS'),'user50');</v>
      </c>
      <c r="W144" t="str">
        <f t="shared" si="4"/>
        <v>INSERT INTO wish VALUES(wish_key_seq.nextval, to_char(sysdate, 'YYYY-MM-DD HH24:mi:SS'),'',25,'user01');</v>
      </c>
      <c r="AK144">
        <v>19</v>
      </c>
      <c r="AL144">
        <v>20230306019</v>
      </c>
      <c r="AM144" s="14">
        <v>1</v>
      </c>
      <c r="AN144">
        <v>1</v>
      </c>
      <c r="AO144">
        <f>VLOOKUP(AP144,상품리스트!A:E,5,0)*AN144</f>
        <v>5850</v>
      </c>
      <c r="AP144">
        <v>9</v>
      </c>
      <c r="AQ144">
        <v>6</v>
      </c>
      <c r="BB144">
        <v>143</v>
      </c>
      <c r="BC144">
        <v>1</v>
      </c>
      <c r="BD144">
        <v>5850</v>
      </c>
      <c r="BE144">
        <v>19</v>
      </c>
      <c r="BF144">
        <v>9</v>
      </c>
    </row>
    <row r="145" spans="23:58">
      <c r="W145" t="str">
        <f t="shared" si="4"/>
        <v>INSERT INTO wish VALUES(wish_key_seq.nextval, to_char(sysdate, 'YYYY-MM-DD HH24:mi:SS'),'',41,'user02');</v>
      </c>
      <c r="AK145">
        <v>19</v>
      </c>
      <c r="AL145">
        <v>20230306019</v>
      </c>
      <c r="AM145" s="14">
        <v>2</v>
      </c>
      <c r="AN145">
        <v>1</v>
      </c>
      <c r="AO145">
        <f>VLOOKUP(AP145,상품리스트!A:E,5,0)*AN145</f>
        <v>6240</v>
      </c>
      <c r="AP145">
        <v>47</v>
      </c>
      <c r="AQ145">
        <v>6</v>
      </c>
      <c r="BB145">
        <v>144</v>
      </c>
      <c r="BC145">
        <v>1</v>
      </c>
      <c r="BD145">
        <v>7020</v>
      </c>
      <c r="BE145">
        <v>19</v>
      </c>
      <c r="BF145">
        <v>47</v>
      </c>
    </row>
    <row r="146" spans="23:58">
      <c r="W146" t="str">
        <f t="shared" si="4"/>
        <v>INSERT INTO wish VALUES(wish_key_seq.nextval, to_char(sysdate, 'YYYY-MM-DD HH24:mi:SS'),'',43,'user02');</v>
      </c>
      <c r="AK146">
        <v>19</v>
      </c>
      <c r="AL146">
        <v>20230306019</v>
      </c>
      <c r="AM146" s="14">
        <v>3</v>
      </c>
      <c r="AN146">
        <v>1</v>
      </c>
      <c r="AO146">
        <f>VLOOKUP(AP146,상품리스트!A:E,5,0)*AN146</f>
        <v>13500</v>
      </c>
      <c r="AP146">
        <v>1</v>
      </c>
      <c r="AQ146">
        <v>6</v>
      </c>
      <c r="BB146">
        <v>145</v>
      </c>
      <c r="BC146">
        <v>1</v>
      </c>
      <c r="BD146">
        <v>13500</v>
      </c>
      <c r="BE146">
        <v>19</v>
      </c>
      <c r="BF146">
        <v>1</v>
      </c>
    </row>
    <row r="147" spans="23:58">
      <c r="W147" t="str">
        <f t="shared" si="4"/>
        <v>INSERT INTO wish VALUES(wish_key_seq.nextval, to_char(sysdate, 'YYYY-MM-DD HH24:mi:SS'),'',5,'user02');</v>
      </c>
      <c r="AK147">
        <v>19</v>
      </c>
      <c r="AL147">
        <v>20230306019</v>
      </c>
      <c r="AM147" s="14">
        <v>4</v>
      </c>
      <c r="AN147">
        <v>1</v>
      </c>
      <c r="AO147">
        <f>VLOOKUP(AP147,상품리스트!A:E,5,0)*AN147</f>
        <v>15120</v>
      </c>
      <c r="AP147">
        <v>41</v>
      </c>
      <c r="AQ147">
        <v>6</v>
      </c>
      <c r="BB147">
        <v>146</v>
      </c>
      <c r="BC147">
        <v>1</v>
      </c>
      <c r="BD147">
        <v>15120</v>
      </c>
      <c r="BE147">
        <v>19</v>
      </c>
      <c r="BF147">
        <v>41</v>
      </c>
    </row>
    <row r="148" spans="23:58">
      <c r="W148" t="str">
        <f t="shared" si="4"/>
        <v>INSERT INTO wish VALUES(wish_key_seq.nextval, to_char(sysdate, 'YYYY-MM-DD HH24:mi:SS'),'',14,'user02');</v>
      </c>
      <c r="AK148">
        <v>19</v>
      </c>
      <c r="AL148">
        <v>20230306019</v>
      </c>
      <c r="AM148" s="14">
        <v>5</v>
      </c>
      <c r="AN148">
        <v>1</v>
      </c>
      <c r="AO148">
        <f>VLOOKUP(AP148,상품리스트!A:E,5,0)*AN148</f>
        <v>6480</v>
      </c>
      <c r="AP148">
        <v>23</v>
      </c>
      <c r="AQ148">
        <v>6</v>
      </c>
      <c r="BB148">
        <v>147</v>
      </c>
      <c r="BC148">
        <v>1</v>
      </c>
      <c r="BD148">
        <v>6480</v>
      </c>
      <c r="BE148">
        <v>19</v>
      </c>
      <c r="BF148">
        <v>23</v>
      </c>
    </row>
    <row r="149" spans="23:58">
      <c r="W149" t="str">
        <f t="shared" si="4"/>
        <v>INSERT INTO wish VALUES(wish_key_seq.nextval, to_char(sysdate, 'YYYY-MM-DD HH24:mi:SS'),'',24,'user02');</v>
      </c>
      <c r="AK149">
        <v>19</v>
      </c>
      <c r="AL149">
        <v>20230306019</v>
      </c>
      <c r="AM149" s="14">
        <v>6</v>
      </c>
      <c r="AN149">
        <v>1</v>
      </c>
      <c r="AO149">
        <f>VLOOKUP(AP149,상품리스트!A:E,5,0)*AN149</f>
        <v>4050</v>
      </c>
      <c r="AP149">
        <v>8</v>
      </c>
      <c r="AQ149">
        <v>6</v>
      </c>
      <c r="BB149">
        <v>148</v>
      </c>
      <c r="BC149">
        <v>1</v>
      </c>
      <c r="BD149">
        <v>4050</v>
      </c>
      <c r="BE149">
        <v>19</v>
      </c>
      <c r="BF149">
        <v>8</v>
      </c>
    </row>
    <row r="150" spans="23:58">
      <c r="W150" t="str">
        <f t="shared" si="4"/>
        <v>INSERT INTO wish VALUES(wish_key_seq.nextval, to_char(sysdate, 'YYYY-MM-DD HH24:mi:SS'),'',4,'user02');</v>
      </c>
      <c r="AK150">
        <v>20</v>
      </c>
      <c r="AL150">
        <v>20230306020</v>
      </c>
      <c r="AM150" s="14">
        <v>1</v>
      </c>
      <c r="AN150">
        <v>1</v>
      </c>
      <c r="AO150">
        <f>VLOOKUP(AP150,상품리스트!A:E,5,0)*AN150</f>
        <v>6480</v>
      </c>
      <c r="AP150">
        <v>23</v>
      </c>
      <c r="AQ150">
        <v>4</v>
      </c>
      <c r="BB150">
        <v>149</v>
      </c>
      <c r="BC150">
        <v>1</v>
      </c>
      <c r="BD150">
        <v>6480</v>
      </c>
      <c r="BE150">
        <v>20</v>
      </c>
      <c r="BF150">
        <v>23</v>
      </c>
    </row>
    <row r="151" spans="23:58">
      <c r="W151" t="str">
        <f t="shared" si="4"/>
        <v>INSERT INTO wish VALUES(wish_key_seq.nextval, to_char(sysdate, 'YYYY-MM-DD HH24:mi:SS'),'',39,'user02');</v>
      </c>
      <c r="AK151">
        <v>20</v>
      </c>
      <c r="AL151">
        <v>20230306020</v>
      </c>
      <c r="AM151" s="14">
        <v>2</v>
      </c>
      <c r="AN151">
        <v>1</v>
      </c>
      <c r="AO151">
        <f>VLOOKUP(AP151,상품리스트!A:E,5,0)*AN151</f>
        <v>9900</v>
      </c>
      <c r="AP151">
        <v>28</v>
      </c>
      <c r="AQ151">
        <v>4</v>
      </c>
      <c r="BB151">
        <v>150</v>
      </c>
      <c r="BC151">
        <v>1</v>
      </c>
      <c r="BD151">
        <v>9900</v>
      </c>
      <c r="BE151">
        <v>20</v>
      </c>
      <c r="BF151">
        <v>28</v>
      </c>
    </row>
    <row r="152" spans="23:58">
      <c r="W152" t="str">
        <f t="shared" si="4"/>
        <v>INSERT INTO wish VALUES(wish_key_seq.nextval, to_char(sysdate, 'YYYY-MM-DD HH24:mi:SS'),'',10,'user02');</v>
      </c>
      <c r="AK152">
        <v>20</v>
      </c>
      <c r="AL152">
        <v>20230306020</v>
      </c>
      <c r="AM152" s="14">
        <v>3</v>
      </c>
      <c r="AN152">
        <v>1</v>
      </c>
      <c r="AO152">
        <f>VLOOKUP(AP152,상품리스트!A:E,5,0)*AN152</f>
        <v>21600</v>
      </c>
      <c r="AP152">
        <v>29</v>
      </c>
      <c r="AQ152">
        <v>4</v>
      </c>
      <c r="BB152">
        <v>151</v>
      </c>
      <c r="BC152">
        <v>1</v>
      </c>
      <c r="BD152">
        <v>21600</v>
      </c>
      <c r="BE152">
        <v>20</v>
      </c>
      <c r="BF152">
        <v>29</v>
      </c>
    </row>
    <row r="153" spans="23:58">
      <c r="W153" t="str">
        <f t="shared" si="4"/>
        <v>INSERT INTO wish VALUES(wish_key_seq.nextval, to_char(sysdate, 'YYYY-MM-DD HH24:mi:SS'),'',20,'user02');</v>
      </c>
      <c r="AK153">
        <v>20</v>
      </c>
      <c r="AL153">
        <v>20230306020</v>
      </c>
      <c r="AM153" s="14">
        <v>4</v>
      </c>
      <c r="AN153">
        <v>1</v>
      </c>
      <c r="AO153">
        <f>VLOOKUP(AP153,상품리스트!A:E,5,0)*AN153</f>
        <v>5355</v>
      </c>
      <c r="AP153">
        <v>19</v>
      </c>
      <c r="AQ153">
        <v>4</v>
      </c>
      <c r="BB153">
        <v>152</v>
      </c>
      <c r="BC153">
        <v>1</v>
      </c>
      <c r="BD153">
        <v>5670</v>
      </c>
      <c r="BE153">
        <v>20</v>
      </c>
      <c r="BF153">
        <v>19</v>
      </c>
    </row>
    <row r="154" spans="23:58">
      <c r="W154" t="str">
        <f t="shared" si="4"/>
        <v>INSERT INTO wish VALUES(wish_key_seq.nextval, to_char(sysdate, 'YYYY-MM-DD HH24:mi:SS'),'',23,'user02');</v>
      </c>
      <c r="AK154">
        <v>20</v>
      </c>
      <c r="AL154">
        <v>20230306020</v>
      </c>
      <c r="AM154" s="14">
        <v>5</v>
      </c>
      <c r="AN154">
        <v>1</v>
      </c>
      <c r="AO154">
        <f>VLOOKUP(AP154,상품리스트!A:E,5,0)*AN154</f>
        <v>6750</v>
      </c>
      <c r="AP154">
        <v>17</v>
      </c>
      <c r="AQ154">
        <v>4</v>
      </c>
      <c r="BB154">
        <v>153</v>
      </c>
      <c r="BC154">
        <v>1</v>
      </c>
      <c r="BD154">
        <v>6750</v>
      </c>
      <c r="BE154">
        <v>20</v>
      </c>
      <c r="BF154">
        <v>17</v>
      </c>
    </row>
    <row r="155" spans="23:58">
      <c r="W155" t="str">
        <f t="shared" si="4"/>
        <v>INSERT INTO wish VALUES(wish_key_seq.nextval, to_char(sysdate, 'YYYY-MM-DD HH24:mi:SS'),'',52,'user02');</v>
      </c>
      <c r="AK155">
        <v>20</v>
      </c>
      <c r="AL155">
        <v>20230306020</v>
      </c>
      <c r="AM155" s="14">
        <v>6</v>
      </c>
      <c r="AN155">
        <v>1</v>
      </c>
      <c r="AO155">
        <f>VLOOKUP(AP155,상품리스트!A:E,5,0)*AN155</f>
        <v>7560</v>
      </c>
      <c r="AP155">
        <v>20</v>
      </c>
      <c r="AQ155">
        <v>4</v>
      </c>
      <c r="BB155">
        <v>154</v>
      </c>
      <c r="BC155">
        <v>1</v>
      </c>
      <c r="BD155">
        <v>7560</v>
      </c>
      <c r="BE155">
        <v>20</v>
      </c>
      <c r="BF155">
        <v>20</v>
      </c>
    </row>
    <row r="156" spans="23:58">
      <c r="W156" t="str">
        <f t="shared" si="4"/>
        <v>INSERT INTO wish VALUES(wish_key_seq.nextval, to_char(sysdate, 'YYYY-MM-DD HH24:mi:SS'),'',25,'user02');</v>
      </c>
      <c r="AK156">
        <v>20</v>
      </c>
      <c r="AL156">
        <v>20230306020</v>
      </c>
      <c r="AM156" s="14">
        <v>7</v>
      </c>
      <c r="AN156">
        <v>1</v>
      </c>
      <c r="AO156">
        <f>VLOOKUP(AP156,상품리스트!A:E,5,0)*AN156</f>
        <v>13300</v>
      </c>
      <c r="AP156">
        <v>12</v>
      </c>
      <c r="AQ156">
        <v>4</v>
      </c>
      <c r="BB156">
        <v>155</v>
      </c>
      <c r="BC156">
        <v>1</v>
      </c>
      <c r="BD156">
        <v>17100</v>
      </c>
      <c r="BE156">
        <v>20</v>
      </c>
      <c r="BF156">
        <v>12</v>
      </c>
    </row>
    <row r="157" spans="23:58">
      <c r="W157" t="str">
        <f t="shared" si="4"/>
        <v>INSERT INTO wish VALUES(wish_key_seq.nextval, to_char(sysdate, 'YYYY-MM-DD HH24:mi:SS'),'',44,'user03');</v>
      </c>
      <c r="AK157">
        <v>21</v>
      </c>
      <c r="AL157">
        <v>20230306021</v>
      </c>
      <c r="AM157" s="14">
        <v>1</v>
      </c>
      <c r="AN157">
        <v>1</v>
      </c>
      <c r="AO157">
        <f>VLOOKUP(AP157,상품리스트!A:E,5,0)*AN157</f>
        <v>4050</v>
      </c>
      <c r="AP157">
        <v>15</v>
      </c>
      <c r="AQ157">
        <v>9</v>
      </c>
      <c r="BB157">
        <v>156</v>
      </c>
      <c r="BC157">
        <v>1</v>
      </c>
      <c r="BD157">
        <v>4050</v>
      </c>
      <c r="BE157">
        <v>21</v>
      </c>
      <c r="BF157">
        <v>15</v>
      </c>
    </row>
    <row r="158" spans="23:58">
      <c r="W158" t="str">
        <f t="shared" si="4"/>
        <v>INSERT INTO wish VALUES(wish_key_seq.nextval, to_char(sysdate, 'YYYY-MM-DD HH24:mi:SS'),'',18,'user03');</v>
      </c>
      <c r="AK158">
        <v>21</v>
      </c>
      <c r="AL158">
        <v>20230306021</v>
      </c>
      <c r="AM158" s="14">
        <v>2</v>
      </c>
      <c r="AN158">
        <v>2</v>
      </c>
      <c r="AO158">
        <f>VLOOKUP(AP158,상품리스트!A:E,5,0)*AN158</f>
        <v>11700</v>
      </c>
      <c r="AP158">
        <v>9</v>
      </c>
      <c r="AQ158">
        <v>9</v>
      </c>
      <c r="BB158">
        <v>157</v>
      </c>
      <c r="BC158">
        <v>2</v>
      </c>
      <c r="BD158">
        <v>11700</v>
      </c>
      <c r="BE158">
        <v>21</v>
      </c>
      <c r="BF158">
        <v>9</v>
      </c>
    </row>
    <row r="159" spans="23:58">
      <c r="W159" t="str">
        <f t="shared" si="4"/>
        <v>INSERT INTO wish VALUES(wish_key_seq.nextval, to_char(sysdate, 'YYYY-MM-DD HH24:mi:SS'),'',23,'user03');</v>
      </c>
      <c r="AK159">
        <v>21</v>
      </c>
      <c r="AL159">
        <v>20230306021</v>
      </c>
      <c r="AM159" s="14">
        <v>3</v>
      </c>
      <c r="AN159">
        <v>1</v>
      </c>
      <c r="AO159">
        <f>VLOOKUP(AP159,상품리스트!A:E,5,0)*AN159</f>
        <v>10800</v>
      </c>
      <c r="AP159">
        <v>3</v>
      </c>
      <c r="AQ159">
        <v>9</v>
      </c>
      <c r="BB159">
        <v>158</v>
      </c>
      <c r="BC159">
        <v>1</v>
      </c>
      <c r="BD159">
        <v>10800</v>
      </c>
      <c r="BE159">
        <v>21</v>
      </c>
      <c r="BF159">
        <v>3</v>
      </c>
    </row>
    <row r="160" spans="23:58">
      <c r="W160" t="str">
        <f t="shared" ref="W160:W182" si="10">"INSERT INTO wish VALUES(wish_key_seq.nextval, to_char(sysdate, 'YYYY-MM-DD HH24:mi:SS'),'',"&amp;Z67&amp;",'"&amp;AA67&amp;"');"</f>
        <v>INSERT INTO wish VALUES(wish_key_seq.nextval, to_char(sysdate, 'YYYY-MM-DD HH24:mi:SS'),'',49,'user03');</v>
      </c>
      <c r="AK160">
        <v>21</v>
      </c>
      <c r="AL160">
        <v>20230306021</v>
      </c>
      <c r="AM160" s="14">
        <v>4</v>
      </c>
      <c r="AN160">
        <v>1</v>
      </c>
      <c r="AO160">
        <f>VLOOKUP(AP160,상품리스트!A:E,5,0)*AN160</f>
        <v>7200</v>
      </c>
      <c r="AP160">
        <v>4</v>
      </c>
      <c r="AQ160">
        <v>9</v>
      </c>
      <c r="BB160">
        <v>159</v>
      </c>
      <c r="BC160">
        <v>1</v>
      </c>
      <c r="BD160">
        <v>7200</v>
      </c>
      <c r="BE160">
        <v>21</v>
      </c>
      <c r="BF160">
        <v>4</v>
      </c>
    </row>
    <row r="161" spans="23:58">
      <c r="W161" t="str">
        <f t="shared" si="10"/>
        <v>INSERT INTO wish VALUES(wish_key_seq.nextval, to_char(sysdate, 'YYYY-MM-DD HH24:mi:SS'),'',28,'user03');</v>
      </c>
      <c r="AK161">
        <v>21</v>
      </c>
      <c r="AL161">
        <v>20230306021</v>
      </c>
      <c r="AM161" s="14">
        <v>5</v>
      </c>
      <c r="AN161">
        <v>1</v>
      </c>
      <c r="AO161">
        <f>VLOOKUP(AP161,상품리스트!A:E,5,0)*AN161</f>
        <v>5695</v>
      </c>
      <c r="AP161">
        <v>50</v>
      </c>
      <c r="AQ161">
        <v>9</v>
      </c>
      <c r="BB161">
        <v>160</v>
      </c>
      <c r="BC161">
        <v>1</v>
      </c>
      <c r="BD161">
        <v>6030</v>
      </c>
      <c r="BE161">
        <v>21</v>
      </c>
      <c r="BF161">
        <v>50</v>
      </c>
    </row>
    <row r="162" spans="23:58">
      <c r="W162" t="str">
        <f t="shared" si="10"/>
        <v>INSERT INTO wish VALUES(wish_key_seq.nextval, to_char(sysdate, 'YYYY-MM-DD HH24:mi:SS'),'',36,'user03');</v>
      </c>
      <c r="AK162">
        <v>21</v>
      </c>
      <c r="AL162">
        <v>20230306021</v>
      </c>
      <c r="AM162" s="14">
        <v>6</v>
      </c>
      <c r="AN162">
        <v>1</v>
      </c>
      <c r="AO162">
        <f>VLOOKUP(AP162,상품리스트!A:E,5,0)*AN162</f>
        <v>6030</v>
      </c>
      <c r="AP162">
        <v>27</v>
      </c>
      <c r="AQ162">
        <v>9</v>
      </c>
      <c r="BB162">
        <v>161</v>
      </c>
      <c r="BC162">
        <v>1</v>
      </c>
      <c r="BD162">
        <v>6030</v>
      </c>
      <c r="BE162">
        <v>21</v>
      </c>
      <c r="BF162">
        <v>27</v>
      </c>
    </row>
    <row r="163" spans="23:58">
      <c r="W163" t="str">
        <f t="shared" si="10"/>
        <v>INSERT INTO wish VALUES(wish_key_seq.nextval, to_char(sysdate, 'YYYY-MM-DD HH24:mi:SS'),'',53,'user03');</v>
      </c>
      <c r="AK163">
        <v>21</v>
      </c>
      <c r="AL163">
        <v>20230306021</v>
      </c>
      <c r="AM163" s="14">
        <v>7</v>
      </c>
      <c r="AN163">
        <v>1</v>
      </c>
      <c r="AO163">
        <f>VLOOKUP(AP163,상품리스트!A:E,5,0)*AN163</f>
        <v>6120</v>
      </c>
      <c r="AP163">
        <v>11</v>
      </c>
      <c r="AQ163">
        <v>9</v>
      </c>
      <c r="BB163">
        <v>162</v>
      </c>
      <c r="BC163">
        <v>1</v>
      </c>
      <c r="BD163">
        <v>6120</v>
      </c>
      <c r="BE163">
        <v>21</v>
      </c>
      <c r="BF163">
        <v>11</v>
      </c>
    </row>
    <row r="164" spans="23:58">
      <c r="W164" t="str">
        <f t="shared" si="10"/>
        <v>INSERT INTO wish VALUES(wish_key_seq.nextval, to_char(sysdate, 'YYYY-MM-DD HH24:mi:SS'),'',16,'user03');</v>
      </c>
      <c r="AK164">
        <v>21</v>
      </c>
      <c r="AL164">
        <v>20230306021</v>
      </c>
      <c r="AM164" s="14">
        <v>8</v>
      </c>
      <c r="AN164">
        <v>1</v>
      </c>
      <c r="AO164">
        <f>VLOOKUP(AP164,상품리스트!A:E,5,0)*AN164</f>
        <v>21600</v>
      </c>
      <c r="AP164">
        <v>29</v>
      </c>
      <c r="AQ164">
        <v>9</v>
      </c>
      <c r="BB164">
        <v>163</v>
      </c>
      <c r="BC164">
        <v>1</v>
      </c>
      <c r="BD164">
        <v>21600</v>
      </c>
      <c r="BE164">
        <v>21</v>
      </c>
      <c r="BF164">
        <v>29</v>
      </c>
    </row>
    <row r="165" spans="23:58">
      <c r="W165" t="str">
        <f t="shared" si="10"/>
        <v>INSERT INTO wish VALUES(wish_key_seq.nextval, to_char(sysdate, 'YYYY-MM-DD HH24:mi:SS'),'',43,'slswk59');</v>
      </c>
      <c r="AK165">
        <v>21</v>
      </c>
      <c r="AL165">
        <v>20230306021</v>
      </c>
      <c r="AM165" s="14">
        <v>9</v>
      </c>
      <c r="AN165">
        <v>1</v>
      </c>
      <c r="AO165">
        <f>VLOOKUP(AP165,상품리스트!A:E,5,0)*AN165</f>
        <v>7560</v>
      </c>
      <c r="AP165">
        <v>22</v>
      </c>
      <c r="AQ165">
        <v>9</v>
      </c>
      <c r="BB165">
        <v>164</v>
      </c>
      <c r="BC165">
        <v>1</v>
      </c>
      <c r="BD165">
        <v>7560</v>
      </c>
      <c r="BE165">
        <v>21</v>
      </c>
      <c r="BF165">
        <v>22</v>
      </c>
    </row>
    <row r="166" spans="23:58">
      <c r="W166" t="str">
        <f t="shared" si="10"/>
        <v>INSERT INTO wish VALUES(wish_key_seq.nextval, to_char(sysdate, 'YYYY-MM-DD HH24:mi:SS'),'',37,'slswk59');</v>
      </c>
      <c r="AK166">
        <v>21</v>
      </c>
      <c r="AL166">
        <v>20230306021</v>
      </c>
      <c r="AM166" s="14">
        <v>10</v>
      </c>
      <c r="AN166">
        <v>1</v>
      </c>
      <c r="AO166">
        <f>VLOOKUP(AP166,상품리스트!A:E,5,0)*AN166</f>
        <v>3150</v>
      </c>
      <c r="AP166">
        <v>36</v>
      </c>
      <c r="AQ166">
        <v>9</v>
      </c>
      <c r="BB166">
        <v>165</v>
      </c>
      <c r="BC166">
        <v>1</v>
      </c>
      <c r="BD166">
        <v>3150</v>
      </c>
      <c r="BE166">
        <v>21</v>
      </c>
      <c r="BF166">
        <v>36</v>
      </c>
    </row>
    <row r="167" spans="23:58">
      <c r="W167" t="str">
        <f t="shared" si="10"/>
        <v>INSERT INTO wish VALUES(wish_key_seq.nextval, to_char(sysdate, 'YYYY-MM-DD HH24:mi:SS'),'',12,'slswk59');</v>
      </c>
      <c r="AK167">
        <v>21</v>
      </c>
      <c r="AL167">
        <v>20230306021</v>
      </c>
      <c r="AM167" s="14">
        <v>11</v>
      </c>
      <c r="AN167">
        <v>1</v>
      </c>
      <c r="AO167">
        <f>VLOOKUP(AP167,상품리스트!A:E,5,0)*AN167</f>
        <v>5400</v>
      </c>
      <c r="AP167">
        <v>16</v>
      </c>
      <c r="AQ167">
        <v>9</v>
      </c>
      <c r="BB167">
        <v>166</v>
      </c>
      <c r="BC167">
        <v>1</v>
      </c>
      <c r="BD167">
        <v>5400</v>
      </c>
      <c r="BE167">
        <v>21</v>
      </c>
      <c r="BF167">
        <v>16</v>
      </c>
    </row>
    <row r="168" spans="23:58">
      <c r="W168" t="str">
        <f t="shared" si="10"/>
        <v>INSERT INTO wish VALUES(wish_key_seq.nextval, to_char(sysdate, 'YYYY-MM-DD HH24:mi:SS'),'',6,'slswk59');</v>
      </c>
      <c r="AK168">
        <v>21</v>
      </c>
      <c r="AL168">
        <v>20230306021</v>
      </c>
      <c r="AM168" s="14">
        <v>12</v>
      </c>
      <c r="AN168">
        <v>1</v>
      </c>
      <c r="AO168">
        <f>VLOOKUP(AP168,상품리스트!A:E,5,0)*AN168</f>
        <v>7200</v>
      </c>
      <c r="AP168">
        <v>5</v>
      </c>
      <c r="AQ168">
        <v>9</v>
      </c>
      <c r="BB168">
        <v>167</v>
      </c>
      <c r="BC168">
        <v>1</v>
      </c>
      <c r="BD168">
        <v>8100</v>
      </c>
      <c r="BE168">
        <v>21</v>
      </c>
      <c r="BF168">
        <v>5</v>
      </c>
    </row>
    <row r="169" spans="23:58">
      <c r="W169" t="str">
        <f t="shared" si="10"/>
        <v>INSERT INTO wish VALUES(wish_key_seq.nextval, to_char(sysdate, 'YYYY-MM-DD HH24:mi:SS'),'',41,'slswk59');</v>
      </c>
      <c r="AK169">
        <v>21</v>
      </c>
      <c r="AL169">
        <v>20230306021</v>
      </c>
      <c r="AM169" s="14">
        <v>13</v>
      </c>
      <c r="AN169">
        <v>1</v>
      </c>
      <c r="AO169">
        <f>VLOOKUP(AP169,상품리스트!A:E,5,0)*AN169</f>
        <v>4250</v>
      </c>
      <c r="AP169">
        <v>10</v>
      </c>
      <c r="AQ169">
        <v>9</v>
      </c>
      <c r="BB169">
        <v>168</v>
      </c>
      <c r="BC169">
        <v>1</v>
      </c>
      <c r="BD169">
        <v>4500</v>
      </c>
      <c r="BE169">
        <v>21</v>
      </c>
      <c r="BF169">
        <v>10</v>
      </c>
    </row>
    <row r="170" spans="23:58">
      <c r="W170" t="str">
        <f t="shared" si="10"/>
        <v>INSERT INTO wish VALUES(wish_key_seq.nextval, to_char(sysdate, 'YYYY-MM-DD HH24:mi:SS'),'',16,'slswk59');</v>
      </c>
      <c r="AK170">
        <v>21</v>
      </c>
      <c r="AL170">
        <v>20230306021</v>
      </c>
      <c r="AM170" s="14">
        <v>14</v>
      </c>
      <c r="AN170">
        <v>1</v>
      </c>
      <c r="AO170">
        <f>VLOOKUP(AP170,상품리스트!A:E,5,0)*AN170</f>
        <v>3330</v>
      </c>
      <c r="AP170">
        <v>31</v>
      </c>
      <c r="AQ170">
        <v>9</v>
      </c>
      <c r="BB170">
        <v>169</v>
      </c>
      <c r="BC170">
        <v>1</v>
      </c>
      <c r="BD170">
        <v>3330</v>
      </c>
      <c r="BE170">
        <v>21</v>
      </c>
      <c r="BF170">
        <v>31</v>
      </c>
    </row>
    <row r="171" spans="23:58">
      <c r="W171" t="str">
        <f t="shared" si="10"/>
        <v>INSERT INTO wish VALUES(wish_key_seq.nextval, to_char(sysdate, 'YYYY-MM-DD HH24:mi:SS'),'',26,'slswk59');</v>
      </c>
      <c r="AK171">
        <v>22</v>
      </c>
      <c r="AL171">
        <v>20230306022</v>
      </c>
      <c r="AM171" s="14">
        <v>1</v>
      </c>
      <c r="AN171">
        <v>1</v>
      </c>
      <c r="AO171">
        <f>VLOOKUP(AP171,상품리스트!A:E,5,0)*AN171</f>
        <v>7200</v>
      </c>
      <c r="AP171">
        <v>35</v>
      </c>
      <c r="AQ171">
        <v>6</v>
      </c>
      <c r="BB171">
        <v>170</v>
      </c>
      <c r="BC171">
        <v>1</v>
      </c>
      <c r="BD171">
        <v>7200</v>
      </c>
      <c r="BE171">
        <v>22</v>
      </c>
      <c r="BF171">
        <v>35</v>
      </c>
    </row>
    <row r="172" spans="23:58">
      <c r="W172" t="str">
        <f t="shared" si="10"/>
        <v>INSERT INTO wish VALUES(wish_key_seq.nextval, to_char(sysdate, 'YYYY-MM-DD HH24:mi:SS'),'',24,'xmmzslla');</v>
      </c>
      <c r="AK172">
        <v>22</v>
      </c>
      <c r="AL172">
        <v>20230306022</v>
      </c>
      <c r="AM172" s="14">
        <v>2</v>
      </c>
      <c r="AN172">
        <v>1</v>
      </c>
      <c r="AO172">
        <f>VLOOKUP(AP172,상품리스트!A:E,5,0)*AN172</f>
        <v>7200</v>
      </c>
      <c r="AP172">
        <v>4</v>
      </c>
      <c r="AQ172">
        <v>6</v>
      </c>
      <c r="BB172">
        <v>171</v>
      </c>
      <c r="BC172">
        <v>1</v>
      </c>
      <c r="BD172">
        <v>7200</v>
      </c>
      <c r="BE172">
        <v>22</v>
      </c>
      <c r="BF172">
        <v>4</v>
      </c>
    </row>
    <row r="173" spans="23:58">
      <c r="W173" t="str">
        <f t="shared" si="10"/>
        <v>INSERT INTO wish VALUES(wish_key_seq.nextval, to_char(sysdate, 'YYYY-MM-DD HH24:mi:SS'),'',50,'xmmzslla');</v>
      </c>
      <c r="AK173">
        <v>22</v>
      </c>
      <c r="AL173">
        <v>20230306022</v>
      </c>
      <c r="AM173" s="14">
        <v>3</v>
      </c>
      <c r="AN173">
        <v>1</v>
      </c>
      <c r="AO173">
        <f>VLOOKUP(AP173,상품리스트!A:E,5,0)*AN173</f>
        <v>4050</v>
      </c>
      <c r="AP173">
        <v>8</v>
      </c>
      <c r="AQ173">
        <v>6</v>
      </c>
      <c r="BB173">
        <v>172</v>
      </c>
      <c r="BC173">
        <v>1</v>
      </c>
      <c r="BD173">
        <v>4050</v>
      </c>
      <c r="BE173">
        <v>22</v>
      </c>
      <c r="BF173">
        <v>8</v>
      </c>
    </row>
    <row r="174" spans="23:58">
      <c r="W174" t="str">
        <f t="shared" si="10"/>
        <v>INSERT INTO wish VALUES(wish_key_seq.nextval, to_char(sysdate, 'YYYY-MM-DD HH24:mi:SS'),'',52,'xmmzslla');</v>
      </c>
      <c r="AK174">
        <v>22</v>
      </c>
      <c r="AL174">
        <v>20230306022</v>
      </c>
      <c r="AM174" s="14">
        <v>4</v>
      </c>
      <c r="AN174">
        <v>1</v>
      </c>
      <c r="AO174">
        <f>VLOOKUP(AP174,상품리스트!A:E,5,0)*AN174</f>
        <v>12600</v>
      </c>
      <c r="AP174">
        <v>51</v>
      </c>
      <c r="AQ174">
        <v>6</v>
      </c>
      <c r="BB174">
        <v>173</v>
      </c>
      <c r="BC174">
        <v>1</v>
      </c>
      <c r="BD174">
        <v>12600</v>
      </c>
      <c r="BE174">
        <v>22</v>
      </c>
      <c r="BF174">
        <v>51</v>
      </c>
    </row>
    <row r="175" spans="23:58">
      <c r="W175" t="str">
        <f t="shared" si="10"/>
        <v>INSERT INTO wish VALUES(wish_key_seq.nextval, to_char(sysdate, 'YYYY-MM-DD HH24:mi:SS'),'',11,'xmmzslla');</v>
      </c>
      <c r="AK175">
        <v>23</v>
      </c>
      <c r="AL175">
        <v>20230306023</v>
      </c>
      <c r="AM175" s="14">
        <v>1</v>
      </c>
      <c r="AN175">
        <v>1</v>
      </c>
      <c r="AO175">
        <f>VLOOKUP(AP175,상품리스트!A:E,5,0)*AN175</f>
        <v>7020</v>
      </c>
      <c r="AP175">
        <v>21</v>
      </c>
      <c r="AQ175">
        <v>6</v>
      </c>
      <c r="BB175">
        <v>174</v>
      </c>
      <c r="BC175">
        <v>1</v>
      </c>
      <c r="BD175">
        <v>7020</v>
      </c>
      <c r="BE175">
        <v>23</v>
      </c>
      <c r="BF175">
        <v>21</v>
      </c>
    </row>
    <row r="176" spans="23:58">
      <c r="W176" t="str">
        <f t="shared" si="10"/>
        <v>INSERT INTO wish VALUES(wish_key_seq.nextval, to_char(sysdate, 'YYYY-MM-DD HH24:mi:SS'),'',5,'xmmzslla');</v>
      </c>
      <c r="AK176">
        <v>23</v>
      </c>
      <c r="AL176">
        <v>20230306023</v>
      </c>
      <c r="AM176" s="14">
        <v>2</v>
      </c>
      <c r="AN176">
        <v>1</v>
      </c>
      <c r="AO176">
        <f>VLOOKUP(AP176,상품리스트!A:E,5,0)*AN176</f>
        <v>13500</v>
      </c>
      <c r="AP176">
        <v>1</v>
      </c>
      <c r="AQ176">
        <v>6</v>
      </c>
      <c r="BB176">
        <v>175</v>
      </c>
      <c r="BC176">
        <v>1</v>
      </c>
      <c r="BD176">
        <v>13500</v>
      </c>
      <c r="BE176">
        <v>23</v>
      </c>
      <c r="BF176">
        <v>1</v>
      </c>
    </row>
    <row r="177" spans="23:58">
      <c r="W177" t="str">
        <f t="shared" si="10"/>
        <v>INSERT INTO wish VALUES(wish_key_seq.nextval, to_char(sysdate, 'YYYY-MM-DD HH24:mi:SS'),'',4,'xmmzslla');</v>
      </c>
      <c r="AK177">
        <v>23</v>
      </c>
      <c r="AL177">
        <v>20230306023</v>
      </c>
      <c r="AM177" s="14">
        <v>3</v>
      </c>
      <c r="AN177">
        <v>1</v>
      </c>
      <c r="AO177">
        <f>VLOOKUP(AP177,상품리스트!A:E,5,0)*AN177</f>
        <v>4450</v>
      </c>
      <c r="AP177">
        <v>33</v>
      </c>
      <c r="AQ177">
        <v>6</v>
      </c>
      <c r="BB177">
        <v>176</v>
      </c>
      <c r="BC177">
        <v>1</v>
      </c>
      <c r="BD177">
        <v>8010</v>
      </c>
      <c r="BE177">
        <v>23</v>
      </c>
      <c r="BF177">
        <v>33</v>
      </c>
    </row>
    <row r="178" spans="23:58">
      <c r="W178" t="str">
        <f t="shared" si="10"/>
        <v>INSERT INTO wish VALUES(wish_key_seq.nextval, to_char(sysdate, 'YYYY-MM-DD HH24:mi:SS'),'',5,'ezencom');</v>
      </c>
      <c r="AK178">
        <v>23</v>
      </c>
      <c r="AL178">
        <v>20230306023</v>
      </c>
      <c r="AM178" s="14">
        <v>4</v>
      </c>
      <c r="AN178">
        <v>1</v>
      </c>
      <c r="AO178">
        <f>VLOOKUP(AP178,상품리스트!A:E,5,0)*AN178</f>
        <v>4320</v>
      </c>
      <c r="AP178">
        <v>43</v>
      </c>
      <c r="AQ178">
        <v>6</v>
      </c>
      <c r="BB178">
        <v>177</v>
      </c>
      <c r="BC178">
        <v>1</v>
      </c>
      <c r="BD178">
        <v>6480</v>
      </c>
      <c r="BE178">
        <v>23</v>
      </c>
      <c r="BF178">
        <v>43</v>
      </c>
    </row>
    <row r="179" spans="23:58">
      <c r="W179" t="str">
        <f t="shared" si="10"/>
        <v>INSERT INTO wish VALUES(wish_key_seq.nextval, to_char(sysdate, 'YYYY-MM-DD HH24:mi:SS'),'',53,'ezencom');</v>
      </c>
      <c r="AK179">
        <v>23</v>
      </c>
      <c r="AL179">
        <v>20230306023</v>
      </c>
      <c r="AM179" s="14">
        <v>5</v>
      </c>
      <c r="AN179">
        <v>1</v>
      </c>
      <c r="AO179">
        <f>VLOOKUP(AP179,상품리스트!A:E,5,0)*AN179</f>
        <v>15120</v>
      </c>
      <c r="AP179">
        <v>41</v>
      </c>
      <c r="AQ179">
        <v>6</v>
      </c>
      <c r="BB179">
        <v>178</v>
      </c>
      <c r="BC179">
        <v>1</v>
      </c>
      <c r="BD179">
        <v>15120</v>
      </c>
      <c r="BE179">
        <v>23</v>
      </c>
      <c r="BF179">
        <v>41</v>
      </c>
    </row>
    <row r="180" spans="23:58">
      <c r="W180" t="str">
        <f t="shared" si="10"/>
        <v>INSERT INTO wish VALUES(wish_key_seq.nextval, to_char(sysdate, 'YYYY-MM-DD HH24:mi:SS'),'',1,'ezencom');</v>
      </c>
      <c r="AK180">
        <v>23</v>
      </c>
      <c r="AL180">
        <v>20230306023</v>
      </c>
      <c r="AM180" s="14">
        <v>6</v>
      </c>
      <c r="AN180">
        <v>1</v>
      </c>
      <c r="AO180">
        <f>VLOOKUP(AP180,상품리스트!A:E,5,0)*AN180</f>
        <v>5850</v>
      </c>
      <c r="AP180">
        <v>9</v>
      </c>
      <c r="AQ180">
        <v>6</v>
      </c>
      <c r="BB180">
        <v>179</v>
      </c>
      <c r="BC180">
        <v>1</v>
      </c>
      <c r="BD180">
        <v>5850</v>
      </c>
      <c r="BE180">
        <v>23</v>
      </c>
      <c r="BF180">
        <v>9</v>
      </c>
    </row>
    <row r="181" spans="23:58">
      <c r="W181" t="str">
        <f t="shared" si="10"/>
        <v>INSERT INTO wish VALUES(wish_key_seq.nextval, to_char(sysdate, 'YYYY-MM-DD HH24:mi:SS'),'',50,'ezencom');</v>
      </c>
      <c r="AK181">
        <v>24</v>
      </c>
      <c r="AL181">
        <v>20230306024</v>
      </c>
      <c r="AM181" s="14">
        <v>1</v>
      </c>
      <c r="AN181">
        <v>1</v>
      </c>
      <c r="AO181">
        <f>VLOOKUP(AP181,상품리스트!A:E,5,0)*AN181</f>
        <v>7200</v>
      </c>
      <c r="AP181">
        <v>4</v>
      </c>
      <c r="AQ181">
        <v>2</v>
      </c>
      <c r="BB181">
        <v>180</v>
      </c>
      <c r="BC181">
        <v>1</v>
      </c>
      <c r="BD181">
        <v>7200</v>
      </c>
      <c r="BE181">
        <v>24</v>
      </c>
      <c r="BF181">
        <v>4</v>
      </c>
    </row>
    <row r="182" spans="23:58">
      <c r="W182" t="str">
        <f t="shared" si="10"/>
        <v>INSERT INTO wish VALUES(wish_key_seq.nextval, to_char(sysdate, 'YYYY-MM-DD HH24:mi:SS'),'',42,'ezencom');</v>
      </c>
      <c r="AK182">
        <v>24</v>
      </c>
      <c r="AL182">
        <v>20230306024</v>
      </c>
      <c r="AM182" s="14">
        <v>2</v>
      </c>
      <c r="AN182">
        <v>1</v>
      </c>
      <c r="AO182">
        <f>VLOOKUP(AP182,상품리스트!A:E,5,0)*AN182</f>
        <v>5670</v>
      </c>
      <c r="AP182">
        <v>52</v>
      </c>
      <c r="AQ182">
        <v>2</v>
      </c>
      <c r="BB182">
        <v>181</v>
      </c>
      <c r="BC182">
        <v>1</v>
      </c>
      <c r="BD182">
        <v>5670</v>
      </c>
      <c r="BE182">
        <v>24</v>
      </c>
      <c r="BF182">
        <v>52</v>
      </c>
    </row>
    <row r="183" spans="23:58">
      <c r="AK183">
        <v>24</v>
      </c>
      <c r="AL183">
        <v>20230306024</v>
      </c>
      <c r="AM183" s="14">
        <v>3</v>
      </c>
      <c r="AN183">
        <v>1</v>
      </c>
      <c r="AO183">
        <f>VLOOKUP(AP183,상품리스트!A:E,5,0)*AN183</f>
        <v>7020</v>
      </c>
      <c r="AP183">
        <v>53</v>
      </c>
      <c r="AQ183">
        <v>2</v>
      </c>
      <c r="BB183">
        <v>182</v>
      </c>
      <c r="BC183">
        <v>1</v>
      </c>
      <c r="BD183">
        <v>7020</v>
      </c>
      <c r="BE183">
        <v>24</v>
      </c>
      <c r="BF183">
        <v>53</v>
      </c>
    </row>
    <row r="184" spans="23:58">
      <c r="AK184">
        <v>24</v>
      </c>
      <c r="AL184">
        <v>20230306024</v>
      </c>
      <c r="AM184" s="14">
        <v>4</v>
      </c>
      <c r="AN184">
        <v>1</v>
      </c>
      <c r="AO184">
        <f>VLOOKUP(AP184,상품리스트!A:E,5,0)*AN184</f>
        <v>6480</v>
      </c>
      <c r="AP184">
        <v>23</v>
      </c>
      <c r="AQ184">
        <v>2</v>
      </c>
      <c r="BB184">
        <v>183</v>
      </c>
      <c r="BC184">
        <v>1</v>
      </c>
      <c r="BD184">
        <v>6480</v>
      </c>
      <c r="BE184">
        <v>24</v>
      </c>
      <c r="BF184">
        <v>23</v>
      </c>
    </row>
    <row r="185" spans="23:58">
      <c r="AK185">
        <v>24</v>
      </c>
      <c r="AL185">
        <v>20230306024</v>
      </c>
      <c r="AM185" s="14">
        <v>5</v>
      </c>
      <c r="AN185">
        <v>1</v>
      </c>
      <c r="AO185">
        <f>VLOOKUP(AP185,상품리스트!A:E,5,0)*AN185</f>
        <v>7020</v>
      </c>
      <c r="AP185">
        <v>21</v>
      </c>
      <c r="AQ185">
        <v>2</v>
      </c>
      <c r="BB185">
        <v>184</v>
      </c>
      <c r="BC185">
        <v>1</v>
      </c>
      <c r="BD185">
        <v>7020</v>
      </c>
      <c r="BE185">
        <v>24</v>
      </c>
      <c r="BF185">
        <v>21</v>
      </c>
    </row>
    <row r="186" spans="23:58">
      <c r="AK186">
        <v>24</v>
      </c>
      <c r="AL186">
        <v>20230306024</v>
      </c>
      <c r="AM186" s="14">
        <v>6</v>
      </c>
      <c r="AN186">
        <v>1</v>
      </c>
      <c r="AO186">
        <f>VLOOKUP(AP186,상품리스트!A:E,5,0)*AN186</f>
        <v>6300</v>
      </c>
      <c r="AP186">
        <v>26</v>
      </c>
      <c r="AQ186">
        <v>2</v>
      </c>
      <c r="BB186">
        <v>185</v>
      </c>
      <c r="BC186">
        <v>1</v>
      </c>
      <c r="BD186">
        <v>6300</v>
      </c>
      <c r="BE186">
        <v>24</v>
      </c>
      <c r="BF186">
        <v>26</v>
      </c>
    </row>
    <row r="187" spans="23:58">
      <c r="AK187">
        <v>24</v>
      </c>
      <c r="AL187">
        <v>20230306024</v>
      </c>
      <c r="AM187" s="14">
        <v>7</v>
      </c>
      <c r="AN187">
        <v>1</v>
      </c>
      <c r="AO187">
        <f>VLOOKUP(AP187,상품리스트!A:E,5,0)*AN187</f>
        <v>5695</v>
      </c>
      <c r="AP187">
        <v>50</v>
      </c>
      <c r="AQ187">
        <v>2</v>
      </c>
      <c r="BB187">
        <v>186</v>
      </c>
      <c r="BC187">
        <v>1</v>
      </c>
      <c r="BD187">
        <v>6030</v>
      </c>
      <c r="BE187">
        <v>24</v>
      </c>
      <c r="BF187">
        <v>50</v>
      </c>
    </row>
    <row r="188" spans="23:58">
      <c r="AK188">
        <v>24</v>
      </c>
      <c r="AL188">
        <v>20230306024</v>
      </c>
      <c r="AM188" s="14">
        <v>8</v>
      </c>
      <c r="AN188">
        <v>1</v>
      </c>
      <c r="AO188">
        <f>VLOOKUP(AP188,상품리스트!A:E,5,0)*AN188</f>
        <v>3870</v>
      </c>
      <c r="AP188">
        <v>30</v>
      </c>
      <c r="AQ188">
        <v>2</v>
      </c>
      <c r="BB188">
        <v>187</v>
      </c>
      <c r="BC188">
        <v>1</v>
      </c>
      <c r="BD188">
        <v>3870</v>
      </c>
      <c r="BE188">
        <v>24</v>
      </c>
      <c r="BF188">
        <v>30</v>
      </c>
    </row>
    <row r="189" spans="23:58">
      <c r="AK189">
        <v>25</v>
      </c>
      <c r="AL189">
        <v>20230306025</v>
      </c>
      <c r="AM189" s="14">
        <v>1</v>
      </c>
      <c r="AN189">
        <v>1</v>
      </c>
      <c r="AO189">
        <f>VLOOKUP(AP189,상품리스트!A:E,5,0)*AN189</f>
        <v>7200</v>
      </c>
      <c r="AP189">
        <v>5</v>
      </c>
      <c r="AQ189">
        <v>6</v>
      </c>
      <c r="BB189">
        <v>188</v>
      </c>
      <c r="BC189">
        <v>1</v>
      </c>
      <c r="BD189">
        <v>8100</v>
      </c>
      <c r="BE189">
        <v>25</v>
      </c>
      <c r="BF189">
        <v>5</v>
      </c>
    </row>
    <row r="190" spans="23:58">
      <c r="AK190">
        <v>25</v>
      </c>
      <c r="AL190">
        <v>20230306025</v>
      </c>
      <c r="AM190" s="14">
        <v>2</v>
      </c>
      <c r="AN190">
        <v>1</v>
      </c>
      <c r="AO190">
        <f>VLOOKUP(AP190,상품리스트!A:E,5,0)*AN190</f>
        <v>6750</v>
      </c>
      <c r="AP190">
        <v>6</v>
      </c>
      <c r="AQ190">
        <v>6</v>
      </c>
      <c r="BB190">
        <v>189</v>
      </c>
      <c r="BC190">
        <v>1</v>
      </c>
      <c r="BD190">
        <v>6750</v>
      </c>
      <c r="BE190">
        <v>25</v>
      </c>
      <c r="BF190">
        <v>6</v>
      </c>
    </row>
    <row r="191" spans="23:58">
      <c r="AK191">
        <v>25</v>
      </c>
      <c r="AL191">
        <v>20230306025</v>
      </c>
      <c r="AM191" s="14">
        <v>3</v>
      </c>
      <c r="AN191">
        <v>1</v>
      </c>
      <c r="AO191">
        <f>VLOOKUP(AP191,상품리스트!A:E,5,0)*AN191</f>
        <v>3150</v>
      </c>
      <c r="AP191">
        <v>46</v>
      </c>
      <c r="AQ191">
        <v>6</v>
      </c>
      <c r="BB191">
        <v>190</v>
      </c>
      <c r="BC191">
        <v>1</v>
      </c>
      <c r="BD191">
        <v>3150</v>
      </c>
      <c r="BE191">
        <v>25</v>
      </c>
      <c r="BF191">
        <v>46</v>
      </c>
    </row>
    <row r="192" spans="23:58">
      <c r="AK192">
        <v>25</v>
      </c>
      <c r="AL192">
        <v>20230306025</v>
      </c>
      <c r="AM192" s="14">
        <v>4</v>
      </c>
      <c r="AN192">
        <v>1</v>
      </c>
      <c r="AO192">
        <f>VLOOKUP(AP192,상품리스트!A:E,5,0)*AN192</f>
        <v>4050</v>
      </c>
      <c r="AP192">
        <v>8</v>
      </c>
      <c r="AQ192">
        <v>6</v>
      </c>
      <c r="BB192">
        <v>191</v>
      </c>
      <c r="BC192">
        <v>1</v>
      </c>
      <c r="BD192">
        <v>4050</v>
      </c>
      <c r="BE192">
        <v>25</v>
      </c>
      <c r="BF192">
        <v>8</v>
      </c>
    </row>
    <row r="193" spans="37:58">
      <c r="AK193">
        <v>25</v>
      </c>
      <c r="AL193">
        <v>20230306025</v>
      </c>
      <c r="AM193" s="14">
        <v>5</v>
      </c>
      <c r="AN193">
        <v>1</v>
      </c>
      <c r="AO193">
        <f>VLOOKUP(AP193,상품리스트!A:E,5,0)*AN193</f>
        <v>13300</v>
      </c>
      <c r="AP193">
        <v>12</v>
      </c>
      <c r="AQ193">
        <v>6</v>
      </c>
      <c r="BB193">
        <v>192</v>
      </c>
      <c r="BC193">
        <v>1</v>
      </c>
      <c r="BD193">
        <v>17100</v>
      </c>
      <c r="BE193">
        <v>25</v>
      </c>
      <c r="BF193">
        <v>12</v>
      </c>
    </row>
    <row r="194" spans="37:58">
      <c r="AK194">
        <v>25</v>
      </c>
      <c r="AL194">
        <v>20230306025</v>
      </c>
      <c r="AM194" s="14">
        <v>6</v>
      </c>
      <c r="AN194">
        <v>1</v>
      </c>
      <c r="AO194">
        <f>VLOOKUP(AP194,상품리스트!A:E,5,0)*AN194</f>
        <v>5400</v>
      </c>
      <c r="AP194">
        <v>16</v>
      </c>
      <c r="AQ194">
        <v>6</v>
      </c>
      <c r="BB194">
        <v>193</v>
      </c>
      <c r="BC194">
        <v>1</v>
      </c>
      <c r="BD194">
        <v>5400</v>
      </c>
      <c r="BE194">
        <v>25</v>
      </c>
      <c r="BF194">
        <v>16</v>
      </c>
    </row>
    <row r="195" spans="37:58">
      <c r="AK195">
        <v>25</v>
      </c>
      <c r="AL195">
        <v>20230306025</v>
      </c>
      <c r="AM195" s="14">
        <v>7</v>
      </c>
      <c r="AN195">
        <v>5</v>
      </c>
      <c r="AO195">
        <f>VLOOKUP(AP195,상품리스트!A:E,5,0)*AN195</f>
        <v>33750</v>
      </c>
      <c r="AP195">
        <v>17</v>
      </c>
      <c r="AQ195">
        <v>6</v>
      </c>
      <c r="BB195">
        <v>194</v>
      </c>
      <c r="BC195">
        <v>5</v>
      </c>
      <c r="BD195">
        <v>33750</v>
      </c>
      <c r="BE195">
        <v>25</v>
      </c>
      <c r="BF195">
        <v>17</v>
      </c>
    </row>
    <row r="196" spans="37:58">
      <c r="AK196">
        <v>25</v>
      </c>
      <c r="AL196">
        <v>20230306025</v>
      </c>
      <c r="AM196" s="14">
        <v>8</v>
      </c>
      <c r="AN196">
        <v>1</v>
      </c>
      <c r="AO196">
        <f>VLOOKUP(AP196,상품리스트!A:E,5,0)*AN196</f>
        <v>6030</v>
      </c>
      <c r="AP196">
        <v>27</v>
      </c>
      <c r="AQ196">
        <v>6</v>
      </c>
      <c r="BB196">
        <v>195</v>
      </c>
      <c r="BC196">
        <v>1</v>
      </c>
      <c r="BD196">
        <v>6030</v>
      </c>
      <c r="BE196">
        <v>25</v>
      </c>
      <c r="BF196">
        <v>27</v>
      </c>
    </row>
    <row r="197" spans="37:58">
      <c r="AK197">
        <v>25</v>
      </c>
      <c r="AL197">
        <v>20230306025</v>
      </c>
      <c r="AM197" s="14">
        <v>9</v>
      </c>
      <c r="AN197">
        <v>1</v>
      </c>
      <c r="AO197">
        <f>VLOOKUP(AP197,상품리스트!A:E,5,0)*AN197</f>
        <v>7200</v>
      </c>
      <c r="AP197">
        <v>35</v>
      </c>
      <c r="AQ197">
        <v>6</v>
      </c>
      <c r="BB197">
        <v>196</v>
      </c>
      <c r="BC197">
        <v>1</v>
      </c>
      <c r="BD197">
        <v>7200</v>
      </c>
      <c r="BE197">
        <v>25</v>
      </c>
      <c r="BF197">
        <v>35</v>
      </c>
    </row>
    <row r="198" spans="37:58">
      <c r="AK198">
        <v>25</v>
      </c>
      <c r="AL198">
        <v>20230306025</v>
      </c>
      <c r="AM198" s="14">
        <v>10</v>
      </c>
      <c r="AN198">
        <v>1</v>
      </c>
      <c r="AO198">
        <f>VLOOKUP(AP198,상품리스트!A:E,5,0)*AN198</f>
        <v>3420</v>
      </c>
      <c r="AP198">
        <v>49</v>
      </c>
      <c r="AQ198">
        <v>6</v>
      </c>
      <c r="BB198">
        <v>197</v>
      </c>
      <c r="BC198">
        <v>1</v>
      </c>
      <c r="BD198">
        <v>3420</v>
      </c>
      <c r="BE198">
        <v>25</v>
      </c>
      <c r="BF198">
        <v>49</v>
      </c>
    </row>
    <row r="199" spans="37:58">
      <c r="AK199">
        <v>26</v>
      </c>
      <c r="AL199">
        <v>20230306026</v>
      </c>
      <c r="AM199" s="14">
        <v>1</v>
      </c>
      <c r="AN199">
        <v>1</v>
      </c>
      <c r="AO199">
        <f>VLOOKUP(AP199,상품리스트!A:E,5,0)*AN199</f>
        <v>34200</v>
      </c>
      <c r="AP199">
        <v>44</v>
      </c>
      <c r="AQ199">
        <v>7</v>
      </c>
      <c r="BB199">
        <v>198</v>
      </c>
      <c r="BC199">
        <v>1</v>
      </c>
      <c r="BD199">
        <v>34200</v>
      </c>
      <c r="BE199">
        <v>26</v>
      </c>
      <c r="BF199">
        <v>44</v>
      </c>
    </row>
    <row r="200" spans="37:58">
      <c r="AK200">
        <v>26</v>
      </c>
      <c r="AL200">
        <v>20230306026</v>
      </c>
      <c r="AM200" s="14">
        <v>2</v>
      </c>
      <c r="AN200">
        <v>1</v>
      </c>
      <c r="AO200">
        <f>VLOOKUP(AP200,상품리스트!A:E,5,0)*AN200</f>
        <v>9450</v>
      </c>
      <c r="AP200">
        <v>34</v>
      </c>
      <c r="AQ200">
        <v>7</v>
      </c>
      <c r="BB200">
        <v>199</v>
      </c>
      <c r="BC200">
        <v>1</v>
      </c>
      <c r="BD200">
        <v>9450</v>
      </c>
      <c r="BE200">
        <v>26</v>
      </c>
      <c r="BF200">
        <v>34</v>
      </c>
    </row>
    <row r="201" spans="37:58">
      <c r="AK201">
        <v>26</v>
      </c>
      <c r="AL201">
        <v>20230306026</v>
      </c>
      <c r="AM201" s="14">
        <v>3</v>
      </c>
      <c r="AN201">
        <v>1</v>
      </c>
      <c r="AO201">
        <f>VLOOKUP(AP201,상품리스트!A:E,5,0)*AN201</f>
        <v>4230</v>
      </c>
      <c r="AP201">
        <v>48</v>
      </c>
      <c r="AQ201">
        <v>7</v>
      </c>
      <c r="BB201">
        <v>200</v>
      </c>
      <c r="BC201">
        <v>1</v>
      </c>
      <c r="BD201">
        <v>4230</v>
      </c>
      <c r="BE201">
        <v>26</v>
      </c>
      <c r="BF201">
        <v>48</v>
      </c>
    </row>
    <row r="202" spans="37:58">
      <c r="AK202">
        <v>26</v>
      </c>
      <c r="AL202">
        <v>20230306026</v>
      </c>
      <c r="AM202" s="14">
        <v>4</v>
      </c>
      <c r="AN202">
        <v>1</v>
      </c>
      <c r="AO202">
        <f>VLOOKUP(AP202,상품리스트!A:E,5,0)*AN202</f>
        <v>10800</v>
      </c>
      <c r="AP202">
        <v>3</v>
      </c>
      <c r="AQ202">
        <v>7</v>
      </c>
      <c r="BB202">
        <v>201</v>
      </c>
      <c r="BC202">
        <v>1</v>
      </c>
      <c r="BD202">
        <v>10800</v>
      </c>
      <c r="BE202">
        <v>26</v>
      </c>
      <c r="BF202">
        <v>3</v>
      </c>
    </row>
    <row r="203" spans="37:58">
      <c r="AK203">
        <v>27</v>
      </c>
      <c r="AL203">
        <v>20230306027</v>
      </c>
      <c r="AM203" s="14">
        <v>1</v>
      </c>
      <c r="AN203">
        <v>1</v>
      </c>
      <c r="AO203">
        <f>VLOOKUP(AP203,상품리스트!A:E,5,0)*AN203</f>
        <v>16200</v>
      </c>
      <c r="AP203">
        <v>2</v>
      </c>
      <c r="AQ203">
        <v>1</v>
      </c>
      <c r="BB203">
        <v>202</v>
      </c>
      <c r="BC203">
        <v>1</v>
      </c>
      <c r="BD203">
        <v>16200</v>
      </c>
      <c r="BE203">
        <v>27</v>
      </c>
      <c r="BF203">
        <v>2</v>
      </c>
    </row>
    <row r="204" spans="37:58">
      <c r="AK204">
        <v>27</v>
      </c>
      <c r="AL204">
        <v>20230306027</v>
      </c>
      <c r="AM204" s="14">
        <v>2</v>
      </c>
      <c r="AN204">
        <v>1</v>
      </c>
      <c r="AO204">
        <f>VLOOKUP(AP204,상품리스트!A:E,5,0)*AN204</f>
        <v>7200</v>
      </c>
      <c r="AP204">
        <v>35</v>
      </c>
      <c r="AQ204">
        <v>1</v>
      </c>
      <c r="BB204">
        <v>203</v>
      </c>
      <c r="BC204">
        <v>1</v>
      </c>
      <c r="BD204">
        <v>7200</v>
      </c>
      <c r="BE204">
        <v>27</v>
      </c>
      <c r="BF204">
        <v>35</v>
      </c>
    </row>
    <row r="205" spans="37:58">
      <c r="AK205">
        <v>27</v>
      </c>
      <c r="AL205">
        <v>20230306027</v>
      </c>
      <c r="AM205" s="14">
        <v>3</v>
      </c>
      <c r="AN205">
        <v>1</v>
      </c>
      <c r="AO205">
        <f>VLOOKUP(AP205,상품리스트!A:E,5,0)*AN205</f>
        <v>5695</v>
      </c>
      <c r="AP205">
        <v>50</v>
      </c>
      <c r="AQ205">
        <v>1</v>
      </c>
      <c r="BB205">
        <v>204</v>
      </c>
      <c r="BC205">
        <v>1</v>
      </c>
      <c r="BD205">
        <v>6030</v>
      </c>
      <c r="BE205">
        <v>27</v>
      </c>
      <c r="BF205">
        <v>50</v>
      </c>
    </row>
    <row r="206" spans="37:58">
      <c r="AK206">
        <v>27</v>
      </c>
      <c r="AL206">
        <v>20230306027</v>
      </c>
      <c r="AM206" s="14">
        <v>4</v>
      </c>
      <c r="AN206">
        <v>1</v>
      </c>
      <c r="AO206">
        <f>VLOOKUP(AP206,상품리스트!A:E,5,0)*AN206</f>
        <v>7560</v>
      </c>
      <c r="AP206">
        <v>22</v>
      </c>
      <c r="AQ206">
        <v>1</v>
      </c>
      <c r="BB206">
        <v>205</v>
      </c>
      <c r="BC206">
        <v>1</v>
      </c>
      <c r="BD206">
        <v>7560</v>
      </c>
      <c r="BE206">
        <v>27</v>
      </c>
      <c r="BF206">
        <v>22</v>
      </c>
    </row>
    <row r="207" spans="37:58">
      <c r="AK207">
        <v>27</v>
      </c>
      <c r="AL207">
        <v>20230306027</v>
      </c>
      <c r="AM207" s="14">
        <v>5</v>
      </c>
      <c r="AN207">
        <v>1</v>
      </c>
      <c r="AO207">
        <f>VLOOKUP(AP207,상품리스트!A:E,5,0)*AN207</f>
        <v>3150</v>
      </c>
      <c r="AP207">
        <v>46</v>
      </c>
      <c r="AQ207">
        <v>1</v>
      </c>
      <c r="BB207">
        <v>206</v>
      </c>
      <c r="BC207">
        <v>1</v>
      </c>
      <c r="BD207">
        <v>3150</v>
      </c>
      <c r="BE207">
        <v>27</v>
      </c>
      <c r="BF207">
        <v>46</v>
      </c>
    </row>
    <row r="208" spans="37:58">
      <c r="AK208">
        <v>27</v>
      </c>
      <c r="AL208">
        <v>20230306027</v>
      </c>
      <c r="AM208" s="14">
        <v>6</v>
      </c>
      <c r="AN208">
        <v>1</v>
      </c>
      <c r="AO208">
        <f>VLOOKUP(AP208,상품리스트!A:E,5,0)*AN208</f>
        <v>13500</v>
      </c>
      <c r="AP208">
        <v>1</v>
      </c>
      <c r="AQ208">
        <v>1</v>
      </c>
      <c r="BB208">
        <v>207</v>
      </c>
      <c r="BC208">
        <v>1</v>
      </c>
      <c r="BD208">
        <v>13500</v>
      </c>
      <c r="BE208">
        <v>27</v>
      </c>
      <c r="BF208">
        <v>1</v>
      </c>
    </row>
    <row r="209" spans="37:58">
      <c r="AK209">
        <v>27</v>
      </c>
      <c r="AL209">
        <v>20230306027</v>
      </c>
      <c r="AM209" s="14">
        <v>7</v>
      </c>
      <c r="AN209">
        <v>1</v>
      </c>
      <c r="AO209">
        <f>VLOOKUP(AP209,상품리스트!A:E,5,0)*AN209</f>
        <v>5670</v>
      </c>
      <c r="AP209">
        <v>52</v>
      </c>
      <c r="AQ209">
        <v>1</v>
      </c>
      <c r="BB209">
        <v>208</v>
      </c>
      <c r="BC209">
        <v>1</v>
      </c>
      <c r="BD209">
        <v>5670</v>
      </c>
      <c r="BE209">
        <v>27</v>
      </c>
      <c r="BF209">
        <v>52</v>
      </c>
    </row>
    <row r="210" spans="37:58">
      <c r="AK210">
        <v>28</v>
      </c>
      <c r="AL210">
        <v>20230306028</v>
      </c>
      <c r="AM210" s="14">
        <v>1</v>
      </c>
      <c r="AN210">
        <v>1</v>
      </c>
      <c r="AO210">
        <f>VLOOKUP(AP210,상품리스트!A:E,5,0)*AN210</f>
        <v>6750</v>
      </c>
      <c r="AP210">
        <v>6</v>
      </c>
      <c r="AQ210">
        <v>9</v>
      </c>
      <c r="BB210">
        <v>209</v>
      </c>
      <c r="BC210">
        <v>1</v>
      </c>
      <c r="BD210">
        <v>6750</v>
      </c>
      <c r="BE210">
        <v>28</v>
      </c>
      <c r="BF210">
        <v>6</v>
      </c>
    </row>
    <row r="211" spans="37:58">
      <c r="AK211">
        <v>28</v>
      </c>
      <c r="AL211">
        <v>20230306028</v>
      </c>
      <c r="AM211" s="14">
        <v>2</v>
      </c>
      <c r="AN211">
        <v>3</v>
      </c>
      <c r="AO211">
        <f>VLOOKUP(AP211,상품리스트!A:E,5,0)*AN211</f>
        <v>18720</v>
      </c>
      <c r="AP211">
        <v>47</v>
      </c>
      <c r="AQ211">
        <v>9</v>
      </c>
      <c r="BB211">
        <v>210</v>
      </c>
      <c r="BC211">
        <v>3</v>
      </c>
      <c r="BD211">
        <v>21060</v>
      </c>
      <c r="BE211">
        <v>28</v>
      </c>
      <c r="BF211">
        <v>47</v>
      </c>
    </row>
    <row r="212" spans="37:58">
      <c r="AK212">
        <v>28</v>
      </c>
      <c r="AL212">
        <v>20230306028</v>
      </c>
      <c r="AM212" s="14">
        <v>3</v>
      </c>
      <c r="AN212">
        <v>1</v>
      </c>
      <c r="AO212">
        <f>VLOOKUP(AP212,상품리스트!A:E,5,0)*AN212</f>
        <v>3150</v>
      </c>
      <c r="AP212">
        <v>14</v>
      </c>
      <c r="AQ212">
        <v>9</v>
      </c>
      <c r="BB212">
        <v>211</v>
      </c>
      <c r="BC212">
        <v>1</v>
      </c>
      <c r="BD212">
        <v>3150</v>
      </c>
      <c r="BE212">
        <v>28</v>
      </c>
      <c r="BF212">
        <v>14</v>
      </c>
    </row>
    <row r="213" spans="37:58">
      <c r="AK213">
        <v>28</v>
      </c>
      <c r="AL213">
        <v>20230306028</v>
      </c>
      <c r="AM213" s="14">
        <v>4</v>
      </c>
      <c r="AN213">
        <v>1</v>
      </c>
      <c r="AO213">
        <f>VLOOKUP(AP213,상품리스트!A:E,5,0)*AN213</f>
        <v>9450</v>
      </c>
      <c r="AP213">
        <v>34</v>
      </c>
      <c r="AQ213">
        <v>9</v>
      </c>
      <c r="BB213">
        <v>212</v>
      </c>
      <c r="BC213">
        <v>1</v>
      </c>
      <c r="BD213">
        <v>9450</v>
      </c>
      <c r="BE213">
        <v>28</v>
      </c>
      <c r="BF213">
        <v>34</v>
      </c>
    </row>
    <row r="214" spans="37:58">
      <c r="AK214">
        <v>28</v>
      </c>
      <c r="AL214">
        <v>20230306028</v>
      </c>
      <c r="AM214" s="14">
        <v>5</v>
      </c>
      <c r="AN214">
        <v>1</v>
      </c>
      <c r="AO214">
        <f>VLOOKUP(AP214,상품리스트!A:E,5,0)*AN214</f>
        <v>2700</v>
      </c>
      <c r="AP214">
        <v>7</v>
      </c>
      <c r="AQ214">
        <v>9</v>
      </c>
      <c r="BB214">
        <v>213</v>
      </c>
      <c r="BC214">
        <v>1</v>
      </c>
      <c r="BD214">
        <v>2700</v>
      </c>
      <c r="BE214">
        <v>28</v>
      </c>
      <c r="BF214">
        <v>7</v>
      </c>
    </row>
    <row r="215" spans="37:58">
      <c r="AK215">
        <v>29</v>
      </c>
      <c r="AL215">
        <v>20230306029</v>
      </c>
      <c r="AM215" s="14">
        <v>1</v>
      </c>
      <c r="AN215">
        <v>1</v>
      </c>
      <c r="AO215">
        <f>VLOOKUP(AP215,상품리스트!A:E,5,0)*AN215</f>
        <v>7560</v>
      </c>
      <c r="AP215">
        <v>20</v>
      </c>
      <c r="AQ215">
        <v>8</v>
      </c>
      <c r="BB215">
        <v>214</v>
      </c>
      <c r="BC215">
        <v>1</v>
      </c>
      <c r="BD215">
        <v>7560</v>
      </c>
      <c r="BE215">
        <v>29</v>
      </c>
      <c r="BF215">
        <v>20</v>
      </c>
    </row>
    <row r="216" spans="37:58">
      <c r="AK216">
        <v>29</v>
      </c>
      <c r="AL216">
        <v>20230306029</v>
      </c>
      <c r="AM216" s="14">
        <v>2</v>
      </c>
      <c r="AN216">
        <v>1</v>
      </c>
      <c r="AO216">
        <f>VLOOKUP(AP216,상품리스트!A:E,5,0)*AN216</f>
        <v>5670</v>
      </c>
      <c r="AP216">
        <v>52</v>
      </c>
      <c r="AQ216">
        <v>8</v>
      </c>
      <c r="BB216">
        <v>215</v>
      </c>
      <c r="BC216">
        <v>1</v>
      </c>
      <c r="BD216">
        <v>5670</v>
      </c>
      <c r="BE216">
        <v>29</v>
      </c>
      <c r="BF216">
        <v>52</v>
      </c>
    </row>
    <row r="217" spans="37:58">
      <c r="AK217">
        <v>29</v>
      </c>
      <c r="AL217">
        <v>20230306029</v>
      </c>
      <c r="AM217" s="14">
        <v>3</v>
      </c>
      <c r="AN217">
        <v>1</v>
      </c>
      <c r="AO217">
        <f>VLOOKUP(AP217,상품리스트!A:E,5,0)*AN217</f>
        <v>3150</v>
      </c>
      <c r="AP217">
        <v>46</v>
      </c>
      <c r="AQ217">
        <v>8</v>
      </c>
      <c r="BB217">
        <v>216</v>
      </c>
      <c r="BC217">
        <v>1</v>
      </c>
      <c r="BD217">
        <v>3150</v>
      </c>
      <c r="BE217">
        <v>29</v>
      </c>
      <c r="BF217">
        <v>46</v>
      </c>
    </row>
    <row r="218" spans="37:58">
      <c r="AK218">
        <v>29</v>
      </c>
      <c r="AL218">
        <v>20230306029</v>
      </c>
      <c r="AM218" s="14">
        <v>4</v>
      </c>
      <c r="AN218">
        <v>1</v>
      </c>
      <c r="AO218">
        <f>VLOOKUP(AP218,상품리스트!A:E,5,0)*AN218</f>
        <v>6300</v>
      </c>
      <c r="AP218">
        <v>26</v>
      </c>
      <c r="AQ218">
        <v>8</v>
      </c>
      <c r="BB218">
        <v>217</v>
      </c>
      <c r="BC218">
        <v>1</v>
      </c>
      <c r="BD218">
        <v>6300</v>
      </c>
      <c r="BE218">
        <v>29</v>
      </c>
      <c r="BF218">
        <v>26</v>
      </c>
    </row>
    <row r="219" spans="37:58">
      <c r="AK219">
        <v>29</v>
      </c>
      <c r="AL219">
        <v>20230306029</v>
      </c>
      <c r="AM219" s="14">
        <v>5</v>
      </c>
      <c r="AN219">
        <v>1</v>
      </c>
      <c r="AO219">
        <f>VLOOKUP(AP219,상품리스트!A:E,5,0)*AN219</f>
        <v>16200</v>
      </c>
      <c r="AP219">
        <v>2</v>
      </c>
      <c r="AQ219">
        <v>8</v>
      </c>
      <c r="BB219">
        <v>218</v>
      </c>
      <c r="BC219">
        <v>1</v>
      </c>
      <c r="BD219">
        <v>16200</v>
      </c>
      <c r="BE219">
        <v>29</v>
      </c>
      <c r="BF219">
        <v>2</v>
      </c>
    </row>
    <row r="220" spans="37:58">
      <c r="AK220">
        <v>29</v>
      </c>
      <c r="AL220">
        <v>20230306029</v>
      </c>
      <c r="AM220" s="14">
        <v>6</v>
      </c>
      <c r="AN220">
        <v>1</v>
      </c>
      <c r="AO220">
        <f>VLOOKUP(AP220,상품리스트!A:E,5,0)*AN220</f>
        <v>6240</v>
      </c>
      <c r="AP220">
        <v>47</v>
      </c>
      <c r="AQ220">
        <v>8</v>
      </c>
      <c r="BB220">
        <v>219</v>
      </c>
      <c r="BC220">
        <v>1</v>
      </c>
      <c r="BD220">
        <v>7020</v>
      </c>
      <c r="BE220">
        <v>29</v>
      </c>
      <c r="BF220">
        <v>47</v>
      </c>
    </row>
    <row r="221" spans="37:58">
      <c r="AK221">
        <v>29</v>
      </c>
      <c r="AL221">
        <v>20230306029</v>
      </c>
      <c r="AM221" s="14">
        <v>7</v>
      </c>
      <c r="AN221">
        <v>1</v>
      </c>
      <c r="AO221">
        <f>VLOOKUP(AP221,상품리스트!A:E,5,0)*AN221</f>
        <v>3870</v>
      </c>
      <c r="AP221">
        <v>30</v>
      </c>
      <c r="AQ221">
        <v>8</v>
      </c>
      <c r="BB221">
        <v>220</v>
      </c>
      <c r="BC221">
        <v>1</v>
      </c>
      <c r="BD221">
        <v>3870</v>
      </c>
      <c r="BE221">
        <v>29</v>
      </c>
      <c r="BF221">
        <v>30</v>
      </c>
    </row>
    <row r="222" spans="37:58">
      <c r="AK222">
        <v>30</v>
      </c>
      <c r="AL222">
        <v>20230306030</v>
      </c>
      <c r="AM222" s="14">
        <v>1</v>
      </c>
      <c r="AN222">
        <v>1</v>
      </c>
      <c r="AO222">
        <f>VLOOKUP(AP222,상품리스트!A:E,5,0)*AN222</f>
        <v>6750</v>
      </c>
      <c r="AP222">
        <v>6</v>
      </c>
      <c r="AQ222">
        <v>4</v>
      </c>
      <c r="BB222">
        <v>221</v>
      </c>
      <c r="BC222">
        <v>1</v>
      </c>
      <c r="BD222">
        <v>6750</v>
      </c>
      <c r="BE222">
        <v>30</v>
      </c>
      <c r="BF222">
        <v>6</v>
      </c>
    </row>
    <row r="223" spans="37:58">
      <c r="AK223">
        <v>30</v>
      </c>
      <c r="AL223">
        <v>20230306030</v>
      </c>
      <c r="AM223" s="14">
        <v>2</v>
      </c>
      <c r="AN223">
        <v>12</v>
      </c>
      <c r="AO223">
        <f>VLOOKUP(AP223,상품리스트!A:E,5,0)*AN223</f>
        <v>70200</v>
      </c>
      <c r="AP223">
        <v>9</v>
      </c>
      <c r="AQ223">
        <v>4</v>
      </c>
      <c r="BB223">
        <v>222</v>
      </c>
      <c r="BC223">
        <v>12</v>
      </c>
      <c r="BD223">
        <v>70200</v>
      </c>
      <c r="BE223">
        <v>30</v>
      </c>
      <c r="BF223">
        <v>9</v>
      </c>
    </row>
    <row r="224" spans="37:58">
      <c r="AK224">
        <v>30</v>
      </c>
      <c r="AL224">
        <v>20230306030</v>
      </c>
      <c r="AM224" s="14">
        <v>3</v>
      </c>
      <c r="AN224">
        <v>1</v>
      </c>
      <c r="AO224">
        <f>VLOOKUP(AP224,상품리스트!A:E,5,0)*AN224</f>
        <v>7740</v>
      </c>
      <c r="AP224">
        <v>40</v>
      </c>
      <c r="AQ224">
        <v>4</v>
      </c>
      <c r="BB224">
        <v>223</v>
      </c>
      <c r="BC224">
        <v>1</v>
      </c>
      <c r="BD224">
        <v>7740</v>
      </c>
      <c r="BE224">
        <v>30</v>
      </c>
      <c r="BF224">
        <v>40</v>
      </c>
    </row>
    <row r="225" spans="37:58">
      <c r="AK225">
        <v>30</v>
      </c>
      <c r="AL225">
        <v>20230306030</v>
      </c>
      <c r="AM225" s="14">
        <v>4</v>
      </c>
      <c r="AN225">
        <v>1</v>
      </c>
      <c r="AO225">
        <f>VLOOKUP(AP225,상품리스트!A:E,5,0)*AN225</f>
        <v>9900</v>
      </c>
      <c r="AP225">
        <v>13</v>
      </c>
      <c r="AQ225">
        <v>4</v>
      </c>
      <c r="BB225">
        <v>224</v>
      </c>
      <c r="BC225">
        <v>1</v>
      </c>
      <c r="BD225">
        <v>9900</v>
      </c>
      <c r="BE225">
        <v>30</v>
      </c>
      <c r="BF225">
        <v>13</v>
      </c>
    </row>
    <row r="226" spans="37:58">
      <c r="AK226">
        <v>30</v>
      </c>
      <c r="AL226">
        <v>20230306030</v>
      </c>
      <c r="AM226" s="14">
        <v>5</v>
      </c>
      <c r="AN226">
        <v>1</v>
      </c>
      <c r="AO226">
        <f>VLOOKUP(AP226,상품리스트!A:E,5,0)*AN226</f>
        <v>4320</v>
      </c>
      <c r="AP226">
        <v>43</v>
      </c>
      <c r="AQ226">
        <v>4</v>
      </c>
      <c r="BB226">
        <v>225</v>
      </c>
      <c r="BC226">
        <v>1</v>
      </c>
      <c r="BD226">
        <v>6480</v>
      </c>
      <c r="BE226">
        <v>30</v>
      </c>
      <c r="BF226">
        <v>43</v>
      </c>
    </row>
    <row r="227" spans="37:58">
      <c r="AK227">
        <v>30</v>
      </c>
      <c r="AL227">
        <v>20230306030</v>
      </c>
      <c r="AM227" s="14">
        <v>6</v>
      </c>
      <c r="AN227">
        <v>1</v>
      </c>
      <c r="AO227">
        <f>VLOOKUP(AP227,상품리스트!A:E,5,0)*AN227</f>
        <v>5695</v>
      </c>
      <c r="AP227">
        <v>38</v>
      </c>
      <c r="AQ227">
        <v>4</v>
      </c>
      <c r="BB227">
        <v>226</v>
      </c>
      <c r="BC227">
        <v>1</v>
      </c>
      <c r="BD227">
        <v>6030</v>
      </c>
      <c r="BE227">
        <v>30</v>
      </c>
      <c r="BF227">
        <v>38</v>
      </c>
    </row>
    <row r="228" spans="37:58">
      <c r="AK228">
        <v>30</v>
      </c>
      <c r="AL228">
        <v>20230306030</v>
      </c>
      <c r="AM228" s="14">
        <v>7</v>
      </c>
      <c r="AN228">
        <v>1</v>
      </c>
      <c r="AO228">
        <f>VLOOKUP(AP228,상품리스트!A:E,5,0)*AN228</f>
        <v>7200</v>
      </c>
      <c r="AP228">
        <v>35</v>
      </c>
      <c r="AQ228">
        <v>4</v>
      </c>
      <c r="BB228">
        <v>227</v>
      </c>
      <c r="BC228">
        <v>1</v>
      </c>
      <c r="BD228">
        <v>7200</v>
      </c>
      <c r="BE228">
        <v>30</v>
      </c>
      <c r="BF228">
        <v>35</v>
      </c>
    </row>
    <row r="229" spans="37:58">
      <c r="AK229">
        <v>30</v>
      </c>
      <c r="AL229">
        <v>20230306030</v>
      </c>
      <c r="AM229" s="14">
        <v>8</v>
      </c>
      <c r="AN229">
        <v>1</v>
      </c>
      <c r="AO229">
        <f>VLOOKUP(AP229,상품리스트!A:E,5,0)*AN229</f>
        <v>4050</v>
      </c>
      <c r="AP229">
        <v>8</v>
      </c>
      <c r="AQ229">
        <v>4</v>
      </c>
      <c r="BB229">
        <v>228</v>
      </c>
      <c r="BC229">
        <v>1</v>
      </c>
      <c r="BD229">
        <v>4050</v>
      </c>
      <c r="BE229">
        <v>30</v>
      </c>
      <c r="BF229">
        <v>8</v>
      </c>
    </row>
    <row r="230" spans="37:58">
      <c r="AK230">
        <v>30</v>
      </c>
      <c r="AL230">
        <v>20230306030</v>
      </c>
      <c r="AM230" s="14">
        <v>9</v>
      </c>
      <c r="AN230">
        <v>1</v>
      </c>
      <c r="AO230">
        <f>VLOOKUP(AP230,상품리스트!A:E,5,0)*AN230</f>
        <v>5355</v>
      </c>
      <c r="AP230">
        <v>19</v>
      </c>
      <c r="AQ230">
        <v>4</v>
      </c>
      <c r="BB230">
        <v>229</v>
      </c>
      <c r="BC230">
        <v>1</v>
      </c>
      <c r="BD230">
        <v>5670</v>
      </c>
      <c r="BE230">
        <v>30</v>
      </c>
      <c r="BF230">
        <v>19</v>
      </c>
    </row>
    <row r="231" spans="37:58">
      <c r="AK231">
        <v>30</v>
      </c>
      <c r="AL231">
        <v>20230306030</v>
      </c>
      <c r="AM231" s="14">
        <v>10</v>
      </c>
      <c r="AN231">
        <v>1</v>
      </c>
      <c r="AO231">
        <f>VLOOKUP(AP231,상품리스트!A:E,5,0)*AN231</f>
        <v>6750</v>
      </c>
      <c r="AP231">
        <v>45</v>
      </c>
      <c r="AQ231">
        <v>4</v>
      </c>
      <c r="BB231">
        <v>230</v>
      </c>
      <c r="BC231">
        <v>1</v>
      </c>
      <c r="BD231">
        <v>6750</v>
      </c>
      <c r="BE231">
        <v>30</v>
      </c>
      <c r="BF231">
        <v>45</v>
      </c>
    </row>
    <row r="232" spans="37:58">
      <c r="AK232">
        <v>31</v>
      </c>
      <c r="AL232">
        <v>20230306031</v>
      </c>
      <c r="AM232" s="14">
        <v>1</v>
      </c>
      <c r="AN232">
        <v>1</v>
      </c>
      <c r="AO232">
        <f>VLOOKUP(AP232,상품리스트!A:E,5,0)*AN232</f>
        <v>15120</v>
      </c>
      <c r="AP232">
        <v>41</v>
      </c>
      <c r="AQ232">
        <v>10</v>
      </c>
      <c r="BB232">
        <v>231</v>
      </c>
      <c r="BC232">
        <v>1</v>
      </c>
      <c r="BD232">
        <v>15120</v>
      </c>
      <c r="BE232">
        <v>31</v>
      </c>
      <c r="BF232">
        <v>41</v>
      </c>
    </row>
    <row r="233" spans="37:58">
      <c r="AK233">
        <v>31</v>
      </c>
      <c r="AL233">
        <v>20230306031</v>
      </c>
      <c r="AM233" s="14">
        <v>2</v>
      </c>
      <c r="AN233">
        <v>1</v>
      </c>
      <c r="AO233">
        <f>VLOOKUP(AP233,상품리스트!A:E,5,0)*AN233</f>
        <v>6480</v>
      </c>
      <c r="AP233">
        <v>23</v>
      </c>
      <c r="AQ233">
        <v>10</v>
      </c>
      <c r="BB233">
        <v>232</v>
      </c>
      <c r="BC233">
        <v>1</v>
      </c>
      <c r="BD233">
        <v>6480</v>
      </c>
      <c r="BE233">
        <v>31</v>
      </c>
      <c r="BF233">
        <v>23</v>
      </c>
    </row>
    <row r="234" spans="37:58">
      <c r="AK234">
        <v>31</v>
      </c>
      <c r="AL234">
        <v>20230306031</v>
      </c>
      <c r="AM234" s="14">
        <v>3</v>
      </c>
      <c r="AN234">
        <v>1</v>
      </c>
      <c r="AO234">
        <f>VLOOKUP(AP234,상품리스트!A:E,5,0)*AN234</f>
        <v>12600</v>
      </c>
      <c r="AP234">
        <v>51</v>
      </c>
      <c r="AQ234">
        <v>10</v>
      </c>
      <c r="BB234">
        <v>233</v>
      </c>
      <c r="BC234">
        <v>1</v>
      </c>
      <c r="BD234">
        <v>12600</v>
      </c>
      <c r="BE234">
        <v>31</v>
      </c>
      <c r="BF234">
        <v>51</v>
      </c>
    </row>
    <row r="235" spans="37:58">
      <c r="AK235">
        <v>31</v>
      </c>
      <c r="AL235">
        <v>20230306031</v>
      </c>
      <c r="AM235" s="14">
        <v>4</v>
      </c>
      <c r="AN235">
        <v>1</v>
      </c>
      <c r="AO235">
        <f>VLOOKUP(AP235,상품리스트!A:E,5,0)*AN235</f>
        <v>4230</v>
      </c>
      <c r="AP235">
        <v>48</v>
      </c>
      <c r="AQ235">
        <v>10</v>
      </c>
      <c r="BB235">
        <v>234</v>
      </c>
      <c r="BC235">
        <v>1</v>
      </c>
      <c r="BD235">
        <v>4230</v>
      </c>
      <c r="BE235">
        <v>31</v>
      </c>
      <c r="BF235">
        <v>48</v>
      </c>
    </row>
    <row r="236" spans="37:58">
      <c r="AK236">
        <v>31</v>
      </c>
      <c r="AL236">
        <v>20230306031</v>
      </c>
      <c r="AM236" s="14">
        <v>5</v>
      </c>
      <c r="AN236">
        <v>1</v>
      </c>
      <c r="AO236">
        <f>VLOOKUP(AP236,상품리스트!A:E,5,0)*AN236</f>
        <v>6030</v>
      </c>
      <c r="AP236">
        <v>27</v>
      </c>
      <c r="AQ236">
        <v>10</v>
      </c>
      <c r="BB236">
        <v>235</v>
      </c>
      <c r="BC236">
        <v>1</v>
      </c>
      <c r="BD236">
        <v>6030</v>
      </c>
      <c r="BE236">
        <v>31</v>
      </c>
      <c r="BF236">
        <v>27</v>
      </c>
    </row>
    <row r="237" spans="37:58">
      <c r="AK237">
        <v>31</v>
      </c>
      <c r="AL237">
        <v>20230306031</v>
      </c>
      <c r="AM237" s="14">
        <v>6</v>
      </c>
      <c r="AN237">
        <v>1</v>
      </c>
      <c r="AO237">
        <f>VLOOKUP(AP237,상품리스트!A:E,5,0)*AN237</f>
        <v>2700</v>
      </c>
      <c r="AP237">
        <v>7</v>
      </c>
      <c r="AQ237">
        <v>10</v>
      </c>
      <c r="BB237">
        <v>236</v>
      </c>
      <c r="BC237">
        <v>1</v>
      </c>
      <c r="BD237">
        <v>2700</v>
      </c>
      <c r="BE237">
        <v>31</v>
      </c>
      <c r="BF237">
        <v>7</v>
      </c>
    </row>
    <row r="238" spans="37:58">
      <c r="AK238">
        <v>31</v>
      </c>
      <c r="AL238">
        <v>20230306031</v>
      </c>
      <c r="AM238" s="14">
        <v>7</v>
      </c>
      <c r="AN238">
        <v>1</v>
      </c>
      <c r="AO238">
        <f>VLOOKUP(AP238,상품리스트!A:E,5,0)*AN238</f>
        <v>3870</v>
      </c>
      <c r="AP238">
        <v>30</v>
      </c>
      <c r="AQ238">
        <v>10</v>
      </c>
      <c r="BB238">
        <v>237</v>
      </c>
      <c r="BC238">
        <v>1</v>
      </c>
      <c r="BD238">
        <v>3870</v>
      </c>
      <c r="BE238">
        <v>31</v>
      </c>
      <c r="BF238">
        <v>30</v>
      </c>
    </row>
    <row r="239" spans="37:58">
      <c r="AK239">
        <v>31</v>
      </c>
      <c r="AL239">
        <v>20230306031</v>
      </c>
      <c r="AM239" s="14">
        <v>8</v>
      </c>
      <c r="AN239">
        <v>3</v>
      </c>
      <c r="AO239">
        <f>VLOOKUP(AP239,상품리스트!A:E,5,0)*AN239</f>
        <v>9450</v>
      </c>
      <c r="AP239">
        <v>46</v>
      </c>
      <c r="AQ239">
        <v>10</v>
      </c>
      <c r="BB239">
        <v>238</v>
      </c>
      <c r="BC239">
        <v>3</v>
      </c>
      <c r="BD239">
        <v>9450</v>
      </c>
      <c r="BE239">
        <v>31</v>
      </c>
      <c r="BF239">
        <v>46</v>
      </c>
    </row>
    <row r="240" spans="37:58">
      <c r="AK240">
        <v>31</v>
      </c>
      <c r="AL240">
        <v>20230306031</v>
      </c>
      <c r="AM240" s="14">
        <v>9</v>
      </c>
      <c r="AN240">
        <v>1</v>
      </c>
      <c r="AO240">
        <f>VLOOKUP(AP240,상품리스트!A:E,5,0)*AN240</f>
        <v>6240</v>
      </c>
      <c r="AP240">
        <v>47</v>
      </c>
      <c r="AQ240">
        <v>10</v>
      </c>
      <c r="BB240">
        <v>239</v>
      </c>
      <c r="BC240">
        <v>1</v>
      </c>
      <c r="BD240">
        <v>7020</v>
      </c>
      <c r="BE240">
        <v>31</v>
      </c>
      <c r="BF240">
        <v>47</v>
      </c>
    </row>
    <row r="241" spans="37:58">
      <c r="AK241">
        <v>31</v>
      </c>
      <c r="AL241">
        <v>20230306031</v>
      </c>
      <c r="AM241" s="14">
        <v>10</v>
      </c>
      <c r="AN241">
        <v>1</v>
      </c>
      <c r="AO241">
        <f>VLOOKUP(AP241,상품리스트!A:E,5,0)*AN241</f>
        <v>5695</v>
      </c>
      <c r="AP241">
        <v>50</v>
      </c>
      <c r="AQ241">
        <v>10</v>
      </c>
      <c r="BB241">
        <v>240</v>
      </c>
      <c r="BC241">
        <v>1</v>
      </c>
      <c r="BD241">
        <v>6030</v>
      </c>
      <c r="BE241">
        <v>31</v>
      </c>
      <c r="BF241">
        <v>50</v>
      </c>
    </row>
    <row r="242" spans="37:58">
      <c r="AK242">
        <v>31</v>
      </c>
      <c r="AL242">
        <v>20230306031</v>
      </c>
      <c r="AM242" s="14">
        <v>11</v>
      </c>
      <c r="AN242">
        <v>1</v>
      </c>
      <c r="AO242">
        <f>VLOOKUP(AP242,상품리스트!A:E,5,0)*AN242</f>
        <v>6750</v>
      </c>
      <c r="AP242">
        <v>17</v>
      </c>
      <c r="AQ242">
        <v>10</v>
      </c>
      <c r="BB242">
        <v>241</v>
      </c>
      <c r="BC242">
        <v>1</v>
      </c>
      <c r="BD242">
        <v>6750</v>
      </c>
      <c r="BE242">
        <v>31</v>
      </c>
      <c r="BF242">
        <v>17</v>
      </c>
    </row>
    <row r="243" spans="37:58">
      <c r="AK243">
        <v>31</v>
      </c>
      <c r="AL243">
        <v>20230306031</v>
      </c>
      <c r="AM243" s="14">
        <v>12</v>
      </c>
      <c r="AN243">
        <v>1</v>
      </c>
      <c r="AO243">
        <f>VLOOKUP(AP243,상품리스트!A:E,5,0)*AN243</f>
        <v>4320</v>
      </c>
      <c r="AP243">
        <v>43</v>
      </c>
      <c r="AQ243">
        <v>10</v>
      </c>
      <c r="BB243">
        <v>242</v>
      </c>
      <c r="BC243">
        <v>1</v>
      </c>
      <c r="BD243">
        <v>6480</v>
      </c>
      <c r="BE243">
        <v>31</v>
      </c>
      <c r="BF243">
        <v>43</v>
      </c>
    </row>
    <row r="244" spans="37:58">
      <c r="AK244">
        <v>31</v>
      </c>
      <c r="AL244">
        <v>20230306031</v>
      </c>
      <c r="AM244" s="14">
        <v>13</v>
      </c>
      <c r="AN244">
        <v>1</v>
      </c>
      <c r="AO244">
        <f>VLOOKUP(AP244,상품리스트!A:E,5,0)*AN244</f>
        <v>32400</v>
      </c>
      <c r="AP244">
        <v>37</v>
      </c>
      <c r="AQ244">
        <v>10</v>
      </c>
      <c r="BB244">
        <v>243</v>
      </c>
      <c r="BC244">
        <v>1</v>
      </c>
      <c r="BD244">
        <v>32400</v>
      </c>
      <c r="BE244">
        <v>31</v>
      </c>
      <c r="BF244">
        <v>37</v>
      </c>
    </row>
    <row r="245" spans="37:58">
      <c r="AK245">
        <v>31</v>
      </c>
      <c r="AL245">
        <v>20230306031</v>
      </c>
      <c r="AM245" s="14">
        <v>14</v>
      </c>
      <c r="AN245">
        <v>1</v>
      </c>
      <c r="AO245">
        <f>VLOOKUP(AP245,상품리스트!A:E,5,0)*AN245</f>
        <v>9450</v>
      </c>
      <c r="AP245">
        <v>34</v>
      </c>
      <c r="AQ245">
        <v>10</v>
      </c>
      <c r="BB245">
        <v>244</v>
      </c>
      <c r="BC245">
        <v>1</v>
      </c>
      <c r="BD245">
        <v>9450</v>
      </c>
      <c r="BE245">
        <v>31</v>
      </c>
      <c r="BF245">
        <v>34</v>
      </c>
    </row>
    <row r="246" spans="37:58">
      <c r="AK246">
        <v>32</v>
      </c>
      <c r="AL246">
        <v>20230306032</v>
      </c>
      <c r="AM246" s="14">
        <v>1</v>
      </c>
      <c r="AN246">
        <v>1</v>
      </c>
      <c r="AO246">
        <f>VLOOKUP(AP246,상품리스트!A:E,5,0)*AN246</f>
        <v>5355</v>
      </c>
      <c r="AP246">
        <v>19</v>
      </c>
      <c r="AQ246">
        <v>6</v>
      </c>
      <c r="BB246">
        <v>245</v>
      </c>
      <c r="BC246">
        <v>1</v>
      </c>
      <c r="BD246">
        <v>5670</v>
      </c>
      <c r="BE246">
        <v>32</v>
      </c>
      <c r="BF246">
        <v>19</v>
      </c>
    </row>
    <row r="247" spans="37:58">
      <c r="AK247">
        <v>32</v>
      </c>
      <c r="AL247">
        <v>20230306032</v>
      </c>
      <c r="AM247" s="14">
        <v>2</v>
      </c>
      <c r="AN247">
        <v>1</v>
      </c>
      <c r="AO247">
        <f>VLOOKUP(AP247,상품리스트!A:E,5,0)*AN247</f>
        <v>9450</v>
      </c>
      <c r="AP247">
        <v>34</v>
      </c>
      <c r="AQ247">
        <v>6</v>
      </c>
      <c r="BB247">
        <v>246</v>
      </c>
      <c r="BC247">
        <v>1</v>
      </c>
      <c r="BD247">
        <v>9450</v>
      </c>
      <c r="BE247">
        <v>32</v>
      </c>
      <c r="BF247">
        <v>34</v>
      </c>
    </row>
    <row r="248" spans="37:58">
      <c r="AK248">
        <v>32</v>
      </c>
      <c r="AL248">
        <v>20230306032</v>
      </c>
      <c r="AM248" s="14">
        <v>3</v>
      </c>
      <c r="AN248">
        <v>1</v>
      </c>
      <c r="AO248">
        <f>VLOOKUP(AP248,상품리스트!A:E,5,0)*AN248</f>
        <v>5695</v>
      </c>
      <c r="AP248">
        <v>38</v>
      </c>
      <c r="AQ248">
        <v>6</v>
      </c>
      <c r="BB248">
        <v>247</v>
      </c>
      <c r="BC248">
        <v>1</v>
      </c>
      <c r="BD248">
        <v>6030</v>
      </c>
      <c r="BE248">
        <v>32</v>
      </c>
      <c r="BF248">
        <v>38</v>
      </c>
    </row>
    <row r="249" spans="37:58">
      <c r="AK249">
        <v>32</v>
      </c>
      <c r="AL249">
        <v>20230306032</v>
      </c>
      <c r="AM249" s="14">
        <v>4</v>
      </c>
      <c r="AN249">
        <v>1</v>
      </c>
      <c r="AO249">
        <f>VLOOKUP(AP249,상품리스트!A:E,5,0)*AN249</f>
        <v>6750</v>
      </c>
      <c r="AP249">
        <v>45</v>
      </c>
      <c r="AQ249">
        <v>6</v>
      </c>
      <c r="BB249">
        <v>248</v>
      </c>
      <c r="BC249">
        <v>1</v>
      </c>
      <c r="BD249">
        <v>6750</v>
      </c>
      <c r="BE249">
        <v>32</v>
      </c>
      <c r="BF249">
        <v>45</v>
      </c>
    </row>
    <row r="250" spans="37:58">
      <c r="AK250">
        <v>32</v>
      </c>
      <c r="AL250">
        <v>20230306032</v>
      </c>
      <c r="AM250" s="14">
        <v>5</v>
      </c>
      <c r="AN250">
        <v>1</v>
      </c>
      <c r="AO250">
        <f>VLOOKUP(AP250,상품리스트!A:E,5,0)*AN250</f>
        <v>4050</v>
      </c>
      <c r="AP250">
        <v>15</v>
      </c>
      <c r="AQ250">
        <v>6</v>
      </c>
      <c r="BB250">
        <v>249</v>
      </c>
      <c r="BC250">
        <v>1</v>
      </c>
      <c r="BD250">
        <v>4050</v>
      </c>
      <c r="BE250">
        <v>32</v>
      </c>
      <c r="BF250">
        <v>15</v>
      </c>
    </row>
    <row r="251" spans="37:58">
      <c r="AK251">
        <v>32</v>
      </c>
      <c r="AL251">
        <v>20230306032</v>
      </c>
      <c r="AM251" s="14">
        <v>6</v>
      </c>
      <c r="AN251">
        <v>1</v>
      </c>
      <c r="AO251">
        <f>VLOOKUP(AP251,상품리스트!A:E,5,0)*AN251</f>
        <v>5850</v>
      </c>
      <c r="AP251">
        <v>9</v>
      </c>
      <c r="AQ251">
        <v>6</v>
      </c>
      <c r="BB251">
        <v>250</v>
      </c>
      <c r="BC251">
        <v>1</v>
      </c>
      <c r="BD251">
        <v>5850</v>
      </c>
      <c r="BE251">
        <v>32</v>
      </c>
      <c r="BF251">
        <v>9</v>
      </c>
    </row>
    <row r="252" spans="37:58">
      <c r="AK252">
        <v>32</v>
      </c>
      <c r="AL252">
        <v>20230306032</v>
      </c>
      <c r="AM252" s="14">
        <v>7</v>
      </c>
      <c r="AN252">
        <v>1</v>
      </c>
      <c r="AO252">
        <f>VLOOKUP(AP252,상품리스트!A:E,5,0)*AN252</f>
        <v>6240</v>
      </c>
      <c r="AP252">
        <v>47</v>
      </c>
      <c r="AQ252">
        <v>6</v>
      </c>
      <c r="BB252">
        <v>251</v>
      </c>
      <c r="BC252">
        <v>1</v>
      </c>
      <c r="BD252">
        <v>7020</v>
      </c>
      <c r="BE252">
        <v>32</v>
      </c>
      <c r="BF252">
        <v>47</v>
      </c>
    </row>
    <row r="253" spans="37:58">
      <c r="AK253">
        <v>33</v>
      </c>
      <c r="AL253">
        <v>20230306033</v>
      </c>
      <c r="AM253" s="14">
        <v>1</v>
      </c>
      <c r="AN253">
        <v>1</v>
      </c>
      <c r="AO253">
        <f>VLOOKUP(AP253,상품리스트!A:E,5,0)*AN253</f>
        <v>7740</v>
      </c>
      <c r="AP253">
        <v>40</v>
      </c>
      <c r="AQ253">
        <v>10</v>
      </c>
      <c r="BB253">
        <v>252</v>
      </c>
      <c r="BC253">
        <v>1</v>
      </c>
      <c r="BD253">
        <v>7740</v>
      </c>
      <c r="BE253">
        <v>33</v>
      </c>
      <c r="BF253">
        <v>40</v>
      </c>
    </row>
    <row r="254" spans="37:58">
      <c r="AK254">
        <v>33</v>
      </c>
      <c r="AL254">
        <v>20230306033</v>
      </c>
      <c r="AM254" s="14">
        <v>2</v>
      </c>
      <c r="AN254">
        <v>1</v>
      </c>
      <c r="AO254">
        <f>VLOOKUP(AP254,상품리스트!A:E,5,0)*AN254</f>
        <v>12600</v>
      </c>
      <c r="AP254">
        <v>51</v>
      </c>
      <c r="AQ254">
        <v>10</v>
      </c>
      <c r="BB254">
        <v>253</v>
      </c>
      <c r="BC254">
        <v>1</v>
      </c>
      <c r="BD254">
        <v>12600</v>
      </c>
      <c r="BE254">
        <v>33</v>
      </c>
      <c r="BF254">
        <v>51</v>
      </c>
    </row>
    <row r="255" spans="37:58">
      <c r="AK255">
        <v>33</v>
      </c>
      <c r="AL255">
        <v>20230306033</v>
      </c>
      <c r="AM255" s="14">
        <v>3</v>
      </c>
      <c r="AN255">
        <v>1</v>
      </c>
      <c r="AO255">
        <f>VLOOKUP(AP255,상품리스트!A:E,5,0)*AN255</f>
        <v>7200</v>
      </c>
      <c r="AP255">
        <v>4</v>
      </c>
      <c r="AQ255">
        <v>10</v>
      </c>
      <c r="BB255">
        <v>254</v>
      </c>
      <c r="BC255">
        <v>1</v>
      </c>
      <c r="BD255">
        <v>7200</v>
      </c>
      <c r="BE255">
        <v>33</v>
      </c>
      <c r="BF255">
        <v>4</v>
      </c>
    </row>
    <row r="256" spans="37:58">
      <c r="AK256">
        <v>33</v>
      </c>
      <c r="AL256">
        <v>20230306033</v>
      </c>
      <c r="AM256" s="14">
        <v>4</v>
      </c>
      <c r="AN256">
        <v>1</v>
      </c>
      <c r="AO256">
        <f>VLOOKUP(AP256,상품리스트!A:E,5,0)*AN256</f>
        <v>16200</v>
      </c>
      <c r="AP256">
        <v>2</v>
      </c>
      <c r="AQ256">
        <v>10</v>
      </c>
      <c r="BB256">
        <v>255</v>
      </c>
      <c r="BC256">
        <v>1</v>
      </c>
      <c r="BD256">
        <v>16200</v>
      </c>
      <c r="BE256">
        <v>33</v>
      </c>
      <c r="BF256">
        <v>2</v>
      </c>
    </row>
    <row r="257" spans="37:58">
      <c r="AK257">
        <v>33</v>
      </c>
      <c r="AL257">
        <v>20230306033</v>
      </c>
      <c r="AM257" s="14">
        <v>5</v>
      </c>
      <c r="AN257">
        <v>1</v>
      </c>
      <c r="AO257">
        <f>VLOOKUP(AP257,상품리스트!A:E,5,0)*AN257</f>
        <v>7560</v>
      </c>
      <c r="AP257">
        <v>22</v>
      </c>
      <c r="AQ257">
        <v>10</v>
      </c>
      <c r="BB257">
        <v>256</v>
      </c>
      <c r="BC257">
        <v>1</v>
      </c>
      <c r="BD257">
        <v>7560</v>
      </c>
      <c r="BE257">
        <v>33</v>
      </c>
      <c r="BF257">
        <v>22</v>
      </c>
    </row>
    <row r="258" spans="37:58">
      <c r="AK258">
        <v>33</v>
      </c>
      <c r="AL258">
        <v>20230306033</v>
      </c>
      <c r="AM258" s="14">
        <v>6</v>
      </c>
      <c r="AN258">
        <v>1</v>
      </c>
      <c r="AO258">
        <f>VLOOKUP(AP258,상품리스트!A:E,5,0)*AN258</f>
        <v>6650</v>
      </c>
      <c r="AP258">
        <v>24</v>
      </c>
      <c r="AQ258">
        <v>10</v>
      </c>
      <c r="BB258">
        <v>257</v>
      </c>
      <c r="BC258">
        <v>1</v>
      </c>
      <c r="BD258">
        <v>8550</v>
      </c>
      <c r="BE258">
        <v>33</v>
      </c>
      <c r="BF258">
        <v>24</v>
      </c>
    </row>
    <row r="259" spans="37:58">
      <c r="AK259">
        <v>34</v>
      </c>
      <c r="AL259">
        <v>20230306034</v>
      </c>
      <c r="AM259" s="14">
        <v>1</v>
      </c>
      <c r="AN259">
        <v>1</v>
      </c>
      <c r="AO259">
        <f>VLOOKUP(AP259,상품리스트!A:E,5,0)*AN259</f>
        <v>6480</v>
      </c>
      <c r="AP259">
        <v>23</v>
      </c>
      <c r="AQ259">
        <v>5</v>
      </c>
      <c r="BB259">
        <v>258</v>
      </c>
      <c r="BC259">
        <v>1</v>
      </c>
      <c r="BD259">
        <v>6480</v>
      </c>
      <c r="BE259">
        <v>34</v>
      </c>
      <c r="BF259">
        <v>23</v>
      </c>
    </row>
    <row r="260" spans="37:58">
      <c r="AK260">
        <v>34</v>
      </c>
      <c r="AL260">
        <v>20230306034</v>
      </c>
      <c r="AM260" s="14">
        <v>2</v>
      </c>
      <c r="AN260">
        <v>1</v>
      </c>
      <c r="AO260">
        <f>VLOOKUP(AP260,상품리스트!A:E,5,0)*AN260</f>
        <v>5695</v>
      </c>
      <c r="AP260">
        <v>38</v>
      </c>
      <c r="AQ260">
        <v>5</v>
      </c>
      <c r="BB260">
        <v>259</v>
      </c>
      <c r="BC260">
        <v>1</v>
      </c>
      <c r="BD260">
        <v>6030</v>
      </c>
      <c r="BE260">
        <v>34</v>
      </c>
      <c r="BF260">
        <v>38</v>
      </c>
    </row>
    <row r="261" spans="37:58">
      <c r="AK261">
        <v>34</v>
      </c>
      <c r="AL261">
        <v>20230306034</v>
      </c>
      <c r="AM261" s="14">
        <v>3</v>
      </c>
      <c r="AN261">
        <v>7</v>
      </c>
      <c r="AO261">
        <f>VLOOKUP(AP261,상품리스트!A:E,5,0)*AN261</f>
        <v>28350</v>
      </c>
      <c r="AP261">
        <v>15</v>
      </c>
      <c r="AQ261">
        <v>5</v>
      </c>
      <c r="BB261">
        <v>260</v>
      </c>
      <c r="BC261">
        <v>7</v>
      </c>
      <c r="BD261">
        <v>28350</v>
      </c>
      <c r="BE261">
        <v>34</v>
      </c>
      <c r="BF261">
        <v>15</v>
      </c>
    </row>
    <row r="262" spans="37:58">
      <c r="AK262">
        <v>34</v>
      </c>
      <c r="AL262">
        <v>20230306034</v>
      </c>
      <c r="AM262" s="14">
        <v>4</v>
      </c>
      <c r="AN262">
        <v>1</v>
      </c>
      <c r="AO262">
        <f>VLOOKUP(AP262,상품리스트!A:E,5,0)*AN262</f>
        <v>3420</v>
      </c>
      <c r="AP262">
        <v>49</v>
      </c>
      <c r="AQ262">
        <v>5</v>
      </c>
      <c r="BB262">
        <v>261</v>
      </c>
      <c r="BC262">
        <v>1</v>
      </c>
      <c r="BD262">
        <v>3420</v>
      </c>
      <c r="BE262">
        <v>34</v>
      </c>
      <c r="BF262">
        <v>49</v>
      </c>
    </row>
    <row r="263" spans="37:58">
      <c r="AK263">
        <v>34</v>
      </c>
      <c r="AL263">
        <v>20230306034</v>
      </c>
      <c r="AM263" s="14">
        <v>5</v>
      </c>
      <c r="AN263">
        <v>1</v>
      </c>
      <c r="AO263">
        <f>VLOOKUP(AP263,상품리스트!A:E,5,0)*AN263</f>
        <v>7560</v>
      </c>
      <c r="AP263">
        <v>25</v>
      </c>
      <c r="AQ263">
        <v>5</v>
      </c>
      <c r="BB263">
        <v>262</v>
      </c>
      <c r="BC263">
        <v>1</v>
      </c>
      <c r="BD263">
        <v>7560</v>
      </c>
      <c r="BE263">
        <v>34</v>
      </c>
      <c r="BF263">
        <v>25</v>
      </c>
    </row>
    <row r="264" spans="37:58">
      <c r="AK264">
        <v>34</v>
      </c>
      <c r="AL264">
        <v>20230306034</v>
      </c>
      <c r="AM264" s="14">
        <v>6</v>
      </c>
      <c r="AN264">
        <v>1</v>
      </c>
      <c r="AO264">
        <f>VLOOKUP(AP264,상품리스트!A:E,5,0)*AN264</f>
        <v>7020</v>
      </c>
      <c r="AP264">
        <v>21</v>
      </c>
      <c r="AQ264">
        <v>5</v>
      </c>
      <c r="BB264">
        <v>263</v>
      </c>
      <c r="BC264">
        <v>1</v>
      </c>
      <c r="BD264">
        <v>7020</v>
      </c>
      <c r="BE264">
        <v>34</v>
      </c>
      <c r="BF264">
        <v>21</v>
      </c>
    </row>
    <row r="265" spans="37:58">
      <c r="AK265">
        <v>34</v>
      </c>
      <c r="AL265">
        <v>20230306034</v>
      </c>
      <c r="AM265" s="14">
        <v>7</v>
      </c>
      <c r="AN265">
        <v>1</v>
      </c>
      <c r="AO265">
        <f>VLOOKUP(AP265,상품리스트!A:E,5,0)*AN265</f>
        <v>16200</v>
      </c>
      <c r="AP265">
        <v>2</v>
      </c>
      <c r="AQ265">
        <v>5</v>
      </c>
      <c r="BB265">
        <v>264</v>
      </c>
      <c r="BC265">
        <v>1</v>
      </c>
      <c r="BD265">
        <v>16200</v>
      </c>
      <c r="BE265">
        <v>34</v>
      </c>
      <c r="BF265">
        <v>2</v>
      </c>
    </row>
    <row r="266" spans="37:58">
      <c r="AK266">
        <v>34</v>
      </c>
      <c r="AL266">
        <v>20230306034</v>
      </c>
      <c r="AM266" s="14">
        <v>8</v>
      </c>
      <c r="AN266">
        <v>1</v>
      </c>
      <c r="AO266">
        <f>VLOOKUP(AP266,상품리스트!A:E,5,0)*AN266</f>
        <v>6750</v>
      </c>
      <c r="AP266">
        <v>45</v>
      </c>
      <c r="AQ266">
        <v>5</v>
      </c>
      <c r="BB266">
        <v>265</v>
      </c>
      <c r="BC266">
        <v>1</v>
      </c>
      <c r="BD266">
        <v>6750</v>
      </c>
      <c r="BE266">
        <v>34</v>
      </c>
      <c r="BF266">
        <v>45</v>
      </c>
    </row>
    <row r="267" spans="37:58">
      <c r="AK267">
        <v>34</v>
      </c>
      <c r="AL267">
        <v>20230306034</v>
      </c>
      <c r="AM267" s="14">
        <v>9</v>
      </c>
      <c r="AN267">
        <v>1</v>
      </c>
      <c r="AO267">
        <f>VLOOKUP(AP267,상품리스트!A:E,5,0)*AN267</f>
        <v>5670</v>
      </c>
      <c r="AP267">
        <v>52</v>
      </c>
      <c r="AQ267">
        <v>5</v>
      </c>
      <c r="BB267">
        <v>266</v>
      </c>
      <c r="BC267">
        <v>1</v>
      </c>
      <c r="BD267">
        <v>5670</v>
      </c>
      <c r="BE267">
        <v>34</v>
      </c>
      <c r="BF267">
        <v>52</v>
      </c>
    </row>
    <row r="268" spans="37:58">
      <c r="AK268">
        <v>34</v>
      </c>
      <c r="AL268">
        <v>20230306034</v>
      </c>
      <c r="AM268" s="14">
        <v>10</v>
      </c>
      <c r="AN268">
        <v>1</v>
      </c>
      <c r="AO268">
        <f>VLOOKUP(AP268,상품리스트!A:E,5,0)*AN268</f>
        <v>4050</v>
      </c>
      <c r="AP268">
        <v>8</v>
      </c>
      <c r="AQ268">
        <v>5</v>
      </c>
      <c r="BB268">
        <v>267</v>
      </c>
      <c r="BC268">
        <v>1</v>
      </c>
      <c r="BD268">
        <v>4050</v>
      </c>
      <c r="BE268">
        <v>34</v>
      </c>
      <c r="BF268">
        <v>8</v>
      </c>
    </row>
    <row r="269" spans="37:58">
      <c r="AK269">
        <v>34</v>
      </c>
      <c r="AL269">
        <v>20230306034</v>
      </c>
      <c r="AM269" s="14">
        <v>11</v>
      </c>
      <c r="AN269">
        <v>1</v>
      </c>
      <c r="AO269">
        <f>VLOOKUP(AP269,상품리스트!A:E,5,0)*AN269</f>
        <v>6650</v>
      </c>
      <c r="AP269">
        <v>24</v>
      </c>
      <c r="AQ269">
        <v>5</v>
      </c>
      <c r="BB269">
        <v>268</v>
      </c>
      <c r="BC269">
        <v>1</v>
      </c>
      <c r="BD269">
        <v>8550</v>
      </c>
      <c r="BE269">
        <v>34</v>
      </c>
      <c r="BF269">
        <v>24</v>
      </c>
    </row>
    <row r="270" spans="37:58">
      <c r="AK270">
        <v>35</v>
      </c>
      <c r="AL270">
        <v>20230306035</v>
      </c>
      <c r="AM270" s="14">
        <v>1</v>
      </c>
      <c r="AN270">
        <v>1</v>
      </c>
      <c r="AO270">
        <f>VLOOKUP(AP270,상품리스트!A:E,5,0)*AN270</f>
        <v>5695</v>
      </c>
      <c r="AP270">
        <v>50</v>
      </c>
      <c r="AQ270">
        <v>9</v>
      </c>
      <c r="BB270">
        <v>269</v>
      </c>
      <c r="BC270">
        <v>1</v>
      </c>
      <c r="BD270">
        <v>6030</v>
      </c>
      <c r="BE270">
        <v>35</v>
      </c>
      <c r="BF270">
        <v>50</v>
      </c>
    </row>
    <row r="271" spans="37:58">
      <c r="AK271">
        <v>35</v>
      </c>
      <c r="AL271">
        <v>20230306035</v>
      </c>
      <c r="AM271" s="14">
        <v>2</v>
      </c>
      <c r="AN271">
        <v>1</v>
      </c>
      <c r="AO271">
        <f>VLOOKUP(AP271,상품리스트!A:E,5,0)*AN271</f>
        <v>5355</v>
      </c>
      <c r="AP271">
        <v>19</v>
      </c>
      <c r="AQ271">
        <v>9</v>
      </c>
      <c r="BB271">
        <v>270</v>
      </c>
      <c r="BC271">
        <v>1</v>
      </c>
      <c r="BD271">
        <v>5670</v>
      </c>
      <c r="BE271">
        <v>35</v>
      </c>
      <c r="BF271">
        <v>19</v>
      </c>
    </row>
    <row r="272" spans="37:58">
      <c r="AK272">
        <v>35</v>
      </c>
      <c r="AL272">
        <v>20230306035</v>
      </c>
      <c r="AM272" s="14">
        <v>3</v>
      </c>
      <c r="AN272">
        <v>1</v>
      </c>
      <c r="AO272">
        <f>VLOOKUP(AP272,상품리스트!A:E,5,0)*AN272</f>
        <v>6750</v>
      </c>
      <c r="AP272">
        <v>6</v>
      </c>
      <c r="AQ272">
        <v>9</v>
      </c>
      <c r="BB272">
        <v>271</v>
      </c>
      <c r="BC272">
        <v>1</v>
      </c>
      <c r="BD272">
        <v>6750</v>
      </c>
      <c r="BE272">
        <v>35</v>
      </c>
      <c r="BF272">
        <v>6</v>
      </c>
    </row>
    <row r="273" spans="37:58">
      <c r="AK273">
        <v>35</v>
      </c>
      <c r="AL273">
        <v>20230306035</v>
      </c>
      <c r="AM273" s="14">
        <v>4</v>
      </c>
      <c r="AN273">
        <v>1</v>
      </c>
      <c r="AO273">
        <f>VLOOKUP(AP273,상품리스트!A:E,5,0)*AN273</f>
        <v>6750</v>
      </c>
      <c r="AP273">
        <v>17</v>
      </c>
      <c r="AQ273">
        <v>9</v>
      </c>
      <c r="BB273">
        <v>272</v>
      </c>
      <c r="BC273">
        <v>1</v>
      </c>
      <c r="BD273">
        <v>6750</v>
      </c>
      <c r="BE273">
        <v>35</v>
      </c>
      <c r="BF273">
        <v>17</v>
      </c>
    </row>
    <row r="274" spans="37:58">
      <c r="AK274">
        <v>35</v>
      </c>
      <c r="AL274">
        <v>20230306035</v>
      </c>
      <c r="AM274" s="14">
        <v>5</v>
      </c>
      <c r="AN274">
        <v>1</v>
      </c>
      <c r="AO274">
        <f>VLOOKUP(AP274,상품리스트!A:E,5,0)*AN274</f>
        <v>13050</v>
      </c>
      <c r="AP274">
        <v>39</v>
      </c>
      <c r="AQ274">
        <v>9</v>
      </c>
      <c r="BB274">
        <v>273</v>
      </c>
      <c r="BC274">
        <v>1</v>
      </c>
      <c r="BD274">
        <v>13050</v>
      </c>
      <c r="BE274">
        <v>35</v>
      </c>
      <c r="BF274">
        <v>39</v>
      </c>
    </row>
    <row r="275" spans="37:58">
      <c r="AK275">
        <v>35</v>
      </c>
      <c r="AL275">
        <v>20230306035</v>
      </c>
      <c r="AM275" s="14">
        <v>6</v>
      </c>
      <c r="AN275">
        <v>1</v>
      </c>
      <c r="AO275">
        <f>VLOOKUP(AP275,상품리스트!A:E,5,0)*AN275</f>
        <v>9450</v>
      </c>
      <c r="AP275">
        <v>34</v>
      </c>
      <c r="AQ275">
        <v>9</v>
      </c>
      <c r="BB275">
        <v>274</v>
      </c>
      <c r="BC275">
        <v>1</v>
      </c>
      <c r="BD275">
        <v>9450</v>
      </c>
      <c r="BE275">
        <v>35</v>
      </c>
      <c r="BF275">
        <v>34</v>
      </c>
    </row>
    <row r="276" spans="37:58">
      <c r="AK276">
        <v>35</v>
      </c>
      <c r="AL276">
        <v>20230306035</v>
      </c>
      <c r="AM276" s="14">
        <v>7</v>
      </c>
      <c r="AN276">
        <v>1</v>
      </c>
      <c r="AO276">
        <f>VLOOKUP(AP276,상품리스트!A:E,5,0)*AN276</f>
        <v>10800</v>
      </c>
      <c r="AP276">
        <v>3</v>
      </c>
      <c r="AQ276">
        <v>9</v>
      </c>
      <c r="BB276">
        <v>275</v>
      </c>
      <c r="BC276">
        <v>1</v>
      </c>
      <c r="BD276">
        <v>10800</v>
      </c>
      <c r="BE276">
        <v>35</v>
      </c>
      <c r="BF276">
        <v>3</v>
      </c>
    </row>
    <row r="277" spans="37:58">
      <c r="AK277">
        <v>35</v>
      </c>
      <c r="AL277">
        <v>20230306035</v>
      </c>
      <c r="AM277" s="14">
        <v>8</v>
      </c>
      <c r="AN277">
        <v>1</v>
      </c>
      <c r="AO277">
        <f>VLOOKUP(AP277,상품리스트!A:E,5,0)*AN277</f>
        <v>5400</v>
      </c>
      <c r="AP277">
        <v>16</v>
      </c>
      <c r="AQ277">
        <v>9</v>
      </c>
      <c r="BB277">
        <v>276</v>
      </c>
      <c r="BC277">
        <v>1</v>
      </c>
      <c r="BD277">
        <v>5400</v>
      </c>
      <c r="BE277">
        <v>35</v>
      </c>
      <c r="BF277">
        <v>16</v>
      </c>
    </row>
    <row r="278" spans="37:58">
      <c r="AK278">
        <v>36</v>
      </c>
      <c r="AL278">
        <v>20230306036</v>
      </c>
      <c r="AM278" s="14">
        <v>1</v>
      </c>
      <c r="AN278">
        <v>1</v>
      </c>
      <c r="AO278">
        <f>VLOOKUP(AP278,상품리스트!A:E,5,0)*AN278</f>
        <v>7560</v>
      </c>
      <c r="AP278">
        <v>25</v>
      </c>
      <c r="AQ278">
        <v>2</v>
      </c>
      <c r="BB278">
        <v>277</v>
      </c>
      <c r="BC278">
        <v>1</v>
      </c>
      <c r="BD278">
        <v>7560</v>
      </c>
      <c r="BE278">
        <v>36</v>
      </c>
      <c r="BF278">
        <v>25</v>
      </c>
    </row>
    <row r="279" spans="37:58">
      <c r="AK279">
        <v>36</v>
      </c>
      <c r="AL279">
        <v>20230306036</v>
      </c>
      <c r="AM279" s="14">
        <v>2</v>
      </c>
      <c r="AN279">
        <v>1</v>
      </c>
      <c r="AO279">
        <f>VLOOKUP(AP279,상품리스트!A:E,5,0)*AN279</f>
        <v>13500</v>
      </c>
      <c r="AP279">
        <v>1</v>
      </c>
      <c r="AQ279">
        <v>2</v>
      </c>
      <c r="BB279">
        <v>278</v>
      </c>
      <c r="BC279">
        <v>1</v>
      </c>
      <c r="BD279">
        <v>13500</v>
      </c>
      <c r="BE279">
        <v>36</v>
      </c>
      <c r="BF279">
        <v>1</v>
      </c>
    </row>
    <row r="280" spans="37:58">
      <c r="AK280">
        <v>36</v>
      </c>
      <c r="AL280">
        <v>20230306036</v>
      </c>
      <c r="AM280" s="14">
        <v>3</v>
      </c>
      <c r="AN280">
        <v>1</v>
      </c>
      <c r="AO280">
        <f>VLOOKUP(AP280,상품리스트!A:E,5,0)*AN280</f>
        <v>5850</v>
      </c>
      <c r="AP280">
        <v>9</v>
      </c>
      <c r="AQ280">
        <v>2</v>
      </c>
      <c r="BB280">
        <v>279</v>
      </c>
      <c r="BC280">
        <v>1</v>
      </c>
      <c r="BD280">
        <v>5850</v>
      </c>
      <c r="BE280">
        <v>36</v>
      </c>
      <c r="BF280">
        <v>9</v>
      </c>
    </row>
    <row r="281" spans="37:58">
      <c r="AK281">
        <v>36</v>
      </c>
      <c r="AL281">
        <v>20230306036</v>
      </c>
      <c r="AM281" s="14">
        <v>4</v>
      </c>
      <c r="AN281">
        <v>1</v>
      </c>
      <c r="AO281">
        <f>VLOOKUP(AP281,상품리스트!A:E,5,0)*AN281</f>
        <v>21600</v>
      </c>
      <c r="AP281">
        <v>29</v>
      </c>
      <c r="AQ281">
        <v>2</v>
      </c>
      <c r="BB281">
        <v>280</v>
      </c>
      <c r="BC281">
        <v>1</v>
      </c>
      <c r="BD281">
        <v>21600</v>
      </c>
      <c r="BE281">
        <v>36</v>
      </c>
      <c r="BF281">
        <v>29</v>
      </c>
    </row>
    <row r="282" spans="37:58">
      <c r="AK282">
        <v>37</v>
      </c>
      <c r="AL282">
        <v>20230306037</v>
      </c>
      <c r="AM282" s="14">
        <v>1</v>
      </c>
      <c r="AN282">
        <v>1</v>
      </c>
      <c r="AO282">
        <f>VLOOKUP(AP282,상품리스트!A:E,5,0)*AN282</f>
        <v>9900</v>
      </c>
      <c r="AP282">
        <v>28</v>
      </c>
      <c r="AQ282">
        <v>4</v>
      </c>
      <c r="BB282">
        <v>281</v>
      </c>
      <c r="BC282">
        <v>1</v>
      </c>
      <c r="BD282">
        <v>9900</v>
      </c>
      <c r="BE282">
        <v>37</v>
      </c>
      <c r="BF282">
        <v>28</v>
      </c>
    </row>
    <row r="283" spans="37:58">
      <c r="AK283">
        <v>37</v>
      </c>
      <c r="AL283">
        <v>20230306037</v>
      </c>
      <c r="AM283" s="14">
        <v>2</v>
      </c>
      <c r="AN283">
        <v>1</v>
      </c>
      <c r="AO283">
        <f>VLOOKUP(AP283,상품리스트!A:E,5,0)*AN283</f>
        <v>7380</v>
      </c>
      <c r="AP283">
        <v>42</v>
      </c>
      <c r="AQ283">
        <v>4</v>
      </c>
      <c r="BB283">
        <v>282</v>
      </c>
      <c r="BC283">
        <v>1</v>
      </c>
      <c r="BD283">
        <v>7380</v>
      </c>
      <c r="BE283">
        <v>37</v>
      </c>
      <c r="BF283">
        <v>42</v>
      </c>
    </row>
    <row r="284" spans="37:58">
      <c r="AK284">
        <v>37</v>
      </c>
      <c r="AL284">
        <v>20230306037</v>
      </c>
      <c r="AM284" s="14">
        <v>3</v>
      </c>
      <c r="AN284">
        <v>1</v>
      </c>
      <c r="AO284">
        <f>VLOOKUP(AP284,상품리스트!A:E,5,0)*AN284</f>
        <v>7560</v>
      </c>
      <c r="AP284">
        <v>20</v>
      </c>
      <c r="AQ284">
        <v>4</v>
      </c>
      <c r="BB284">
        <v>283</v>
      </c>
      <c r="BC284">
        <v>1</v>
      </c>
      <c r="BD284">
        <v>7560</v>
      </c>
      <c r="BE284">
        <v>37</v>
      </c>
      <c r="BF284">
        <v>20</v>
      </c>
    </row>
    <row r="285" spans="37:58">
      <c r="AK285">
        <v>37</v>
      </c>
      <c r="AL285">
        <v>20230306037</v>
      </c>
      <c r="AM285" s="14">
        <v>4</v>
      </c>
      <c r="AN285">
        <v>1</v>
      </c>
      <c r="AO285">
        <f>VLOOKUP(AP285,상품리스트!A:E,5,0)*AN285</f>
        <v>7560</v>
      </c>
      <c r="AP285">
        <v>22</v>
      </c>
      <c r="AQ285">
        <v>4</v>
      </c>
      <c r="BB285">
        <v>284</v>
      </c>
      <c r="BC285">
        <v>1</v>
      </c>
      <c r="BD285">
        <v>7560</v>
      </c>
      <c r="BE285">
        <v>37</v>
      </c>
      <c r="BF285">
        <v>22</v>
      </c>
    </row>
    <row r="286" spans="37:58">
      <c r="AK286">
        <v>37</v>
      </c>
      <c r="AL286">
        <v>20230306037</v>
      </c>
      <c r="AM286" s="14">
        <v>5</v>
      </c>
      <c r="AN286">
        <v>10</v>
      </c>
      <c r="AO286">
        <f>VLOOKUP(AP286,상품리스트!A:E,5,0)*AN286</f>
        <v>56950</v>
      </c>
      <c r="AP286">
        <v>38</v>
      </c>
      <c r="AQ286">
        <v>4</v>
      </c>
      <c r="BB286">
        <v>285</v>
      </c>
      <c r="BC286">
        <v>10</v>
      </c>
      <c r="BD286">
        <v>60300</v>
      </c>
      <c r="BE286">
        <v>37</v>
      </c>
      <c r="BF286">
        <v>38</v>
      </c>
    </row>
    <row r="287" spans="37:58">
      <c r="AK287">
        <v>37</v>
      </c>
      <c r="AL287">
        <v>20230306037</v>
      </c>
      <c r="AM287" s="14">
        <v>6</v>
      </c>
      <c r="AN287">
        <v>1</v>
      </c>
      <c r="AO287">
        <f>VLOOKUP(AP287,상품리스트!A:E,5,0)*AN287</f>
        <v>7200</v>
      </c>
      <c r="AP287">
        <v>35</v>
      </c>
      <c r="AQ287">
        <v>4</v>
      </c>
      <c r="BB287">
        <v>286</v>
      </c>
      <c r="BC287">
        <v>1</v>
      </c>
      <c r="BD287">
        <v>7200</v>
      </c>
      <c r="BE287">
        <v>37</v>
      </c>
      <c r="BF287">
        <v>35</v>
      </c>
    </row>
    <row r="288" spans="37:58">
      <c r="AK288">
        <v>37</v>
      </c>
      <c r="AL288">
        <v>20230306037</v>
      </c>
      <c r="AM288" s="14">
        <v>7</v>
      </c>
      <c r="AN288">
        <v>1</v>
      </c>
      <c r="AO288">
        <f>VLOOKUP(AP288,상품리스트!A:E,5,0)*AN288</f>
        <v>15120</v>
      </c>
      <c r="AP288">
        <v>41</v>
      </c>
      <c r="AQ288">
        <v>4</v>
      </c>
      <c r="BB288">
        <v>287</v>
      </c>
      <c r="BC288">
        <v>1</v>
      </c>
      <c r="BD288">
        <v>15120</v>
      </c>
      <c r="BE288">
        <v>37</v>
      </c>
      <c r="BF288">
        <v>41</v>
      </c>
    </row>
    <row r="289" spans="37:58">
      <c r="AK289">
        <v>37</v>
      </c>
      <c r="AL289">
        <v>20230306037</v>
      </c>
      <c r="AM289" s="14">
        <v>8</v>
      </c>
      <c r="AN289">
        <v>1</v>
      </c>
      <c r="AO289">
        <f>VLOOKUP(AP289,상품리스트!A:E,5,0)*AN289</f>
        <v>5355</v>
      </c>
      <c r="AP289">
        <v>19</v>
      </c>
      <c r="AQ289">
        <v>4</v>
      </c>
      <c r="BB289">
        <v>288</v>
      </c>
      <c r="BC289">
        <v>1</v>
      </c>
      <c r="BD289">
        <v>5670</v>
      </c>
      <c r="BE289">
        <v>37</v>
      </c>
      <c r="BF289">
        <v>19</v>
      </c>
    </row>
    <row r="290" spans="37:58">
      <c r="AK290">
        <v>38</v>
      </c>
      <c r="AL290">
        <v>20230306038</v>
      </c>
      <c r="AM290" s="14">
        <v>1</v>
      </c>
      <c r="AN290">
        <v>1</v>
      </c>
      <c r="AO290">
        <f>VLOOKUP(AP290,상품리스트!A:E,5,0)*AN290</f>
        <v>6750</v>
      </c>
      <c r="AP290">
        <v>45</v>
      </c>
      <c r="AQ290">
        <v>10</v>
      </c>
      <c r="BB290">
        <v>289</v>
      </c>
      <c r="BC290">
        <v>1</v>
      </c>
      <c r="BD290">
        <v>6750</v>
      </c>
      <c r="BE290">
        <v>38</v>
      </c>
      <c r="BF290">
        <v>45</v>
      </c>
    </row>
    <row r="291" spans="37:58">
      <c r="AK291">
        <v>38</v>
      </c>
      <c r="AL291">
        <v>20230306038</v>
      </c>
      <c r="AM291" s="14">
        <v>2</v>
      </c>
      <c r="AN291">
        <v>1</v>
      </c>
      <c r="AO291">
        <f>VLOOKUP(AP291,상품리스트!A:E,5,0)*AN291</f>
        <v>5850</v>
      </c>
      <c r="AP291">
        <v>9</v>
      </c>
      <c r="AQ291">
        <v>10</v>
      </c>
      <c r="BB291">
        <v>290</v>
      </c>
      <c r="BC291">
        <v>1</v>
      </c>
      <c r="BD291">
        <v>5850</v>
      </c>
      <c r="BE291">
        <v>38</v>
      </c>
      <c r="BF291">
        <v>9</v>
      </c>
    </row>
    <row r="292" spans="37:58">
      <c r="AK292">
        <v>38</v>
      </c>
      <c r="AL292">
        <v>20230306038</v>
      </c>
      <c r="AM292" s="14">
        <v>3</v>
      </c>
      <c r="AN292">
        <v>1</v>
      </c>
      <c r="AO292">
        <f>VLOOKUP(AP292,상품리스트!A:E,5,0)*AN292</f>
        <v>5355</v>
      </c>
      <c r="AP292">
        <v>19</v>
      </c>
      <c r="AQ292">
        <v>10</v>
      </c>
      <c r="BB292">
        <v>291</v>
      </c>
      <c r="BC292">
        <v>1</v>
      </c>
      <c r="BD292">
        <v>5670</v>
      </c>
      <c r="BE292">
        <v>38</v>
      </c>
      <c r="BF292">
        <v>19</v>
      </c>
    </row>
    <row r="293" spans="37:58">
      <c r="AK293">
        <v>38</v>
      </c>
      <c r="AL293">
        <v>20230306038</v>
      </c>
      <c r="AM293" s="14">
        <v>4</v>
      </c>
      <c r="AN293">
        <v>1</v>
      </c>
      <c r="AO293">
        <f>VLOOKUP(AP293,상품리스트!A:E,5,0)*AN293</f>
        <v>7560</v>
      </c>
      <c r="AP293">
        <v>22</v>
      </c>
      <c r="AQ293">
        <v>10</v>
      </c>
      <c r="BB293">
        <v>292</v>
      </c>
      <c r="BC293">
        <v>1</v>
      </c>
      <c r="BD293">
        <v>7560</v>
      </c>
      <c r="BE293">
        <v>38</v>
      </c>
      <c r="BF293">
        <v>22</v>
      </c>
    </row>
    <row r="294" spans="37:58">
      <c r="AK294">
        <v>38</v>
      </c>
      <c r="AL294">
        <v>20230306038</v>
      </c>
      <c r="AM294" s="14">
        <v>5</v>
      </c>
      <c r="AN294">
        <v>1</v>
      </c>
      <c r="AO294">
        <f>VLOOKUP(AP294,상품리스트!A:E,5,0)*AN294</f>
        <v>6750</v>
      </c>
      <c r="AP294">
        <v>17</v>
      </c>
      <c r="AQ294">
        <v>10</v>
      </c>
      <c r="BB294">
        <v>293</v>
      </c>
      <c r="BC294">
        <v>1</v>
      </c>
      <c r="BD294">
        <v>6750</v>
      </c>
      <c r="BE294">
        <v>38</v>
      </c>
      <c r="BF294">
        <v>17</v>
      </c>
    </row>
    <row r="295" spans="37:58">
      <c r="AK295">
        <v>38</v>
      </c>
      <c r="AL295">
        <v>20230306038</v>
      </c>
      <c r="AM295" s="14">
        <v>6</v>
      </c>
      <c r="AN295">
        <v>1</v>
      </c>
      <c r="AO295">
        <f>VLOOKUP(AP295,상품리스트!A:E,5,0)*AN295</f>
        <v>6650</v>
      </c>
      <c r="AP295">
        <v>24</v>
      </c>
      <c r="AQ295">
        <v>10</v>
      </c>
      <c r="BB295">
        <v>294</v>
      </c>
      <c r="BC295">
        <v>1</v>
      </c>
      <c r="BD295">
        <v>8550</v>
      </c>
      <c r="BE295">
        <v>38</v>
      </c>
      <c r="BF295">
        <v>24</v>
      </c>
    </row>
    <row r="296" spans="37:58">
      <c r="AK296">
        <v>38</v>
      </c>
      <c r="AL296">
        <v>20230306038</v>
      </c>
      <c r="AM296" s="14">
        <v>7</v>
      </c>
      <c r="AN296">
        <v>1</v>
      </c>
      <c r="AO296">
        <f>VLOOKUP(AP296,상품리스트!A:E,5,0)*AN296</f>
        <v>7200</v>
      </c>
      <c r="AP296">
        <v>5</v>
      </c>
      <c r="AQ296">
        <v>10</v>
      </c>
      <c r="BB296">
        <v>295</v>
      </c>
      <c r="BC296">
        <v>1</v>
      </c>
      <c r="BD296">
        <v>8100</v>
      </c>
      <c r="BE296">
        <v>38</v>
      </c>
      <c r="BF296">
        <v>5</v>
      </c>
    </row>
    <row r="297" spans="37:58">
      <c r="AK297">
        <v>38</v>
      </c>
      <c r="AL297">
        <v>20230306038</v>
      </c>
      <c r="AM297" s="14">
        <v>8</v>
      </c>
      <c r="AN297">
        <v>1</v>
      </c>
      <c r="AO297">
        <f>VLOOKUP(AP297,상품리스트!A:E,5,0)*AN297</f>
        <v>9900</v>
      </c>
      <c r="AP297">
        <v>28</v>
      </c>
      <c r="AQ297">
        <v>10</v>
      </c>
      <c r="BB297">
        <v>296</v>
      </c>
      <c r="BC297">
        <v>1</v>
      </c>
      <c r="BD297">
        <v>9900</v>
      </c>
      <c r="BE297">
        <v>38</v>
      </c>
      <c r="BF297">
        <v>28</v>
      </c>
    </row>
    <row r="298" spans="37:58">
      <c r="AK298">
        <v>38</v>
      </c>
      <c r="AL298">
        <v>20230306038</v>
      </c>
      <c r="AM298" s="14">
        <v>9</v>
      </c>
      <c r="AN298">
        <v>1</v>
      </c>
      <c r="AO298">
        <f>VLOOKUP(AP298,상품리스트!A:E,5,0)*AN298</f>
        <v>7740</v>
      </c>
      <c r="AP298">
        <v>40</v>
      </c>
      <c r="AQ298">
        <v>10</v>
      </c>
      <c r="BB298">
        <v>297</v>
      </c>
      <c r="BC298">
        <v>1</v>
      </c>
      <c r="BD298">
        <v>7740</v>
      </c>
      <c r="BE298">
        <v>38</v>
      </c>
      <c r="BF298">
        <v>40</v>
      </c>
    </row>
    <row r="299" spans="37:58">
      <c r="AK299">
        <v>38</v>
      </c>
      <c r="AL299">
        <v>20230306038</v>
      </c>
      <c r="AM299" s="14">
        <v>10</v>
      </c>
      <c r="AN299">
        <v>1</v>
      </c>
      <c r="AO299">
        <f>VLOOKUP(AP299,상품리스트!A:E,5,0)*AN299</f>
        <v>12600</v>
      </c>
      <c r="AP299">
        <v>51</v>
      </c>
      <c r="AQ299">
        <v>10</v>
      </c>
      <c r="BB299">
        <v>298</v>
      </c>
      <c r="BC299">
        <v>1</v>
      </c>
      <c r="BD299">
        <v>12600</v>
      </c>
      <c r="BE299">
        <v>38</v>
      </c>
      <c r="BF299">
        <v>51</v>
      </c>
    </row>
    <row r="300" spans="37:58">
      <c r="AK300">
        <v>38</v>
      </c>
      <c r="AL300">
        <v>20230306038</v>
      </c>
      <c r="AM300" s="14">
        <v>11</v>
      </c>
      <c r="AN300">
        <v>1</v>
      </c>
      <c r="AO300">
        <f>VLOOKUP(AP300,상품리스트!A:E,5,0)*AN300</f>
        <v>15120</v>
      </c>
      <c r="AP300">
        <v>41</v>
      </c>
      <c r="AQ300">
        <v>10</v>
      </c>
      <c r="BB300">
        <v>299</v>
      </c>
      <c r="BC300">
        <v>1</v>
      </c>
      <c r="BD300">
        <v>15120</v>
      </c>
      <c r="BE300">
        <v>38</v>
      </c>
      <c r="BF300">
        <v>41</v>
      </c>
    </row>
    <row r="301" spans="37:58">
      <c r="AK301">
        <v>39</v>
      </c>
      <c r="AL301">
        <v>20230306039</v>
      </c>
      <c r="AM301" s="14">
        <v>1</v>
      </c>
      <c r="AN301">
        <v>7</v>
      </c>
      <c r="AO301">
        <f>VLOOKUP(AP301,상품리스트!A:E,5,0)*AN301</f>
        <v>28350</v>
      </c>
      <c r="AP301">
        <v>15</v>
      </c>
      <c r="AQ301">
        <v>1</v>
      </c>
      <c r="BB301">
        <v>300</v>
      </c>
      <c r="BC301">
        <v>7</v>
      </c>
      <c r="BD301">
        <v>28350</v>
      </c>
      <c r="BE301">
        <v>39</v>
      </c>
      <c r="BF301">
        <v>15</v>
      </c>
    </row>
    <row r="302" spans="37:58">
      <c r="AK302">
        <v>39</v>
      </c>
      <c r="AL302">
        <v>20230306039</v>
      </c>
      <c r="AM302" s="14">
        <v>2</v>
      </c>
      <c r="AN302">
        <v>1</v>
      </c>
      <c r="AO302">
        <f>VLOOKUP(AP302,상품리스트!A:E,5,0)*AN302</f>
        <v>16200</v>
      </c>
      <c r="AP302">
        <v>2</v>
      </c>
      <c r="AQ302">
        <v>1</v>
      </c>
      <c r="BB302">
        <v>301</v>
      </c>
      <c r="BC302">
        <v>1</v>
      </c>
      <c r="BD302">
        <v>16200</v>
      </c>
      <c r="BE302">
        <v>39</v>
      </c>
      <c r="BF302">
        <v>2</v>
      </c>
    </row>
    <row r="303" spans="37:58">
      <c r="AK303">
        <v>39</v>
      </c>
      <c r="AL303">
        <v>20230306039</v>
      </c>
      <c r="AM303" s="14">
        <v>3</v>
      </c>
      <c r="AN303">
        <v>1</v>
      </c>
      <c r="AO303">
        <f>VLOOKUP(AP303,상품리스트!A:E,5,0)*AN303</f>
        <v>4320</v>
      </c>
      <c r="AP303">
        <v>43</v>
      </c>
      <c r="AQ303">
        <v>1</v>
      </c>
      <c r="BB303">
        <v>302</v>
      </c>
      <c r="BC303">
        <v>1</v>
      </c>
      <c r="BD303">
        <v>6480</v>
      </c>
      <c r="BE303">
        <v>39</v>
      </c>
      <c r="BF303">
        <v>43</v>
      </c>
    </row>
    <row r="304" spans="37:58">
      <c r="AK304">
        <v>39</v>
      </c>
      <c r="AL304">
        <v>20230306039</v>
      </c>
      <c r="AM304" s="14">
        <v>4</v>
      </c>
      <c r="AN304">
        <v>1</v>
      </c>
      <c r="AO304">
        <f>VLOOKUP(AP304,상품리스트!A:E,5,0)*AN304</f>
        <v>7740</v>
      </c>
      <c r="AP304">
        <v>40</v>
      </c>
      <c r="AQ304">
        <v>1</v>
      </c>
      <c r="BB304">
        <v>303</v>
      </c>
      <c r="BC304">
        <v>1</v>
      </c>
      <c r="BD304">
        <v>7740</v>
      </c>
      <c r="BE304">
        <v>39</v>
      </c>
      <c r="BF304">
        <v>40</v>
      </c>
    </row>
    <row r="305" spans="37:58">
      <c r="AK305">
        <v>39</v>
      </c>
      <c r="AL305">
        <v>20230306039</v>
      </c>
      <c r="AM305" s="14">
        <v>5</v>
      </c>
      <c r="AN305">
        <v>1</v>
      </c>
      <c r="AO305">
        <f>VLOOKUP(AP305,상품리스트!A:E,5,0)*AN305</f>
        <v>4230</v>
      </c>
      <c r="AP305">
        <v>48</v>
      </c>
      <c r="AQ305">
        <v>1</v>
      </c>
      <c r="BB305">
        <v>304</v>
      </c>
      <c r="BC305">
        <v>1</v>
      </c>
      <c r="BD305">
        <v>4230</v>
      </c>
      <c r="BE305">
        <v>39</v>
      </c>
      <c r="BF305">
        <v>48</v>
      </c>
    </row>
    <row r="306" spans="37:58">
      <c r="AK306">
        <v>39</v>
      </c>
      <c r="AL306">
        <v>20230306039</v>
      </c>
      <c r="AM306" s="14">
        <v>6</v>
      </c>
      <c r="AN306">
        <v>1</v>
      </c>
      <c r="AO306">
        <f>VLOOKUP(AP306,상품리스트!A:E,5,0)*AN306</f>
        <v>13050</v>
      </c>
      <c r="AP306">
        <v>39</v>
      </c>
      <c r="AQ306">
        <v>1</v>
      </c>
      <c r="BB306">
        <v>305</v>
      </c>
      <c r="BC306">
        <v>1</v>
      </c>
      <c r="BD306">
        <v>13050</v>
      </c>
      <c r="BE306">
        <v>39</v>
      </c>
      <c r="BF306">
        <v>39</v>
      </c>
    </row>
    <row r="307" spans="37:58">
      <c r="AK307">
        <v>39</v>
      </c>
      <c r="AL307">
        <v>20230306039</v>
      </c>
      <c r="AM307" s="14">
        <v>7</v>
      </c>
      <c r="AN307">
        <v>1</v>
      </c>
      <c r="AO307">
        <f>VLOOKUP(AP307,상품리스트!A:E,5,0)*AN307</f>
        <v>7200</v>
      </c>
      <c r="AP307">
        <v>5</v>
      </c>
      <c r="AQ307">
        <v>1</v>
      </c>
      <c r="BB307">
        <v>306</v>
      </c>
      <c r="BC307">
        <v>1</v>
      </c>
      <c r="BD307">
        <v>8100</v>
      </c>
      <c r="BE307">
        <v>39</v>
      </c>
      <c r="BF307">
        <v>5</v>
      </c>
    </row>
    <row r="308" spans="37:58">
      <c r="AK308">
        <v>39</v>
      </c>
      <c r="AL308">
        <v>20230306039</v>
      </c>
      <c r="AM308" s="14">
        <v>8</v>
      </c>
      <c r="AN308">
        <v>1</v>
      </c>
      <c r="AO308">
        <f>VLOOKUP(AP308,상품리스트!A:E,5,0)*AN308</f>
        <v>3150</v>
      </c>
      <c r="AP308">
        <v>46</v>
      </c>
      <c r="AQ308">
        <v>1</v>
      </c>
      <c r="BB308">
        <v>307</v>
      </c>
      <c r="BC308">
        <v>1</v>
      </c>
      <c r="BD308">
        <v>3150</v>
      </c>
      <c r="BE308">
        <v>39</v>
      </c>
      <c r="BF308">
        <v>46</v>
      </c>
    </row>
    <row r="309" spans="37:58">
      <c r="AK309">
        <v>39</v>
      </c>
      <c r="AL309">
        <v>20230306039</v>
      </c>
      <c r="AM309" s="14">
        <v>9</v>
      </c>
      <c r="AN309">
        <v>1</v>
      </c>
      <c r="AO309">
        <f>VLOOKUP(AP309,상품리스트!A:E,5,0)*AN309</f>
        <v>34200</v>
      </c>
      <c r="AP309">
        <v>44</v>
      </c>
      <c r="AQ309">
        <v>1</v>
      </c>
      <c r="BB309">
        <v>308</v>
      </c>
      <c r="BC309">
        <v>1</v>
      </c>
      <c r="BD309">
        <v>34200</v>
      </c>
      <c r="BE309">
        <v>39</v>
      </c>
      <c r="BF309">
        <v>44</v>
      </c>
    </row>
    <row r="310" spans="37:58">
      <c r="AK310">
        <v>39</v>
      </c>
      <c r="AL310">
        <v>20230306039</v>
      </c>
      <c r="AM310" s="14">
        <v>10</v>
      </c>
      <c r="AN310">
        <v>1</v>
      </c>
      <c r="AO310">
        <f>VLOOKUP(AP310,상품리스트!A:E,5,0)*AN310</f>
        <v>6750</v>
      </c>
      <c r="AP310">
        <v>45</v>
      </c>
      <c r="AQ310">
        <v>1</v>
      </c>
      <c r="BB310">
        <v>309</v>
      </c>
      <c r="BC310">
        <v>1</v>
      </c>
      <c r="BD310">
        <v>6750</v>
      </c>
      <c r="BE310">
        <v>39</v>
      </c>
      <c r="BF310">
        <v>45</v>
      </c>
    </row>
    <row r="311" spans="37:58">
      <c r="AK311">
        <v>39</v>
      </c>
      <c r="AL311">
        <v>20230306039</v>
      </c>
      <c r="AM311" s="14">
        <v>11</v>
      </c>
      <c r="AN311">
        <v>1</v>
      </c>
      <c r="AO311">
        <f>VLOOKUP(AP311,상품리스트!A:E,5,0)*AN311</f>
        <v>5220</v>
      </c>
      <c r="AP311">
        <v>18</v>
      </c>
      <c r="AQ311">
        <v>1</v>
      </c>
      <c r="BB311">
        <v>310</v>
      </c>
      <c r="BC311">
        <v>1</v>
      </c>
      <c r="BD311">
        <v>5220</v>
      </c>
      <c r="BE311">
        <v>39</v>
      </c>
      <c r="BF311">
        <v>18</v>
      </c>
    </row>
    <row r="312" spans="37:58">
      <c r="AK312">
        <v>39</v>
      </c>
      <c r="AL312">
        <v>20230306039</v>
      </c>
      <c r="AM312" s="14">
        <v>12</v>
      </c>
      <c r="AN312">
        <v>1</v>
      </c>
      <c r="AO312">
        <f>VLOOKUP(AP312,상품리스트!A:E,5,0)*AN312</f>
        <v>7200</v>
      </c>
      <c r="AP312">
        <v>35</v>
      </c>
      <c r="AQ312">
        <v>1</v>
      </c>
      <c r="BB312">
        <v>311</v>
      </c>
      <c r="BC312">
        <v>1</v>
      </c>
      <c r="BD312">
        <v>7200</v>
      </c>
      <c r="BE312">
        <v>39</v>
      </c>
      <c r="BF312">
        <v>35</v>
      </c>
    </row>
    <row r="313" spans="37:58">
      <c r="AK313">
        <v>40</v>
      </c>
      <c r="AL313">
        <v>20230306040</v>
      </c>
      <c r="AM313" s="14">
        <v>1</v>
      </c>
      <c r="AN313">
        <v>1</v>
      </c>
      <c r="AO313">
        <f>VLOOKUP(AP313,상품리스트!A:E,5,0)*AN313</f>
        <v>12600</v>
      </c>
      <c r="AP313">
        <v>51</v>
      </c>
      <c r="AQ313">
        <v>3</v>
      </c>
      <c r="BB313">
        <v>312</v>
      </c>
      <c r="BC313">
        <v>1</v>
      </c>
      <c r="BD313">
        <v>12600</v>
      </c>
      <c r="BE313">
        <v>40</v>
      </c>
      <c r="BF313">
        <v>51</v>
      </c>
    </row>
    <row r="314" spans="37:58">
      <c r="AK314">
        <v>40</v>
      </c>
      <c r="AL314">
        <v>20230306040</v>
      </c>
      <c r="AM314" s="14">
        <v>2</v>
      </c>
      <c r="AN314">
        <v>1</v>
      </c>
      <c r="AO314">
        <f>VLOOKUP(AP314,상품리스트!A:E,5,0)*AN314</f>
        <v>21600</v>
      </c>
      <c r="AP314">
        <v>29</v>
      </c>
      <c r="AQ314">
        <v>3</v>
      </c>
      <c r="BB314">
        <v>313</v>
      </c>
      <c r="BC314">
        <v>1</v>
      </c>
      <c r="BD314">
        <v>21600</v>
      </c>
      <c r="BE314">
        <v>40</v>
      </c>
      <c r="BF314">
        <v>29</v>
      </c>
    </row>
    <row r="315" spans="37:58">
      <c r="AK315">
        <v>40</v>
      </c>
      <c r="AL315">
        <v>20230306040</v>
      </c>
      <c r="AM315" s="14">
        <v>3</v>
      </c>
      <c r="AN315">
        <v>10</v>
      </c>
      <c r="AO315">
        <f>VLOOKUP(AP315,상품리스트!A:E,5,0)*AN315</f>
        <v>27000</v>
      </c>
      <c r="AP315">
        <v>7</v>
      </c>
      <c r="AQ315">
        <v>3</v>
      </c>
      <c r="BB315">
        <v>314</v>
      </c>
      <c r="BC315">
        <v>10</v>
      </c>
      <c r="BD315">
        <v>27000</v>
      </c>
      <c r="BE315">
        <v>40</v>
      </c>
      <c r="BF315">
        <v>7</v>
      </c>
    </row>
    <row r="316" spans="37:58">
      <c r="AK316">
        <v>40</v>
      </c>
      <c r="AL316">
        <v>20230306040</v>
      </c>
      <c r="AM316" s="14">
        <v>4</v>
      </c>
      <c r="AN316">
        <v>1</v>
      </c>
      <c r="AO316">
        <f>VLOOKUP(AP316,상품리스트!A:E,5,0)*AN316</f>
        <v>5400</v>
      </c>
      <c r="AP316">
        <v>16</v>
      </c>
      <c r="AQ316">
        <v>3</v>
      </c>
      <c r="BB316">
        <v>315</v>
      </c>
      <c r="BC316">
        <v>1</v>
      </c>
      <c r="BD316">
        <v>5400</v>
      </c>
      <c r="BE316">
        <v>40</v>
      </c>
      <c r="BF316">
        <v>16</v>
      </c>
    </row>
    <row r="317" spans="37:58">
      <c r="AK317">
        <v>40</v>
      </c>
      <c r="AL317">
        <v>20230306040</v>
      </c>
      <c r="AM317" s="14">
        <v>5</v>
      </c>
      <c r="AN317">
        <v>1</v>
      </c>
      <c r="AO317">
        <f>VLOOKUP(AP317,상품리스트!A:E,5,0)*AN317</f>
        <v>4450</v>
      </c>
      <c r="AP317">
        <v>33</v>
      </c>
      <c r="AQ317">
        <v>3</v>
      </c>
      <c r="BB317">
        <v>316</v>
      </c>
      <c r="BC317">
        <v>1</v>
      </c>
      <c r="BD317">
        <v>8010</v>
      </c>
      <c r="BE317">
        <v>40</v>
      </c>
      <c r="BF317">
        <v>33</v>
      </c>
    </row>
    <row r="318" spans="37:58">
      <c r="AK318">
        <v>40</v>
      </c>
      <c r="AL318">
        <v>20230306040</v>
      </c>
      <c r="AM318" s="14">
        <v>6</v>
      </c>
      <c r="AN318">
        <v>1</v>
      </c>
      <c r="AO318">
        <f>VLOOKUP(AP318,상품리스트!A:E,5,0)*AN318</f>
        <v>3150</v>
      </c>
      <c r="AP318">
        <v>46</v>
      </c>
      <c r="AQ318">
        <v>3</v>
      </c>
      <c r="BB318">
        <v>317</v>
      </c>
      <c r="BC318">
        <v>1</v>
      </c>
      <c r="BD318">
        <v>3150</v>
      </c>
      <c r="BE318">
        <v>40</v>
      </c>
      <c r="BF318">
        <v>46</v>
      </c>
    </row>
    <row r="319" spans="37:58">
      <c r="AK319">
        <v>40</v>
      </c>
      <c r="AL319">
        <v>20230306040</v>
      </c>
      <c r="AM319" s="14">
        <v>7</v>
      </c>
      <c r="AN319">
        <v>1</v>
      </c>
      <c r="AO319">
        <f>VLOOKUP(AP319,상품리스트!A:E,5,0)*AN319</f>
        <v>9450</v>
      </c>
      <c r="AP319">
        <v>34</v>
      </c>
      <c r="AQ319">
        <v>3</v>
      </c>
      <c r="BB319">
        <v>318</v>
      </c>
      <c r="BC319">
        <v>1</v>
      </c>
      <c r="BD319">
        <v>9450</v>
      </c>
      <c r="BE319">
        <v>40</v>
      </c>
      <c r="BF319">
        <v>34</v>
      </c>
    </row>
    <row r="320" spans="37:58">
      <c r="AK320">
        <v>40</v>
      </c>
      <c r="AL320">
        <v>20230306040</v>
      </c>
      <c r="AM320" s="14">
        <v>8</v>
      </c>
      <c r="AN320">
        <v>1</v>
      </c>
      <c r="AO320">
        <f>VLOOKUP(AP320,상품리스트!A:E,5,0)*AN320</f>
        <v>6300</v>
      </c>
      <c r="AP320">
        <v>26</v>
      </c>
      <c r="AQ320">
        <v>3</v>
      </c>
      <c r="BB320">
        <v>319</v>
      </c>
      <c r="BC320">
        <v>1</v>
      </c>
      <c r="BD320">
        <v>6300</v>
      </c>
      <c r="BE320">
        <v>40</v>
      </c>
      <c r="BF320">
        <v>26</v>
      </c>
    </row>
    <row r="321" spans="37:58">
      <c r="AK321">
        <v>40</v>
      </c>
      <c r="AL321">
        <v>20230306040</v>
      </c>
      <c r="AM321" s="14">
        <v>9</v>
      </c>
      <c r="AN321">
        <v>1</v>
      </c>
      <c r="AO321">
        <f>VLOOKUP(AP321,상품리스트!A:E,5,0)*AN321</f>
        <v>4050</v>
      </c>
      <c r="AP321">
        <v>15</v>
      </c>
      <c r="AQ321">
        <v>3</v>
      </c>
      <c r="BB321">
        <v>320</v>
      </c>
      <c r="BC321">
        <v>1</v>
      </c>
      <c r="BD321">
        <v>4050</v>
      </c>
      <c r="BE321">
        <v>40</v>
      </c>
      <c r="BF321">
        <v>15</v>
      </c>
    </row>
    <row r="322" spans="37:58">
      <c r="AK322">
        <v>40</v>
      </c>
      <c r="AL322">
        <v>20230306040</v>
      </c>
      <c r="AM322" s="14">
        <v>10</v>
      </c>
      <c r="AN322">
        <v>1</v>
      </c>
      <c r="AO322">
        <f>VLOOKUP(AP322,상품리스트!A:E,5,0)*AN322</f>
        <v>3870</v>
      </c>
      <c r="AP322">
        <v>30</v>
      </c>
      <c r="AQ322">
        <v>3</v>
      </c>
      <c r="BB322">
        <v>321</v>
      </c>
      <c r="BC322">
        <v>1</v>
      </c>
      <c r="BD322">
        <v>3870</v>
      </c>
      <c r="BE322">
        <v>40</v>
      </c>
      <c r="BF322">
        <v>30</v>
      </c>
    </row>
    <row r="323" spans="37:58">
      <c r="AK323">
        <v>40</v>
      </c>
      <c r="AL323">
        <v>20230306040</v>
      </c>
      <c r="AM323" s="14">
        <v>11</v>
      </c>
      <c r="AN323">
        <v>1</v>
      </c>
      <c r="AO323">
        <f>VLOOKUP(AP323,상품리스트!A:E,5,0)*AN323</f>
        <v>3150</v>
      </c>
      <c r="AP323">
        <v>14</v>
      </c>
      <c r="AQ323">
        <v>3</v>
      </c>
      <c r="BB323">
        <v>322</v>
      </c>
      <c r="BC323">
        <v>1</v>
      </c>
      <c r="BD323">
        <v>3150</v>
      </c>
      <c r="BE323">
        <v>40</v>
      </c>
      <c r="BF323">
        <v>14</v>
      </c>
    </row>
    <row r="324" spans="37:58">
      <c r="AK324">
        <v>40</v>
      </c>
      <c r="AL324">
        <v>20230306040</v>
      </c>
      <c r="AM324" s="14">
        <v>12</v>
      </c>
      <c r="AN324">
        <v>1</v>
      </c>
      <c r="AO324">
        <f>VLOOKUP(AP324,상품리스트!A:E,5,0)*AN324</f>
        <v>6750</v>
      </c>
      <c r="AP324">
        <v>17</v>
      </c>
      <c r="AQ324">
        <v>3</v>
      </c>
      <c r="BB324">
        <v>323</v>
      </c>
      <c r="BC324">
        <v>1</v>
      </c>
      <c r="BD324">
        <v>6750</v>
      </c>
      <c r="BE324">
        <v>40</v>
      </c>
      <c r="BF324">
        <v>17</v>
      </c>
    </row>
    <row r="325" spans="37:58">
      <c r="AK325">
        <v>40</v>
      </c>
      <c r="AL325">
        <v>20230306040</v>
      </c>
      <c r="AM325" s="14">
        <v>13</v>
      </c>
      <c r="AN325">
        <v>1</v>
      </c>
      <c r="AO325">
        <f>VLOOKUP(AP325,상품리스트!A:E,5,0)*AN325</f>
        <v>5695</v>
      </c>
      <c r="AP325">
        <v>38</v>
      </c>
      <c r="AQ325">
        <v>3</v>
      </c>
      <c r="BB325">
        <v>324</v>
      </c>
      <c r="BC325">
        <v>1</v>
      </c>
      <c r="BD325">
        <v>6030</v>
      </c>
      <c r="BE325">
        <v>40</v>
      </c>
      <c r="BF325">
        <v>38</v>
      </c>
    </row>
    <row r="326" spans="37:58">
      <c r="AK326">
        <v>40</v>
      </c>
      <c r="AL326">
        <v>20230306040</v>
      </c>
      <c r="AM326" s="14">
        <v>14</v>
      </c>
      <c r="AN326">
        <v>1</v>
      </c>
      <c r="AO326">
        <f>VLOOKUP(AP326,상품리스트!A:E,5,0)*AN326</f>
        <v>6750</v>
      </c>
      <c r="AP326">
        <v>6</v>
      </c>
      <c r="AQ326">
        <v>3</v>
      </c>
      <c r="BB326">
        <v>325</v>
      </c>
      <c r="BC326">
        <v>1</v>
      </c>
      <c r="BD326">
        <v>6750</v>
      </c>
      <c r="BE326">
        <v>40</v>
      </c>
      <c r="BF326">
        <v>6</v>
      </c>
    </row>
    <row r="327" spans="37:58">
      <c r="AK327">
        <v>41</v>
      </c>
      <c r="AL327">
        <v>20230306041</v>
      </c>
      <c r="AM327" s="14">
        <v>1</v>
      </c>
      <c r="AN327">
        <v>1</v>
      </c>
      <c r="AO327">
        <f>VLOOKUP(AP327,상품리스트!A:E,5,0)*AN327</f>
        <v>6750</v>
      </c>
      <c r="AP327">
        <v>45</v>
      </c>
      <c r="AQ327">
        <v>4</v>
      </c>
      <c r="BB327">
        <v>326</v>
      </c>
      <c r="BC327">
        <v>1</v>
      </c>
      <c r="BD327">
        <v>6750</v>
      </c>
      <c r="BE327">
        <v>41</v>
      </c>
      <c r="BF327">
        <v>45</v>
      </c>
    </row>
    <row r="328" spans="37:58">
      <c r="AK328">
        <v>41</v>
      </c>
      <c r="AL328">
        <v>20230306041</v>
      </c>
      <c r="AM328" s="14">
        <v>2</v>
      </c>
      <c r="AN328">
        <v>1</v>
      </c>
      <c r="AO328">
        <f>VLOOKUP(AP328,상품리스트!A:E,5,0)*AN328</f>
        <v>32400</v>
      </c>
      <c r="AP328">
        <v>37</v>
      </c>
      <c r="AQ328">
        <v>4</v>
      </c>
      <c r="BB328">
        <v>327</v>
      </c>
      <c r="BC328">
        <v>1</v>
      </c>
      <c r="BD328">
        <v>32400</v>
      </c>
      <c r="BE328">
        <v>41</v>
      </c>
      <c r="BF328">
        <v>37</v>
      </c>
    </row>
    <row r="329" spans="37:58">
      <c r="AK329">
        <v>41</v>
      </c>
      <c r="AL329">
        <v>20230306041</v>
      </c>
      <c r="AM329" s="14">
        <v>3</v>
      </c>
      <c r="AN329">
        <v>1</v>
      </c>
      <c r="AO329">
        <f>VLOOKUP(AP329,상품리스트!A:E,5,0)*AN329</f>
        <v>9450</v>
      </c>
      <c r="AP329">
        <v>34</v>
      </c>
      <c r="AQ329">
        <v>4</v>
      </c>
      <c r="BB329">
        <v>328</v>
      </c>
      <c r="BC329">
        <v>1</v>
      </c>
      <c r="BD329">
        <v>9450</v>
      </c>
      <c r="BE329">
        <v>41</v>
      </c>
      <c r="BF329">
        <v>34</v>
      </c>
    </row>
    <row r="330" spans="37:58">
      <c r="AK330">
        <v>41</v>
      </c>
      <c r="AL330">
        <v>20230306041</v>
      </c>
      <c r="AM330" s="14">
        <v>4</v>
      </c>
      <c r="AN330">
        <v>1</v>
      </c>
      <c r="AO330">
        <f>VLOOKUP(AP330,상품리스트!A:E,5,0)*AN330</f>
        <v>5400</v>
      </c>
      <c r="AP330">
        <v>16</v>
      </c>
      <c r="AQ330">
        <v>4</v>
      </c>
      <c r="BB330">
        <v>329</v>
      </c>
      <c r="BC330">
        <v>1</v>
      </c>
      <c r="BD330">
        <v>5400</v>
      </c>
      <c r="BE330">
        <v>41</v>
      </c>
      <c r="BF330">
        <v>16</v>
      </c>
    </row>
    <row r="331" spans="37:58">
      <c r="AK331">
        <v>41</v>
      </c>
      <c r="AL331">
        <v>20230306041</v>
      </c>
      <c r="AM331" s="14">
        <v>5</v>
      </c>
      <c r="AN331">
        <v>1</v>
      </c>
      <c r="AO331">
        <f>VLOOKUP(AP331,상품리스트!A:E,5,0)*AN331</f>
        <v>3150</v>
      </c>
      <c r="AP331">
        <v>14</v>
      </c>
      <c r="AQ331">
        <v>4</v>
      </c>
      <c r="BB331">
        <v>330</v>
      </c>
      <c r="BC331">
        <v>1</v>
      </c>
      <c r="BD331">
        <v>3150</v>
      </c>
      <c r="BE331">
        <v>41</v>
      </c>
      <c r="BF331">
        <v>14</v>
      </c>
    </row>
    <row r="332" spans="37:58">
      <c r="AK332">
        <v>41</v>
      </c>
      <c r="AL332">
        <v>20230306041</v>
      </c>
      <c r="AM332" s="14">
        <v>6</v>
      </c>
      <c r="AN332">
        <v>1</v>
      </c>
      <c r="AO332">
        <f>VLOOKUP(AP332,상품리스트!A:E,5,0)*AN332</f>
        <v>6300</v>
      </c>
      <c r="AP332">
        <v>26</v>
      </c>
      <c r="AQ332">
        <v>4</v>
      </c>
      <c r="BB332">
        <v>331</v>
      </c>
      <c r="BC332">
        <v>1</v>
      </c>
      <c r="BD332">
        <v>6300</v>
      </c>
      <c r="BE332">
        <v>41</v>
      </c>
      <c r="BF332">
        <v>26</v>
      </c>
    </row>
    <row r="333" spans="37:58">
      <c r="AK333">
        <v>41</v>
      </c>
      <c r="AL333">
        <v>20230306041</v>
      </c>
      <c r="AM333" s="14">
        <v>7</v>
      </c>
      <c r="AN333">
        <v>1</v>
      </c>
      <c r="AO333">
        <f>VLOOKUP(AP333,상품리스트!A:E,5,0)*AN333</f>
        <v>5220</v>
      </c>
      <c r="AP333">
        <v>18</v>
      </c>
      <c r="AQ333">
        <v>4</v>
      </c>
      <c r="BB333">
        <v>332</v>
      </c>
      <c r="BC333">
        <v>1</v>
      </c>
      <c r="BD333">
        <v>5220</v>
      </c>
      <c r="BE333">
        <v>41</v>
      </c>
      <c r="BF333">
        <v>18</v>
      </c>
    </row>
    <row r="334" spans="37:58">
      <c r="AK334">
        <v>41</v>
      </c>
      <c r="AL334">
        <v>20230306041</v>
      </c>
      <c r="AM334" s="14">
        <v>8</v>
      </c>
      <c r="AN334">
        <v>1</v>
      </c>
      <c r="AO334">
        <f>VLOOKUP(AP334,상품리스트!A:E,5,0)*AN334</f>
        <v>5355</v>
      </c>
      <c r="AP334">
        <v>19</v>
      </c>
      <c r="AQ334">
        <v>4</v>
      </c>
      <c r="BB334">
        <v>333</v>
      </c>
      <c r="BC334">
        <v>1</v>
      </c>
      <c r="BD334">
        <v>5670</v>
      </c>
      <c r="BE334">
        <v>41</v>
      </c>
      <c r="BF334">
        <v>19</v>
      </c>
    </row>
    <row r="335" spans="37:58">
      <c r="AK335">
        <v>41</v>
      </c>
      <c r="AL335">
        <v>20230306041</v>
      </c>
      <c r="AM335" s="14">
        <v>9</v>
      </c>
      <c r="AN335">
        <v>1</v>
      </c>
      <c r="AO335">
        <f>VLOOKUP(AP335,상품리스트!A:E,5,0)*AN335</f>
        <v>10800</v>
      </c>
      <c r="AP335">
        <v>3</v>
      </c>
      <c r="AQ335">
        <v>4</v>
      </c>
      <c r="BB335">
        <v>334</v>
      </c>
      <c r="BC335">
        <v>1</v>
      </c>
      <c r="BD335">
        <v>10800</v>
      </c>
      <c r="BE335">
        <v>41</v>
      </c>
      <c r="BF335">
        <v>3</v>
      </c>
    </row>
    <row r="336" spans="37:58">
      <c r="AK336">
        <v>41</v>
      </c>
      <c r="AL336">
        <v>20230306041</v>
      </c>
      <c r="AM336" s="14">
        <v>10</v>
      </c>
      <c r="AN336">
        <v>3</v>
      </c>
      <c r="AO336">
        <f>VLOOKUP(AP336,상품리스트!A:E,5,0)*AN336</f>
        <v>21600</v>
      </c>
      <c r="AP336">
        <v>5</v>
      </c>
      <c r="AQ336">
        <v>4</v>
      </c>
      <c r="BB336">
        <v>335</v>
      </c>
      <c r="BC336">
        <v>3</v>
      </c>
      <c r="BD336">
        <v>24300</v>
      </c>
      <c r="BE336">
        <v>41</v>
      </c>
      <c r="BF336">
        <v>5</v>
      </c>
    </row>
    <row r="337" spans="37:58">
      <c r="AK337">
        <v>41</v>
      </c>
      <c r="AL337">
        <v>20230306041</v>
      </c>
      <c r="AM337" s="14">
        <v>11</v>
      </c>
      <c r="AN337">
        <v>1</v>
      </c>
      <c r="AO337">
        <f>VLOOKUP(AP337,상품리스트!A:E,5,0)*AN337</f>
        <v>6030</v>
      </c>
      <c r="AP337">
        <v>27</v>
      </c>
      <c r="AQ337">
        <v>4</v>
      </c>
      <c r="BB337">
        <v>336</v>
      </c>
      <c r="BC337">
        <v>1</v>
      </c>
      <c r="BD337">
        <v>6030</v>
      </c>
      <c r="BE337">
        <v>41</v>
      </c>
      <c r="BF337">
        <v>27</v>
      </c>
    </row>
    <row r="338" spans="37:58">
      <c r="AK338">
        <v>41</v>
      </c>
      <c r="AL338">
        <v>20230306041</v>
      </c>
      <c r="AM338" s="14">
        <v>12</v>
      </c>
      <c r="AN338">
        <v>1</v>
      </c>
      <c r="AO338">
        <f>VLOOKUP(AP338,상품리스트!A:E,5,0)*AN338</f>
        <v>21600</v>
      </c>
      <c r="AP338">
        <v>29</v>
      </c>
      <c r="AQ338">
        <v>4</v>
      </c>
      <c r="BB338">
        <v>337</v>
      </c>
      <c r="BC338">
        <v>1</v>
      </c>
      <c r="BD338">
        <v>21600</v>
      </c>
      <c r="BE338">
        <v>41</v>
      </c>
      <c r="BF338">
        <v>29</v>
      </c>
    </row>
    <row r="339" spans="37:58">
      <c r="AK339">
        <v>41</v>
      </c>
      <c r="AL339">
        <v>20230306041</v>
      </c>
      <c r="AM339" s="14">
        <v>13</v>
      </c>
      <c r="AN339">
        <v>1</v>
      </c>
      <c r="AO339">
        <f>VLOOKUP(AP339,상품리스트!A:E,5,0)*AN339</f>
        <v>13500</v>
      </c>
      <c r="AP339">
        <v>1</v>
      </c>
      <c r="AQ339">
        <v>4</v>
      </c>
      <c r="BB339">
        <v>338</v>
      </c>
      <c r="BC339">
        <v>1</v>
      </c>
      <c r="BD339">
        <v>13500</v>
      </c>
      <c r="BE339">
        <v>41</v>
      </c>
      <c r="BF339">
        <v>1</v>
      </c>
    </row>
    <row r="340" spans="37:58">
      <c r="AK340">
        <v>41</v>
      </c>
      <c r="AL340">
        <v>20230306041</v>
      </c>
      <c r="AM340" s="14">
        <v>14</v>
      </c>
      <c r="AN340">
        <v>1</v>
      </c>
      <c r="AO340">
        <f>VLOOKUP(AP340,상품리스트!A:E,5,0)*AN340</f>
        <v>34200</v>
      </c>
      <c r="AP340">
        <v>44</v>
      </c>
      <c r="AQ340">
        <v>4</v>
      </c>
      <c r="BB340">
        <v>339</v>
      </c>
      <c r="BC340">
        <v>1</v>
      </c>
      <c r="BD340">
        <v>34200</v>
      </c>
      <c r="BE340">
        <v>41</v>
      </c>
      <c r="BF340">
        <v>44</v>
      </c>
    </row>
    <row r="341" spans="37:58">
      <c r="AK341">
        <v>41</v>
      </c>
      <c r="AL341">
        <v>20230306041</v>
      </c>
      <c r="AM341" s="14">
        <v>15</v>
      </c>
      <c r="AN341">
        <v>1</v>
      </c>
      <c r="AO341">
        <f>VLOOKUP(AP341,상품리스트!A:E,5,0)*AN341</f>
        <v>6120</v>
      </c>
      <c r="AP341">
        <v>11</v>
      </c>
      <c r="AQ341">
        <v>4</v>
      </c>
      <c r="BB341">
        <v>340</v>
      </c>
      <c r="BC341">
        <v>1</v>
      </c>
      <c r="BD341">
        <v>6120</v>
      </c>
      <c r="BE341">
        <v>41</v>
      </c>
      <c r="BF341">
        <v>11</v>
      </c>
    </row>
    <row r="342" spans="37:58">
      <c r="AK342">
        <v>41</v>
      </c>
      <c r="AL342">
        <v>20230306041</v>
      </c>
      <c r="AM342" s="14">
        <v>16</v>
      </c>
      <c r="AN342">
        <v>1</v>
      </c>
      <c r="AO342">
        <f>VLOOKUP(AP342,상품리스트!A:E,5,0)*AN342</f>
        <v>7020</v>
      </c>
      <c r="AP342">
        <v>21</v>
      </c>
      <c r="AQ342">
        <v>4</v>
      </c>
      <c r="BB342">
        <v>341</v>
      </c>
      <c r="BC342">
        <v>1</v>
      </c>
      <c r="BD342">
        <v>7020</v>
      </c>
      <c r="BE342">
        <v>41</v>
      </c>
      <c r="BF342">
        <v>21</v>
      </c>
    </row>
    <row r="343" spans="37:58">
      <c r="AK343">
        <v>42</v>
      </c>
      <c r="AL343">
        <v>20230306042</v>
      </c>
      <c r="AM343" s="14">
        <v>1</v>
      </c>
      <c r="AN343">
        <v>1</v>
      </c>
      <c r="AO343">
        <f>VLOOKUP(AP343,상품리스트!A:E,5,0)*AN343</f>
        <v>7740</v>
      </c>
      <c r="AP343">
        <v>40</v>
      </c>
      <c r="AQ343">
        <v>1</v>
      </c>
      <c r="BB343">
        <v>342</v>
      </c>
      <c r="BC343">
        <v>1</v>
      </c>
      <c r="BD343">
        <v>7740</v>
      </c>
      <c r="BE343">
        <v>42</v>
      </c>
      <c r="BF343">
        <v>40</v>
      </c>
    </row>
    <row r="344" spans="37:58">
      <c r="AK344">
        <v>42</v>
      </c>
      <c r="AL344">
        <v>20230306042</v>
      </c>
      <c r="AM344" s="14">
        <v>2</v>
      </c>
      <c r="AN344">
        <v>1</v>
      </c>
      <c r="AO344">
        <f>VLOOKUP(AP344,상품리스트!A:E,5,0)*AN344</f>
        <v>13050</v>
      </c>
      <c r="AP344">
        <v>39</v>
      </c>
      <c r="AQ344">
        <v>1</v>
      </c>
      <c r="BB344">
        <v>343</v>
      </c>
      <c r="BC344">
        <v>1</v>
      </c>
      <c r="BD344">
        <v>13050</v>
      </c>
      <c r="BE344">
        <v>42</v>
      </c>
      <c r="BF344">
        <v>39</v>
      </c>
    </row>
    <row r="345" spans="37:58">
      <c r="AK345">
        <v>42</v>
      </c>
      <c r="AL345">
        <v>20230306042</v>
      </c>
      <c r="AM345" s="14">
        <v>3</v>
      </c>
      <c r="AN345">
        <v>1</v>
      </c>
      <c r="AO345">
        <f>VLOOKUP(AP345,상품리스트!A:E,5,0)*AN345</f>
        <v>6030</v>
      </c>
      <c r="AP345">
        <v>27</v>
      </c>
      <c r="AQ345">
        <v>1</v>
      </c>
      <c r="BB345">
        <v>344</v>
      </c>
      <c r="BC345">
        <v>1</v>
      </c>
      <c r="BD345">
        <v>6030</v>
      </c>
      <c r="BE345">
        <v>42</v>
      </c>
      <c r="BF345">
        <v>27</v>
      </c>
    </row>
    <row r="346" spans="37:58">
      <c r="AK346">
        <v>42</v>
      </c>
      <c r="AL346">
        <v>20230306042</v>
      </c>
      <c r="AM346" s="14">
        <v>4</v>
      </c>
      <c r="AN346">
        <v>1</v>
      </c>
      <c r="AO346">
        <f>VLOOKUP(AP346,상품리스트!A:E,5,0)*AN346</f>
        <v>4050</v>
      </c>
      <c r="AP346">
        <v>8</v>
      </c>
      <c r="AQ346">
        <v>1</v>
      </c>
      <c r="BB346">
        <v>345</v>
      </c>
      <c r="BC346">
        <v>1</v>
      </c>
      <c r="BD346">
        <v>4050</v>
      </c>
      <c r="BE346">
        <v>42</v>
      </c>
      <c r="BF346">
        <v>8</v>
      </c>
    </row>
    <row r="347" spans="37:58">
      <c r="AK347">
        <v>42</v>
      </c>
      <c r="AL347">
        <v>20230306042</v>
      </c>
      <c r="AM347" s="14">
        <v>5</v>
      </c>
      <c r="AN347">
        <v>1</v>
      </c>
      <c r="AO347">
        <f>VLOOKUP(AP347,상품리스트!A:E,5,0)*AN347</f>
        <v>6750</v>
      </c>
      <c r="AP347">
        <v>17</v>
      </c>
      <c r="AQ347">
        <v>1</v>
      </c>
      <c r="BB347">
        <v>346</v>
      </c>
      <c r="BC347">
        <v>1</v>
      </c>
      <c r="BD347">
        <v>6750</v>
      </c>
      <c r="BE347">
        <v>42</v>
      </c>
      <c r="BF347">
        <v>17</v>
      </c>
    </row>
    <row r="348" spans="37:58">
      <c r="AK348">
        <v>42</v>
      </c>
      <c r="AL348">
        <v>20230306042</v>
      </c>
      <c r="AM348" s="14">
        <v>6</v>
      </c>
      <c r="AN348">
        <v>1</v>
      </c>
      <c r="AO348">
        <f>VLOOKUP(AP348,상품리스트!A:E,5,0)*AN348</f>
        <v>6750</v>
      </c>
      <c r="AP348">
        <v>45</v>
      </c>
      <c r="AQ348">
        <v>1</v>
      </c>
      <c r="BB348">
        <v>347</v>
      </c>
      <c r="BC348">
        <v>1</v>
      </c>
      <c r="BD348">
        <v>6750</v>
      </c>
      <c r="BE348">
        <v>42</v>
      </c>
      <c r="BF348">
        <v>45</v>
      </c>
    </row>
    <row r="349" spans="37:58">
      <c r="AK349">
        <v>42</v>
      </c>
      <c r="AL349">
        <v>20230306042</v>
      </c>
      <c r="AM349" s="14">
        <v>7</v>
      </c>
      <c r="AN349">
        <v>1</v>
      </c>
      <c r="AO349">
        <f>VLOOKUP(AP349,상품리스트!A:E,5,0)*AN349</f>
        <v>7560</v>
      </c>
      <c r="AP349">
        <v>20</v>
      </c>
      <c r="AQ349">
        <v>1</v>
      </c>
      <c r="BB349">
        <v>348</v>
      </c>
      <c r="BC349">
        <v>1</v>
      </c>
      <c r="BD349">
        <v>7560</v>
      </c>
      <c r="BE349">
        <v>42</v>
      </c>
      <c r="BF349">
        <v>20</v>
      </c>
    </row>
    <row r="350" spans="37:58">
      <c r="AK350">
        <v>42</v>
      </c>
      <c r="AL350">
        <v>20230306042</v>
      </c>
      <c r="AM350" s="14">
        <v>8</v>
      </c>
      <c r="AN350">
        <v>1</v>
      </c>
      <c r="AO350">
        <f>VLOOKUP(AP350,상품리스트!A:E,5,0)*AN350</f>
        <v>21600</v>
      </c>
      <c r="AP350">
        <v>29</v>
      </c>
      <c r="AQ350">
        <v>1</v>
      </c>
      <c r="BB350">
        <v>349</v>
      </c>
      <c r="BC350">
        <v>1</v>
      </c>
      <c r="BD350">
        <v>21600</v>
      </c>
      <c r="BE350">
        <v>42</v>
      </c>
      <c r="BF350">
        <v>29</v>
      </c>
    </row>
    <row r="351" spans="37:58">
      <c r="AK351">
        <v>42</v>
      </c>
      <c r="AL351">
        <v>20230306042</v>
      </c>
      <c r="AM351" s="14">
        <v>9</v>
      </c>
      <c r="AN351">
        <v>1</v>
      </c>
      <c r="AO351">
        <f>VLOOKUP(AP351,상품리스트!A:E,5,0)*AN351</f>
        <v>5695</v>
      </c>
      <c r="AP351">
        <v>38</v>
      </c>
      <c r="AQ351">
        <v>1</v>
      </c>
      <c r="BB351">
        <v>350</v>
      </c>
      <c r="BC351">
        <v>1</v>
      </c>
      <c r="BD351">
        <v>6030</v>
      </c>
      <c r="BE351">
        <v>42</v>
      </c>
      <c r="BF351">
        <v>38</v>
      </c>
    </row>
    <row r="352" spans="37:58">
      <c r="AK352">
        <v>42</v>
      </c>
      <c r="AL352">
        <v>20230306042</v>
      </c>
      <c r="AM352" s="14">
        <v>10</v>
      </c>
      <c r="AN352">
        <v>1</v>
      </c>
      <c r="AO352">
        <f>VLOOKUP(AP352,상품리스트!A:E,5,0)*AN352</f>
        <v>6240</v>
      </c>
      <c r="AP352">
        <v>47</v>
      </c>
      <c r="AQ352">
        <v>1</v>
      </c>
      <c r="BB352">
        <v>351</v>
      </c>
      <c r="BC352">
        <v>1</v>
      </c>
      <c r="BD352">
        <v>7020</v>
      </c>
      <c r="BE352">
        <v>42</v>
      </c>
      <c r="BF352">
        <v>47</v>
      </c>
    </row>
    <row r="353" spans="37:58">
      <c r="AK353">
        <v>42</v>
      </c>
      <c r="AL353">
        <v>20230306042</v>
      </c>
      <c r="AM353" s="14">
        <v>11</v>
      </c>
      <c r="AN353">
        <v>1</v>
      </c>
      <c r="AO353">
        <f>VLOOKUP(AP353,상품리스트!A:E,5,0)*AN353</f>
        <v>7560</v>
      </c>
      <c r="AP353">
        <v>25</v>
      </c>
      <c r="AQ353">
        <v>1</v>
      </c>
      <c r="BB353">
        <v>352</v>
      </c>
      <c r="BC353">
        <v>1</v>
      </c>
      <c r="BD353">
        <v>7560</v>
      </c>
      <c r="BE353">
        <v>42</v>
      </c>
      <c r="BF353">
        <v>25</v>
      </c>
    </row>
    <row r="354" spans="37:58">
      <c r="AK354">
        <v>42</v>
      </c>
      <c r="AL354">
        <v>20230306042</v>
      </c>
      <c r="AM354" s="14">
        <v>12</v>
      </c>
      <c r="AN354">
        <v>1</v>
      </c>
      <c r="AO354">
        <f>VLOOKUP(AP354,상품리스트!A:E,5,0)*AN354</f>
        <v>3150</v>
      </c>
      <c r="AP354">
        <v>46</v>
      </c>
      <c r="AQ354">
        <v>1</v>
      </c>
      <c r="BB354">
        <v>353</v>
      </c>
      <c r="BC354">
        <v>1</v>
      </c>
      <c r="BD354">
        <v>3150</v>
      </c>
      <c r="BE354">
        <v>42</v>
      </c>
      <c r="BF354">
        <v>46</v>
      </c>
    </row>
    <row r="355" spans="37:58">
      <c r="AK355">
        <v>42</v>
      </c>
      <c r="AL355">
        <v>20230306042</v>
      </c>
      <c r="AM355" s="14">
        <v>13</v>
      </c>
      <c r="AN355">
        <v>1</v>
      </c>
      <c r="AO355">
        <f>VLOOKUP(AP355,상품리스트!A:E,5,0)*AN355</f>
        <v>16200</v>
      </c>
      <c r="AP355">
        <v>2</v>
      </c>
      <c r="AQ355">
        <v>1</v>
      </c>
      <c r="BB355">
        <v>354</v>
      </c>
      <c r="BC355">
        <v>1</v>
      </c>
      <c r="BD355">
        <v>16200</v>
      </c>
      <c r="BE355">
        <v>42</v>
      </c>
      <c r="BF355">
        <v>2</v>
      </c>
    </row>
    <row r="356" spans="37:58">
      <c r="AK356">
        <v>42</v>
      </c>
      <c r="AL356">
        <v>20230306042</v>
      </c>
      <c r="AM356" s="14">
        <v>14</v>
      </c>
      <c r="AN356">
        <v>1</v>
      </c>
      <c r="AO356">
        <f>VLOOKUP(AP356,상품리스트!A:E,5,0)*AN356</f>
        <v>3330</v>
      </c>
      <c r="AP356">
        <v>31</v>
      </c>
      <c r="AQ356">
        <v>1</v>
      </c>
      <c r="BB356">
        <v>355</v>
      </c>
      <c r="BC356">
        <v>1</v>
      </c>
      <c r="BD356">
        <v>3330</v>
      </c>
      <c r="BE356">
        <v>42</v>
      </c>
      <c r="BF356">
        <v>31</v>
      </c>
    </row>
    <row r="357" spans="37:58">
      <c r="AK357">
        <v>42</v>
      </c>
      <c r="AL357">
        <v>20230306042</v>
      </c>
      <c r="AM357" s="14">
        <v>15</v>
      </c>
      <c r="AN357">
        <v>1</v>
      </c>
      <c r="AO357">
        <f>VLOOKUP(AP357,상품리스트!A:E,5,0)*AN357</f>
        <v>6300</v>
      </c>
      <c r="AP357">
        <v>26</v>
      </c>
      <c r="AQ357">
        <v>1</v>
      </c>
      <c r="BB357">
        <v>356</v>
      </c>
      <c r="BC357">
        <v>1</v>
      </c>
      <c r="BD357">
        <v>6300</v>
      </c>
      <c r="BE357">
        <v>42</v>
      </c>
      <c r="BF357">
        <v>26</v>
      </c>
    </row>
    <row r="358" spans="37:58">
      <c r="AK358">
        <v>42</v>
      </c>
      <c r="AL358">
        <v>20230306042</v>
      </c>
      <c r="AM358" s="14">
        <v>16</v>
      </c>
      <c r="AN358">
        <v>1</v>
      </c>
      <c r="AO358">
        <f>VLOOKUP(AP358,상품리스트!A:E,5,0)*AN358</f>
        <v>3870</v>
      </c>
      <c r="AP358">
        <v>30</v>
      </c>
      <c r="AQ358">
        <v>1</v>
      </c>
      <c r="BB358">
        <v>357</v>
      </c>
      <c r="BC358">
        <v>1</v>
      </c>
      <c r="BD358">
        <v>3870</v>
      </c>
      <c r="BE358">
        <v>42</v>
      </c>
      <c r="BF358">
        <v>30</v>
      </c>
    </row>
    <row r="359" spans="37:58">
      <c r="AK359">
        <v>42</v>
      </c>
      <c r="AL359">
        <v>20230306042</v>
      </c>
      <c r="AM359" s="14">
        <v>17</v>
      </c>
      <c r="AN359">
        <v>1</v>
      </c>
      <c r="AO359">
        <f>VLOOKUP(AP359,상품리스트!A:E,5,0)*AN359</f>
        <v>13500</v>
      </c>
      <c r="AP359">
        <v>1</v>
      </c>
      <c r="AQ359">
        <v>1</v>
      </c>
      <c r="BB359">
        <v>358</v>
      </c>
      <c r="BC359">
        <v>1</v>
      </c>
      <c r="BD359">
        <v>13500</v>
      </c>
      <c r="BE359">
        <v>42</v>
      </c>
      <c r="BF359">
        <v>1</v>
      </c>
    </row>
    <row r="360" spans="37:58">
      <c r="AK360">
        <v>42</v>
      </c>
      <c r="AL360">
        <v>20230306042</v>
      </c>
      <c r="AM360" s="14">
        <v>18</v>
      </c>
      <c r="AN360">
        <v>1</v>
      </c>
      <c r="AO360">
        <f>VLOOKUP(AP360,상품리스트!A:E,5,0)*AN360</f>
        <v>5400</v>
      </c>
      <c r="AP360">
        <v>16</v>
      </c>
      <c r="AQ360">
        <v>1</v>
      </c>
      <c r="BB360">
        <v>359</v>
      </c>
      <c r="BC360">
        <v>1</v>
      </c>
      <c r="BD360">
        <v>5400</v>
      </c>
      <c r="BE360">
        <v>42</v>
      </c>
      <c r="BF360">
        <v>16</v>
      </c>
    </row>
    <row r="361" spans="37:58">
      <c r="AK361">
        <v>43</v>
      </c>
      <c r="AL361">
        <v>20230306043</v>
      </c>
      <c r="AM361" s="14">
        <v>1</v>
      </c>
      <c r="AN361">
        <v>1</v>
      </c>
      <c r="AO361">
        <f>VLOOKUP(AP361,상품리스트!A:E,5,0)*AN361</f>
        <v>16200</v>
      </c>
      <c r="AP361">
        <v>2</v>
      </c>
      <c r="AQ361">
        <v>9</v>
      </c>
      <c r="BB361">
        <v>360</v>
      </c>
      <c r="BC361">
        <v>1</v>
      </c>
      <c r="BD361">
        <v>16200</v>
      </c>
      <c r="BE361">
        <v>43</v>
      </c>
      <c r="BF361">
        <v>2</v>
      </c>
    </row>
    <row r="362" spans="37:58">
      <c r="AK362">
        <v>43</v>
      </c>
      <c r="AL362">
        <v>20230306043</v>
      </c>
      <c r="AM362" s="14">
        <v>2</v>
      </c>
      <c r="AN362">
        <v>1</v>
      </c>
      <c r="AO362">
        <f>VLOOKUP(AP362,상품리스트!A:E,5,0)*AN362</f>
        <v>7200</v>
      </c>
      <c r="AP362">
        <v>35</v>
      </c>
      <c r="AQ362">
        <v>9</v>
      </c>
      <c r="BB362">
        <v>361</v>
      </c>
      <c r="BC362">
        <v>1</v>
      </c>
      <c r="BD362">
        <v>7200</v>
      </c>
      <c r="BE362">
        <v>43</v>
      </c>
      <c r="BF362">
        <v>35</v>
      </c>
    </row>
    <row r="363" spans="37:58">
      <c r="AK363">
        <v>43</v>
      </c>
      <c r="AL363">
        <v>20230306043</v>
      </c>
      <c r="AM363" s="14">
        <v>3</v>
      </c>
      <c r="AN363">
        <v>1</v>
      </c>
      <c r="AO363">
        <f>VLOOKUP(AP363,상품리스트!A:E,5,0)*AN363</f>
        <v>10800</v>
      </c>
      <c r="AP363">
        <v>3</v>
      </c>
      <c r="AQ363">
        <v>9</v>
      </c>
      <c r="BB363">
        <v>362</v>
      </c>
      <c r="BC363">
        <v>1</v>
      </c>
      <c r="BD363">
        <v>10800</v>
      </c>
      <c r="BE363">
        <v>43</v>
      </c>
      <c r="BF363">
        <v>3</v>
      </c>
    </row>
    <row r="364" spans="37:58">
      <c r="AK364">
        <v>43</v>
      </c>
      <c r="AL364">
        <v>20230306043</v>
      </c>
      <c r="AM364" s="14">
        <v>4</v>
      </c>
      <c r="AN364">
        <v>1</v>
      </c>
      <c r="AO364">
        <f>VLOOKUP(AP364,상품리스트!A:E,5,0)*AN364</f>
        <v>3330</v>
      </c>
      <c r="AP364">
        <v>31</v>
      </c>
      <c r="AQ364">
        <v>9</v>
      </c>
      <c r="BB364">
        <v>363</v>
      </c>
      <c r="BC364">
        <v>1</v>
      </c>
      <c r="BD364">
        <v>3330</v>
      </c>
      <c r="BE364">
        <v>43</v>
      </c>
      <c r="BF364">
        <v>31</v>
      </c>
    </row>
    <row r="365" spans="37:58">
      <c r="AK365">
        <v>43</v>
      </c>
      <c r="AL365">
        <v>20230306043</v>
      </c>
      <c r="AM365" s="14">
        <v>5</v>
      </c>
      <c r="AN365">
        <v>1</v>
      </c>
      <c r="AO365">
        <f>VLOOKUP(AP365,상품리스트!A:E,5,0)*AN365</f>
        <v>4250</v>
      </c>
      <c r="AP365">
        <v>10</v>
      </c>
      <c r="AQ365">
        <v>9</v>
      </c>
      <c r="BB365">
        <v>364</v>
      </c>
      <c r="BC365">
        <v>1</v>
      </c>
      <c r="BD365">
        <v>4500</v>
      </c>
      <c r="BE365">
        <v>43</v>
      </c>
      <c r="BF365">
        <v>10</v>
      </c>
    </row>
    <row r="366" spans="37:58">
      <c r="AK366">
        <v>43</v>
      </c>
      <c r="AL366">
        <v>20230306043</v>
      </c>
      <c r="AM366" s="14">
        <v>6</v>
      </c>
      <c r="AN366">
        <v>1</v>
      </c>
      <c r="AO366">
        <f>VLOOKUP(AP366,상품리스트!A:E,5,0)*AN366</f>
        <v>15120</v>
      </c>
      <c r="AP366">
        <v>41</v>
      </c>
      <c r="AQ366">
        <v>9</v>
      </c>
      <c r="BB366">
        <v>365</v>
      </c>
      <c r="BC366">
        <v>1</v>
      </c>
      <c r="BD366">
        <v>15120</v>
      </c>
      <c r="BE366">
        <v>43</v>
      </c>
      <c r="BF366">
        <v>41</v>
      </c>
    </row>
    <row r="367" spans="37:58">
      <c r="AK367">
        <v>43</v>
      </c>
      <c r="AL367">
        <v>20230306043</v>
      </c>
      <c r="AM367" s="14">
        <v>7</v>
      </c>
      <c r="AN367">
        <v>1</v>
      </c>
      <c r="AO367">
        <f>VLOOKUP(AP367,상품리스트!A:E,5,0)*AN367</f>
        <v>4320</v>
      </c>
      <c r="AP367">
        <v>43</v>
      </c>
      <c r="AQ367">
        <v>9</v>
      </c>
      <c r="BB367">
        <v>366</v>
      </c>
      <c r="BC367">
        <v>1</v>
      </c>
      <c r="BD367">
        <v>6480</v>
      </c>
      <c r="BE367">
        <v>43</v>
      </c>
      <c r="BF367">
        <v>43</v>
      </c>
    </row>
    <row r="368" spans="37:58">
      <c r="AK368">
        <v>43</v>
      </c>
      <c r="AL368">
        <v>20230306043</v>
      </c>
      <c r="AM368" s="14">
        <v>8</v>
      </c>
      <c r="AN368">
        <v>1</v>
      </c>
      <c r="AO368">
        <f>VLOOKUP(AP368,상품리스트!A:E,5,0)*AN368</f>
        <v>5355</v>
      </c>
      <c r="AP368">
        <v>19</v>
      </c>
      <c r="AQ368">
        <v>9</v>
      </c>
      <c r="BB368">
        <v>367</v>
      </c>
      <c r="BC368">
        <v>1</v>
      </c>
      <c r="BD368">
        <v>5670</v>
      </c>
      <c r="BE368">
        <v>43</v>
      </c>
      <c r="BF368">
        <v>19</v>
      </c>
    </row>
    <row r="369" spans="37:58">
      <c r="AK369">
        <v>43</v>
      </c>
      <c r="AL369">
        <v>20230306043</v>
      </c>
      <c r="AM369" s="14">
        <v>9</v>
      </c>
      <c r="AN369">
        <v>1</v>
      </c>
      <c r="AO369">
        <f>VLOOKUP(AP369,상품리스트!A:E,5,0)*AN369</f>
        <v>4050</v>
      </c>
      <c r="AP369">
        <v>8</v>
      </c>
      <c r="AQ369">
        <v>9</v>
      </c>
      <c r="BB369">
        <v>368</v>
      </c>
      <c r="BC369">
        <v>1</v>
      </c>
      <c r="BD369">
        <v>4050</v>
      </c>
      <c r="BE369">
        <v>43</v>
      </c>
      <c r="BF369">
        <v>8</v>
      </c>
    </row>
    <row r="370" spans="37:58">
      <c r="AK370">
        <v>43</v>
      </c>
      <c r="AL370">
        <v>20230306043</v>
      </c>
      <c r="AM370" s="14">
        <v>10</v>
      </c>
      <c r="AN370">
        <v>1</v>
      </c>
      <c r="AO370">
        <f>VLOOKUP(AP370,상품리스트!A:E,5,0)*AN370</f>
        <v>21600</v>
      </c>
      <c r="AP370">
        <v>29</v>
      </c>
      <c r="AQ370">
        <v>9</v>
      </c>
      <c r="BB370">
        <v>369</v>
      </c>
      <c r="BC370">
        <v>1</v>
      </c>
      <c r="BD370">
        <v>21600</v>
      </c>
      <c r="BE370">
        <v>43</v>
      </c>
      <c r="BF370">
        <v>29</v>
      </c>
    </row>
    <row r="371" spans="37:58">
      <c r="AK371">
        <v>43</v>
      </c>
      <c r="AL371">
        <v>20230306043</v>
      </c>
      <c r="AM371" s="14">
        <v>11</v>
      </c>
      <c r="AN371">
        <v>1</v>
      </c>
      <c r="AO371">
        <f>VLOOKUP(AP371,상품리스트!A:E,5,0)*AN371</f>
        <v>7380</v>
      </c>
      <c r="AP371">
        <v>42</v>
      </c>
      <c r="AQ371">
        <v>9</v>
      </c>
      <c r="BB371">
        <v>370</v>
      </c>
      <c r="BC371">
        <v>1</v>
      </c>
      <c r="BD371">
        <v>7380</v>
      </c>
      <c r="BE371">
        <v>43</v>
      </c>
      <c r="BF371">
        <v>42</v>
      </c>
    </row>
    <row r="372" spans="37:58">
      <c r="AK372">
        <v>43</v>
      </c>
      <c r="AL372">
        <v>20230306043</v>
      </c>
      <c r="AM372" s="14">
        <v>12</v>
      </c>
      <c r="AN372">
        <v>1</v>
      </c>
      <c r="AO372">
        <f>VLOOKUP(AP372,상품리스트!A:E,5,0)*AN372</f>
        <v>7740</v>
      </c>
      <c r="AP372">
        <v>40</v>
      </c>
      <c r="AQ372">
        <v>9</v>
      </c>
      <c r="BB372">
        <v>371</v>
      </c>
      <c r="BC372">
        <v>1</v>
      </c>
      <c r="BD372">
        <v>7740</v>
      </c>
      <c r="BE372">
        <v>43</v>
      </c>
      <c r="BF372">
        <v>40</v>
      </c>
    </row>
    <row r="373" spans="37:58">
      <c r="AK373">
        <v>43</v>
      </c>
      <c r="AL373">
        <v>20230306043</v>
      </c>
      <c r="AM373" s="14">
        <v>13</v>
      </c>
      <c r="AN373">
        <v>1</v>
      </c>
      <c r="AO373">
        <f>VLOOKUP(AP373,상품리스트!A:E,5,0)*AN373</f>
        <v>5850</v>
      </c>
      <c r="AP373">
        <v>9</v>
      </c>
      <c r="AQ373">
        <v>9</v>
      </c>
      <c r="BB373">
        <v>372</v>
      </c>
      <c r="BC373">
        <v>1</v>
      </c>
      <c r="BD373">
        <v>5850</v>
      </c>
      <c r="BE373">
        <v>43</v>
      </c>
      <c r="BF373">
        <v>9</v>
      </c>
    </row>
    <row r="374" spans="37:58">
      <c r="AK374">
        <v>43</v>
      </c>
      <c r="AL374">
        <v>20230306043</v>
      </c>
      <c r="AM374" s="14">
        <v>14</v>
      </c>
      <c r="AN374">
        <v>1</v>
      </c>
      <c r="AO374">
        <f>VLOOKUP(AP374,상품리스트!A:E,5,0)*AN374</f>
        <v>9450</v>
      </c>
      <c r="AP374">
        <v>34</v>
      </c>
      <c r="AQ374">
        <v>9</v>
      </c>
      <c r="BB374">
        <v>373</v>
      </c>
      <c r="BC374">
        <v>1</v>
      </c>
      <c r="BD374">
        <v>9450</v>
      </c>
      <c r="BE374">
        <v>43</v>
      </c>
      <c r="BF374">
        <v>34</v>
      </c>
    </row>
    <row r="375" spans="37:58">
      <c r="AK375">
        <v>43</v>
      </c>
      <c r="AL375">
        <v>20230306043</v>
      </c>
      <c r="AM375" s="14">
        <v>15</v>
      </c>
      <c r="AN375">
        <v>1</v>
      </c>
      <c r="AO375">
        <f>VLOOKUP(AP375,상품리스트!A:E,5,0)*AN375</f>
        <v>6480</v>
      </c>
      <c r="AP375">
        <v>23</v>
      </c>
      <c r="AQ375">
        <v>9</v>
      </c>
      <c r="BB375">
        <v>374</v>
      </c>
      <c r="BC375">
        <v>1</v>
      </c>
      <c r="BD375">
        <v>6480</v>
      </c>
      <c r="BE375">
        <v>43</v>
      </c>
      <c r="BF375">
        <v>23</v>
      </c>
    </row>
    <row r="376" spans="37:58">
      <c r="AK376">
        <v>43</v>
      </c>
      <c r="AL376">
        <v>20230306043</v>
      </c>
      <c r="AM376" s="14">
        <v>16</v>
      </c>
      <c r="AN376">
        <v>1</v>
      </c>
      <c r="AO376">
        <f>VLOOKUP(AP376,상품리스트!A:E,5,0)*AN376</f>
        <v>6750</v>
      </c>
      <c r="AP376">
        <v>17</v>
      </c>
      <c r="AQ376">
        <v>9</v>
      </c>
      <c r="BB376">
        <v>375</v>
      </c>
      <c r="BC376">
        <v>1</v>
      </c>
      <c r="BD376">
        <v>6750</v>
      </c>
      <c r="BE376">
        <v>43</v>
      </c>
      <c r="BF376">
        <v>17</v>
      </c>
    </row>
    <row r="377" spans="37:58">
      <c r="AK377">
        <v>43</v>
      </c>
      <c r="AL377">
        <v>20230306043</v>
      </c>
      <c r="AM377" s="14">
        <v>17</v>
      </c>
      <c r="AN377">
        <v>1</v>
      </c>
      <c r="AO377">
        <f>VLOOKUP(AP377,상품리스트!A:E,5,0)*AN377</f>
        <v>13050</v>
      </c>
      <c r="AP377">
        <v>39</v>
      </c>
      <c r="AQ377">
        <v>9</v>
      </c>
      <c r="BB377">
        <v>376</v>
      </c>
      <c r="BC377">
        <v>1</v>
      </c>
      <c r="BD377">
        <v>13050</v>
      </c>
      <c r="BE377">
        <v>43</v>
      </c>
      <c r="BF377">
        <v>39</v>
      </c>
    </row>
    <row r="378" spans="37:58">
      <c r="AK378">
        <v>43</v>
      </c>
      <c r="AL378">
        <v>20230306043</v>
      </c>
      <c r="AM378" s="14">
        <v>18</v>
      </c>
      <c r="AN378">
        <v>1</v>
      </c>
      <c r="AO378">
        <f>VLOOKUP(AP378,상품리스트!A:E,5,0)*AN378</f>
        <v>6030</v>
      </c>
      <c r="AP378">
        <v>27</v>
      </c>
      <c r="AQ378">
        <v>9</v>
      </c>
      <c r="BB378">
        <v>377</v>
      </c>
      <c r="BC378">
        <v>1</v>
      </c>
      <c r="BD378">
        <v>6030</v>
      </c>
      <c r="BE378">
        <v>43</v>
      </c>
      <c r="BF378">
        <v>27</v>
      </c>
    </row>
    <row r="379" spans="37:58">
      <c r="AK379">
        <v>43</v>
      </c>
      <c r="AL379">
        <v>20230306043</v>
      </c>
      <c r="AM379" s="14">
        <v>19</v>
      </c>
      <c r="AN379">
        <v>1</v>
      </c>
      <c r="AO379">
        <f>VLOOKUP(AP379,상품리스트!A:E,5,0)*AN379</f>
        <v>7200</v>
      </c>
      <c r="AP379">
        <v>4</v>
      </c>
      <c r="AQ379">
        <v>9</v>
      </c>
      <c r="BB379">
        <v>378</v>
      </c>
      <c r="BC379">
        <v>1</v>
      </c>
      <c r="BD379">
        <v>7200</v>
      </c>
      <c r="BE379">
        <v>43</v>
      </c>
      <c r="BF379">
        <v>4</v>
      </c>
    </row>
    <row r="380" spans="37:58">
      <c r="AK380">
        <v>43</v>
      </c>
      <c r="AL380">
        <v>20230306043</v>
      </c>
      <c r="AM380" s="14">
        <v>20</v>
      </c>
      <c r="AN380">
        <v>1</v>
      </c>
      <c r="AO380">
        <f>VLOOKUP(AP380,상품리스트!A:E,5,0)*AN380</f>
        <v>7560</v>
      </c>
      <c r="AP380">
        <v>25</v>
      </c>
      <c r="AQ380">
        <v>9</v>
      </c>
      <c r="BB380">
        <v>379</v>
      </c>
      <c r="BC380">
        <v>1</v>
      </c>
      <c r="BD380">
        <v>7560</v>
      </c>
      <c r="BE380">
        <v>43</v>
      </c>
      <c r="BF380">
        <v>25</v>
      </c>
    </row>
    <row r="381" spans="37:58">
      <c r="AK381">
        <v>43</v>
      </c>
      <c r="AL381">
        <v>20230306043</v>
      </c>
      <c r="AM381" s="14">
        <v>21</v>
      </c>
      <c r="AN381">
        <v>1</v>
      </c>
      <c r="AO381">
        <f>VLOOKUP(AP381,상품리스트!A:E,5,0)*AN381</f>
        <v>5220</v>
      </c>
      <c r="AP381">
        <v>18</v>
      </c>
      <c r="AQ381">
        <v>9</v>
      </c>
      <c r="BB381">
        <v>380</v>
      </c>
      <c r="BC381">
        <v>1</v>
      </c>
      <c r="BD381">
        <v>5220</v>
      </c>
      <c r="BE381">
        <v>43</v>
      </c>
      <c r="BF381">
        <v>18</v>
      </c>
    </row>
    <row r="382" spans="37:58">
      <c r="AK382">
        <v>43</v>
      </c>
      <c r="AL382">
        <v>20230306043</v>
      </c>
      <c r="AM382" s="14">
        <v>22</v>
      </c>
      <c r="AN382">
        <v>1</v>
      </c>
      <c r="AO382">
        <f>VLOOKUP(AP382,상품리스트!A:E,5,0)*AN382</f>
        <v>13500</v>
      </c>
      <c r="AP382">
        <v>1</v>
      </c>
      <c r="AQ382">
        <v>9</v>
      </c>
      <c r="BB382">
        <v>381</v>
      </c>
      <c r="BC382">
        <v>1</v>
      </c>
      <c r="BD382">
        <v>13500</v>
      </c>
      <c r="BE382">
        <v>43</v>
      </c>
      <c r="BF382">
        <v>1</v>
      </c>
    </row>
    <row r="383" spans="37:58">
      <c r="AK383">
        <v>43</v>
      </c>
      <c r="AL383">
        <v>20230306043</v>
      </c>
      <c r="AM383" s="14">
        <v>23</v>
      </c>
      <c r="AN383">
        <v>1</v>
      </c>
      <c r="AO383">
        <f>VLOOKUP(AP383,상품리스트!A:E,5,0)*AN383</f>
        <v>6300</v>
      </c>
      <c r="AP383">
        <v>26</v>
      </c>
      <c r="AQ383">
        <v>9</v>
      </c>
      <c r="BB383">
        <v>382</v>
      </c>
      <c r="BC383">
        <v>1</v>
      </c>
      <c r="BD383">
        <v>6300</v>
      </c>
      <c r="BE383">
        <v>43</v>
      </c>
      <c r="BF383">
        <v>26</v>
      </c>
    </row>
    <row r="384" spans="37:58">
      <c r="AK384">
        <v>44</v>
      </c>
      <c r="AL384">
        <v>20230306044</v>
      </c>
      <c r="AM384" s="14">
        <v>1</v>
      </c>
      <c r="AN384">
        <v>1</v>
      </c>
      <c r="AO384">
        <f>VLOOKUP(AP384,상품리스트!A:E,5,0)*AN384</f>
        <v>5850</v>
      </c>
      <c r="AP384">
        <v>9</v>
      </c>
      <c r="AQ384">
        <v>6</v>
      </c>
      <c r="BB384">
        <v>383</v>
      </c>
      <c r="BC384">
        <v>1</v>
      </c>
      <c r="BD384">
        <v>5850</v>
      </c>
      <c r="BE384">
        <v>44</v>
      </c>
      <c r="BF384">
        <v>9</v>
      </c>
    </row>
    <row r="385" spans="37:58">
      <c r="AK385">
        <v>44</v>
      </c>
      <c r="AL385">
        <v>20230306044</v>
      </c>
      <c r="AM385" s="14">
        <v>2</v>
      </c>
      <c r="AN385">
        <v>1</v>
      </c>
      <c r="AO385">
        <f>VLOOKUP(AP385,상품리스트!A:E,5,0)*AN385</f>
        <v>3150</v>
      </c>
      <c r="AP385">
        <v>46</v>
      </c>
      <c r="AQ385">
        <v>6</v>
      </c>
      <c r="BB385">
        <v>384</v>
      </c>
      <c r="BC385">
        <v>1</v>
      </c>
      <c r="BD385">
        <v>3150</v>
      </c>
      <c r="BE385">
        <v>44</v>
      </c>
      <c r="BF385">
        <v>46</v>
      </c>
    </row>
    <row r="386" spans="37:58">
      <c r="AK386">
        <v>44</v>
      </c>
      <c r="AL386">
        <v>20230306044</v>
      </c>
      <c r="AM386" s="14">
        <v>3</v>
      </c>
      <c r="AN386">
        <v>1</v>
      </c>
      <c r="AO386">
        <f>VLOOKUP(AP386,상품리스트!A:E,5,0)*AN386</f>
        <v>5670</v>
      </c>
      <c r="AP386">
        <v>52</v>
      </c>
      <c r="AQ386">
        <v>6</v>
      </c>
      <c r="BB386">
        <v>385</v>
      </c>
      <c r="BC386">
        <v>1</v>
      </c>
      <c r="BD386">
        <v>5670</v>
      </c>
      <c r="BE386">
        <v>44</v>
      </c>
      <c r="BF386">
        <v>52</v>
      </c>
    </row>
    <row r="387" spans="37:58">
      <c r="AK387">
        <v>44</v>
      </c>
      <c r="AL387">
        <v>20230306044</v>
      </c>
      <c r="AM387" s="14">
        <v>4</v>
      </c>
      <c r="AN387">
        <v>8</v>
      </c>
      <c r="AO387">
        <f>VLOOKUP(AP387,상품리스트!A:E,5,0)*AN387</f>
        <v>59040</v>
      </c>
      <c r="AP387">
        <v>42</v>
      </c>
      <c r="AQ387">
        <v>6</v>
      </c>
      <c r="BB387">
        <v>386</v>
      </c>
      <c r="BC387">
        <v>8</v>
      </c>
      <c r="BD387">
        <v>59040</v>
      </c>
      <c r="BE387">
        <v>44</v>
      </c>
      <c r="BF387">
        <v>42</v>
      </c>
    </row>
    <row r="388" spans="37:58">
      <c r="AK388">
        <v>44</v>
      </c>
      <c r="AL388">
        <v>20230306044</v>
      </c>
      <c r="AM388" s="14">
        <v>5</v>
      </c>
      <c r="AN388">
        <v>1</v>
      </c>
      <c r="AO388">
        <f>VLOOKUP(AP388,상품리스트!A:E,5,0)*AN388</f>
        <v>9900</v>
      </c>
      <c r="AP388">
        <v>28</v>
      </c>
      <c r="AQ388">
        <v>6</v>
      </c>
      <c r="BB388">
        <v>387</v>
      </c>
      <c r="BC388">
        <v>1</v>
      </c>
      <c r="BD388">
        <v>9900</v>
      </c>
      <c r="BE388">
        <v>44</v>
      </c>
      <c r="BF388">
        <v>28</v>
      </c>
    </row>
    <row r="389" spans="37:58">
      <c r="AK389">
        <v>44</v>
      </c>
      <c r="AL389">
        <v>20230306044</v>
      </c>
      <c r="AM389" s="14">
        <v>6</v>
      </c>
      <c r="AN389">
        <v>1</v>
      </c>
      <c r="AO389">
        <f>VLOOKUP(AP389,상품리스트!A:E,5,0)*AN389</f>
        <v>34200</v>
      </c>
      <c r="AP389">
        <v>44</v>
      </c>
      <c r="AQ389">
        <v>6</v>
      </c>
      <c r="BB389">
        <v>388</v>
      </c>
      <c r="BC389">
        <v>1</v>
      </c>
      <c r="BD389">
        <v>34200</v>
      </c>
      <c r="BE389">
        <v>44</v>
      </c>
      <c r="BF389">
        <v>44</v>
      </c>
    </row>
    <row r="390" spans="37:58">
      <c r="AK390">
        <v>44</v>
      </c>
      <c r="AL390">
        <v>20230306044</v>
      </c>
      <c r="AM390" s="14">
        <v>7</v>
      </c>
      <c r="AN390">
        <v>1</v>
      </c>
      <c r="AO390">
        <f>VLOOKUP(AP390,상품리스트!A:E,5,0)*AN390</f>
        <v>6480</v>
      </c>
      <c r="AP390">
        <v>23</v>
      </c>
      <c r="AQ390">
        <v>6</v>
      </c>
      <c r="BB390">
        <v>389</v>
      </c>
      <c r="BC390">
        <v>1</v>
      </c>
      <c r="BD390">
        <v>6480</v>
      </c>
      <c r="BE390">
        <v>44</v>
      </c>
      <c r="BF390">
        <v>23</v>
      </c>
    </row>
    <row r="391" spans="37:58">
      <c r="AK391">
        <v>44</v>
      </c>
      <c r="AL391">
        <v>20230306044</v>
      </c>
      <c r="AM391" s="14">
        <v>8</v>
      </c>
      <c r="AN391">
        <v>1</v>
      </c>
      <c r="AO391">
        <f>VLOOKUP(AP391,상품리스트!A:E,5,0)*AN391</f>
        <v>4050</v>
      </c>
      <c r="AP391">
        <v>15</v>
      </c>
      <c r="AQ391">
        <v>6</v>
      </c>
      <c r="BB391">
        <v>390</v>
      </c>
      <c r="BC391">
        <v>1</v>
      </c>
      <c r="BD391">
        <v>4050</v>
      </c>
      <c r="BE391">
        <v>44</v>
      </c>
      <c r="BF391">
        <v>15</v>
      </c>
    </row>
    <row r="392" spans="37:58">
      <c r="AK392">
        <v>44</v>
      </c>
      <c r="AL392">
        <v>20230306044</v>
      </c>
      <c r="AM392" s="14">
        <v>9</v>
      </c>
      <c r="AN392">
        <v>1</v>
      </c>
      <c r="AO392">
        <f>VLOOKUP(AP392,상품리스트!A:E,5,0)*AN392</f>
        <v>7020</v>
      </c>
      <c r="AP392">
        <v>53</v>
      </c>
      <c r="AQ392">
        <v>6</v>
      </c>
      <c r="BB392">
        <v>391</v>
      </c>
      <c r="BC392">
        <v>1</v>
      </c>
      <c r="BD392">
        <v>7020</v>
      </c>
      <c r="BE392">
        <v>44</v>
      </c>
      <c r="BF392">
        <v>53</v>
      </c>
    </row>
    <row r="393" spans="37:58">
      <c r="AK393">
        <v>44</v>
      </c>
      <c r="AL393">
        <v>20230306044</v>
      </c>
      <c r="AM393" s="14">
        <v>10</v>
      </c>
      <c r="AN393">
        <v>1</v>
      </c>
      <c r="AO393">
        <f>VLOOKUP(AP393,상품리스트!A:E,5,0)*AN393</f>
        <v>16200</v>
      </c>
      <c r="AP393">
        <v>2</v>
      </c>
      <c r="AQ393">
        <v>6</v>
      </c>
      <c r="BB393">
        <v>392</v>
      </c>
      <c r="BC393">
        <v>1</v>
      </c>
      <c r="BD393">
        <v>16200</v>
      </c>
      <c r="BE393">
        <v>44</v>
      </c>
      <c r="BF393">
        <v>2</v>
      </c>
    </row>
    <row r="394" spans="37:58">
      <c r="AK394">
        <v>45</v>
      </c>
      <c r="AL394">
        <v>20230306045</v>
      </c>
      <c r="AM394" s="14">
        <v>1</v>
      </c>
      <c r="AN394">
        <v>1</v>
      </c>
      <c r="AO394">
        <f>VLOOKUP(AP394,상품리스트!A:E,5,0)*AN394</f>
        <v>5695</v>
      </c>
      <c r="AP394">
        <v>38</v>
      </c>
      <c r="AQ394">
        <v>9</v>
      </c>
      <c r="BB394">
        <v>393</v>
      </c>
      <c r="BC394">
        <v>1</v>
      </c>
      <c r="BD394">
        <v>6030</v>
      </c>
      <c r="BE394">
        <v>45</v>
      </c>
      <c r="BF394">
        <v>38</v>
      </c>
    </row>
    <row r="395" spans="37:58">
      <c r="AK395">
        <v>45</v>
      </c>
      <c r="AL395">
        <v>20230306045</v>
      </c>
      <c r="AM395" s="14">
        <v>2</v>
      </c>
      <c r="AN395">
        <v>1</v>
      </c>
      <c r="AO395">
        <f>VLOOKUP(AP395,상품리스트!A:E,5,0)*AN395</f>
        <v>7560</v>
      </c>
      <c r="AP395">
        <v>22</v>
      </c>
      <c r="AQ395">
        <v>9</v>
      </c>
      <c r="BB395">
        <v>394</v>
      </c>
      <c r="BC395">
        <v>1</v>
      </c>
      <c r="BD395">
        <v>7560</v>
      </c>
      <c r="BE395">
        <v>45</v>
      </c>
      <c r="BF395">
        <v>22</v>
      </c>
    </row>
    <row r="396" spans="37:58">
      <c r="AK396">
        <v>45</v>
      </c>
      <c r="AL396">
        <v>20230306045</v>
      </c>
      <c r="AM396" s="14">
        <v>3</v>
      </c>
      <c r="AN396">
        <v>1</v>
      </c>
      <c r="AO396">
        <f>VLOOKUP(AP396,상품리스트!A:E,5,0)*AN396</f>
        <v>4050</v>
      </c>
      <c r="AP396">
        <v>8</v>
      </c>
      <c r="AQ396">
        <v>9</v>
      </c>
      <c r="BB396">
        <v>395</v>
      </c>
      <c r="BC396">
        <v>1</v>
      </c>
      <c r="BD396">
        <v>4050</v>
      </c>
      <c r="BE396">
        <v>45</v>
      </c>
      <c r="BF396">
        <v>8</v>
      </c>
    </row>
    <row r="397" spans="37:58">
      <c r="AK397">
        <v>45</v>
      </c>
      <c r="AL397">
        <v>20230306045</v>
      </c>
      <c r="AM397" s="14">
        <v>4</v>
      </c>
      <c r="AN397">
        <v>1</v>
      </c>
      <c r="AO397">
        <f>VLOOKUP(AP397,상품리스트!A:E,5,0)*AN397</f>
        <v>7740</v>
      </c>
      <c r="AP397">
        <v>40</v>
      </c>
      <c r="AQ397">
        <v>9</v>
      </c>
      <c r="BB397">
        <v>396</v>
      </c>
      <c r="BC397">
        <v>1</v>
      </c>
      <c r="BD397">
        <v>7740</v>
      </c>
      <c r="BE397">
        <v>45</v>
      </c>
      <c r="BF397">
        <v>40</v>
      </c>
    </row>
    <row r="398" spans="37:58">
      <c r="AK398">
        <v>45</v>
      </c>
      <c r="AL398">
        <v>20230306045</v>
      </c>
      <c r="AM398" s="14">
        <v>5</v>
      </c>
      <c r="AN398">
        <v>1</v>
      </c>
      <c r="AO398">
        <f>VLOOKUP(AP398,상품리스트!A:E,5,0)*AN398</f>
        <v>4320</v>
      </c>
      <c r="AP398">
        <v>43</v>
      </c>
      <c r="AQ398">
        <v>9</v>
      </c>
      <c r="BB398">
        <v>397</v>
      </c>
      <c r="BC398">
        <v>1</v>
      </c>
      <c r="BD398">
        <v>6480</v>
      </c>
      <c r="BE398">
        <v>45</v>
      </c>
      <c r="BF398">
        <v>43</v>
      </c>
    </row>
    <row r="399" spans="37:58">
      <c r="AK399">
        <v>45</v>
      </c>
      <c r="AL399">
        <v>20230306045</v>
      </c>
      <c r="AM399" s="14">
        <v>6</v>
      </c>
      <c r="AN399">
        <v>1</v>
      </c>
      <c r="AO399">
        <f>VLOOKUP(AP399,상품리스트!A:E,5,0)*AN399</f>
        <v>12600</v>
      </c>
      <c r="AP399">
        <v>51</v>
      </c>
      <c r="AQ399">
        <v>9</v>
      </c>
      <c r="BB399">
        <v>398</v>
      </c>
      <c r="BC399">
        <v>1</v>
      </c>
      <c r="BD399">
        <v>12600</v>
      </c>
      <c r="BE399">
        <v>45</v>
      </c>
      <c r="BF399">
        <v>51</v>
      </c>
    </row>
    <row r="400" spans="37:58">
      <c r="AK400">
        <v>45</v>
      </c>
      <c r="AL400">
        <v>20230306045</v>
      </c>
      <c r="AM400" s="14">
        <v>7</v>
      </c>
      <c r="AN400">
        <v>1</v>
      </c>
      <c r="AO400">
        <f>VLOOKUP(AP400,상품리스트!A:E,5,0)*AN400</f>
        <v>6030</v>
      </c>
      <c r="AP400">
        <v>27</v>
      </c>
      <c r="AQ400">
        <v>9</v>
      </c>
      <c r="BB400">
        <v>399</v>
      </c>
      <c r="BC400">
        <v>1</v>
      </c>
      <c r="BD400">
        <v>6030</v>
      </c>
      <c r="BE400">
        <v>45</v>
      </c>
      <c r="BF400">
        <v>27</v>
      </c>
    </row>
    <row r="401" spans="37:58">
      <c r="AK401">
        <v>45</v>
      </c>
      <c r="AL401">
        <v>20230306045</v>
      </c>
      <c r="AM401" s="14">
        <v>8</v>
      </c>
      <c r="AN401">
        <v>1</v>
      </c>
      <c r="AO401">
        <f>VLOOKUP(AP401,상품리스트!A:E,5,0)*AN401</f>
        <v>7020</v>
      </c>
      <c r="AP401">
        <v>21</v>
      </c>
      <c r="AQ401">
        <v>9</v>
      </c>
      <c r="BB401">
        <v>400</v>
      </c>
      <c r="BC401">
        <v>1</v>
      </c>
      <c r="BD401">
        <v>7020</v>
      </c>
      <c r="BE401">
        <v>45</v>
      </c>
      <c r="BF401">
        <v>21</v>
      </c>
    </row>
    <row r="402" spans="37:58">
      <c r="AK402">
        <v>45</v>
      </c>
      <c r="AL402">
        <v>20230306045</v>
      </c>
      <c r="AM402" s="14">
        <v>9</v>
      </c>
      <c r="AN402">
        <v>1</v>
      </c>
      <c r="AO402">
        <f>VLOOKUP(AP402,상품리스트!A:E,5,0)*AN402</f>
        <v>5355</v>
      </c>
      <c r="AP402">
        <v>19</v>
      </c>
      <c r="AQ402">
        <v>9</v>
      </c>
      <c r="BB402">
        <v>401</v>
      </c>
      <c r="BC402">
        <v>1</v>
      </c>
      <c r="BD402">
        <v>5670</v>
      </c>
      <c r="BE402">
        <v>45</v>
      </c>
      <c r="BF402">
        <v>19</v>
      </c>
    </row>
    <row r="403" spans="37:58">
      <c r="AK403">
        <v>45</v>
      </c>
      <c r="AL403">
        <v>20230306045</v>
      </c>
      <c r="AM403" s="14">
        <v>10</v>
      </c>
      <c r="AN403">
        <v>1</v>
      </c>
      <c r="AO403">
        <f>VLOOKUP(AP403,상품리스트!A:E,5,0)*AN403</f>
        <v>5695</v>
      </c>
      <c r="AP403">
        <v>50</v>
      </c>
      <c r="AQ403">
        <v>9</v>
      </c>
      <c r="BB403">
        <v>402</v>
      </c>
      <c r="BC403">
        <v>1</v>
      </c>
      <c r="BD403">
        <v>6030</v>
      </c>
      <c r="BE403">
        <v>45</v>
      </c>
      <c r="BF403">
        <v>50</v>
      </c>
    </row>
    <row r="404" spans="37:58">
      <c r="AK404">
        <v>45</v>
      </c>
      <c r="AL404">
        <v>20230306045</v>
      </c>
      <c r="AM404" s="14">
        <v>11</v>
      </c>
      <c r="AN404">
        <v>1</v>
      </c>
      <c r="AO404">
        <f>VLOOKUP(AP404,상품리스트!A:E,5,0)*AN404</f>
        <v>4950</v>
      </c>
      <c r="AP404">
        <v>32</v>
      </c>
      <c r="AQ404">
        <v>9</v>
      </c>
      <c r="BB404">
        <v>403</v>
      </c>
      <c r="BC404">
        <v>1</v>
      </c>
      <c r="BD404">
        <v>4950</v>
      </c>
      <c r="BE404">
        <v>45</v>
      </c>
      <c r="BF404">
        <v>32</v>
      </c>
    </row>
    <row r="405" spans="37:58">
      <c r="AK405">
        <v>45</v>
      </c>
      <c r="AL405">
        <v>20230306045</v>
      </c>
      <c r="AM405" s="14">
        <v>12</v>
      </c>
      <c r="AN405">
        <v>1</v>
      </c>
      <c r="AO405">
        <f>VLOOKUP(AP405,상품리스트!A:E,5,0)*AN405</f>
        <v>6480</v>
      </c>
      <c r="AP405">
        <v>23</v>
      </c>
      <c r="AQ405">
        <v>9</v>
      </c>
      <c r="BB405">
        <v>404</v>
      </c>
      <c r="BC405">
        <v>1</v>
      </c>
      <c r="BD405">
        <v>6480</v>
      </c>
      <c r="BE405">
        <v>45</v>
      </c>
      <c r="BF405">
        <v>23</v>
      </c>
    </row>
    <row r="406" spans="37:58">
      <c r="AK406">
        <v>46</v>
      </c>
      <c r="AL406">
        <v>20230306046</v>
      </c>
      <c r="AM406" s="14">
        <v>1</v>
      </c>
      <c r="AN406">
        <v>1</v>
      </c>
      <c r="AO406">
        <f>VLOOKUP(AP406,상품리스트!A:E,5,0)*AN406</f>
        <v>4250</v>
      </c>
      <c r="AP406">
        <v>10</v>
      </c>
      <c r="AQ406">
        <v>7</v>
      </c>
      <c r="BB406">
        <v>405</v>
      </c>
      <c r="BC406">
        <v>1</v>
      </c>
      <c r="BD406">
        <v>4500</v>
      </c>
      <c r="BE406">
        <v>46</v>
      </c>
      <c r="BF406">
        <v>10</v>
      </c>
    </row>
    <row r="407" spans="37:58">
      <c r="AK407">
        <v>46</v>
      </c>
      <c r="AL407">
        <v>20230306046</v>
      </c>
      <c r="AM407" s="14">
        <v>2</v>
      </c>
      <c r="AN407">
        <v>5</v>
      </c>
      <c r="AO407">
        <f>VLOOKUP(AP407,상품리스트!A:E,5,0)*AN407</f>
        <v>36000</v>
      </c>
      <c r="AP407">
        <v>5</v>
      </c>
      <c r="AQ407">
        <v>7</v>
      </c>
      <c r="BB407">
        <v>406</v>
      </c>
      <c r="BC407">
        <v>5</v>
      </c>
      <c r="BD407">
        <v>40500</v>
      </c>
      <c r="BE407">
        <v>46</v>
      </c>
      <c r="BF407">
        <v>5</v>
      </c>
    </row>
    <row r="408" spans="37:58">
      <c r="AK408">
        <v>46</v>
      </c>
      <c r="AL408">
        <v>20230306046</v>
      </c>
      <c r="AM408" s="14">
        <v>3</v>
      </c>
      <c r="AN408">
        <v>1</v>
      </c>
      <c r="AO408">
        <f>VLOOKUP(AP408,상품리스트!A:E,5,0)*AN408</f>
        <v>13050</v>
      </c>
      <c r="AP408">
        <v>39</v>
      </c>
      <c r="AQ408">
        <v>7</v>
      </c>
      <c r="BB408">
        <v>407</v>
      </c>
      <c r="BC408">
        <v>1</v>
      </c>
      <c r="BD408">
        <v>13050</v>
      </c>
      <c r="BE408">
        <v>46</v>
      </c>
      <c r="BF408">
        <v>39</v>
      </c>
    </row>
    <row r="409" spans="37:58">
      <c r="AK409">
        <v>46</v>
      </c>
      <c r="AL409">
        <v>20230306046</v>
      </c>
      <c r="AM409" s="14">
        <v>4</v>
      </c>
      <c r="AN409">
        <v>1</v>
      </c>
      <c r="AO409">
        <f>VLOOKUP(AP409,상품리스트!A:E,5,0)*AN409</f>
        <v>4050</v>
      </c>
      <c r="AP409">
        <v>8</v>
      </c>
      <c r="AQ409">
        <v>7</v>
      </c>
      <c r="BB409">
        <v>408</v>
      </c>
      <c r="BC409">
        <v>1</v>
      </c>
      <c r="BD409">
        <v>4050</v>
      </c>
      <c r="BE409">
        <v>46</v>
      </c>
      <c r="BF409">
        <v>8</v>
      </c>
    </row>
    <row r="410" spans="37:58">
      <c r="AK410">
        <v>46</v>
      </c>
      <c r="AL410">
        <v>20230306046</v>
      </c>
      <c r="AM410" s="14">
        <v>5</v>
      </c>
      <c r="AN410">
        <v>1</v>
      </c>
      <c r="AO410">
        <f>VLOOKUP(AP410,상품리스트!A:E,5,0)*AN410</f>
        <v>7560</v>
      </c>
      <c r="AP410">
        <v>20</v>
      </c>
      <c r="AQ410">
        <v>7</v>
      </c>
      <c r="BB410">
        <v>409</v>
      </c>
      <c r="BC410">
        <v>1</v>
      </c>
      <c r="BD410">
        <v>7560</v>
      </c>
      <c r="BE410">
        <v>46</v>
      </c>
      <c r="BF410">
        <v>20</v>
      </c>
    </row>
    <row r="411" spans="37:58">
      <c r="AK411">
        <v>46</v>
      </c>
      <c r="AL411">
        <v>20230306046</v>
      </c>
      <c r="AM411" s="14">
        <v>6</v>
      </c>
      <c r="AN411">
        <v>1</v>
      </c>
      <c r="AO411">
        <f>VLOOKUP(AP411,상품리스트!A:E,5,0)*AN411</f>
        <v>9900</v>
      </c>
      <c r="AP411">
        <v>28</v>
      </c>
      <c r="AQ411">
        <v>7</v>
      </c>
      <c r="BB411">
        <v>410</v>
      </c>
      <c r="BC411">
        <v>1</v>
      </c>
      <c r="BD411">
        <v>9900</v>
      </c>
      <c r="BE411">
        <v>46</v>
      </c>
      <c r="BF411">
        <v>28</v>
      </c>
    </row>
    <row r="412" spans="37:58">
      <c r="AK412">
        <v>47</v>
      </c>
      <c r="AL412">
        <v>20230306047</v>
      </c>
      <c r="AM412" s="14">
        <v>1</v>
      </c>
      <c r="AN412">
        <v>1</v>
      </c>
      <c r="AO412">
        <f>VLOOKUP(AP412,상품리스트!A:E,5,0)*AN412</f>
        <v>13050</v>
      </c>
      <c r="AP412">
        <v>39</v>
      </c>
      <c r="AQ412">
        <v>10</v>
      </c>
      <c r="BB412">
        <v>411</v>
      </c>
      <c r="BC412">
        <v>1</v>
      </c>
      <c r="BD412">
        <v>13050</v>
      </c>
      <c r="BE412">
        <v>47</v>
      </c>
      <c r="BF412">
        <v>39</v>
      </c>
    </row>
    <row r="413" spans="37:58">
      <c r="AK413">
        <v>47</v>
      </c>
      <c r="AL413">
        <v>20230306047</v>
      </c>
      <c r="AM413" s="14">
        <v>2</v>
      </c>
      <c r="AN413">
        <v>1</v>
      </c>
      <c r="AO413">
        <f>VLOOKUP(AP413,상품리스트!A:E,5,0)*AN413</f>
        <v>34200</v>
      </c>
      <c r="AP413">
        <v>44</v>
      </c>
      <c r="AQ413">
        <v>10</v>
      </c>
      <c r="BB413">
        <v>412</v>
      </c>
      <c r="BC413">
        <v>1</v>
      </c>
      <c r="BD413">
        <v>34200</v>
      </c>
      <c r="BE413">
        <v>47</v>
      </c>
      <c r="BF413">
        <v>44</v>
      </c>
    </row>
    <row r="414" spans="37:58">
      <c r="AK414">
        <v>47</v>
      </c>
      <c r="AL414">
        <v>20230306047</v>
      </c>
      <c r="AM414" s="14">
        <v>3</v>
      </c>
      <c r="AN414">
        <v>1</v>
      </c>
      <c r="AO414">
        <f>VLOOKUP(AP414,상품리스트!A:E,5,0)*AN414</f>
        <v>2700</v>
      </c>
      <c r="AP414">
        <v>7</v>
      </c>
      <c r="AQ414">
        <v>10</v>
      </c>
      <c r="BB414">
        <v>413</v>
      </c>
      <c r="BC414">
        <v>1</v>
      </c>
      <c r="BD414">
        <v>2700</v>
      </c>
      <c r="BE414">
        <v>47</v>
      </c>
      <c r="BF414">
        <v>7</v>
      </c>
    </row>
    <row r="415" spans="37:58">
      <c r="AK415">
        <v>47</v>
      </c>
      <c r="AL415">
        <v>20230306047</v>
      </c>
      <c r="AM415" s="14">
        <v>4</v>
      </c>
      <c r="AN415">
        <v>1</v>
      </c>
      <c r="AO415">
        <f>VLOOKUP(AP415,상품리스트!A:E,5,0)*AN415</f>
        <v>5355</v>
      </c>
      <c r="AP415">
        <v>19</v>
      </c>
      <c r="AQ415">
        <v>10</v>
      </c>
      <c r="BB415">
        <v>414</v>
      </c>
      <c r="BC415">
        <v>1</v>
      </c>
      <c r="BD415">
        <v>5670</v>
      </c>
      <c r="BE415">
        <v>47</v>
      </c>
      <c r="BF415">
        <v>19</v>
      </c>
    </row>
    <row r="416" spans="37:58">
      <c r="AK416">
        <v>47</v>
      </c>
      <c r="AL416">
        <v>20230306047</v>
      </c>
      <c r="AM416" s="14">
        <v>5</v>
      </c>
      <c r="AN416">
        <v>1</v>
      </c>
      <c r="AO416">
        <f>VLOOKUP(AP416,상품리스트!A:E,5,0)*AN416</f>
        <v>9900</v>
      </c>
      <c r="AP416">
        <v>28</v>
      </c>
      <c r="AQ416">
        <v>10</v>
      </c>
      <c r="BB416">
        <v>415</v>
      </c>
      <c r="BC416">
        <v>1</v>
      </c>
      <c r="BD416">
        <v>9900</v>
      </c>
      <c r="BE416">
        <v>47</v>
      </c>
      <c r="BF416">
        <v>28</v>
      </c>
    </row>
    <row r="417" spans="37:58">
      <c r="AK417">
        <v>47</v>
      </c>
      <c r="AL417">
        <v>20230306047</v>
      </c>
      <c r="AM417" s="14">
        <v>6</v>
      </c>
      <c r="AN417">
        <v>1</v>
      </c>
      <c r="AO417">
        <f>VLOOKUP(AP417,상품리스트!A:E,5,0)*AN417</f>
        <v>13500</v>
      </c>
      <c r="AP417">
        <v>1</v>
      </c>
      <c r="AQ417">
        <v>10</v>
      </c>
      <c r="BB417">
        <v>416</v>
      </c>
      <c r="BC417">
        <v>1</v>
      </c>
      <c r="BD417">
        <v>13500</v>
      </c>
      <c r="BE417">
        <v>47</v>
      </c>
      <c r="BF417">
        <v>1</v>
      </c>
    </row>
    <row r="418" spans="37:58">
      <c r="AK418">
        <v>47</v>
      </c>
      <c r="AL418">
        <v>20230306047</v>
      </c>
      <c r="AM418" s="14">
        <v>7</v>
      </c>
      <c r="AN418">
        <v>1</v>
      </c>
      <c r="AO418">
        <f>VLOOKUP(AP418,상품리스트!A:E,5,0)*AN418</f>
        <v>4450</v>
      </c>
      <c r="AP418">
        <v>33</v>
      </c>
      <c r="AQ418">
        <v>10</v>
      </c>
      <c r="BB418">
        <v>417</v>
      </c>
      <c r="BC418">
        <v>1</v>
      </c>
      <c r="BD418">
        <v>8010</v>
      </c>
      <c r="BE418">
        <v>47</v>
      </c>
      <c r="BF418">
        <v>33</v>
      </c>
    </row>
    <row r="419" spans="37:58">
      <c r="AK419">
        <v>47</v>
      </c>
      <c r="AL419">
        <v>20230306047</v>
      </c>
      <c r="AM419" s="14">
        <v>8</v>
      </c>
      <c r="AN419">
        <v>1</v>
      </c>
      <c r="AO419">
        <f>VLOOKUP(AP419,상품리스트!A:E,5,0)*AN419</f>
        <v>6750</v>
      </c>
      <c r="AP419">
        <v>6</v>
      </c>
      <c r="AQ419">
        <v>10</v>
      </c>
      <c r="BB419">
        <v>418</v>
      </c>
      <c r="BC419">
        <v>1</v>
      </c>
      <c r="BD419">
        <v>6750</v>
      </c>
      <c r="BE419">
        <v>47</v>
      </c>
      <c r="BF419">
        <v>6</v>
      </c>
    </row>
    <row r="420" spans="37:58">
      <c r="AK420">
        <v>48</v>
      </c>
      <c r="AL420">
        <v>20230306048</v>
      </c>
      <c r="AM420" s="14">
        <v>1</v>
      </c>
      <c r="AN420">
        <v>1</v>
      </c>
      <c r="AO420">
        <f>VLOOKUP(AP420,상품리스트!A:E,5,0)*AN420</f>
        <v>7560</v>
      </c>
      <c r="AP420">
        <v>25</v>
      </c>
      <c r="AQ420">
        <v>6</v>
      </c>
      <c r="BB420">
        <v>419</v>
      </c>
      <c r="BC420">
        <v>1</v>
      </c>
      <c r="BD420">
        <v>7560</v>
      </c>
      <c r="BE420">
        <v>48</v>
      </c>
      <c r="BF420">
        <v>25</v>
      </c>
    </row>
    <row r="421" spans="37:58">
      <c r="AK421">
        <v>48</v>
      </c>
      <c r="AL421">
        <v>20230306048</v>
      </c>
      <c r="AM421" s="14">
        <v>2</v>
      </c>
      <c r="AN421">
        <v>1</v>
      </c>
      <c r="AO421">
        <f>VLOOKUP(AP421,상품리스트!A:E,5,0)*AN421</f>
        <v>3420</v>
      </c>
      <c r="AP421">
        <v>49</v>
      </c>
      <c r="AQ421">
        <v>6</v>
      </c>
      <c r="BB421">
        <v>420</v>
      </c>
      <c r="BC421">
        <v>1</v>
      </c>
      <c r="BD421">
        <v>3420</v>
      </c>
      <c r="BE421">
        <v>48</v>
      </c>
      <c r="BF421">
        <v>49</v>
      </c>
    </row>
    <row r="422" spans="37:58">
      <c r="AK422">
        <v>48</v>
      </c>
      <c r="AL422">
        <v>20230306048</v>
      </c>
      <c r="AM422" s="14">
        <v>3</v>
      </c>
      <c r="AN422">
        <v>1</v>
      </c>
      <c r="AO422">
        <f>VLOOKUP(AP422,상품리스트!A:E,5,0)*AN422</f>
        <v>3150</v>
      </c>
      <c r="AP422">
        <v>14</v>
      </c>
      <c r="AQ422">
        <v>6</v>
      </c>
      <c r="BB422">
        <v>421</v>
      </c>
      <c r="BC422">
        <v>1</v>
      </c>
      <c r="BD422">
        <v>3150</v>
      </c>
      <c r="BE422">
        <v>48</v>
      </c>
      <c r="BF422">
        <v>14</v>
      </c>
    </row>
    <row r="423" spans="37:58">
      <c r="AK423">
        <v>48</v>
      </c>
      <c r="AL423">
        <v>20230306048</v>
      </c>
      <c r="AM423" s="14">
        <v>4</v>
      </c>
      <c r="AN423">
        <v>1</v>
      </c>
      <c r="AO423">
        <f>VLOOKUP(AP423,상품리스트!A:E,5,0)*AN423</f>
        <v>34200</v>
      </c>
      <c r="AP423">
        <v>44</v>
      </c>
      <c r="AQ423">
        <v>6</v>
      </c>
      <c r="BB423">
        <v>422</v>
      </c>
      <c r="BC423">
        <v>1</v>
      </c>
      <c r="BD423">
        <v>34200</v>
      </c>
      <c r="BE423">
        <v>48</v>
      </c>
      <c r="BF423">
        <v>44</v>
      </c>
    </row>
    <row r="424" spans="37:58">
      <c r="AK424">
        <v>48</v>
      </c>
      <c r="AL424">
        <v>20230306048</v>
      </c>
      <c r="AM424" s="14">
        <v>5</v>
      </c>
      <c r="AN424">
        <v>1</v>
      </c>
      <c r="AO424">
        <f>VLOOKUP(AP424,상품리스트!A:E,5,0)*AN424</f>
        <v>6650</v>
      </c>
      <c r="AP424">
        <v>24</v>
      </c>
      <c r="AQ424">
        <v>6</v>
      </c>
      <c r="BB424">
        <v>423</v>
      </c>
      <c r="BC424">
        <v>1</v>
      </c>
      <c r="BD424">
        <v>8550</v>
      </c>
      <c r="BE424">
        <v>48</v>
      </c>
      <c r="BF424">
        <v>24</v>
      </c>
    </row>
    <row r="425" spans="37:58">
      <c r="AK425">
        <v>48</v>
      </c>
      <c r="AL425">
        <v>20230306048</v>
      </c>
      <c r="AM425" s="14">
        <v>6</v>
      </c>
      <c r="AN425">
        <v>1</v>
      </c>
      <c r="AO425">
        <f>VLOOKUP(AP425,상품리스트!A:E,5,0)*AN425</f>
        <v>3870</v>
      </c>
      <c r="AP425">
        <v>30</v>
      </c>
      <c r="AQ425">
        <v>6</v>
      </c>
      <c r="BB425">
        <v>424</v>
      </c>
      <c r="BC425">
        <v>1</v>
      </c>
      <c r="BD425">
        <v>3870</v>
      </c>
      <c r="BE425">
        <v>48</v>
      </c>
      <c r="BF425">
        <v>30</v>
      </c>
    </row>
    <row r="426" spans="37:58">
      <c r="AK426">
        <v>48</v>
      </c>
      <c r="AL426">
        <v>20230306048</v>
      </c>
      <c r="AM426" s="14">
        <v>7</v>
      </c>
      <c r="AN426">
        <v>1</v>
      </c>
      <c r="AO426">
        <f>VLOOKUP(AP426,상품리스트!A:E,5,0)*AN426</f>
        <v>7020</v>
      </c>
      <c r="AP426">
        <v>21</v>
      </c>
      <c r="AQ426">
        <v>6</v>
      </c>
      <c r="BB426">
        <v>425</v>
      </c>
      <c r="BC426">
        <v>1</v>
      </c>
      <c r="BD426">
        <v>7020</v>
      </c>
      <c r="BE426">
        <v>48</v>
      </c>
      <c r="BF426">
        <v>21</v>
      </c>
    </row>
    <row r="427" spans="37:58">
      <c r="AK427">
        <v>48</v>
      </c>
      <c r="AL427">
        <v>20230306048</v>
      </c>
      <c r="AM427" s="14">
        <v>8</v>
      </c>
      <c r="AN427">
        <v>1</v>
      </c>
      <c r="AO427">
        <f>VLOOKUP(AP427,상품리스트!A:E,5,0)*AN427</f>
        <v>6480</v>
      </c>
      <c r="AP427">
        <v>23</v>
      </c>
      <c r="AQ427">
        <v>6</v>
      </c>
      <c r="BB427">
        <v>426</v>
      </c>
      <c r="BC427">
        <v>1</v>
      </c>
      <c r="BD427">
        <v>6480</v>
      </c>
      <c r="BE427">
        <v>48</v>
      </c>
      <c r="BF427">
        <v>23</v>
      </c>
    </row>
    <row r="428" spans="37:58">
      <c r="AK428">
        <v>48</v>
      </c>
      <c r="AL428">
        <v>20230306048</v>
      </c>
      <c r="AM428" s="14">
        <v>9</v>
      </c>
      <c r="AN428">
        <v>2</v>
      </c>
      <c r="AO428">
        <f>VLOOKUP(AP428,상품리스트!A:E,5,0)*AN428</f>
        <v>14760</v>
      </c>
      <c r="AP428">
        <v>42</v>
      </c>
      <c r="AQ428">
        <v>6</v>
      </c>
      <c r="BB428">
        <v>427</v>
      </c>
      <c r="BC428">
        <v>2</v>
      </c>
      <c r="BD428">
        <v>14760</v>
      </c>
      <c r="BE428">
        <v>48</v>
      </c>
      <c r="BF428">
        <v>42</v>
      </c>
    </row>
    <row r="429" spans="37:58">
      <c r="AK429">
        <v>48</v>
      </c>
      <c r="AL429">
        <v>20230306048</v>
      </c>
      <c r="AM429" s="14">
        <v>10</v>
      </c>
      <c r="AN429">
        <v>1</v>
      </c>
      <c r="AO429">
        <f>VLOOKUP(AP429,상품리스트!A:E,5,0)*AN429</f>
        <v>5695</v>
      </c>
      <c r="AP429">
        <v>50</v>
      </c>
      <c r="AQ429">
        <v>6</v>
      </c>
      <c r="BB429">
        <v>428</v>
      </c>
      <c r="BC429">
        <v>1</v>
      </c>
      <c r="BD429">
        <v>6030</v>
      </c>
      <c r="BE429">
        <v>48</v>
      </c>
      <c r="BF429">
        <v>50</v>
      </c>
    </row>
    <row r="430" spans="37:58">
      <c r="AK430">
        <v>48</v>
      </c>
      <c r="AL430">
        <v>20230306048</v>
      </c>
      <c r="AM430" s="14">
        <v>11</v>
      </c>
      <c r="AN430">
        <v>1</v>
      </c>
      <c r="AO430">
        <f>VLOOKUP(AP430,상품리스트!A:E,5,0)*AN430</f>
        <v>7560</v>
      </c>
      <c r="AP430">
        <v>20</v>
      </c>
      <c r="AQ430">
        <v>6</v>
      </c>
      <c r="BB430">
        <v>429</v>
      </c>
      <c r="BC430">
        <v>1</v>
      </c>
      <c r="BD430">
        <v>7560</v>
      </c>
      <c r="BE430">
        <v>48</v>
      </c>
      <c r="BF430">
        <v>20</v>
      </c>
    </row>
    <row r="431" spans="37:58">
      <c r="AK431">
        <v>48</v>
      </c>
      <c r="AL431">
        <v>20230306048</v>
      </c>
      <c r="AM431" s="14">
        <v>12</v>
      </c>
      <c r="AN431">
        <v>1</v>
      </c>
      <c r="AO431">
        <f>VLOOKUP(AP431,상품리스트!A:E,5,0)*AN431</f>
        <v>9900</v>
      </c>
      <c r="AP431">
        <v>13</v>
      </c>
      <c r="AQ431">
        <v>6</v>
      </c>
      <c r="BB431">
        <v>430</v>
      </c>
      <c r="BC431">
        <v>1</v>
      </c>
      <c r="BD431">
        <v>9900</v>
      </c>
      <c r="BE431">
        <v>48</v>
      </c>
      <c r="BF431">
        <v>13</v>
      </c>
    </row>
    <row r="432" spans="37:58">
      <c r="AK432">
        <v>48</v>
      </c>
      <c r="AL432">
        <v>20230306048</v>
      </c>
      <c r="AM432" s="14">
        <v>13</v>
      </c>
      <c r="AN432">
        <v>1</v>
      </c>
      <c r="AO432">
        <f>VLOOKUP(AP432,상품리스트!A:E,5,0)*AN432</f>
        <v>6750</v>
      </c>
      <c r="AP432">
        <v>6</v>
      </c>
      <c r="AQ432">
        <v>6</v>
      </c>
      <c r="BB432">
        <v>431</v>
      </c>
      <c r="BC432">
        <v>1</v>
      </c>
      <c r="BD432">
        <v>6750</v>
      </c>
      <c r="BE432">
        <v>48</v>
      </c>
      <c r="BF432">
        <v>6</v>
      </c>
    </row>
    <row r="433" spans="37:58">
      <c r="AK433">
        <v>48</v>
      </c>
      <c r="AL433">
        <v>20230306048</v>
      </c>
      <c r="AM433" s="14">
        <v>14</v>
      </c>
      <c r="AN433">
        <v>1</v>
      </c>
      <c r="AO433">
        <f>VLOOKUP(AP433,상품리스트!A:E,5,0)*AN433</f>
        <v>4320</v>
      </c>
      <c r="AP433">
        <v>43</v>
      </c>
      <c r="AQ433">
        <v>6</v>
      </c>
      <c r="BB433">
        <v>432</v>
      </c>
      <c r="BC433">
        <v>1</v>
      </c>
      <c r="BD433">
        <v>6480</v>
      </c>
      <c r="BE433">
        <v>48</v>
      </c>
      <c r="BF433">
        <v>43</v>
      </c>
    </row>
    <row r="434" spans="37:58">
      <c r="AK434">
        <v>48</v>
      </c>
      <c r="AL434">
        <v>20230306048</v>
      </c>
      <c r="AM434" s="14">
        <v>15</v>
      </c>
      <c r="AN434">
        <v>1</v>
      </c>
      <c r="AO434">
        <f>VLOOKUP(AP434,상품리스트!A:E,5,0)*AN434</f>
        <v>7560</v>
      </c>
      <c r="AP434">
        <v>22</v>
      </c>
      <c r="AQ434">
        <v>6</v>
      </c>
      <c r="BB434">
        <v>433</v>
      </c>
      <c r="BC434">
        <v>1</v>
      </c>
      <c r="BD434">
        <v>7560</v>
      </c>
      <c r="BE434">
        <v>48</v>
      </c>
      <c r="BF434">
        <v>22</v>
      </c>
    </row>
    <row r="435" spans="37:58">
      <c r="AK435">
        <v>48</v>
      </c>
      <c r="AL435">
        <v>20230306048</v>
      </c>
      <c r="AM435" s="14">
        <v>16</v>
      </c>
      <c r="AN435">
        <v>1</v>
      </c>
      <c r="AO435">
        <f>VLOOKUP(AP435,상품리스트!A:E,5,0)*AN435</f>
        <v>3150</v>
      </c>
      <c r="AP435">
        <v>46</v>
      </c>
      <c r="AQ435">
        <v>6</v>
      </c>
      <c r="BB435">
        <v>434</v>
      </c>
      <c r="BC435">
        <v>1</v>
      </c>
      <c r="BD435">
        <v>3150</v>
      </c>
      <c r="BE435">
        <v>48</v>
      </c>
      <c r="BF435">
        <v>46</v>
      </c>
    </row>
    <row r="436" spans="37:58">
      <c r="AK436">
        <v>49</v>
      </c>
      <c r="AL436">
        <v>20230306049</v>
      </c>
      <c r="AM436" s="14">
        <v>1</v>
      </c>
      <c r="AN436">
        <v>1</v>
      </c>
      <c r="AO436">
        <f>VLOOKUP(AP436,상품리스트!A:E,5,0)*AN436</f>
        <v>7560</v>
      </c>
      <c r="AP436">
        <v>25</v>
      </c>
      <c r="AQ436">
        <v>4</v>
      </c>
      <c r="BB436">
        <v>435</v>
      </c>
      <c r="BC436">
        <v>1</v>
      </c>
      <c r="BD436">
        <v>7560</v>
      </c>
      <c r="BE436">
        <v>49</v>
      </c>
      <c r="BF436">
        <v>25</v>
      </c>
    </row>
    <row r="437" spans="37:58">
      <c r="AK437">
        <v>49</v>
      </c>
      <c r="AL437">
        <v>20230306049</v>
      </c>
      <c r="AM437" s="14">
        <v>2</v>
      </c>
      <c r="AN437">
        <v>1</v>
      </c>
      <c r="AO437">
        <f>VLOOKUP(AP437,상품리스트!A:E,5,0)*AN437</f>
        <v>2700</v>
      </c>
      <c r="AP437">
        <v>7</v>
      </c>
      <c r="AQ437">
        <v>4</v>
      </c>
      <c r="BB437">
        <v>436</v>
      </c>
      <c r="BC437">
        <v>1</v>
      </c>
      <c r="BD437">
        <v>2700</v>
      </c>
      <c r="BE437">
        <v>49</v>
      </c>
      <c r="BF437">
        <v>7</v>
      </c>
    </row>
    <row r="438" spans="37:58">
      <c r="AK438">
        <v>49</v>
      </c>
      <c r="AL438">
        <v>20230306049</v>
      </c>
      <c r="AM438" s="14">
        <v>3</v>
      </c>
      <c r="AN438">
        <v>1</v>
      </c>
      <c r="AO438">
        <f>VLOOKUP(AP438,상품리스트!A:E,5,0)*AN438</f>
        <v>7200</v>
      </c>
      <c r="AP438">
        <v>4</v>
      </c>
      <c r="AQ438">
        <v>4</v>
      </c>
      <c r="BB438">
        <v>437</v>
      </c>
      <c r="BC438">
        <v>1</v>
      </c>
      <c r="BD438">
        <v>7200</v>
      </c>
      <c r="BE438">
        <v>49</v>
      </c>
      <c r="BF438">
        <v>4</v>
      </c>
    </row>
    <row r="439" spans="37:58">
      <c r="AK439">
        <v>49</v>
      </c>
      <c r="AL439">
        <v>20230306049</v>
      </c>
      <c r="AM439" s="14">
        <v>4</v>
      </c>
      <c r="AN439">
        <v>1</v>
      </c>
      <c r="AO439">
        <f>VLOOKUP(AP439,상품리스트!A:E,5,0)*AN439</f>
        <v>9900</v>
      </c>
      <c r="AP439">
        <v>28</v>
      </c>
      <c r="AQ439">
        <v>4</v>
      </c>
      <c r="BB439">
        <v>438</v>
      </c>
      <c r="BC439">
        <v>1</v>
      </c>
      <c r="BD439">
        <v>9900</v>
      </c>
      <c r="BE439">
        <v>49</v>
      </c>
      <c r="BF439">
        <v>28</v>
      </c>
    </row>
    <row r="440" spans="37:58">
      <c r="AK440">
        <v>49</v>
      </c>
      <c r="AL440">
        <v>20230306049</v>
      </c>
      <c r="AM440" s="14">
        <v>5</v>
      </c>
      <c r="AN440">
        <v>1</v>
      </c>
      <c r="AO440">
        <f>VLOOKUP(AP440,상품리스트!A:E,5,0)*AN440</f>
        <v>5355</v>
      </c>
      <c r="AP440">
        <v>19</v>
      </c>
      <c r="AQ440">
        <v>4</v>
      </c>
      <c r="BB440">
        <v>439</v>
      </c>
      <c r="BC440">
        <v>1</v>
      </c>
      <c r="BD440">
        <v>5670</v>
      </c>
      <c r="BE440">
        <v>49</v>
      </c>
      <c r="BF440">
        <v>19</v>
      </c>
    </row>
    <row r="441" spans="37:58">
      <c r="AK441">
        <v>49</v>
      </c>
      <c r="AL441">
        <v>20230306049</v>
      </c>
      <c r="AM441" s="14">
        <v>6</v>
      </c>
      <c r="AN441">
        <v>1</v>
      </c>
      <c r="AO441">
        <f>VLOOKUP(AP441,상품리스트!A:E,5,0)*AN441</f>
        <v>6750</v>
      </c>
      <c r="AP441">
        <v>6</v>
      </c>
      <c r="AQ441">
        <v>4</v>
      </c>
      <c r="BB441">
        <v>440</v>
      </c>
      <c r="BC441">
        <v>1</v>
      </c>
      <c r="BD441">
        <v>6750</v>
      </c>
      <c r="BE441">
        <v>49</v>
      </c>
      <c r="BF441">
        <v>6</v>
      </c>
    </row>
    <row r="442" spans="37:58">
      <c r="AK442">
        <v>49</v>
      </c>
      <c r="AL442">
        <v>20230306049</v>
      </c>
      <c r="AM442" s="14">
        <v>7</v>
      </c>
      <c r="AN442">
        <v>1</v>
      </c>
      <c r="AO442">
        <f>VLOOKUP(AP442,상품리스트!A:E,5,0)*AN442</f>
        <v>6750</v>
      </c>
      <c r="AP442">
        <v>17</v>
      </c>
      <c r="AQ442">
        <v>4</v>
      </c>
      <c r="BB442">
        <v>441</v>
      </c>
      <c r="BC442">
        <v>1</v>
      </c>
      <c r="BD442">
        <v>6750</v>
      </c>
      <c r="BE442">
        <v>49</v>
      </c>
      <c r="BF442">
        <v>17</v>
      </c>
    </row>
    <row r="443" spans="37:58">
      <c r="AK443">
        <v>49</v>
      </c>
      <c r="AL443">
        <v>20230306049</v>
      </c>
      <c r="AM443" s="14">
        <v>8</v>
      </c>
      <c r="AN443">
        <v>1</v>
      </c>
      <c r="AO443">
        <f>VLOOKUP(AP443,상품리스트!A:E,5,0)*AN443</f>
        <v>3870</v>
      </c>
      <c r="AP443">
        <v>30</v>
      </c>
      <c r="AQ443">
        <v>4</v>
      </c>
      <c r="BB443">
        <v>442</v>
      </c>
      <c r="BC443">
        <v>1</v>
      </c>
      <c r="BD443">
        <v>3870</v>
      </c>
      <c r="BE443">
        <v>49</v>
      </c>
      <c r="BF443">
        <v>30</v>
      </c>
    </row>
    <row r="444" spans="37:58">
      <c r="AK444">
        <v>49</v>
      </c>
      <c r="AL444">
        <v>20230306049</v>
      </c>
      <c r="AM444" s="14">
        <v>9</v>
      </c>
      <c r="AN444">
        <v>1</v>
      </c>
      <c r="AO444">
        <f>VLOOKUP(AP444,상품리스트!A:E,5,0)*AN444</f>
        <v>5850</v>
      </c>
      <c r="AP444">
        <v>9</v>
      </c>
      <c r="AQ444">
        <v>4</v>
      </c>
      <c r="BB444">
        <v>443</v>
      </c>
      <c r="BC444">
        <v>1</v>
      </c>
      <c r="BD444">
        <v>5850</v>
      </c>
      <c r="BE444">
        <v>49</v>
      </c>
      <c r="BF444">
        <v>9</v>
      </c>
    </row>
    <row r="445" spans="37:58">
      <c r="AK445">
        <v>49</v>
      </c>
      <c r="AL445">
        <v>20230306049</v>
      </c>
      <c r="AM445" s="14">
        <v>10</v>
      </c>
      <c r="AN445">
        <v>1</v>
      </c>
      <c r="AO445">
        <f>VLOOKUP(AP445,상품리스트!A:E,5,0)*AN445</f>
        <v>10800</v>
      </c>
      <c r="AP445">
        <v>3</v>
      </c>
      <c r="AQ445">
        <v>4</v>
      </c>
      <c r="BB445">
        <v>444</v>
      </c>
      <c r="BC445">
        <v>1</v>
      </c>
      <c r="BD445">
        <v>10800</v>
      </c>
      <c r="BE445">
        <v>49</v>
      </c>
      <c r="BF445">
        <v>3</v>
      </c>
    </row>
    <row r="446" spans="37:58">
      <c r="AK446">
        <v>49</v>
      </c>
      <c r="AL446">
        <v>20230306049</v>
      </c>
      <c r="AM446" s="14">
        <v>11</v>
      </c>
      <c r="AN446">
        <v>1</v>
      </c>
      <c r="AO446">
        <f>VLOOKUP(AP446,상품리스트!A:E,5,0)*AN446</f>
        <v>5670</v>
      </c>
      <c r="AP446">
        <v>52</v>
      </c>
      <c r="AQ446">
        <v>4</v>
      </c>
      <c r="BB446">
        <v>445</v>
      </c>
      <c r="BC446">
        <v>1</v>
      </c>
      <c r="BD446">
        <v>5670</v>
      </c>
      <c r="BE446">
        <v>49</v>
      </c>
      <c r="BF446">
        <v>52</v>
      </c>
    </row>
    <row r="447" spans="37:58">
      <c r="AK447">
        <v>49</v>
      </c>
      <c r="AL447">
        <v>20230306049</v>
      </c>
      <c r="AM447" s="14">
        <v>12</v>
      </c>
      <c r="AN447">
        <v>1</v>
      </c>
      <c r="AO447">
        <f>VLOOKUP(AP447,상품리스트!A:E,5,0)*AN447</f>
        <v>7560</v>
      </c>
      <c r="AP447">
        <v>20</v>
      </c>
      <c r="AQ447">
        <v>4</v>
      </c>
      <c r="BB447">
        <v>446</v>
      </c>
      <c r="BC447">
        <v>1</v>
      </c>
      <c r="BD447">
        <v>7560</v>
      </c>
      <c r="BE447">
        <v>49</v>
      </c>
      <c r="BF447">
        <v>20</v>
      </c>
    </row>
    <row r="448" spans="37:58">
      <c r="AK448">
        <v>49</v>
      </c>
      <c r="AL448">
        <v>20230306049</v>
      </c>
      <c r="AM448" s="14">
        <v>13</v>
      </c>
      <c r="AN448">
        <v>1</v>
      </c>
      <c r="AO448">
        <f>VLOOKUP(AP448,상품리스트!A:E,5,0)*AN448</f>
        <v>13500</v>
      </c>
      <c r="AP448">
        <v>1</v>
      </c>
      <c r="AQ448">
        <v>4</v>
      </c>
      <c r="BB448">
        <v>447</v>
      </c>
      <c r="BC448">
        <v>1</v>
      </c>
      <c r="BD448">
        <v>13500</v>
      </c>
      <c r="BE448">
        <v>49</v>
      </c>
      <c r="BF448">
        <v>1</v>
      </c>
    </row>
    <row r="449" spans="37:58">
      <c r="AK449">
        <v>49</v>
      </c>
      <c r="AL449">
        <v>20230306049</v>
      </c>
      <c r="AM449" s="14">
        <v>14</v>
      </c>
      <c r="AN449">
        <v>1</v>
      </c>
      <c r="AO449">
        <f>VLOOKUP(AP449,상품리스트!A:E,5,0)*AN449</f>
        <v>16200</v>
      </c>
      <c r="AP449">
        <v>2</v>
      </c>
      <c r="AQ449">
        <v>4</v>
      </c>
      <c r="BB449">
        <v>448</v>
      </c>
      <c r="BC449">
        <v>1</v>
      </c>
      <c r="BD449">
        <v>16200</v>
      </c>
      <c r="BE449">
        <v>49</v>
      </c>
      <c r="BF449">
        <v>2</v>
      </c>
    </row>
    <row r="450" spans="37:58">
      <c r="AK450">
        <v>50</v>
      </c>
      <c r="AL450">
        <v>20230306050</v>
      </c>
      <c r="AM450" s="14">
        <v>1</v>
      </c>
      <c r="AN450">
        <v>1</v>
      </c>
      <c r="AO450">
        <f>VLOOKUP(AP450,상품리스트!A:E,5,0)*AN450</f>
        <v>6750</v>
      </c>
      <c r="AP450">
        <v>45</v>
      </c>
      <c r="AQ450">
        <v>9</v>
      </c>
      <c r="BB450">
        <v>449</v>
      </c>
      <c r="BC450">
        <v>1</v>
      </c>
      <c r="BD450">
        <v>6750</v>
      </c>
      <c r="BE450">
        <v>50</v>
      </c>
      <c r="BF450">
        <v>45</v>
      </c>
    </row>
    <row r="451" spans="37:58">
      <c r="AK451">
        <v>50</v>
      </c>
      <c r="AL451">
        <v>20230306050</v>
      </c>
      <c r="AM451" s="14">
        <v>2</v>
      </c>
      <c r="AN451">
        <v>1</v>
      </c>
      <c r="AO451">
        <f>VLOOKUP(AP451,상품리스트!A:E,5,0)*AN451</f>
        <v>13500</v>
      </c>
      <c r="AP451">
        <v>1</v>
      </c>
      <c r="AQ451">
        <v>9</v>
      </c>
      <c r="BB451">
        <v>450</v>
      </c>
      <c r="BC451">
        <v>1</v>
      </c>
      <c r="BD451">
        <v>13500</v>
      </c>
      <c r="BE451">
        <v>50</v>
      </c>
      <c r="BF451">
        <v>1</v>
      </c>
    </row>
    <row r="452" spans="37:58">
      <c r="AK452">
        <v>50</v>
      </c>
      <c r="AL452">
        <v>20230306050</v>
      </c>
      <c r="AM452" s="14">
        <v>3</v>
      </c>
      <c r="AN452">
        <v>1</v>
      </c>
      <c r="AO452">
        <f>VLOOKUP(AP452,상품리스트!A:E,5,0)*AN452</f>
        <v>4050</v>
      </c>
      <c r="AP452">
        <v>15</v>
      </c>
      <c r="AQ452">
        <v>9</v>
      </c>
      <c r="BB452">
        <v>451</v>
      </c>
      <c r="BC452">
        <v>1</v>
      </c>
      <c r="BD452">
        <v>4050</v>
      </c>
      <c r="BE452">
        <v>50</v>
      </c>
      <c r="BF452">
        <v>15</v>
      </c>
    </row>
    <row r="453" spans="37:58">
      <c r="AK453">
        <v>50</v>
      </c>
      <c r="AL453">
        <v>20230306050</v>
      </c>
      <c r="AM453" s="14">
        <v>4</v>
      </c>
      <c r="AN453">
        <v>1</v>
      </c>
      <c r="AO453">
        <f>VLOOKUP(AP453,상품리스트!A:E,5,0)*AN453</f>
        <v>5850</v>
      </c>
      <c r="AP453">
        <v>9</v>
      </c>
      <c r="AQ453">
        <v>9</v>
      </c>
      <c r="BB453">
        <v>452</v>
      </c>
      <c r="BC453">
        <v>1</v>
      </c>
      <c r="BD453">
        <v>5850</v>
      </c>
      <c r="BE453">
        <v>50</v>
      </c>
      <c r="BF453">
        <v>9</v>
      </c>
    </row>
    <row r="454" spans="37:58">
      <c r="AK454">
        <v>50</v>
      </c>
      <c r="AL454">
        <v>20230306050</v>
      </c>
      <c r="AM454" s="14">
        <v>5</v>
      </c>
      <c r="AN454">
        <v>1</v>
      </c>
      <c r="AO454">
        <f>VLOOKUP(AP454,상품리스트!A:E,5,0)*AN454</f>
        <v>4250</v>
      </c>
      <c r="AP454">
        <v>10</v>
      </c>
      <c r="AQ454">
        <v>9</v>
      </c>
      <c r="BB454">
        <v>453</v>
      </c>
      <c r="BC454">
        <v>1</v>
      </c>
      <c r="BD454">
        <v>4500</v>
      </c>
      <c r="BE454">
        <v>50</v>
      </c>
      <c r="BF454">
        <v>10</v>
      </c>
    </row>
    <row r="455" spans="37:58">
      <c r="AK455">
        <v>50</v>
      </c>
      <c r="AL455">
        <v>20230306050</v>
      </c>
      <c r="AM455" s="14">
        <v>6</v>
      </c>
      <c r="AN455">
        <v>1</v>
      </c>
      <c r="AO455">
        <f>VLOOKUP(AP455,상품리스트!A:E,5,0)*AN455</f>
        <v>7560</v>
      </c>
      <c r="AP455">
        <v>20</v>
      </c>
      <c r="AQ455">
        <v>9</v>
      </c>
      <c r="BB455">
        <v>454</v>
      </c>
      <c r="BC455">
        <v>1</v>
      </c>
      <c r="BD455">
        <v>7560</v>
      </c>
      <c r="BE455">
        <v>50</v>
      </c>
      <c r="BF455">
        <v>20</v>
      </c>
    </row>
    <row r="456" spans="37:58">
      <c r="AK456">
        <v>50</v>
      </c>
      <c r="AL456">
        <v>20230306050</v>
      </c>
      <c r="AM456" s="14">
        <v>7</v>
      </c>
      <c r="AN456">
        <v>1</v>
      </c>
      <c r="AO456">
        <f>VLOOKUP(AP456,상품리스트!A:E,5,0)*AN456</f>
        <v>7020</v>
      </c>
      <c r="AP456">
        <v>53</v>
      </c>
      <c r="AQ456">
        <v>9</v>
      </c>
      <c r="BB456">
        <v>455</v>
      </c>
      <c r="BC456">
        <v>1</v>
      </c>
      <c r="BD456">
        <v>7020</v>
      </c>
      <c r="BE456">
        <v>50</v>
      </c>
      <c r="BF456">
        <v>53</v>
      </c>
    </row>
    <row r="457" spans="37:58">
      <c r="AK457">
        <v>50</v>
      </c>
      <c r="AL457">
        <v>20230306050</v>
      </c>
      <c r="AM457" s="14">
        <v>8</v>
      </c>
      <c r="AN457">
        <v>1</v>
      </c>
      <c r="AO457">
        <f>VLOOKUP(AP457,상품리스트!A:E,5,0)*AN457</f>
        <v>6240</v>
      </c>
      <c r="AP457">
        <v>47</v>
      </c>
      <c r="AQ457">
        <v>9</v>
      </c>
      <c r="BB457">
        <v>456</v>
      </c>
      <c r="BC457">
        <v>1</v>
      </c>
      <c r="BD457">
        <v>7020</v>
      </c>
      <c r="BE457">
        <v>50</v>
      </c>
      <c r="BF457">
        <v>47</v>
      </c>
    </row>
    <row r="458" spans="37:58">
      <c r="AK458">
        <v>50</v>
      </c>
      <c r="AL458">
        <v>20230306050</v>
      </c>
      <c r="AM458" s="14">
        <v>9</v>
      </c>
      <c r="AN458">
        <v>1</v>
      </c>
      <c r="AO458">
        <f>VLOOKUP(AP458,상품리스트!A:E,5,0)*AN458</f>
        <v>4230</v>
      </c>
      <c r="AP458">
        <v>48</v>
      </c>
      <c r="AQ458">
        <v>9</v>
      </c>
      <c r="BB458">
        <v>457</v>
      </c>
      <c r="BC458">
        <v>1</v>
      </c>
      <c r="BD458">
        <v>4230</v>
      </c>
      <c r="BE458">
        <v>50</v>
      </c>
      <c r="BF458">
        <v>48</v>
      </c>
    </row>
    <row r="459" spans="37:58">
      <c r="AK459">
        <v>50</v>
      </c>
      <c r="AL459">
        <v>20230306050</v>
      </c>
      <c r="AM459" s="14">
        <v>10</v>
      </c>
      <c r="AN459">
        <v>1</v>
      </c>
      <c r="AO459">
        <f>VLOOKUP(AP459,상품리스트!A:E,5,0)*AN459</f>
        <v>7380</v>
      </c>
      <c r="AP459">
        <v>42</v>
      </c>
      <c r="AQ459">
        <v>9</v>
      </c>
      <c r="BB459">
        <v>458</v>
      </c>
      <c r="BC459">
        <v>1</v>
      </c>
      <c r="BD459">
        <v>7380</v>
      </c>
      <c r="BE459">
        <v>50</v>
      </c>
      <c r="BF459">
        <v>42</v>
      </c>
    </row>
    <row r="460" spans="37:58">
      <c r="AK460">
        <v>50</v>
      </c>
      <c r="AL460">
        <v>20230306050</v>
      </c>
      <c r="AM460" s="14">
        <v>11</v>
      </c>
      <c r="AN460">
        <v>1</v>
      </c>
      <c r="AO460">
        <f>VLOOKUP(AP460,상품리스트!A:E,5,0)*AN460</f>
        <v>12600</v>
      </c>
      <c r="AP460">
        <v>51</v>
      </c>
      <c r="AQ460">
        <v>9</v>
      </c>
      <c r="BB460">
        <v>459</v>
      </c>
      <c r="BC460">
        <v>1</v>
      </c>
      <c r="BD460">
        <v>12600</v>
      </c>
      <c r="BE460">
        <v>50</v>
      </c>
      <c r="BF460">
        <v>51</v>
      </c>
    </row>
    <row r="461" spans="37:58">
      <c r="AK461">
        <v>50</v>
      </c>
      <c r="AL461">
        <v>20230306050</v>
      </c>
      <c r="AM461" s="14">
        <v>12</v>
      </c>
      <c r="AN461">
        <v>1</v>
      </c>
      <c r="AO461">
        <f>VLOOKUP(AP461,상품리스트!A:E,5,0)*AN461</f>
        <v>34200</v>
      </c>
      <c r="AP461">
        <v>44</v>
      </c>
      <c r="AQ461">
        <v>9</v>
      </c>
      <c r="BB461">
        <v>460</v>
      </c>
      <c r="BC461">
        <v>1</v>
      </c>
      <c r="BD461">
        <v>34200</v>
      </c>
      <c r="BE461">
        <v>50</v>
      </c>
      <c r="BF461">
        <v>44</v>
      </c>
    </row>
    <row r="462" spans="37:58">
      <c r="AK462">
        <v>50</v>
      </c>
      <c r="AL462">
        <v>20230306050</v>
      </c>
      <c r="AM462" s="14">
        <v>13</v>
      </c>
      <c r="AN462">
        <v>1</v>
      </c>
      <c r="AO462">
        <f>VLOOKUP(AP462,상품리스트!A:E,5,0)*AN462</f>
        <v>9900</v>
      </c>
      <c r="AP462">
        <v>13</v>
      </c>
      <c r="AQ462">
        <v>9</v>
      </c>
      <c r="BB462">
        <v>461</v>
      </c>
      <c r="BC462">
        <v>1</v>
      </c>
      <c r="BD462">
        <v>9900</v>
      </c>
      <c r="BE462">
        <v>50</v>
      </c>
      <c r="BF462">
        <v>13</v>
      </c>
    </row>
    <row r="463" spans="37:58">
      <c r="AK463">
        <v>50</v>
      </c>
      <c r="AL463">
        <v>20230306050</v>
      </c>
      <c r="AM463" s="14">
        <v>14</v>
      </c>
      <c r="AN463">
        <v>1</v>
      </c>
      <c r="AO463">
        <f>VLOOKUP(AP463,상품리스트!A:E,5,0)*AN463</f>
        <v>32400</v>
      </c>
      <c r="AP463">
        <v>37</v>
      </c>
      <c r="AQ463">
        <v>9</v>
      </c>
      <c r="BB463">
        <v>462</v>
      </c>
      <c r="BC463">
        <v>1</v>
      </c>
      <c r="BD463">
        <v>32400</v>
      </c>
      <c r="BE463">
        <v>50</v>
      </c>
      <c r="BF463">
        <v>37</v>
      </c>
    </row>
    <row r="464" spans="37:58">
      <c r="AK464">
        <v>50</v>
      </c>
      <c r="AL464">
        <v>20230306050</v>
      </c>
      <c r="AM464" s="14">
        <v>15</v>
      </c>
      <c r="AN464">
        <v>1</v>
      </c>
      <c r="AO464">
        <f>VLOOKUP(AP464,상품리스트!A:E,5,0)*AN464</f>
        <v>5400</v>
      </c>
      <c r="AP464">
        <v>16</v>
      </c>
      <c r="AQ464">
        <v>9</v>
      </c>
      <c r="BB464">
        <v>463</v>
      </c>
      <c r="BC464">
        <v>1</v>
      </c>
      <c r="BD464">
        <v>5400</v>
      </c>
      <c r="BE464">
        <v>50</v>
      </c>
      <c r="BF464">
        <v>16</v>
      </c>
    </row>
    <row r="465" spans="37:58">
      <c r="AK465">
        <v>50</v>
      </c>
      <c r="AL465">
        <v>20230306050</v>
      </c>
      <c r="AM465" s="14">
        <v>16</v>
      </c>
      <c r="AN465">
        <v>1</v>
      </c>
      <c r="AO465">
        <f>VLOOKUP(AP465,상품리스트!A:E,5,0)*AN465</f>
        <v>9900</v>
      </c>
      <c r="AP465">
        <v>28</v>
      </c>
      <c r="AQ465">
        <v>9</v>
      </c>
      <c r="BB465">
        <v>464</v>
      </c>
      <c r="BC465">
        <v>1</v>
      </c>
      <c r="BD465">
        <v>9900</v>
      </c>
      <c r="BE465">
        <v>50</v>
      </c>
      <c r="BF465">
        <v>28</v>
      </c>
    </row>
    <row r="466" spans="37:58">
      <c r="AK466">
        <v>50</v>
      </c>
      <c r="AL466">
        <v>20230306050</v>
      </c>
      <c r="AM466" s="14">
        <v>17</v>
      </c>
      <c r="AN466">
        <v>1</v>
      </c>
      <c r="AO466">
        <f>VLOOKUP(AP466,상품리스트!A:E,5,0)*AN466</f>
        <v>6750</v>
      </c>
      <c r="AP466">
        <v>17</v>
      </c>
      <c r="AQ466">
        <v>9</v>
      </c>
      <c r="BB466">
        <v>465</v>
      </c>
      <c r="BC466">
        <v>1</v>
      </c>
      <c r="BD466">
        <v>6750</v>
      </c>
      <c r="BE466">
        <v>50</v>
      </c>
      <c r="BF466">
        <v>17</v>
      </c>
    </row>
    <row r="467" spans="37:58">
      <c r="AK467">
        <v>50</v>
      </c>
      <c r="AL467">
        <v>20230306050</v>
      </c>
      <c r="AM467" s="14">
        <v>18</v>
      </c>
      <c r="AN467">
        <v>1</v>
      </c>
      <c r="AO467">
        <f>VLOOKUP(AP467,상품리스트!A:E,5,0)*AN467</f>
        <v>13300</v>
      </c>
      <c r="AP467">
        <v>12</v>
      </c>
      <c r="AQ467">
        <v>9</v>
      </c>
      <c r="BB467">
        <v>466</v>
      </c>
      <c r="BC467">
        <v>1</v>
      </c>
      <c r="BD467">
        <v>17100</v>
      </c>
      <c r="BE467">
        <v>50</v>
      </c>
      <c r="BF467">
        <v>12</v>
      </c>
    </row>
    <row r="468" spans="37:58">
      <c r="AK468">
        <v>50</v>
      </c>
      <c r="AL468">
        <v>20230306050</v>
      </c>
      <c r="AM468" s="14">
        <v>19</v>
      </c>
      <c r="AN468">
        <v>1</v>
      </c>
      <c r="AO468">
        <f>VLOOKUP(AP468,상품리스트!A:E,5,0)*AN468</f>
        <v>4050</v>
      </c>
      <c r="AP468">
        <v>8</v>
      </c>
      <c r="AQ468">
        <v>9</v>
      </c>
      <c r="BB468">
        <v>467</v>
      </c>
      <c r="BC468">
        <v>1</v>
      </c>
      <c r="BD468">
        <v>4050</v>
      </c>
      <c r="BE468">
        <v>50</v>
      </c>
      <c r="BF468">
        <v>8</v>
      </c>
    </row>
    <row r="469" spans="37:58">
      <c r="AK469">
        <v>50</v>
      </c>
      <c r="AL469">
        <v>20230306050</v>
      </c>
      <c r="AM469" s="14">
        <v>20</v>
      </c>
      <c r="AN469">
        <v>1</v>
      </c>
      <c r="AO469">
        <f>VLOOKUP(AP469,상품리스트!A:E,5,0)*AN469</f>
        <v>6120</v>
      </c>
      <c r="AP469">
        <v>11</v>
      </c>
      <c r="AQ469">
        <v>9</v>
      </c>
      <c r="BB469">
        <v>468</v>
      </c>
      <c r="BC469">
        <v>1</v>
      </c>
      <c r="BD469">
        <v>6120</v>
      </c>
      <c r="BE469">
        <v>50</v>
      </c>
      <c r="BF469">
        <v>11</v>
      </c>
    </row>
    <row r="470" spans="37:58">
      <c r="AK470">
        <v>50</v>
      </c>
      <c r="AL470">
        <v>20230306050</v>
      </c>
      <c r="AM470" s="14">
        <v>21</v>
      </c>
      <c r="AN470">
        <v>1</v>
      </c>
      <c r="AO470">
        <f>VLOOKUP(AP470,상품리스트!A:E,5,0)*AN470</f>
        <v>4320</v>
      </c>
      <c r="AP470">
        <v>43</v>
      </c>
      <c r="AQ470">
        <v>9</v>
      </c>
      <c r="BB470">
        <v>469</v>
      </c>
      <c r="BC470">
        <v>1</v>
      </c>
      <c r="BD470">
        <v>6480</v>
      </c>
      <c r="BE470">
        <v>50</v>
      </c>
      <c r="BF470">
        <v>43</v>
      </c>
    </row>
    <row r="471" spans="37:58">
      <c r="AK471">
        <v>50</v>
      </c>
      <c r="AL471">
        <v>20230306050</v>
      </c>
      <c r="AM471" s="14">
        <v>22</v>
      </c>
      <c r="AN471">
        <v>1</v>
      </c>
      <c r="AO471">
        <f>VLOOKUP(AP471,상품리스트!A:E,5,0)*AN471</f>
        <v>7560</v>
      </c>
      <c r="AP471">
        <v>22</v>
      </c>
      <c r="AQ471">
        <v>9</v>
      </c>
      <c r="BB471">
        <v>470</v>
      </c>
      <c r="BC471">
        <v>1</v>
      </c>
      <c r="BD471">
        <v>7560</v>
      </c>
      <c r="BE471">
        <v>50</v>
      </c>
      <c r="BF471">
        <v>22</v>
      </c>
    </row>
    <row r="472" spans="37:58">
      <c r="AK472">
        <v>50</v>
      </c>
      <c r="AL472">
        <v>20230306050</v>
      </c>
      <c r="AM472" s="14">
        <v>23</v>
      </c>
      <c r="AN472">
        <v>2</v>
      </c>
      <c r="AO472">
        <f>VLOOKUP(AP472,상품리스트!A:E,5,0)*AN472</f>
        <v>26100</v>
      </c>
      <c r="AP472">
        <v>39</v>
      </c>
      <c r="AQ472">
        <v>9</v>
      </c>
      <c r="BB472">
        <v>471</v>
      </c>
      <c r="BC472">
        <v>2</v>
      </c>
      <c r="BD472">
        <v>26100</v>
      </c>
      <c r="BE472">
        <v>50</v>
      </c>
      <c r="BF472">
        <v>39</v>
      </c>
    </row>
    <row r="473" spans="37:58">
      <c r="AK473">
        <v>50</v>
      </c>
      <c r="AL473">
        <v>20230306050</v>
      </c>
      <c r="AM473" s="14">
        <v>24</v>
      </c>
      <c r="AN473">
        <v>1</v>
      </c>
      <c r="AO473">
        <f>VLOOKUP(AP473,상품리스트!A:E,5,0)*AN473</f>
        <v>7020</v>
      </c>
      <c r="AP473">
        <v>21</v>
      </c>
      <c r="AQ473">
        <v>9</v>
      </c>
      <c r="BB473">
        <v>472</v>
      </c>
      <c r="BC473">
        <v>1</v>
      </c>
      <c r="BD473">
        <v>7020</v>
      </c>
      <c r="BE473">
        <v>50</v>
      </c>
      <c r="BF473">
        <v>21</v>
      </c>
    </row>
    <row r="474" spans="37:58">
      <c r="AK474">
        <v>50</v>
      </c>
      <c r="AL474">
        <v>20230306050</v>
      </c>
      <c r="AM474" s="14">
        <v>25</v>
      </c>
      <c r="AN474">
        <v>1</v>
      </c>
      <c r="AO474">
        <f>VLOOKUP(AP474,상품리스트!A:E,5,0)*AN474</f>
        <v>5695</v>
      </c>
      <c r="AP474">
        <v>38</v>
      </c>
      <c r="AQ474">
        <v>9</v>
      </c>
      <c r="BB474">
        <v>473</v>
      </c>
      <c r="BC474">
        <v>1</v>
      </c>
      <c r="BD474">
        <v>6030</v>
      </c>
      <c r="BE474">
        <v>50</v>
      </c>
      <c r="BF474">
        <v>38</v>
      </c>
    </row>
    <row r="475" spans="37:58">
      <c r="AK475">
        <v>50</v>
      </c>
      <c r="AL475">
        <v>20230306050</v>
      </c>
      <c r="AM475" s="14">
        <v>26</v>
      </c>
      <c r="AN475">
        <v>1</v>
      </c>
      <c r="AO475">
        <f>VLOOKUP(AP475,상품리스트!A:E,5,0)*AN475</f>
        <v>15120</v>
      </c>
      <c r="AP475">
        <v>41</v>
      </c>
      <c r="AQ475">
        <v>9</v>
      </c>
      <c r="BB475">
        <v>474</v>
      </c>
      <c r="BC475">
        <v>1</v>
      </c>
      <c r="BD475">
        <v>15120</v>
      </c>
      <c r="BE475">
        <v>50</v>
      </c>
      <c r="BF475">
        <v>41</v>
      </c>
    </row>
    <row r="476" spans="37:58">
      <c r="AK476">
        <v>50</v>
      </c>
      <c r="AL476">
        <v>20230306050</v>
      </c>
      <c r="AM476" s="14">
        <v>27</v>
      </c>
      <c r="AN476">
        <v>1</v>
      </c>
      <c r="AO476">
        <f>VLOOKUP(AP476,상품리스트!A:E,5,0)*AN476</f>
        <v>3150</v>
      </c>
      <c r="AP476">
        <v>14</v>
      </c>
      <c r="AQ476">
        <v>9</v>
      </c>
      <c r="BB476">
        <v>475</v>
      </c>
      <c r="BC476">
        <v>1</v>
      </c>
      <c r="BD476">
        <v>3150</v>
      </c>
      <c r="BE476">
        <v>50</v>
      </c>
      <c r="BF476">
        <v>14</v>
      </c>
    </row>
    <row r="477" spans="37:58">
      <c r="AK477">
        <v>50</v>
      </c>
      <c r="AL477">
        <v>20230306050</v>
      </c>
      <c r="AM477" s="14">
        <v>28</v>
      </c>
      <c r="AN477">
        <v>1</v>
      </c>
      <c r="AO477">
        <f>VLOOKUP(AP477,상품리스트!A:E,5,0)*AN477</f>
        <v>6480</v>
      </c>
      <c r="AP477">
        <v>23</v>
      </c>
      <c r="AQ477">
        <v>9</v>
      </c>
      <c r="BB477">
        <v>476</v>
      </c>
      <c r="BC477">
        <v>1</v>
      </c>
      <c r="BD477">
        <v>6480</v>
      </c>
      <c r="BE477">
        <v>50</v>
      </c>
      <c r="BF477">
        <v>23</v>
      </c>
    </row>
    <row r="478" spans="37:58">
      <c r="AK478">
        <v>50</v>
      </c>
      <c r="AL478">
        <v>20230306050</v>
      </c>
      <c r="AM478" s="14">
        <v>29</v>
      </c>
      <c r="AN478">
        <v>1</v>
      </c>
      <c r="AO478">
        <f>VLOOKUP(AP478,상품리스트!A:E,5,0)*AN478</f>
        <v>3420</v>
      </c>
      <c r="AP478">
        <v>49</v>
      </c>
      <c r="AQ478">
        <v>9</v>
      </c>
      <c r="BB478">
        <v>477</v>
      </c>
      <c r="BC478">
        <v>1</v>
      </c>
      <c r="BD478">
        <v>3420</v>
      </c>
      <c r="BE478">
        <v>50</v>
      </c>
      <c r="BF478">
        <v>49</v>
      </c>
    </row>
    <row r="479" spans="37:58">
      <c r="AK479">
        <v>50</v>
      </c>
      <c r="AL479">
        <v>20230306050</v>
      </c>
      <c r="AM479" s="14">
        <v>30</v>
      </c>
      <c r="AN479">
        <v>1</v>
      </c>
      <c r="AO479">
        <f>VLOOKUP(AP479,상품리스트!A:E,5,0)*AN479</f>
        <v>9450</v>
      </c>
      <c r="AP479">
        <v>34</v>
      </c>
      <c r="AQ479">
        <v>9</v>
      </c>
      <c r="BB479">
        <v>478</v>
      </c>
      <c r="BC479">
        <v>1</v>
      </c>
      <c r="BD479">
        <v>9450</v>
      </c>
      <c r="BE479">
        <v>50</v>
      </c>
      <c r="BF479">
        <v>34</v>
      </c>
    </row>
    <row r="480" spans="37:58">
      <c r="AK480">
        <v>50</v>
      </c>
      <c r="AL480">
        <v>20230306050</v>
      </c>
      <c r="AM480" s="14">
        <v>31</v>
      </c>
      <c r="AN480">
        <v>1</v>
      </c>
      <c r="AO480">
        <f>VLOOKUP(AP480,상품리스트!A:E,5,0)*AN480</f>
        <v>10800</v>
      </c>
      <c r="AP480">
        <v>3</v>
      </c>
      <c r="AQ480">
        <v>9</v>
      </c>
      <c r="BB480">
        <v>479</v>
      </c>
      <c r="BC480">
        <v>1</v>
      </c>
      <c r="BD480">
        <v>10800</v>
      </c>
      <c r="BE480">
        <v>50</v>
      </c>
      <c r="BF480">
        <v>3</v>
      </c>
    </row>
    <row r="481" spans="37:58">
      <c r="AK481">
        <v>50</v>
      </c>
      <c r="AL481">
        <v>20230306050</v>
      </c>
      <c r="AM481" s="14">
        <v>32</v>
      </c>
      <c r="AN481">
        <v>1</v>
      </c>
      <c r="AO481">
        <f>VLOOKUP(AP481,상품리스트!A:E,5,0)*AN481</f>
        <v>7740</v>
      </c>
      <c r="AP481">
        <v>40</v>
      </c>
      <c r="AQ481">
        <v>9</v>
      </c>
      <c r="BB481">
        <v>480</v>
      </c>
      <c r="BC481">
        <v>1</v>
      </c>
      <c r="BD481">
        <v>7740</v>
      </c>
      <c r="BE481">
        <v>50</v>
      </c>
      <c r="BF481">
        <v>40</v>
      </c>
    </row>
    <row r="482" spans="37:58">
      <c r="AK482">
        <v>50</v>
      </c>
      <c r="AL482">
        <v>20230306050</v>
      </c>
      <c r="AM482" s="14">
        <v>33</v>
      </c>
      <c r="AN482">
        <v>1</v>
      </c>
      <c r="AO482">
        <f>VLOOKUP(AP482,상품리스트!A:E,5,0)*AN482</f>
        <v>3150</v>
      </c>
      <c r="AP482">
        <v>46</v>
      </c>
      <c r="AQ482">
        <v>9</v>
      </c>
      <c r="BB482">
        <v>481</v>
      </c>
      <c r="BC482">
        <v>1</v>
      </c>
      <c r="BD482">
        <v>3150</v>
      </c>
      <c r="BE482">
        <v>50</v>
      </c>
      <c r="BF482">
        <v>46</v>
      </c>
    </row>
    <row r="483" spans="37:58">
      <c r="BB483">
        <v>482</v>
      </c>
      <c r="BC483">
        <v>1</v>
      </c>
      <c r="BD483">
        <v>6030</v>
      </c>
      <c r="BE483">
        <v>51</v>
      </c>
      <c r="BF483">
        <v>27</v>
      </c>
    </row>
    <row r="484" spans="37:58">
      <c r="BB484">
        <v>483</v>
      </c>
      <c r="BC484">
        <v>1</v>
      </c>
      <c r="BD484">
        <v>6480</v>
      </c>
      <c r="BE484">
        <v>51</v>
      </c>
      <c r="BF484">
        <v>23</v>
      </c>
    </row>
    <row r="485" spans="37:58">
      <c r="BB485">
        <v>484</v>
      </c>
      <c r="BC485">
        <v>1</v>
      </c>
      <c r="BD485">
        <v>3150</v>
      </c>
      <c r="BE485">
        <v>51</v>
      </c>
      <c r="BF485">
        <v>14</v>
      </c>
    </row>
    <row r="486" spans="37:58">
      <c r="BB486">
        <v>485</v>
      </c>
      <c r="BC486">
        <v>2</v>
      </c>
      <c r="BD486">
        <v>26100</v>
      </c>
      <c r="BE486">
        <v>51</v>
      </c>
      <c r="BF486">
        <v>39</v>
      </c>
    </row>
    <row r="487" spans="37:58">
      <c r="BB487">
        <v>486</v>
      </c>
      <c r="BC487">
        <v>1</v>
      </c>
      <c r="BD487">
        <v>7200</v>
      </c>
      <c r="BE487">
        <v>51</v>
      </c>
      <c r="BF487">
        <v>4</v>
      </c>
    </row>
    <row r="488" spans="37:58">
      <c r="BB488">
        <v>487</v>
      </c>
      <c r="BC488">
        <v>1</v>
      </c>
      <c r="BD488">
        <v>6480</v>
      </c>
      <c r="BE488">
        <v>52</v>
      </c>
      <c r="BF488">
        <v>23</v>
      </c>
    </row>
    <row r="489" spans="37:58">
      <c r="BB489">
        <v>488</v>
      </c>
      <c r="BC489">
        <v>1</v>
      </c>
      <c r="BD489">
        <v>4230</v>
      </c>
      <c r="BE489">
        <v>52</v>
      </c>
      <c r="BF489">
        <v>48</v>
      </c>
    </row>
    <row r="490" spans="37:58">
      <c r="BB490">
        <v>489</v>
      </c>
      <c r="BC490">
        <v>1</v>
      </c>
      <c r="BD490">
        <v>12600</v>
      </c>
      <c r="BE490">
        <v>52</v>
      </c>
      <c r="BF490">
        <v>51</v>
      </c>
    </row>
    <row r="491" spans="37:58">
      <c r="BB491">
        <v>490</v>
      </c>
      <c r="BC491">
        <v>1</v>
      </c>
      <c r="BD491">
        <v>34200</v>
      </c>
      <c r="BE491">
        <v>52</v>
      </c>
      <c r="BF491">
        <v>44</v>
      </c>
    </row>
    <row r="492" spans="37:58">
      <c r="BB492">
        <v>491</v>
      </c>
      <c r="BC492">
        <v>2</v>
      </c>
      <c r="BD492">
        <v>8640</v>
      </c>
      <c r="BE492">
        <v>52</v>
      </c>
      <c r="BF492">
        <v>43</v>
      </c>
    </row>
    <row r="493" spans="37:58">
      <c r="BB493">
        <v>492</v>
      </c>
      <c r="BC493">
        <v>1</v>
      </c>
      <c r="BD493">
        <v>5695</v>
      </c>
      <c r="BE493">
        <v>53</v>
      </c>
      <c r="BF493">
        <v>50</v>
      </c>
    </row>
    <row r="494" spans="37:58">
      <c r="BB494">
        <v>493</v>
      </c>
      <c r="BC494">
        <v>1</v>
      </c>
      <c r="BD494">
        <v>4050</v>
      </c>
      <c r="BE494">
        <v>53</v>
      </c>
      <c r="BF494">
        <v>15</v>
      </c>
    </row>
    <row r="495" spans="37:58">
      <c r="BB495">
        <v>494</v>
      </c>
      <c r="BC495">
        <v>1</v>
      </c>
      <c r="BD495">
        <v>6750</v>
      </c>
      <c r="BE495">
        <v>53</v>
      </c>
      <c r="BF495">
        <v>17</v>
      </c>
    </row>
    <row r="496" spans="37:58">
      <c r="BB496">
        <v>495</v>
      </c>
      <c r="BC496">
        <v>1</v>
      </c>
      <c r="BD496">
        <v>6030</v>
      </c>
      <c r="BE496">
        <v>53</v>
      </c>
      <c r="BF496">
        <v>27</v>
      </c>
    </row>
    <row r="497" spans="54:58">
      <c r="BB497">
        <v>496</v>
      </c>
      <c r="BC497">
        <v>1</v>
      </c>
      <c r="BD497">
        <v>9450</v>
      </c>
      <c r="BE497">
        <v>53</v>
      </c>
      <c r="BF497">
        <v>34</v>
      </c>
    </row>
    <row r="498" spans="54:58">
      <c r="BB498">
        <v>497</v>
      </c>
      <c r="BC498">
        <v>2</v>
      </c>
      <c r="BD498">
        <v>15120</v>
      </c>
      <c r="BE498">
        <v>54</v>
      </c>
      <c r="BF498">
        <v>20</v>
      </c>
    </row>
    <row r="499" spans="54:58">
      <c r="BB499">
        <v>498</v>
      </c>
      <c r="BC499">
        <v>1</v>
      </c>
      <c r="BD499">
        <v>7200</v>
      </c>
      <c r="BE499">
        <v>54</v>
      </c>
      <c r="BF499">
        <v>4</v>
      </c>
    </row>
    <row r="500" spans="54:58">
      <c r="BB500">
        <v>499</v>
      </c>
      <c r="BC500">
        <v>1</v>
      </c>
      <c r="BD500">
        <v>5850</v>
      </c>
      <c r="BE500">
        <v>54</v>
      </c>
      <c r="BF500">
        <v>9</v>
      </c>
    </row>
    <row r="501" spans="54:58">
      <c r="BB501">
        <v>500</v>
      </c>
      <c r="BC501">
        <v>1</v>
      </c>
      <c r="BD501">
        <v>9450</v>
      </c>
      <c r="BE501">
        <v>54</v>
      </c>
      <c r="BF501">
        <v>34</v>
      </c>
    </row>
    <row r="502" spans="54:58">
      <c r="BB502">
        <v>501</v>
      </c>
      <c r="BC502">
        <v>1</v>
      </c>
      <c r="BD502">
        <v>3150</v>
      </c>
      <c r="BE502">
        <v>54</v>
      </c>
      <c r="BF502">
        <v>36</v>
      </c>
    </row>
    <row r="503" spans="54:58">
      <c r="BB503">
        <v>502</v>
      </c>
      <c r="BC503">
        <v>1</v>
      </c>
      <c r="BD503">
        <v>7560</v>
      </c>
      <c r="BE503">
        <v>55</v>
      </c>
      <c r="BF503">
        <v>22</v>
      </c>
    </row>
    <row r="504" spans="54:58">
      <c r="BB504">
        <v>503</v>
      </c>
      <c r="BC504">
        <v>2</v>
      </c>
      <c r="BD504">
        <v>15120</v>
      </c>
      <c r="BE504">
        <v>55</v>
      </c>
      <c r="BF504">
        <v>20</v>
      </c>
    </row>
    <row r="505" spans="54:58">
      <c r="BB505">
        <v>504</v>
      </c>
      <c r="BC505">
        <v>1</v>
      </c>
      <c r="BD505">
        <v>6750</v>
      </c>
      <c r="BE505">
        <v>55</v>
      </c>
      <c r="BF505">
        <v>6</v>
      </c>
    </row>
    <row r="506" spans="54:58">
      <c r="BB506">
        <v>505</v>
      </c>
      <c r="BC506">
        <v>1</v>
      </c>
      <c r="BD506">
        <v>9450</v>
      </c>
      <c r="BE506">
        <v>55</v>
      </c>
      <c r="BF506">
        <v>34</v>
      </c>
    </row>
    <row r="507" spans="54:58">
      <c r="BB507">
        <v>506</v>
      </c>
      <c r="BC507">
        <v>2</v>
      </c>
      <c r="BD507">
        <v>27000</v>
      </c>
      <c r="BE507">
        <v>55</v>
      </c>
      <c r="BF507">
        <v>1</v>
      </c>
    </row>
    <row r="515" spans="54:54">
      <c r="BB515" t="s">
        <v>226</v>
      </c>
    </row>
    <row r="517" spans="54:54">
      <c r="BB517" t="str">
        <f t="shared" ref="BB517:BB580" si="11">"INSERT INTO or_detail VALUES(or_detail_key_seq.nextval,"&amp;BC2&amp;","&amp;BD2&amp;","&amp;BE2&amp;","&amp;BF2&amp;");"</f>
        <v>INSERT INTO or_detail VALUES(or_detail_key_seq.nextval,1,5670,1,19);</v>
      </c>
    </row>
    <row r="518" spans="54:54">
      <c r="BB518" t="str">
        <f t="shared" si="11"/>
        <v>INSERT INTO or_detail VALUES(or_detail_key_seq.nextval,2,6840,1,49);</v>
      </c>
    </row>
    <row r="519" spans="54:54">
      <c r="BB519" t="str">
        <f t="shared" si="11"/>
        <v>INSERT INTO or_detail VALUES(or_detail_key_seq.nextval,1,7200,1,4);</v>
      </c>
    </row>
    <row r="520" spans="54:54">
      <c r="BB520" t="str">
        <f t="shared" si="11"/>
        <v>INSERT INTO or_detail VALUES(or_detail_key_seq.nextval,1,6300,1,26);</v>
      </c>
    </row>
    <row r="521" spans="54:54">
      <c r="BB521" t="str">
        <f t="shared" si="11"/>
        <v>INSERT INTO or_detail VALUES(or_detail_key_seq.nextval,1,4230,1,48);</v>
      </c>
    </row>
    <row r="522" spans="54:54">
      <c r="BB522" t="str">
        <f t="shared" si="11"/>
        <v>INSERT INTO or_detail VALUES(or_detail_key_seq.nextval,1,7560,1,20);</v>
      </c>
    </row>
    <row r="523" spans="54:54">
      <c r="BB523" t="str">
        <f t="shared" si="11"/>
        <v>INSERT INTO or_detail VALUES(or_detail_key_seq.nextval,1,7380,1,42);</v>
      </c>
    </row>
    <row r="524" spans="54:54">
      <c r="BB524" t="str">
        <f t="shared" si="11"/>
        <v>INSERT INTO or_detail VALUES(or_detail_key_seq.nextval,1,2700,1,7);</v>
      </c>
    </row>
    <row r="525" spans="54:54">
      <c r="BB525" t="str">
        <f t="shared" si="11"/>
        <v>INSERT INTO or_detail VALUES(or_detail_key_seq.nextval,1,34200,2,44);</v>
      </c>
    </row>
    <row r="526" spans="54:54">
      <c r="BB526" t="str">
        <f t="shared" si="11"/>
        <v>INSERT INTO or_detail VALUES(or_detail_key_seq.nextval,1,7740,2,40);</v>
      </c>
    </row>
    <row r="527" spans="54:54">
      <c r="BB527" t="str">
        <f t="shared" si="11"/>
        <v>INSERT INTO or_detail VALUES(or_detail_key_seq.nextval,1,21600,2,29);</v>
      </c>
    </row>
    <row r="528" spans="54:54">
      <c r="BB528" t="str">
        <f t="shared" si="11"/>
        <v>INSERT INTO or_detail VALUES(or_detail_key_seq.nextval,1,7200,2,4);</v>
      </c>
    </row>
    <row r="529" spans="54:54">
      <c r="BB529" t="str">
        <f t="shared" si="11"/>
        <v>INSERT INTO or_detail VALUES(or_detail_key_seq.nextval,1,13050,2,39);</v>
      </c>
    </row>
    <row r="530" spans="54:54">
      <c r="BB530" t="str">
        <f t="shared" si="11"/>
        <v>INSERT INTO or_detail VALUES(or_detail_key_seq.nextval,1,5400,2,16);</v>
      </c>
    </row>
    <row r="531" spans="54:54">
      <c r="BB531" t="str">
        <f t="shared" si="11"/>
        <v>INSERT INTO or_detail VALUES(or_detail_key_seq.nextval,2,30240,2,41);</v>
      </c>
    </row>
    <row r="532" spans="54:54">
      <c r="BB532" t="str">
        <f t="shared" si="11"/>
        <v>INSERT INTO or_detail VALUES(or_detail_key_seq.nextval,3,21060,2,21);</v>
      </c>
    </row>
    <row r="533" spans="54:54">
      <c r="BB533" t="str">
        <f t="shared" si="11"/>
        <v>INSERT INTO or_detail VALUES(or_detail_key_seq.nextval,1,3870,2,30);</v>
      </c>
    </row>
    <row r="534" spans="54:54">
      <c r="BB534" t="str">
        <f t="shared" si="11"/>
        <v>INSERT INTO or_detail VALUES(or_detail_key_seq.nextval,1,9900,2,13);</v>
      </c>
    </row>
    <row r="535" spans="54:54">
      <c r="BB535" t="str">
        <f t="shared" si="11"/>
        <v>INSERT INTO or_detail VALUES(or_detail_key_seq.nextval,1,6480,2,43);</v>
      </c>
    </row>
    <row r="536" spans="54:54">
      <c r="BB536" t="str">
        <f t="shared" si="11"/>
        <v>INSERT INTO or_detail VALUES(or_detail_key_seq.nextval,1,3150,2,14);</v>
      </c>
    </row>
    <row r="537" spans="54:54">
      <c r="BB537" t="str">
        <f t="shared" si="11"/>
        <v>INSERT INTO or_detail VALUES(or_detail_key_seq.nextval,1,3150,2,36);</v>
      </c>
    </row>
    <row r="538" spans="54:54">
      <c r="BB538" t="str">
        <f t="shared" si="11"/>
        <v>INSERT INTO or_detail VALUES(or_detail_key_seq.nextval,1,4500,3,10);</v>
      </c>
    </row>
    <row r="539" spans="54:54">
      <c r="BB539" t="str">
        <f t="shared" si="11"/>
        <v>INSERT INTO or_detail VALUES(or_detail_key_seq.nextval,1,6030,3,38);</v>
      </c>
    </row>
    <row r="540" spans="54:54">
      <c r="BB540" t="str">
        <f t="shared" si="11"/>
        <v>INSERT INTO or_detail VALUES(or_detail_key_seq.nextval,1,7740,3,40);</v>
      </c>
    </row>
    <row r="541" spans="54:54">
      <c r="BB541" t="str">
        <f t="shared" si="11"/>
        <v>INSERT INTO or_detail VALUES(or_detail_key_seq.nextval,1,8100,3,5);</v>
      </c>
    </row>
    <row r="542" spans="54:54">
      <c r="BB542" t="str">
        <f t="shared" si="11"/>
        <v>INSERT INTO or_detail VALUES(or_detail_key_seq.nextval,1,6750,3,45);</v>
      </c>
    </row>
    <row r="543" spans="54:54">
      <c r="BB543" t="str">
        <f t="shared" si="11"/>
        <v>INSERT INTO or_detail VALUES(or_detail_key_seq.nextval,1,3420,4,49);</v>
      </c>
    </row>
    <row r="544" spans="54:54">
      <c r="BB544" t="str">
        <f t="shared" si="11"/>
        <v>INSERT INTO or_detail VALUES(or_detail_key_seq.nextval,1,6480,4,43);</v>
      </c>
    </row>
    <row r="545" spans="54:54">
      <c r="BB545" t="str">
        <f t="shared" si="11"/>
        <v>INSERT INTO or_detail VALUES(or_detail_key_seq.nextval,1,2700,4,7);</v>
      </c>
    </row>
    <row r="546" spans="54:54">
      <c r="BB546" t="str">
        <f t="shared" si="11"/>
        <v>INSERT INTO or_detail VALUES(or_detail_key_seq.nextval,1,12600,4,51);</v>
      </c>
    </row>
    <row r="547" spans="54:54">
      <c r="BB547" t="str">
        <f t="shared" si="11"/>
        <v>INSERT INTO or_detail VALUES(or_detail_key_seq.nextval,1,8550,4,24);</v>
      </c>
    </row>
    <row r="548" spans="54:54">
      <c r="BB548" t="str">
        <f t="shared" si="11"/>
        <v>INSERT INTO or_detail VALUES(or_detail_key_seq.nextval,1,6030,4,50);</v>
      </c>
    </row>
    <row r="549" spans="54:54">
      <c r="BB549" t="str">
        <f t="shared" si="11"/>
        <v>INSERT INTO or_detail VALUES(or_detail_key_seq.nextval,1,32400,4,37);</v>
      </c>
    </row>
    <row r="550" spans="54:54">
      <c r="BB550" t="str">
        <f t="shared" si="11"/>
        <v>INSERT INTO or_detail VALUES(or_detail_key_seq.nextval,1,6120,5,11);</v>
      </c>
    </row>
    <row r="551" spans="54:54">
      <c r="BB551" t="str">
        <f t="shared" si="11"/>
        <v>INSERT INTO or_detail VALUES(or_detail_key_seq.nextval,1,4050,5,15);</v>
      </c>
    </row>
    <row r="552" spans="54:54">
      <c r="BB552" t="str">
        <f t="shared" si="11"/>
        <v>INSERT INTO or_detail VALUES(or_detail_key_seq.nextval,1,7200,5,35);</v>
      </c>
    </row>
    <row r="553" spans="54:54">
      <c r="BB553" t="str">
        <f t="shared" si="11"/>
        <v>INSERT INTO or_detail VALUES(or_detail_key_seq.nextval,1,9450,6,34);</v>
      </c>
    </row>
    <row r="554" spans="54:54">
      <c r="BB554" t="str">
        <f t="shared" si="11"/>
        <v>INSERT INTO or_detail VALUES(or_detail_key_seq.nextval,1,7740,6,40);</v>
      </c>
    </row>
    <row r="555" spans="54:54">
      <c r="BB555" t="str">
        <f t="shared" si="11"/>
        <v>INSERT INTO or_detail VALUES(or_detail_key_seq.nextval,1,6030,6,27);</v>
      </c>
    </row>
    <row r="556" spans="54:54">
      <c r="BB556" t="str">
        <f t="shared" si="11"/>
        <v>INSERT INTO or_detail VALUES(or_detail_key_seq.nextval,1,13050,6,39);</v>
      </c>
    </row>
    <row r="557" spans="54:54">
      <c r="BB557" t="str">
        <f t="shared" si="11"/>
        <v>INSERT INTO or_detail VALUES(or_detail_key_seq.nextval,1,4050,6,8);</v>
      </c>
    </row>
    <row r="558" spans="54:54">
      <c r="BB558" t="str">
        <f t="shared" si="11"/>
        <v>INSERT INTO or_detail VALUES(or_detail_key_seq.nextval,1,17100,6,12);</v>
      </c>
    </row>
    <row r="559" spans="54:54">
      <c r="BB559" t="str">
        <f t="shared" si="11"/>
        <v>INSERT INTO or_detail VALUES(or_detail_key_seq.nextval,1,6750,6,45);</v>
      </c>
    </row>
    <row r="560" spans="54:54">
      <c r="BB560" t="str">
        <f t="shared" si="11"/>
        <v>INSERT INTO or_detail VALUES(or_detail_key_seq.nextval,1,7200,6,35);</v>
      </c>
    </row>
    <row r="561" spans="54:54">
      <c r="BB561" t="str">
        <f t="shared" si="11"/>
        <v>INSERT INTO or_detail VALUES(or_detail_key_seq.nextval,1,3150,6,36);</v>
      </c>
    </row>
    <row r="562" spans="54:54">
      <c r="BB562" t="str">
        <f t="shared" si="11"/>
        <v>INSERT INTO or_detail VALUES(or_detail_key_seq.nextval,1,32400,6,37);</v>
      </c>
    </row>
    <row r="563" spans="54:54">
      <c r="BB563" t="str">
        <f t="shared" si="11"/>
        <v>INSERT INTO or_detail VALUES(or_detail_key_seq.nextval,1,8100,6,5);</v>
      </c>
    </row>
    <row r="564" spans="54:54">
      <c r="BB564" t="str">
        <f t="shared" si="11"/>
        <v>INSERT INTO or_detail VALUES(or_detail_key_seq.nextval,5,49500,6,13);</v>
      </c>
    </row>
    <row r="565" spans="54:54">
      <c r="BB565" t="str">
        <f t="shared" si="11"/>
        <v>INSERT INTO or_detail VALUES(or_detail_key_seq.nextval,1,7560,6,25);</v>
      </c>
    </row>
    <row r="566" spans="54:54">
      <c r="BB566" t="str">
        <f t="shared" si="11"/>
        <v>INSERT INTO or_detail VALUES(or_detail_key_seq.nextval,1,6480,6,23);</v>
      </c>
    </row>
    <row r="567" spans="54:54">
      <c r="BB567" t="str">
        <f t="shared" si="11"/>
        <v>INSERT INTO or_detail VALUES(or_detail_key_seq.nextval,1,3330,7,31);</v>
      </c>
    </row>
    <row r="568" spans="54:54">
      <c r="BB568" t="str">
        <f t="shared" si="11"/>
        <v>INSERT INTO or_detail VALUES(or_detail_key_seq.nextval,1,7020,7,47);</v>
      </c>
    </row>
    <row r="569" spans="54:54">
      <c r="BB569" t="str">
        <f t="shared" si="11"/>
        <v>INSERT INTO or_detail VALUES(or_detail_key_seq.nextval,1,10800,7,3);</v>
      </c>
    </row>
    <row r="570" spans="54:54">
      <c r="BB570" t="str">
        <f t="shared" si="11"/>
        <v>INSERT INTO or_detail VALUES(or_detail_key_seq.nextval,9,24300,7,7);</v>
      </c>
    </row>
    <row r="571" spans="54:54">
      <c r="BB571" t="str">
        <f t="shared" si="11"/>
        <v>INSERT INTO or_detail VALUES(or_detail_key_seq.nextval,1,15120,7,41);</v>
      </c>
    </row>
    <row r="572" spans="54:54">
      <c r="BB572" t="str">
        <f t="shared" si="11"/>
        <v>INSERT INTO or_detail VALUES(or_detail_key_seq.nextval,1,21600,7,29);</v>
      </c>
    </row>
    <row r="573" spans="54:54">
      <c r="BB573" t="str">
        <f t="shared" si="11"/>
        <v>INSERT INTO or_detail VALUES(or_detail_key_seq.nextval,1,7020,7,53);</v>
      </c>
    </row>
    <row r="574" spans="54:54">
      <c r="BB574" t="str">
        <f t="shared" si="11"/>
        <v>INSERT INTO or_detail VALUES(or_detail_key_seq.nextval,1,8100,7,5);</v>
      </c>
    </row>
    <row r="575" spans="54:54">
      <c r="BB575" t="str">
        <f t="shared" si="11"/>
        <v>INSERT INTO or_detail VALUES(or_detail_key_seq.nextval,1,13500,7,1);</v>
      </c>
    </row>
    <row r="576" spans="54:54">
      <c r="BB576" t="str">
        <f t="shared" si="11"/>
        <v>INSERT INTO or_detail VALUES(or_detail_key_seq.nextval,1,7740,8,40);</v>
      </c>
    </row>
    <row r="577" spans="54:54">
      <c r="BB577" t="str">
        <f t="shared" si="11"/>
        <v>INSERT INTO or_detail VALUES(or_detail_key_seq.nextval,1,6120,8,11);</v>
      </c>
    </row>
    <row r="578" spans="54:54">
      <c r="BB578" t="str">
        <f t="shared" si="11"/>
        <v>INSERT INTO or_detail VALUES(or_detail_key_seq.nextval,1,6300,8,26);</v>
      </c>
    </row>
    <row r="579" spans="54:54">
      <c r="BB579" t="str">
        <f t="shared" si="11"/>
        <v>INSERT INTO or_detail VALUES(or_detail_key_seq.nextval,1,32400,8,37);</v>
      </c>
    </row>
    <row r="580" spans="54:54">
      <c r="BB580" t="str">
        <f t="shared" si="11"/>
        <v>INSERT INTO or_detail VALUES(or_detail_key_seq.nextval,1,7560,8,20);</v>
      </c>
    </row>
    <row r="581" spans="54:54">
      <c r="BB581" t="str">
        <f t="shared" ref="BB581:BB644" si="12">"INSERT INTO or_detail VALUES(or_detail_key_seq.nextval,"&amp;BC66&amp;","&amp;BD66&amp;","&amp;BE66&amp;","&amp;BF66&amp;");"</f>
        <v>INSERT INTO or_detail VALUES(or_detail_key_seq.nextval,1,9450,8,34);</v>
      </c>
    </row>
    <row r="582" spans="54:54">
      <c r="BB582" t="str">
        <f t="shared" si="12"/>
        <v>INSERT INTO or_detail VALUES(or_detail_key_seq.nextval,1,4950,8,32);</v>
      </c>
    </row>
    <row r="583" spans="54:54">
      <c r="BB583" t="str">
        <f t="shared" si="12"/>
        <v>INSERT INTO or_detail VALUES(or_detail_key_seq.nextval,1,34200,8,44);</v>
      </c>
    </row>
    <row r="584" spans="54:54">
      <c r="BB584" t="str">
        <f t="shared" si="12"/>
        <v>INSERT INTO or_detail VALUES(or_detail_key_seq.nextval,1,4500,8,10);</v>
      </c>
    </row>
    <row r="585" spans="54:54">
      <c r="BB585" t="str">
        <f t="shared" si="12"/>
        <v>INSERT INTO or_detail VALUES(or_detail_key_seq.nextval,1,10800,8,3);</v>
      </c>
    </row>
    <row r="586" spans="54:54">
      <c r="BB586" t="str">
        <f t="shared" si="12"/>
        <v>INSERT INTO or_detail VALUES(or_detail_key_seq.nextval,1,6750,8,45);</v>
      </c>
    </row>
    <row r="587" spans="54:54">
      <c r="BB587" t="str">
        <f t="shared" si="12"/>
        <v>INSERT INTO or_detail VALUES(or_detail_key_seq.nextval,1,3150,8,46);</v>
      </c>
    </row>
    <row r="588" spans="54:54">
      <c r="BB588" t="str">
        <f t="shared" si="12"/>
        <v>INSERT INTO or_detail VALUES(or_detail_key_seq.nextval,1,6480,8,43);</v>
      </c>
    </row>
    <row r="589" spans="54:54">
      <c r="BB589" t="str">
        <f t="shared" si="12"/>
        <v>INSERT INTO or_detail VALUES(or_detail_key_seq.nextval,1,2700,8,7);</v>
      </c>
    </row>
    <row r="590" spans="54:54">
      <c r="BB590" t="str">
        <f t="shared" si="12"/>
        <v>INSERT INTO or_detail VALUES(or_detail_key_seq.nextval,1,6750,8,6);</v>
      </c>
    </row>
    <row r="591" spans="54:54">
      <c r="BB591" t="str">
        <f t="shared" si="12"/>
        <v>INSERT INTO or_detail VALUES(or_detail_key_seq.nextval,1,6030,8,50);</v>
      </c>
    </row>
    <row r="592" spans="54:54">
      <c r="BB592" t="str">
        <f t="shared" si="12"/>
        <v>INSERT INTO or_detail VALUES(or_detail_key_seq.nextval,1,12600,8,51);</v>
      </c>
    </row>
    <row r="593" spans="54:54">
      <c r="BB593" t="str">
        <f t="shared" si="12"/>
        <v>INSERT INTO or_detail VALUES(or_detail_key_seq.nextval,1,5220,8,18);</v>
      </c>
    </row>
    <row r="594" spans="54:54">
      <c r="BB594" t="str">
        <f t="shared" si="12"/>
        <v>INSERT INTO or_detail VALUES(or_detail_key_seq.nextval,1,3330,8,31);</v>
      </c>
    </row>
    <row r="595" spans="54:54">
      <c r="BB595" t="str">
        <f t="shared" si="12"/>
        <v>INSERT INTO or_detail VALUES(or_detail_key_seq.nextval,1,3150,8,36);</v>
      </c>
    </row>
    <row r="596" spans="54:54">
      <c r="BB596" t="str">
        <f t="shared" si="12"/>
        <v>INSERT INTO or_detail VALUES(or_detail_key_seq.nextval,1,3870,8,30);</v>
      </c>
    </row>
    <row r="597" spans="54:54">
      <c r="BB597" t="str">
        <f t="shared" si="12"/>
        <v>INSERT INTO or_detail VALUES(or_detail_key_seq.nextval,1,17100,8,12);</v>
      </c>
    </row>
    <row r="598" spans="54:54">
      <c r="BB598" t="str">
        <f t="shared" si="12"/>
        <v>INSERT INTO or_detail VALUES(or_detail_key_seq.nextval,1,5850,8,9);</v>
      </c>
    </row>
    <row r="599" spans="54:54">
      <c r="BB599" t="str">
        <f t="shared" si="12"/>
        <v>INSERT INTO or_detail VALUES(or_detail_key_seq.nextval,1,7020,8,53);</v>
      </c>
    </row>
    <row r="600" spans="54:54">
      <c r="BB600" t="str">
        <f t="shared" si="12"/>
        <v>INSERT INTO or_detail VALUES(or_detail_key_seq.nextval,1,8550,8,24);</v>
      </c>
    </row>
    <row r="601" spans="54:54">
      <c r="BB601" t="str">
        <f t="shared" si="12"/>
        <v>INSERT INTO or_detail VALUES(or_detail_key_seq.nextval,1,2700,9,7);</v>
      </c>
    </row>
    <row r="602" spans="54:54">
      <c r="BB602" t="str">
        <f t="shared" si="12"/>
        <v>INSERT INTO or_detail VALUES(or_detail_key_seq.nextval,1,3330,9,31);</v>
      </c>
    </row>
    <row r="603" spans="54:54">
      <c r="BB603" t="str">
        <f t="shared" si="12"/>
        <v>INSERT INTO or_detail VALUES(or_detail_key_seq.nextval,1,6030,9,27);</v>
      </c>
    </row>
    <row r="604" spans="54:54">
      <c r="BB604" t="str">
        <f t="shared" si="12"/>
        <v>INSERT INTO or_detail VALUES(or_detail_key_seq.nextval,1,9450,9,34);</v>
      </c>
    </row>
    <row r="605" spans="54:54">
      <c r="BB605" t="str">
        <f t="shared" si="12"/>
        <v>INSERT INTO or_detail VALUES(or_detail_key_seq.nextval,1,32400,9,37);</v>
      </c>
    </row>
    <row r="606" spans="54:54">
      <c r="BB606" t="str">
        <f t="shared" si="12"/>
        <v>INSERT INTO or_detail VALUES(or_detail_key_seq.nextval,1,4500,9,10);</v>
      </c>
    </row>
    <row r="607" spans="54:54">
      <c r="BB607" t="str">
        <f t="shared" si="12"/>
        <v>INSERT INTO or_detail VALUES(or_detail_key_seq.nextval,1,6480,9,23);</v>
      </c>
    </row>
    <row r="608" spans="54:54">
      <c r="BB608" t="str">
        <f t="shared" si="12"/>
        <v>INSERT INTO or_detail VALUES(or_detail_key_seq.nextval,1,8100,9,5);</v>
      </c>
    </row>
    <row r="609" spans="54:54">
      <c r="BB609" t="str">
        <f t="shared" si="12"/>
        <v>INSERT INTO or_detail VALUES(or_detail_key_seq.nextval,1,4050,9,15);</v>
      </c>
    </row>
    <row r="610" spans="54:54">
      <c r="BB610" t="str">
        <f t="shared" si="12"/>
        <v>INSERT INTO or_detail VALUES(or_detail_key_seq.nextval,1,6750,9,17);</v>
      </c>
    </row>
    <row r="611" spans="54:54">
      <c r="BB611" t="str">
        <f t="shared" si="12"/>
        <v>INSERT INTO or_detail VALUES(or_detail_key_seq.nextval,1,6030,10,50);</v>
      </c>
    </row>
    <row r="612" spans="54:54">
      <c r="BB612" t="str">
        <f t="shared" si="12"/>
        <v>INSERT INTO or_detail VALUES(or_detail_key_seq.nextval,1,8100,10,5);</v>
      </c>
    </row>
    <row r="613" spans="54:54">
      <c r="BB613" t="str">
        <f t="shared" si="12"/>
        <v>INSERT INTO or_detail VALUES(or_detail_key_seq.nextval,1,8550,10,24);</v>
      </c>
    </row>
    <row r="614" spans="54:54">
      <c r="BB614" t="str">
        <f t="shared" si="12"/>
        <v>INSERT INTO or_detail VALUES(or_detail_key_seq.nextval,1,5400,10,16);</v>
      </c>
    </row>
    <row r="615" spans="54:54">
      <c r="BB615" t="str">
        <f t="shared" si="12"/>
        <v>INSERT INTO or_detail VALUES(or_detail_key_seq.nextval,1,4050,10,15);</v>
      </c>
    </row>
    <row r="616" spans="54:54">
      <c r="BB616" t="str">
        <f t="shared" si="12"/>
        <v>INSERT INTO or_detail VALUES(or_detail_key_seq.nextval,1,7020,10,47);</v>
      </c>
    </row>
    <row r="617" spans="54:54">
      <c r="BB617" t="str">
        <f t="shared" si="12"/>
        <v>INSERT INTO or_detail VALUES(or_detail_key_seq.nextval,1,6750,10,17);</v>
      </c>
    </row>
    <row r="618" spans="54:54">
      <c r="BB618" t="str">
        <f t="shared" si="12"/>
        <v>INSERT INTO or_detail VALUES(or_detail_key_seq.nextval,1,3870,10,30);</v>
      </c>
    </row>
    <row r="619" spans="54:54">
      <c r="BB619" t="str">
        <f t="shared" si="12"/>
        <v>INSERT INTO or_detail VALUES(or_detail_key_seq.nextval,3,9450,10,14);</v>
      </c>
    </row>
    <row r="620" spans="54:54">
      <c r="BB620" t="str">
        <f t="shared" si="12"/>
        <v>INSERT INTO or_detail VALUES(or_detail_key_seq.nextval,1,7560,10,20);</v>
      </c>
    </row>
    <row r="621" spans="54:54">
      <c r="BB621" t="str">
        <f t="shared" si="12"/>
        <v>INSERT INTO or_detail VALUES(or_detail_key_seq.nextval,1,3150,11,36);</v>
      </c>
    </row>
    <row r="622" spans="54:54">
      <c r="BB622" t="str">
        <f t="shared" si="12"/>
        <v>INSERT INTO or_detail VALUES(or_detail_key_seq.nextval,1,10800,11,3);</v>
      </c>
    </row>
    <row r="623" spans="54:54">
      <c r="BB623" t="str">
        <f t="shared" si="12"/>
        <v>INSERT INTO or_detail VALUES(or_detail_key_seq.nextval,1,3870,11,30);</v>
      </c>
    </row>
    <row r="624" spans="54:54">
      <c r="BB624" t="str">
        <f t="shared" si="12"/>
        <v>INSERT INTO or_detail VALUES(or_detail_key_seq.nextval,1,6480,11,23);</v>
      </c>
    </row>
    <row r="625" spans="54:54">
      <c r="BB625" t="str">
        <f t="shared" si="12"/>
        <v>INSERT INTO or_detail VALUES(or_detail_key_seq.nextval,1,7560,11,25);</v>
      </c>
    </row>
    <row r="626" spans="54:54">
      <c r="BB626" t="str">
        <f t="shared" si="12"/>
        <v>INSERT INTO or_detail VALUES(or_detail_key_seq.nextval,1,6030,12,38);</v>
      </c>
    </row>
    <row r="627" spans="54:54">
      <c r="BB627" t="str">
        <f t="shared" si="12"/>
        <v>INSERT INTO or_detail VALUES(or_detail_key_seq.nextval,1,7020,12,47);</v>
      </c>
    </row>
    <row r="628" spans="54:54">
      <c r="BB628" t="str">
        <f t="shared" si="12"/>
        <v>INSERT INTO or_detail VALUES(or_detail_key_seq.nextval,1,4230,12,48);</v>
      </c>
    </row>
    <row r="629" spans="54:54">
      <c r="BB629" t="str">
        <f t="shared" si="12"/>
        <v>INSERT INTO or_detail VALUES(or_detail_key_seq.nextval,1,7020,12,21);</v>
      </c>
    </row>
    <row r="630" spans="54:54">
      <c r="BB630" t="str">
        <f t="shared" si="12"/>
        <v>INSERT INTO or_detail VALUES(or_detail_key_seq.nextval,1,3870,12,30);</v>
      </c>
    </row>
    <row r="631" spans="54:54">
      <c r="BB631" t="str">
        <f t="shared" si="12"/>
        <v>INSERT INTO or_detail VALUES(or_detail_key_seq.nextval,1,6030,12,50);</v>
      </c>
    </row>
    <row r="632" spans="54:54">
      <c r="BB632" t="str">
        <f t="shared" si="12"/>
        <v>INSERT INTO or_detail VALUES(or_detail_key_seq.nextval,1,6030,12,27);</v>
      </c>
    </row>
    <row r="633" spans="54:54">
      <c r="BB633" t="str">
        <f t="shared" si="12"/>
        <v>INSERT INTO or_detail VALUES(or_detail_key_seq.nextval,1,7020,12,53);</v>
      </c>
    </row>
    <row r="634" spans="54:54">
      <c r="BB634" t="str">
        <f t="shared" si="12"/>
        <v>INSERT INTO or_detail VALUES(or_detail_key_seq.nextval,5,81000,12,2);</v>
      </c>
    </row>
    <row r="635" spans="54:54">
      <c r="BB635" t="str">
        <f t="shared" si="12"/>
        <v>INSERT INTO or_detail VALUES(or_detail_key_seq.nextval,1,13500,13,1);</v>
      </c>
    </row>
    <row r="636" spans="54:54">
      <c r="BB636" t="str">
        <f t="shared" si="12"/>
        <v>INSERT INTO or_detail VALUES(or_detail_key_seq.nextval,1,7020,13,53);</v>
      </c>
    </row>
    <row r="637" spans="54:54">
      <c r="BB637" t="str">
        <f t="shared" si="12"/>
        <v>INSERT INTO or_detail VALUES(or_detail_key_seq.nextval,1,10800,13,3);</v>
      </c>
    </row>
    <row r="638" spans="54:54">
      <c r="BB638" t="str">
        <f t="shared" si="12"/>
        <v>INSERT INTO or_detail VALUES(or_detail_key_seq.nextval,1,7200,14,4);</v>
      </c>
    </row>
    <row r="639" spans="54:54">
      <c r="BB639" t="str">
        <f t="shared" si="12"/>
        <v>INSERT INTO or_detail VALUES(or_detail_key_seq.nextval,1,16200,14,2);</v>
      </c>
    </row>
    <row r="640" spans="54:54">
      <c r="BB640" t="str">
        <f t="shared" si="12"/>
        <v>INSERT INTO or_detail VALUES(or_detail_key_seq.nextval,1,7020,14,21);</v>
      </c>
    </row>
    <row r="641" spans="54:54">
      <c r="BB641" t="str">
        <f t="shared" si="12"/>
        <v>INSERT INTO or_detail VALUES(or_detail_key_seq.nextval,1,7560,14,25);</v>
      </c>
    </row>
    <row r="642" spans="54:54">
      <c r="BB642" t="str">
        <f t="shared" si="12"/>
        <v>INSERT INTO or_detail VALUES(or_detail_key_seq.nextval,1,7740,14,40);</v>
      </c>
    </row>
    <row r="643" spans="54:54">
      <c r="BB643" t="str">
        <f t="shared" si="12"/>
        <v>INSERT INTO or_detail VALUES(or_detail_key_seq.nextval,1,4500,15,10);</v>
      </c>
    </row>
    <row r="644" spans="54:54">
      <c r="BB644" t="str">
        <f t="shared" si="12"/>
        <v>INSERT INTO or_detail VALUES(or_detail_key_seq.nextval,1,5400,15,16);</v>
      </c>
    </row>
    <row r="645" spans="54:54">
      <c r="BB645" t="str">
        <f t="shared" ref="BB645:BB708" si="13">"INSERT INTO or_detail VALUES(or_detail_key_seq.nextval,"&amp;BC130&amp;","&amp;BD130&amp;","&amp;BE130&amp;","&amp;BF130&amp;");"</f>
        <v>INSERT INTO or_detail VALUES(or_detail_key_seq.nextval,2,13500,15,17);</v>
      </c>
    </row>
    <row r="646" spans="54:54">
      <c r="BB646" t="str">
        <f t="shared" si="13"/>
        <v>INSERT INTO or_detail VALUES(or_detail_key_seq.nextval,1,12600,16,51);</v>
      </c>
    </row>
    <row r="647" spans="54:54">
      <c r="BB647" t="str">
        <f t="shared" si="13"/>
        <v>INSERT INTO or_detail VALUES(or_detail_key_seq.nextval,1,7200,16,4);</v>
      </c>
    </row>
    <row r="648" spans="54:54">
      <c r="BB648" t="str">
        <f t="shared" si="13"/>
        <v>INSERT INTO or_detail VALUES(or_detail_key_seq.nextval,1,9900,16,13);</v>
      </c>
    </row>
    <row r="649" spans="54:54">
      <c r="BB649" t="str">
        <f t="shared" si="13"/>
        <v>INSERT INTO or_detail VALUES(or_detail_key_seq.nextval,1,6480,16,23);</v>
      </c>
    </row>
    <row r="650" spans="54:54">
      <c r="BB650" t="str">
        <f t="shared" si="13"/>
        <v>INSERT INTO or_detail VALUES(or_detail_key_seq.nextval,1,2700,17,7);</v>
      </c>
    </row>
    <row r="651" spans="54:54">
      <c r="BB651" t="str">
        <f t="shared" si="13"/>
        <v>INSERT INTO or_detail VALUES(or_detail_key_seq.nextval,1,6030,17,50);</v>
      </c>
    </row>
    <row r="652" spans="54:54">
      <c r="BB652" t="str">
        <f t="shared" si="13"/>
        <v>INSERT INTO or_detail VALUES(or_detail_key_seq.nextval,1,6120,17,11);</v>
      </c>
    </row>
    <row r="653" spans="54:54">
      <c r="BB653" t="str">
        <f t="shared" si="13"/>
        <v>INSERT INTO or_detail VALUES(or_detail_key_seq.nextval,1,7380,17,42);</v>
      </c>
    </row>
    <row r="654" spans="54:54">
      <c r="BB654" t="str">
        <f t="shared" si="13"/>
        <v>INSERT INTO or_detail VALUES(or_detail_key_seq.nextval,1,4050,17,8);</v>
      </c>
    </row>
    <row r="655" spans="54:54">
      <c r="BB655" t="str">
        <f t="shared" si="13"/>
        <v>INSERT INTO or_detail VALUES(or_detail_key_seq.nextval,1,7200,17,4);</v>
      </c>
    </row>
    <row r="656" spans="54:54">
      <c r="BB656" t="str">
        <f t="shared" si="13"/>
        <v>INSERT INTO or_detail VALUES(or_detail_key_seq.nextval,1,9900,18,28);</v>
      </c>
    </row>
    <row r="657" spans="54:54">
      <c r="BB657" t="str">
        <f t="shared" si="13"/>
        <v>INSERT INTO or_detail VALUES(or_detail_key_seq.nextval,1,6300,18,26);</v>
      </c>
    </row>
    <row r="658" spans="54:54">
      <c r="BB658" t="str">
        <f t="shared" si="13"/>
        <v>INSERT INTO or_detail VALUES(or_detail_key_seq.nextval,1,6480,18,43);</v>
      </c>
    </row>
    <row r="659" spans="54:54">
      <c r="BB659" t="str">
        <f t="shared" si="13"/>
        <v>INSERT INTO or_detail VALUES(or_detail_key_seq.nextval,1,5850,19,9);</v>
      </c>
    </row>
    <row r="660" spans="54:54">
      <c r="BB660" t="str">
        <f t="shared" si="13"/>
        <v>INSERT INTO or_detail VALUES(or_detail_key_seq.nextval,1,7020,19,47);</v>
      </c>
    </row>
    <row r="661" spans="54:54">
      <c r="BB661" t="str">
        <f t="shared" si="13"/>
        <v>INSERT INTO or_detail VALUES(or_detail_key_seq.nextval,1,13500,19,1);</v>
      </c>
    </row>
    <row r="662" spans="54:54">
      <c r="BB662" t="str">
        <f t="shared" si="13"/>
        <v>INSERT INTO or_detail VALUES(or_detail_key_seq.nextval,1,15120,19,41);</v>
      </c>
    </row>
    <row r="663" spans="54:54">
      <c r="BB663" t="str">
        <f t="shared" si="13"/>
        <v>INSERT INTO or_detail VALUES(or_detail_key_seq.nextval,1,6480,19,23);</v>
      </c>
    </row>
    <row r="664" spans="54:54">
      <c r="BB664" t="str">
        <f t="shared" si="13"/>
        <v>INSERT INTO or_detail VALUES(or_detail_key_seq.nextval,1,4050,19,8);</v>
      </c>
    </row>
    <row r="665" spans="54:54">
      <c r="BB665" t="str">
        <f t="shared" si="13"/>
        <v>INSERT INTO or_detail VALUES(or_detail_key_seq.nextval,1,6480,20,23);</v>
      </c>
    </row>
    <row r="666" spans="54:54">
      <c r="BB666" t="str">
        <f t="shared" si="13"/>
        <v>INSERT INTO or_detail VALUES(or_detail_key_seq.nextval,1,9900,20,28);</v>
      </c>
    </row>
    <row r="667" spans="54:54">
      <c r="BB667" t="str">
        <f t="shared" si="13"/>
        <v>INSERT INTO or_detail VALUES(or_detail_key_seq.nextval,1,21600,20,29);</v>
      </c>
    </row>
    <row r="668" spans="54:54">
      <c r="BB668" t="str">
        <f t="shared" si="13"/>
        <v>INSERT INTO or_detail VALUES(or_detail_key_seq.nextval,1,5670,20,19);</v>
      </c>
    </row>
    <row r="669" spans="54:54">
      <c r="BB669" t="str">
        <f t="shared" si="13"/>
        <v>INSERT INTO or_detail VALUES(or_detail_key_seq.nextval,1,6750,20,17);</v>
      </c>
    </row>
    <row r="670" spans="54:54">
      <c r="BB670" t="str">
        <f t="shared" si="13"/>
        <v>INSERT INTO or_detail VALUES(or_detail_key_seq.nextval,1,7560,20,20);</v>
      </c>
    </row>
    <row r="671" spans="54:54">
      <c r="BB671" t="str">
        <f t="shared" si="13"/>
        <v>INSERT INTO or_detail VALUES(or_detail_key_seq.nextval,1,17100,20,12);</v>
      </c>
    </row>
    <row r="672" spans="54:54">
      <c r="BB672" t="str">
        <f t="shared" si="13"/>
        <v>INSERT INTO or_detail VALUES(or_detail_key_seq.nextval,1,4050,21,15);</v>
      </c>
    </row>
    <row r="673" spans="54:54">
      <c r="BB673" t="str">
        <f t="shared" si="13"/>
        <v>INSERT INTO or_detail VALUES(or_detail_key_seq.nextval,2,11700,21,9);</v>
      </c>
    </row>
    <row r="674" spans="54:54">
      <c r="BB674" t="str">
        <f t="shared" si="13"/>
        <v>INSERT INTO or_detail VALUES(or_detail_key_seq.nextval,1,10800,21,3);</v>
      </c>
    </row>
    <row r="675" spans="54:54">
      <c r="BB675" t="str">
        <f t="shared" si="13"/>
        <v>INSERT INTO or_detail VALUES(or_detail_key_seq.nextval,1,7200,21,4);</v>
      </c>
    </row>
    <row r="676" spans="54:54">
      <c r="BB676" t="str">
        <f t="shared" si="13"/>
        <v>INSERT INTO or_detail VALUES(or_detail_key_seq.nextval,1,6030,21,50);</v>
      </c>
    </row>
    <row r="677" spans="54:54">
      <c r="BB677" t="str">
        <f t="shared" si="13"/>
        <v>INSERT INTO or_detail VALUES(or_detail_key_seq.nextval,1,6030,21,27);</v>
      </c>
    </row>
    <row r="678" spans="54:54">
      <c r="BB678" t="str">
        <f t="shared" si="13"/>
        <v>INSERT INTO or_detail VALUES(or_detail_key_seq.nextval,1,6120,21,11);</v>
      </c>
    </row>
    <row r="679" spans="54:54">
      <c r="BB679" t="str">
        <f t="shared" si="13"/>
        <v>INSERT INTO or_detail VALUES(or_detail_key_seq.nextval,1,21600,21,29);</v>
      </c>
    </row>
    <row r="680" spans="54:54">
      <c r="BB680" t="str">
        <f t="shared" si="13"/>
        <v>INSERT INTO or_detail VALUES(or_detail_key_seq.nextval,1,7560,21,22);</v>
      </c>
    </row>
    <row r="681" spans="54:54">
      <c r="BB681" t="str">
        <f t="shared" si="13"/>
        <v>INSERT INTO or_detail VALUES(or_detail_key_seq.nextval,1,3150,21,36);</v>
      </c>
    </row>
    <row r="682" spans="54:54">
      <c r="BB682" t="str">
        <f t="shared" si="13"/>
        <v>INSERT INTO or_detail VALUES(or_detail_key_seq.nextval,1,5400,21,16);</v>
      </c>
    </row>
    <row r="683" spans="54:54">
      <c r="BB683" t="str">
        <f t="shared" si="13"/>
        <v>INSERT INTO or_detail VALUES(or_detail_key_seq.nextval,1,8100,21,5);</v>
      </c>
    </row>
    <row r="684" spans="54:54">
      <c r="BB684" t="str">
        <f t="shared" si="13"/>
        <v>INSERT INTO or_detail VALUES(or_detail_key_seq.nextval,1,4500,21,10);</v>
      </c>
    </row>
    <row r="685" spans="54:54">
      <c r="BB685" t="str">
        <f t="shared" si="13"/>
        <v>INSERT INTO or_detail VALUES(or_detail_key_seq.nextval,1,3330,21,31);</v>
      </c>
    </row>
    <row r="686" spans="54:54">
      <c r="BB686" t="str">
        <f t="shared" si="13"/>
        <v>INSERT INTO or_detail VALUES(or_detail_key_seq.nextval,1,7200,22,35);</v>
      </c>
    </row>
    <row r="687" spans="54:54">
      <c r="BB687" t="str">
        <f t="shared" si="13"/>
        <v>INSERT INTO or_detail VALUES(or_detail_key_seq.nextval,1,7200,22,4);</v>
      </c>
    </row>
    <row r="688" spans="54:54">
      <c r="BB688" t="str">
        <f t="shared" si="13"/>
        <v>INSERT INTO or_detail VALUES(or_detail_key_seq.nextval,1,4050,22,8);</v>
      </c>
    </row>
    <row r="689" spans="54:54">
      <c r="BB689" t="str">
        <f t="shared" si="13"/>
        <v>INSERT INTO or_detail VALUES(or_detail_key_seq.nextval,1,12600,22,51);</v>
      </c>
    </row>
    <row r="690" spans="54:54">
      <c r="BB690" t="str">
        <f t="shared" si="13"/>
        <v>INSERT INTO or_detail VALUES(or_detail_key_seq.nextval,1,7020,23,21);</v>
      </c>
    </row>
    <row r="691" spans="54:54">
      <c r="BB691" t="str">
        <f t="shared" si="13"/>
        <v>INSERT INTO or_detail VALUES(or_detail_key_seq.nextval,1,13500,23,1);</v>
      </c>
    </row>
    <row r="692" spans="54:54">
      <c r="BB692" t="str">
        <f t="shared" si="13"/>
        <v>INSERT INTO or_detail VALUES(or_detail_key_seq.nextval,1,8010,23,33);</v>
      </c>
    </row>
    <row r="693" spans="54:54">
      <c r="BB693" t="str">
        <f t="shared" si="13"/>
        <v>INSERT INTO or_detail VALUES(or_detail_key_seq.nextval,1,6480,23,43);</v>
      </c>
    </row>
    <row r="694" spans="54:54">
      <c r="BB694" t="str">
        <f t="shared" si="13"/>
        <v>INSERT INTO or_detail VALUES(or_detail_key_seq.nextval,1,15120,23,41);</v>
      </c>
    </row>
    <row r="695" spans="54:54">
      <c r="BB695" t="str">
        <f t="shared" si="13"/>
        <v>INSERT INTO or_detail VALUES(or_detail_key_seq.nextval,1,5850,23,9);</v>
      </c>
    </row>
    <row r="696" spans="54:54">
      <c r="BB696" t="str">
        <f t="shared" si="13"/>
        <v>INSERT INTO or_detail VALUES(or_detail_key_seq.nextval,1,7200,24,4);</v>
      </c>
    </row>
    <row r="697" spans="54:54">
      <c r="BB697" t="str">
        <f t="shared" si="13"/>
        <v>INSERT INTO or_detail VALUES(or_detail_key_seq.nextval,1,5670,24,52);</v>
      </c>
    </row>
    <row r="698" spans="54:54">
      <c r="BB698" t="str">
        <f t="shared" si="13"/>
        <v>INSERT INTO or_detail VALUES(or_detail_key_seq.nextval,1,7020,24,53);</v>
      </c>
    </row>
    <row r="699" spans="54:54">
      <c r="BB699" t="str">
        <f t="shared" si="13"/>
        <v>INSERT INTO or_detail VALUES(or_detail_key_seq.nextval,1,6480,24,23);</v>
      </c>
    </row>
    <row r="700" spans="54:54">
      <c r="BB700" t="str">
        <f t="shared" si="13"/>
        <v>INSERT INTO or_detail VALUES(or_detail_key_seq.nextval,1,7020,24,21);</v>
      </c>
    </row>
    <row r="701" spans="54:54">
      <c r="BB701" t="str">
        <f t="shared" si="13"/>
        <v>INSERT INTO or_detail VALUES(or_detail_key_seq.nextval,1,6300,24,26);</v>
      </c>
    </row>
    <row r="702" spans="54:54">
      <c r="BB702" t="str">
        <f t="shared" si="13"/>
        <v>INSERT INTO or_detail VALUES(or_detail_key_seq.nextval,1,6030,24,50);</v>
      </c>
    </row>
    <row r="703" spans="54:54">
      <c r="BB703" t="str">
        <f t="shared" si="13"/>
        <v>INSERT INTO or_detail VALUES(or_detail_key_seq.nextval,1,3870,24,30);</v>
      </c>
    </row>
    <row r="704" spans="54:54">
      <c r="BB704" t="str">
        <f t="shared" si="13"/>
        <v>INSERT INTO or_detail VALUES(or_detail_key_seq.nextval,1,8100,25,5);</v>
      </c>
    </row>
    <row r="705" spans="54:54">
      <c r="BB705" t="str">
        <f t="shared" si="13"/>
        <v>INSERT INTO or_detail VALUES(or_detail_key_seq.nextval,1,6750,25,6);</v>
      </c>
    </row>
    <row r="706" spans="54:54">
      <c r="BB706" t="str">
        <f t="shared" si="13"/>
        <v>INSERT INTO or_detail VALUES(or_detail_key_seq.nextval,1,3150,25,46);</v>
      </c>
    </row>
    <row r="707" spans="54:54">
      <c r="BB707" t="str">
        <f t="shared" si="13"/>
        <v>INSERT INTO or_detail VALUES(or_detail_key_seq.nextval,1,4050,25,8);</v>
      </c>
    </row>
    <row r="708" spans="54:54">
      <c r="BB708" t="str">
        <f t="shared" si="13"/>
        <v>INSERT INTO or_detail VALUES(or_detail_key_seq.nextval,1,17100,25,12);</v>
      </c>
    </row>
    <row r="709" spans="54:54">
      <c r="BB709" t="str">
        <f t="shared" ref="BB709:BB772" si="14">"INSERT INTO or_detail VALUES(or_detail_key_seq.nextval,"&amp;BC194&amp;","&amp;BD194&amp;","&amp;BE194&amp;","&amp;BF194&amp;");"</f>
        <v>INSERT INTO or_detail VALUES(or_detail_key_seq.nextval,1,5400,25,16);</v>
      </c>
    </row>
    <row r="710" spans="54:54">
      <c r="BB710" t="str">
        <f t="shared" si="14"/>
        <v>INSERT INTO or_detail VALUES(or_detail_key_seq.nextval,5,33750,25,17);</v>
      </c>
    </row>
    <row r="711" spans="54:54">
      <c r="BB711" t="str">
        <f t="shared" si="14"/>
        <v>INSERT INTO or_detail VALUES(or_detail_key_seq.nextval,1,6030,25,27);</v>
      </c>
    </row>
    <row r="712" spans="54:54">
      <c r="BB712" t="str">
        <f t="shared" si="14"/>
        <v>INSERT INTO or_detail VALUES(or_detail_key_seq.nextval,1,7200,25,35);</v>
      </c>
    </row>
    <row r="713" spans="54:54">
      <c r="BB713" t="str">
        <f t="shared" si="14"/>
        <v>INSERT INTO or_detail VALUES(or_detail_key_seq.nextval,1,3420,25,49);</v>
      </c>
    </row>
    <row r="714" spans="54:54">
      <c r="BB714" t="str">
        <f t="shared" si="14"/>
        <v>INSERT INTO or_detail VALUES(or_detail_key_seq.nextval,1,34200,26,44);</v>
      </c>
    </row>
    <row r="715" spans="54:54">
      <c r="BB715" t="str">
        <f t="shared" si="14"/>
        <v>INSERT INTO or_detail VALUES(or_detail_key_seq.nextval,1,9450,26,34);</v>
      </c>
    </row>
    <row r="716" spans="54:54">
      <c r="BB716" t="str">
        <f t="shared" si="14"/>
        <v>INSERT INTO or_detail VALUES(or_detail_key_seq.nextval,1,4230,26,48);</v>
      </c>
    </row>
    <row r="717" spans="54:54">
      <c r="BB717" t="str">
        <f t="shared" si="14"/>
        <v>INSERT INTO or_detail VALUES(or_detail_key_seq.nextval,1,10800,26,3);</v>
      </c>
    </row>
    <row r="718" spans="54:54">
      <c r="BB718" t="str">
        <f t="shared" si="14"/>
        <v>INSERT INTO or_detail VALUES(or_detail_key_seq.nextval,1,16200,27,2);</v>
      </c>
    </row>
    <row r="719" spans="54:54">
      <c r="BB719" t="str">
        <f t="shared" si="14"/>
        <v>INSERT INTO or_detail VALUES(or_detail_key_seq.nextval,1,7200,27,35);</v>
      </c>
    </row>
    <row r="720" spans="54:54">
      <c r="BB720" t="str">
        <f t="shared" si="14"/>
        <v>INSERT INTO or_detail VALUES(or_detail_key_seq.nextval,1,6030,27,50);</v>
      </c>
    </row>
    <row r="721" spans="54:54">
      <c r="BB721" t="str">
        <f t="shared" si="14"/>
        <v>INSERT INTO or_detail VALUES(or_detail_key_seq.nextval,1,7560,27,22);</v>
      </c>
    </row>
    <row r="722" spans="54:54">
      <c r="BB722" t="str">
        <f t="shared" si="14"/>
        <v>INSERT INTO or_detail VALUES(or_detail_key_seq.nextval,1,3150,27,46);</v>
      </c>
    </row>
    <row r="723" spans="54:54">
      <c r="BB723" t="str">
        <f t="shared" si="14"/>
        <v>INSERT INTO or_detail VALUES(or_detail_key_seq.nextval,1,13500,27,1);</v>
      </c>
    </row>
    <row r="724" spans="54:54">
      <c r="BB724" t="str">
        <f t="shared" si="14"/>
        <v>INSERT INTO or_detail VALUES(or_detail_key_seq.nextval,1,5670,27,52);</v>
      </c>
    </row>
    <row r="725" spans="54:54">
      <c r="BB725" t="str">
        <f t="shared" si="14"/>
        <v>INSERT INTO or_detail VALUES(or_detail_key_seq.nextval,1,6750,28,6);</v>
      </c>
    </row>
    <row r="726" spans="54:54">
      <c r="BB726" t="str">
        <f t="shared" si="14"/>
        <v>INSERT INTO or_detail VALUES(or_detail_key_seq.nextval,3,21060,28,47);</v>
      </c>
    </row>
    <row r="727" spans="54:54">
      <c r="BB727" t="str">
        <f t="shared" si="14"/>
        <v>INSERT INTO or_detail VALUES(or_detail_key_seq.nextval,1,3150,28,14);</v>
      </c>
    </row>
    <row r="728" spans="54:54">
      <c r="BB728" t="str">
        <f t="shared" si="14"/>
        <v>INSERT INTO or_detail VALUES(or_detail_key_seq.nextval,1,9450,28,34);</v>
      </c>
    </row>
    <row r="729" spans="54:54">
      <c r="BB729" t="str">
        <f t="shared" si="14"/>
        <v>INSERT INTO or_detail VALUES(or_detail_key_seq.nextval,1,2700,28,7);</v>
      </c>
    </row>
    <row r="730" spans="54:54">
      <c r="BB730" t="str">
        <f t="shared" si="14"/>
        <v>INSERT INTO or_detail VALUES(or_detail_key_seq.nextval,1,7560,29,20);</v>
      </c>
    </row>
    <row r="731" spans="54:54">
      <c r="BB731" t="str">
        <f t="shared" si="14"/>
        <v>INSERT INTO or_detail VALUES(or_detail_key_seq.nextval,1,5670,29,52);</v>
      </c>
    </row>
    <row r="732" spans="54:54">
      <c r="BB732" t="str">
        <f t="shared" si="14"/>
        <v>INSERT INTO or_detail VALUES(or_detail_key_seq.nextval,1,3150,29,46);</v>
      </c>
    </row>
    <row r="733" spans="54:54">
      <c r="BB733" t="str">
        <f t="shared" si="14"/>
        <v>INSERT INTO or_detail VALUES(or_detail_key_seq.nextval,1,6300,29,26);</v>
      </c>
    </row>
    <row r="734" spans="54:54">
      <c r="BB734" t="str">
        <f t="shared" si="14"/>
        <v>INSERT INTO or_detail VALUES(or_detail_key_seq.nextval,1,16200,29,2);</v>
      </c>
    </row>
    <row r="735" spans="54:54">
      <c r="BB735" t="str">
        <f t="shared" si="14"/>
        <v>INSERT INTO or_detail VALUES(or_detail_key_seq.nextval,1,7020,29,47);</v>
      </c>
    </row>
    <row r="736" spans="54:54">
      <c r="BB736" t="str">
        <f t="shared" si="14"/>
        <v>INSERT INTO or_detail VALUES(or_detail_key_seq.nextval,1,3870,29,30);</v>
      </c>
    </row>
    <row r="737" spans="54:54">
      <c r="BB737" t="str">
        <f t="shared" si="14"/>
        <v>INSERT INTO or_detail VALUES(or_detail_key_seq.nextval,1,6750,30,6);</v>
      </c>
    </row>
    <row r="738" spans="54:54">
      <c r="BB738" t="str">
        <f t="shared" si="14"/>
        <v>INSERT INTO or_detail VALUES(or_detail_key_seq.nextval,12,70200,30,9);</v>
      </c>
    </row>
    <row r="739" spans="54:54">
      <c r="BB739" t="str">
        <f t="shared" si="14"/>
        <v>INSERT INTO or_detail VALUES(or_detail_key_seq.nextval,1,7740,30,40);</v>
      </c>
    </row>
    <row r="740" spans="54:54">
      <c r="BB740" t="str">
        <f t="shared" si="14"/>
        <v>INSERT INTO or_detail VALUES(or_detail_key_seq.nextval,1,9900,30,13);</v>
      </c>
    </row>
    <row r="741" spans="54:54">
      <c r="BB741" t="str">
        <f t="shared" si="14"/>
        <v>INSERT INTO or_detail VALUES(or_detail_key_seq.nextval,1,6480,30,43);</v>
      </c>
    </row>
    <row r="742" spans="54:54">
      <c r="BB742" t="str">
        <f t="shared" si="14"/>
        <v>INSERT INTO or_detail VALUES(or_detail_key_seq.nextval,1,6030,30,38);</v>
      </c>
    </row>
    <row r="743" spans="54:54">
      <c r="BB743" t="str">
        <f t="shared" si="14"/>
        <v>INSERT INTO or_detail VALUES(or_detail_key_seq.nextval,1,7200,30,35);</v>
      </c>
    </row>
    <row r="744" spans="54:54">
      <c r="BB744" t="str">
        <f t="shared" si="14"/>
        <v>INSERT INTO or_detail VALUES(or_detail_key_seq.nextval,1,4050,30,8);</v>
      </c>
    </row>
    <row r="745" spans="54:54">
      <c r="BB745" t="str">
        <f t="shared" si="14"/>
        <v>INSERT INTO or_detail VALUES(or_detail_key_seq.nextval,1,5670,30,19);</v>
      </c>
    </row>
    <row r="746" spans="54:54">
      <c r="BB746" t="str">
        <f t="shared" si="14"/>
        <v>INSERT INTO or_detail VALUES(or_detail_key_seq.nextval,1,6750,30,45);</v>
      </c>
    </row>
    <row r="747" spans="54:54">
      <c r="BB747" t="str">
        <f t="shared" si="14"/>
        <v>INSERT INTO or_detail VALUES(or_detail_key_seq.nextval,1,15120,31,41);</v>
      </c>
    </row>
    <row r="748" spans="54:54">
      <c r="BB748" t="str">
        <f t="shared" si="14"/>
        <v>INSERT INTO or_detail VALUES(or_detail_key_seq.nextval,1,6480,31,23);</v>
      </c>
    </row>
    <row r="749" spans="54:54">
      <c r="BB749" t="str">
        <f t="shared" si="14"/>
        <v>INSERT INTO or_detail VALUES(or_detail_key_seq.nextval,1,12600,31,51);</v>
      </c>
    </row>
    <row r="750" spans="54:54">
      <c r="BB750" t="str">
        <f t="shared" si="14"/>
        <v>INSERT INTO or_detail VALUES(or_detail_key_seq.nextval,1,4230,31,48);</v>
      </c>
    </row>
    <row r="751" spans="54:54">
      <c r="BB751" t="str">
        <f t="shared" si="14"/>
        <v>INSERT INTO or_detail VALUES(or_detail_key_seq.nextval,1,6030,31,27);</v>
      </c>
    </row>
    <row r="752" spans="54:54">
      <c r="BB752" t="str">
        <f t="shared" si="14"/>
        <v>INSERT INTO or_detail VALUES(or_detail_key_seq.nextval,1,2700,31,7);</v>
      </c>
    </row>
    <row r="753" spans="54:54">
      <c r="BB753" t="str">
        <f t="shared" si="14"/>
        <v>INSERT INTO or_detail VALUES(or_detail_key_seq.nextval,1,3870,31,30);</v>
      </c>
    </row>
    <row r="754" spans="54:54">
      <c r="BB754" t="str">
        <f t="shared" si="14"/>
        <v>INSERT INTO or_detail VALUES(or_detail_key_seq.nextval,3,9450,31,46);</v>
      </c>
    </row>
    <row r="755" spans="54:54">
      <c r="BB755" t="str">
        <f t="shared" si="14"/>
        <v>INSERT INTO or_detail VALUES(or_detail_key_seq.nextval,1,7020,31,47);</v>
      </c>
    </row>
    <row r="756" spans="54:54">
      <c r="BB756" t="str">
        <f t="shared" si="14"/>
        <v>INSERT INTO or_detail VALUES(or_detail_key_seq.nextval,1,6030,31,50);</v>
      </c>
    </row>
    <row r="757" spans="54:54">
      <c r="BB757" t="str">
        <f t="shared" si="14"/>
        <v>INSERT INTO or_detail VALUES(or_detail_key_seq.nextval,1,6750,31,17);</v>
      </c>
    </row>
    <row r="758" spans="54:54">
      <c r="BB758" t="str">
        <f t="shared" si="14"/>
        <v>INSERT INTO or_detail VALUES(or_detail_key_seq.nextval,1,6480,31,43);</v>
      </c>
    </row>
    <row r="759" spans="54:54">
      <c r="BB759" t="str">
        <f t="shared" si="14"/>
        <v>INSERT INTO or_detail VALUES(or_detail_key_seq.nextval,1,32400,31,37);</v>
      </c>
    </row>
    <row r="760" spans="54:54">
      <c r="BB760" t="str">
        <f t="shared" si="14"/>
        <v>INSERT INTO or_detail VALUES(or_detail_key_seq.nextval,1,9450,31,34);</v>
      </c>
    </row>
    <row r="761" spans="54:54">
      <c r="BB761" t="str">
        <f t="shared" si="14"/>
        <v>INSERT INTO or_detail VALUES(or_detail_key_seq.nextval,1,5670,32,19);</v>
      </c>
    </row>
    <row r="762" spans="54:54">
      <c r="BB762" t="str">
        <f t="shared" si="14"/>
        <v>INSERT INTO or_detail VALUES(or_detail_key_seq.nextval,1,9450,32,34);</v>
      </c>
    </row>
    <row r="763" spans="54:54">
      <c r="BB763" t="str">
        <f t="shared" si="14"/>
        <v>INSERT INTO or_detail VALUES(or_detail_key_seq.nextval,1,6030,32,38);</v>
      </c>
    </row>
    <row r="764" spans="54:54">
      <c r="BB764" t="str">
        <f t="shared" si="14"/>
        <v>INSERT INTO or_detail VALUES(or_detail_key_seq.nextval,1,6750,32,45);</v>
      </c>
    </row>
    <row r="765" spans="54:54">
      <c r="BB765" t="str">
        <f t="shared" si="14"/>
        <v>INSERT INTO or_detail VALUES(or_detail_key_seq.nextval,1,4050,32,15);</v>
      </c>
    </row>
    <row r="766" spans="54:54">
      <c r="BB766" t="str">
        <f t="shared" si="14"/>
        <v>INSERT INTO or_detail VALUES(or_detail_key_seq.nextval,1,5850,32,9);</v>
      </c>
    </row>
    <row r="767" spans="54:54">
      <c r="BB767" t="str">
        <f t="shared" si="14"/>
        <v>INSERT INTO or_detail VALUES(or_detail_key_seq.nextval,1,7020,32,47);</v>
      </c>
    </row>
    <row r="768" spans="54:54">
      <c r="BB768" t="str">
        <f t="shared" si="14"/>
        <v>INSERT INTO or_detail VALUES(or_detail_key_seq.nextval,1,7740,33,40);</v>
      </c>
    </row>
    <row r="769" spans="54:54">
      <c r="BB769" t="str">
        <f t="shared" si="14"/>
        <v>INSERT INTO or_detail VALUES(or_detail_key_seq.nextval,1,12600,33,51);</v>
      </c>
    </row>
    <row r="770" spans="54:54">
      <c r="BB770" t="str">
        <f t="shared" si="14"/>
        <v>INSERT INTO or_detail VALUES(or_detail_key_seq.nextval,1,7200,33,4);</v>
      </c>
    </row>
    <row r="771" spans="54:54">
      <c r="BB771" t="str">
        <f t="shared" si="14"/>
        <v>INSERT INTO or_detail VALUES(or_detail_key_seq.nextval,1,16200,33,2);</v>
      </c>
    </row>
    <row r="772" spans="54:54">
      <c r="BB772" t="str">
        <f t="shared" si="14"/>
        <v>INSERT INTO or_detail VALUES(or_detail_key_seq.nextval,1,7560,33,22);</v>
      </c>
    </row>
    <row r="773" spans="54:54">
      <c r="BB773" t="str">
        <f t="shared" ref="BB773:BB836" si="15">"INSERT INTO or_detail VALUES(or_detail_key_seq.nextval,"&amp;BC258&amp;","&amp;BD258&amp;","&amp;BE258&amp;","&amp;BF258&amp;");"</f>
        <v>INSERT INTO or_detail VALUES(or_detail_key_seq.nextval,1,8550,33,24);</v>
      </c>
    </row>
    <row r="774" spans="54:54">
      <c r="BB774" t="str">
        <f t="shared" si="15"/>
        <v>INSERT INTO or_detail VALUES(or_detail_key_seq.nextval,1,6480,34,23);</v>
      </c>
    </row>
    <row r="775" spans="54:54">
      <c r="BB775" t="str">
        <f t="shared" si="15"/>
        <v>INSERT INTO or_detail VALUES(or_detail_key_seq.nextval,1,6030,34,38);</v>
      </c>
    </row>
    <row r="776" spans="54:54">
      <c r="BB776" t="str">
        <f t="shared" si="15"/>
        <v>INSERT INTO or_detail VALUES(or_detail_key_seq.nextval,7,28350,34,15);</v>
      </c>
    </row>
    <row r="777" spans="54:54">
      <c r="BB777" t="str">
        <f t="shared" si="15"/>
        <v>INSERT INTO or_detail VALUES(or_detail_key_seq.nextval,1,3420,34,49);</v>
      </c>
    </row>
    <row r="778" spans="54:54">
      <c r="BB778" t="str">
        <f t="shared" si="15"/>
        <v>INSERT INTO or_detail VALUES(or_detail_key_seq.nextval,1,7560,34,25);</v>
      </c>
    </row>
    <row r="779" spans="54:54">
      <c r="BB779" t="str">
        <f t="shared" si="15"/>
        <v>INSERT INTO or_detail VALUES(or_detail_key_seq.nextval,1,7020,34,21);</v>
      </c>
    </row>
    <row r="780" spans="54:54">
      <c r="BB780" t="str">
        <f t="shared" si="15"/>
        <v>INSERT INTO or_detail VALUES(or_detail_key_seq.nextval,1,16200,34,2);</v>
      </c>
    </row>
    <row r="781" spans="54:54">
      <c r="BB781" t="str">
        <f t="shared" si="15"/>
        <v>INSERT INTO or_detail VALUES(or_detail_key_seq.nextval,1,6750,34,45);</v>
      </c>
    </row>
    <row r="782" spans="54:54">
      <c r="BB782" t="str">
        <f t="shared" si="15"/>
        <v>INSERT INTO or_detail VALUES(or_detail_key_seq.nextval,1,5670,34,52);</v>
      </c>
    </row>
    <row r="783" spans="54:54">
      <c r="BB783" t="str">
        <f t="shared" si="15"/>
        <v>INSERT INTO or_detail VALUES(or_detail_key_seq.nextval,1,4050,34,8);</v>
      </c>
    </row>
    <row r="784" spans="54:54">
      <c r="BB784" t="str">
        <f t="shared" si="15"/>
        <v>INSERT INTO or_detail VALUES(or_detail_key_seq.nextval,1,8550,34,24);</v>
      </c>
    </row>
    <row r="785" spans="54:54">
      <c r="BB785" t="str">
        <f t="shared" si="15"/>
        <v>INSERT INTO or_detail VALUES(or_detail_key_seq.nextval,1,6030,35,50);</v>
      </c>
    </row>
    <row r="786" spans="54:54">
      <c r="BB786" t="str">
        <f t="shared" si="15"/>
        <v>INSERT INTO or_detail VALUES(or_detail_key_seq.nextval,1,5670,35,19);</v>
      </c>
    </row>
    <row r="787" spans="54:54">
      <c r="BB787" t="str">
        <f t="shared" si="15"/>
        <v>INSERT INTO or_detail VALUES(or_detail_key_seq.nextval,1,6750,35,6);</v>
      </c>
    </row>
    <row r="788" spans="54:54">
      <c r="BB788" t="str">
        <f t="shared" si="15"/>
        <v>INSERT INTO or_detail VALUES(or_detail_key_seq.nextval,1,6750,35,17);</v>
      </c>
    </row>
    <row r="789" spans="54:54">
      <c r="BB789" t="str">
        <f t="shared" si="15"/>
        <v>INSERT INTO or_detail VALUES(or_detail_key_seq.nextval,1,13050,35,39);</v>
      </c>
    </row>
    <row r="790" spans="54:54">
      <c r="BB790" t="str">
        <f t="shared" si="15"/>
        <v>INSERT INTO or_detail VALUES(or_detail_key_seq.nextval,1,9450,35,34);</v>
      </c>
    </row>
    <row r="791" spans="54:54">
      <c r="BB791" t="str">
        <f t="shared" si="15"/>
        <v>INSERT INTO or_detail VALUES(or_detail_key_seq.nextval,1,10800,35,3);</v>
      </c>
    </row>
    <row r="792" spans="54:54">
      <c r="BB792" t="str">
        <f t="shared" si="15"/>
        <v>INSERT INTO or_detail VALUES(or_detail_key_seq.nextval,1,5400,35,16);</v>
      </c>
    </row>
    <row r="793" spans="54:54">
      <c r="BB793" t="str">
        <f t="shared" si="15"/>
        <v>INSERT INTO or_detail VALUES(or_detail_key_seq.nextval,1,7560,36,25);</v>
      </c>
    </row>
    <row r="794" spans="54:54">
      <c r="BB794" t="str">
        <f t="shared" si="15"/>
        <v>INSERT INTO or_detail VALUES(or_detail_key_seq.nextval,1,13500,36,1);</v>
      </c>
    </row>
    <row r="795" spans="54:54">
      <c r="BB795" t="str">
        <f t="shared" si="15"/>
        <v>INSERT INTO or_detail VALUES(or_detail_key_seq.nextval,1,5850,36,9);</v>
      </c>
    </row>
    <row r="796" spans="54:54">
      <c r="BB796" t="str">
        <f t="shared" si="15"/>
        <v>INSERT INTO or_detail VALUES(or_detail_key_seq.nextval,1,21600,36,29);</v>
      </c>
    </row>
    <row r="797" spans="54:54">
      <c r="BB797" t="str">
        <f t="shared" si="15"/>
        <v>INSERT INTO or_detail VALUES(or_detail_key_seq.nextval,1,9900,37,28);</v>
      </c>
    </row>
    <row r="798" spans="54:54">
      <c r="BB798" t="str">
        <f t="shared" si="15"/>
        <v>INSERT INTO or_detail VALUES(or_detail_key_seq.nextval,1,7380,37,42);</v>
      </c>
    </row>
    <row r="799" spans="54:54">
      <c r="BB799" t="str">
        <f t="shared" si="15"/>
        <v>INSERT INTO or_detail VALUES(or_detail_key_seq.nextval,1,7560,37,20);</v>
      </c>
    </row>
    <row r="800" spans="54:54">
      <c r="BB800" t="str">
        <f t="shared" si="15"/>
        <v>INSERT INTO or_detail VALUES(or_detail_key_seq.nextval,1,7560,37,22);</v>
      </c>
    </row>
    <row r="801" spans="54:54">
      <c r="BB801" t="str">
        <f t="shared" si="15"/>
        <v>INSERT INTO or_detail VALUES(or_detail_key_seq.nextval,10,60300,37,38);</v>
      </c>
    </row>
    <row r="802" spans="54:54">
      <c r="BB802" t="str">
        <f t="shared" si="15"/>
        <v>INSERT INTO or_detail VALUES(or_detail_key_seq.nextval,1,7200,37,35);</v>
      </c>
    </row>
    <row r="803" spans="54:54">
      <c r="BB803" t="str">
        <f t="shared" si="15"/>
        <v>INSERT INTO or_detail VALUES(or_detail_key_seq.nextval,1,15120,37,41);</v>
      </c>
    </row>
    <row r="804" spans="54:54">
      <c r="BB804" t="str">
        <f t="shared" si="15"/>
        <v>INSERT INTO or_detail VALUES(or_detail_key_seq.nextval,1,5670,37,19);</v>
      </c>
    </row>
    <row r="805" spans="54:54">
      <c r="BB805" t="str">
        <f t="shared" si="15"/>
        <v>INSERT INTO or_detail VALUES(or_detail_key_seq.nextval,1,6750,38,45);</v>
      </c>
    </row>
    <row r="806" spans="54:54">
      <c r="BB806" t="str">
        <f t="shared" si="15"/>
        <v>INSERT INTO or_detail VALUES(or_detail_key_seq.nextval,1,5850,38,9);</v>
      </c>
    </row>
    <row r="807" spans="54:54">
      <c r="BB807" t="str">
        <f t="shared" si="15"/>
        <v>INSERT INTO or_detail VALUES(or_detail_key_seq.nextval,1,5670,38,19);</v>
      </c>
    </row>
    <row r="808" spans="54:54">
      <c r="BB808" t="str">
        <f t="shared" si="15"/>
        <v>INSERT INTO or_detail VALUES(or_detail_key_seq.nextval,1,7560,38,22);</v>
      </c>
    </row>
    <row r="809" spans="54:54">
      <c r="BB809" t="str">
        <f t="shared" si="15"/>
        <v>INSERT INTO or_detail VALUES(or_detail_key_seq.nextval,1,6750,38,17);</v>
      </c>
    </row>
    <row r="810" spans="54:54">
      <c r="BB810" t="str">
        <f t="shared" si="15"/>
        <v>INSERT INTO or_detail VALUES(or_detail_key_seq.nextval,1,8550,38,24);</v>
      </c>
    </row>
    <row r="811" spans="54:54">
      <c r="BB811" t="str">
        <f t="shared" si="15"/>
        <v>INSERT INTO or_detail VALUES(or_detail_key_seq.nextval,1,8100,38,5);</v>
      </c>
    </row>
    <row r="812" spans="54:54">
      <c r="BB812" t="str">
        <f t="shared" si="15"/>
        <v>INSERT INTO or_detail VALUES(or_detail_key_seq.nextval,1,9900,38,28);</v>
      </c>
    </row>
    <row r="813" spans="54:54">
      <c r="BB813" t="str">
        <f t="shared" si="15"/>
        <v>INSERT INTO or_detail VALUES(or_detail_key_seq.nextval,1,7740,38,40);</v>
      </c>
    </row>
    <row r="814" spans="54:54">
      <c r="BB814" t="str">
        <f t="shared" si="15"/>
        <v>INSERT INTO or_detail VALUES(or_detail_key_seq.nextval,1,12600,38,51);</v>
      </c>
    </row>
    <row r="815" spans="54:54">
      <c r="BB815" t="str">
        <f t="shared" si="15"/>
        <v>INSERT INTO or_detail VALUES(or_detail_key_seq.nextval,1,15120,38,41);</v>
      </c>
    </row>
    <row r="816" spans="54:54">
      <c r="BB816" t="str">
        <f t="shared" si="15"/>
        <v>INSERT INTO or_detail VALUES(or_detail_key_seq.nextval,7,28350,39,15);</v>
      </c>
    </row>
    <row r="817" spans="54:54">
      <c r="BB817" t="str">
        <f t="shared" si="15"/>
        <v>INSERT INTO or_detail VALUES(or_detail_key_seq.nextval,1,16200,39,2);</v>
      </c>
    </row>
    <row r="818" spans="54:54">
      <c r="BB818" t="str">
        <f t="shared" si="15"/>
        <v>INSERT INTO or_detail VALUES(or_detail_key_seq.nextval,1,6480,39,43);</v>
      </c>
    </row>
    <row r="819" spans="54:54">
      <c r="BB819" t="str">
        <f t="shared" si="15"/>
        <v>INSERT INTO or_detail VALUES(or_detail_key_seq.nextval,1,7740,39,40);</v>
      </c>
    </row>
    <row r="820" spans="54:54">
      <c r="BB820" t="str">
        <f t="shared" si="15"/>
        <v>INSERT INTO or_detail VALUES(or_detail_key_seq.nextval,1,4230,39,48);</v>
      </c>
    </row>
    <row r="821" spans="54:54">
      <c r="BB821" t="str">
        <f t="shared" si="15"/>
        <v>INSERT INTO or_detail VALUES(or_detail_key_seq.nextval,1,13050,39,39);</v>
      </c>
    </row>
    <row r="822" spans="54:54">
      <c r="BB822" t="str">
        <f t="shared" si="15"/>
        <v>INSERT INTO or_detail VALUES(or_detail_key_seq.nextval,1,8100,39,5);</v>
      </c>
    </row>
    <row r="823" spans="54:54">
      <c r="BB823" t="str">
        <f t="shared" si="15"/>
        <v>INSERT INTO or_detail VALUES(or_detail_key_seq.nextval,1,3150,39,46);</v>
      </c>
    </row>
    <row r="824" spans="54:54">
      <c r="BB824" t="str">
        <f t="shared" si="15"/>
        <v>INSERT INTO or_detail VALUES(or_detail_key_seq.nextval,1,34200,39,44);</v>
      </c>
    </row>
    <row r="825" spans="54:54">
      <c r="BB825" t="str">
        <f t="shared" si="15"/>
        <v>INSERT INTO or_detail VALUES(or_detail_key_seq.nextval,1,6750,39,45);</v>
      </c>
    </row>
    <row r="826" spans="54:54">
      <c r="BB826" t="str">
        <f t="shared" si="15"/>
        <v>INSERT INTO or_detail VALUES(or_detail_key_seq.nextval,1,5220,39,18);</v>
      </c>
    </row>
    <row r="827" spans="54:54">
      <c r="BB827" t="str">
        <f t="shared" si="15"/>
        <v>INSERT INTO or_detail VALUES(or_detail_key_seq.nextval,1,7200,39,35);</v>
      </c>
    </row>
    <row r="828" spans="54:54">
      <c r="BB828" t="str">
        <f t="shared" si="15"/>
        <v>INSERT INTO or_detail VALUES(or_detail_key_seq.nextval,1,12600,40,51);</v>
      </c>
    </row>
    <row r="829" spans="54:54">
      <c r="BB829" t="str">
        <f t="shared" si="15"/>
        <v>INSERT INTO or_detail VALUES(or_detail_key_seq.nextval,1,21600,40,29);</v>
      </c>
    </row>
    <row r="830" spans="54:54">
      <c r="BB830" t="str">
        <f t="shared" si="15"/>
        <v>INSERT INTO or_detail VALUES(or_detail_key_seq.nextval,10,27000,40,7);</v>
      </c>
    </row>
    <row r="831" spans="54:54">
      <c r="BB831" t="str">
        <f t="shared" si="15"/>
        <v>INSERT INTO or_detail VALUES(or_detail_key_seq.nextval,1,5400,40,16);</v>
      </c>
    </row>
    <row r="832" spans="54:54">
      <c r="BB832" t="str">
        <f t="shared" si="15"/>
        <v>INSERT INTO or_detail VALUES(or_detail_key_seq.nextval,1,8010,40,33);</v>
      </c>
    </row>
    <row r="833" spans="54:54">
      <c r="BB833" t="str">
        <f t="shared" si="15"/>
        <v>INSERT INTO or_detail VALUES(or_detail_key_seq.nextval,1,3150,40,46);</v>
      </c>
    </row>
    <row r="834" spans="54:54">
      <c r="BB834" t="str">
        <f t="shared" si="15"/>
        <v>INSERT INTO or_detail VALUES(or_detail_key_seq.nextval,1,9450,40,34);</v>
      </c>
    </row>
    <row r="835" spans="54:54">
      <c r="BB835" t="str">
        <f t="shared" si="15"/>
        <v>INSERT INTO or_detail VALUES(or_detail_key_seq.nextval,1,6300,40,26);</v>
      </c>
    </row>
    <row r="836" spans="54:54">
      <c r="BB836" t="str">
        <f t="shared" si="15"/>
        <v>INSERT INTO or_detail VALUES(or_detail_key_seq.nextval,1,4050,40,15);</v>
      </c>
    </row>
    <row r="837" spans="54:54">
      <c r="BB837" t="str">
        <f t="shared" ref="BB837:BB900" si="16">"INSERT INTO or_detail VALUES(or_detail_key_seq.nextval,"&amp;BC322&amp;","&amp;BD322&amp;","&amp;BE322&amp;","&amp;BF322&amp;");"</f>
        <v>INSERT INTO or_detail VALUES(or_detail_key_seq.nextval,1,3870,40,30);</v>
      </c>
    </row>
    <row r="838" spans="54:54">
      <c r="BB838" t="str">
        <f t="shared" si="16"/>
        <v>INSERT INTO or_detail VALUES(or_detail_key_seq.nextval,1,3150,40,14);</v>
      </c>
    </row>
    <row r="839" spans="54:54">
      <c r="BB839" t="str">
        <f t="shared" si="16"/>
        <v>INSERT INTO or_detail VALUES(or_detail_key_seq.nextval,1,6750,40,17);</v>
      </c>
    </row>
    <row r="840" spans="54:54">
      <c r="BB840" t="str">
        <f t="shared" si="16"/>
        <v>INSERT INTO or_detail VALUES(or_detail_key_seq.nextval,1,6030,40,38);</v>
      </c>
    </row>
    <row r="841" spans="54:54">
      <c r="BB841" t="str">
        <f t="shared" si="16"/>
        <v>INSERT INTO or_detail VALUES(or_detail_key_seq.nextval,1,6750,40,6);</v>
      </c>
    </row>
    <row r="842" spans="54:54">
      <c r="BB842" t="str">
        <f t="shared" si="16"/>
        <v>INSERT INTO or_detail VALUES(or_detail_key_seq.nextval,1,6750,41,45);</v>
      </c>
    </row>
    <row r="843" spans="54:54">
      <c r="BB843" t="str">
        <f t="shared" si="16"/>
        <v>INSERT INTO or_detail VALUES(or_detail_key_seq.nextval,1,32400,41,37);</v>
      </c>
    </row>
    <row r="844" spans="54:54">
      <c r="BB844" t="str">
        <f t="shared" si="16"/>
        <v>INSERT INTO or_detail VALUES(or_detail_key_seq.nextval,1,9450,41,34);</v>
      </c>
    </row>
    <row r="845" spans="54:54">
      <c r="BB845" t="str">
        <f t="shared" si="16"/>
        <v>INSERT INTO or_detail VALUES(or_detail_key_seq.nextval,1,5400,41,16);</v>
      </c>
    </row>
    <row r="846" spans="54:54">
      <c r="BB846" t="str">
        <f t="shared" si="16"/>
        <v>INSERT INTO or_detail VALUES(or_detail_key_seq.nextval,1,3150,41,14);</v>
      </c>
    </row>
    <row r="847" spans="54:54">
      <c r="BB847" t="str">
        <f t="shared" si="16"/>
        <v>INSERT INTO or_detail VALUES(or_detail_key_seq.nextval,1,6300,41,26);</v>
      </c>
    </row>
    <row r="848" spans="54:54">
      <c r="BB848" t="str">
        <f t="shared" si="16"/>
        <v>INSERT INTO or_detail VALUES(or_detail_key_seq.nextval,1,5220,41,18);</v>
      </c>
    </row>
    <row r="849" spans="54:54">
      <c r="BB849" t="str">
        <f t="shared" si="16"/>
        <v>INSERT INTO or_detail VALUES(or_detail_key_seq.nextval,1,5670,41,19);</v>
      </c>
    </row>
    <row r="850" spans="54:54">
      <c r="BB850" t="str">
        <f t="shared" si="16"/>
        <v>INSERT INTO or_detail VALUES(or_detail_key_seq.nextval,1,10800,41,3);</v>
      </c>
    </row>
    <row r="851" spans="54:54">
      <c r="BB851" t="str">
        <f t="shared" si="16"/>
        <v>INSERT INTO or_detail VALUES(or_detail_key_seq.nextval,3,24300,41,5);</v>
      </c>
    </row>
    <row r="852" spans="54:54">
      <c r="BB852" t="str">
        <f t="shared" si="16"/>
        <v>INSERT INTO or_detail VALUES(or_detail_key_seq.nextval,1,6030,41,27);</v>
      </c>
    </row>
    <row r="853" spans="54:54">
      <c r="BB853" t="str">
        <f t="shared" si="16"/>
        <v>INSERT INTO or_detail VALUES(or_detail_key_seq.nextval,1,21600,41,29);</v>
      </c>
    </row>
    <row r="854" spans="54:54">
      <c r="BB854" t="str">
        <f t="shared" si="16"/>
        <v>INSERT INTO or_detail VALUES(or_detail_key_seq.nextval,1,13500,41,1);</v>
      </c>
    </row>
    <row r="855" spans="54:54">
      <c r="BB855" t="str">
        <f t="shared" si="16"/>
        <v>INSERT INTO or_detail VALUES(or_detail_key_seq.nextval,1,34200,41,44);</v>
      </c>
    </row>
    <row r="856" spans="54:54">
      <c r="BB856" t="str">
        <f t="shared" si="16"/>
        <v>INSERT INTO or_detail VALUES(or_detail_key_seq.nextval,1,6120,41,11);</v>
      </c>
    </row>
    <row r="857" spans="54:54">
      <c r="BB857" t="str">
        <f t="shared" si="16"/>
        <v>INSERT INTO or_detail VALUES(or_detail_key_seq.nextval,1,7020,41,21);</v>
      </c>
    </row>
    <row r="858" spans="54:54">
      <c r="BB858" t="str">
        <f t="shared" si="16"/>
        <v>INSERT INTO or_detail VALUES(or_detail_key_seq.nextval,1,7740,42,40);</v>
      </c>
    </row>
    <row r="859" spans="54:54">
      <c r="BB859" t="str">
        <f t="shared" si="16"/>
        <v>INSERT INTO or_detail VALUES(or_detail_key_seq.nextval,1,13050,42,39);</v>
      </c>
    </row>
    <row r="860" spans="54:54">
      <c r="BB860" t="str">
        <f t="shared" si="16"/>
        <v>INSERT INTO or_detail VALUES(or_detail_key_seq.nextval,1,6030,42,27);</v>
      </c>
    </row>
    <row r="861" spans="54:54">
      <c r="BB861" t="str">
        <f t="shared" si="16"/>
        <v>INSERT INTO or_detail VALUES(or_detail_key_seq.nextval,1,4050,42,8);</v>
      </c>
    </row>
    <row r="862" spans="54:54">
      <c r="BB862" t="str">
        <f t="shared" si="16"/>
        <v>INSERT INTO or_detail VALUES(or_detail_key_seq.nextval,1,6750,42,17);</v>
      </c>
    </row>
    <row r="863" spans="54:54">
      <c r="BB863" t="str">
        <f t="shared" si="16"/>
        <v>INSERT INTO or_detail VALUES(or_detail_key_seq.nextval,1,6750,42,45);</v>
      </c>
    </row>
    <row r="864" spans="54:54">
      <c r="BB864" t="str">
        <f t="shared" si="16"/>
        <v>INSERT INTO or_detail VALUES(or_detail_key_seq.nextval,1,7560,42,20);</v>
      </c>
    </row>
    <row r="865" spans="54:54">
      <c r="BB865" t="str">
        <f t="shared" si="16"/>
        <v>INSERT INTO or_detail VALUES(or_detail_key_seq.nextval,1,21600,42,29);</v>
      </c>
    </row>
    <row r="866" spans="54:54">
      <c r="BB866" t="str">
        <f t="shared" si="16"/>
        <v>INSERT INTO or_detail VALUES(or_detail_key_seq.nextval,1,6030,42,38);</v>
      </c>
    </row>
    <row r="867" spans="54:54">
      <c r="BB867" t="str">
        <f t="shared" si="16"/>
        <v>INSERT INTO or_detail VALUES(or_detail_key_seq.nextval,1,7020,42,47);</v>
      </c>
    </row>
    <row r="868" spans="54:54">
      <c r="BB868" t="str">
        <f t="shared" si="16"/>
        <v>INSERT INTO or_detail VALUES(or_detail_key_seq.nextval,1,7560,42,25);</v>
      </c>
    </row>
    <row r="869" spans="54:54">
      <c r="BB869" t="str">
        <f t="shared" si="16"/>
        <v>INSERT INTO or_detail VALUES(or_detail_key_seq.nextval,1,3150,42,46);</v>
      </c>
    </row>
    <row r="870" spans="54:54">
      <c r="BB870" t="str">
        <f t="shared" si="16"/>
        <v>INSERT INTO or_detail VALUES(or_detail_key_seq.nextval,1,16200,42,2);</v>
      </c>
    </row>
    <row r="871" spans="54:54">
      <c r="BB871" t="str">
        <f t="shared" si="16"/>
        <v>INSERT INTO or_detail VALUES(or_detail_key_seq.nextval,1,3330,42,31);</v>
      </c>
    </row>
    <row r="872" spans="54:54">
      <c r="BB872" t="str">
        <f t="shared" si="16"/>
        <v>INSERT INTO or_detail VALUES(or_detail_key_seq.nextval,1,6300,42,26);</v>
      </c>
    </row>
    <row r="873" spans="54:54">
      <c r="BB873" t="str">
        <f t="shared" si="16"/>
        <v>INSERT INTO or_detail VALUES(or_detail_key_seq.nextval,1,3870,42,30);</v>
      </c>
    </row>
    <row r="874" spans="54:54">
      <c r="BB874" t="str">
        <f t="shared" si="16"/>
        <v>INSERT INTO or_detail VALUES(or_detail_key_seq.nextval,1,13500,42,1);</v>
      </c>
    </row>
    <row r="875" spans="54:54">
      <c r="BB875" t="str">
        <f t="shared" si="16"/>
        <v>INSERT INTO or_detail VALUES(or_detail_key_seq.nextval,1,5400,42,16);</v>
      </c>
    </row>
    <row r="876" spans="54:54">
      <c r="BB876" t="str">
        <f t="shared" si="16"/>
        <v>INSERT INTO or_detail VALUES(or_detail_key_seq.nextval,1,16200,43,2);</v>
      </c>
    </row>
    <row r="877" spans="54:54">
      <c r="BB877" t="str">
        <f t="shared" si="16"/>
        <v>INSERT INTO or_detail VALUES(or_detail_key_seq.nextval,1,7200,43,35);</v>
      </c>
    </row>
    <row r="878" spans="54:54">
      <c r="BB878" t="str">
        <f t="shared" si="16"/>
        <v>INSERT INTO or_detail VALUES(or_detail_key_seq.nextval,1,10800,43,3);</v>
      </c>
    </row>
    <row r="879" spans="54:54">
      <c r="BB879" t="str">
        <f t="shared" si="16"/>
        <v>INSERT INTO or_detail VALUES(or_detail_key_seq.nextval,1,3330,43,31);</v>
      </c>
    </row>
    <row r="880" spans="54:54">
      <c r="BB880" t="str">
        <f t="shared" si="16"/>
        <v>INSERT INTO or_detail VALUES(or_detail_key_seq.nextval,1,4500,43,10);</v>
      </c>
    </row>
    <row r="881" spans="54:54">
      <c r="BB881" t="str">
        <f t="shared" si="16"/>
        <v>INSERT INTO or_detail VALUES(or_detail_key_seq.nextval,1,15120,43,41);</v>
      </c>
    </row>
    <row r="882" spans="54:54">
      <c r="BB882" t="str">
        <f t="shared" si="16"/>
        <v>INSERT INTO or_detail VALUES(or_detail_key_seq.nextval,1,6480,43,43);</v>
      </c>
    </row>
    <row r="883" spans="54:54">
      <c r="BB883" t="str">
        <f t="shared" si="16"/>
        <v>INSERT INTO or_detail VALUES(or_detail_key_seq.nextval,1,5670,43,19);</v>
      </c>
    </row>
    <row r="884" spans="54:54">
      <c r="BB884" t="str">
        <f t="shared" si="16"/>
        <v>INSERT INTO or_detail VALUES(or_detail_key_seq.nextval,1,4050,43,8);</v>
      </c>
    </row>
    <row r="885" spans="54:54">
      <c r="BB885" t="str">
        <f t="shared" si="16"/>
        <v>INSERT INTO or_detail VALUES(or_detail_key_seq.nextval,1,21600,43,29);</v>
      </c>
    </row>
    <row r="886" spans="54:54">
      <c r="BB886" t="str">
        <f t="shared" si="16"/>
        <v>INSERT INTO or_detail VALUES(or_detail_key_seq.nextval,1,7380,43,42);</v>
      </c>
    </row>
    <row r="887" spans="54:54">
      <c r="BB887" t="str">
        <f t="shared" si="16"/>
        <v>INSERT INTO or_detail VALUES(or_detail_key_seq.nextval,1,7740,43,40);</v>
      </c>
    </row>
    <row r="888" spans="54:54">
      <c r="BB888" t="str">
        <f t="shared" si="16"/>
        <v>INSERT INTO or_detail VALUES(or_detail_key_seq.nextval,1,5850,43,9);</v>
      </c>
    </row>
    <row r="889" spans="54:54">
      <c r="BB889" t="str">
        <f t="shared" si="16"/>
        <v>INSERT INTO or_detail VALUES(or_detail_key_seq.nextval,1,9450,43,34);</v>
      </c>
    </row>
    <row r="890" spans="54:54">
      <c r="BB890" t="str">
        <f t="shared" si="16"/>
        <v>INSERT INTO or_detail VALUES(or_detail_key_seq.nextval,1,6480,43,23);</v>
      </c>
    </row>
    <row r="891" spans="54:54">
      <c r="BB891" t="str">
        <f t="shared" si="16"/>
        <v>INSERT INTO or_detail VALUES(or_detail_key_seq.nextval,1,6750,43,17);</v>
      </c>
    </row>
    <row r="892" spans="54:54">
      <c r="BB892" t="str">
        <f t="shared" si="16"/>
        <v>INSERT INTO or_detail VALUES(or_detail_key_seq.nextval,1,13050,43,39);</v>
      </c>
    </row>
    <row r="893" spans="54:54">
      <c r="BB893" t="str">
        <f t="shared" si="16"/>
        <v>INSERT INTO or_detail VALUES(or_detail_key_seq.nextval,1,6030,43,27);</v>
      </c>
    </row>
    <row r="894" spans="54:54">
      <c r="BB894" t="str">
        <f t="shared" si="16"/>
        <v>INSERT INTO or_detail VALUES(or_detail_key_seq.nextval,1,7200,43,4);</v>
      </c>
    </row>
    <row r="895" spans="54:54">
      <c r="BB895" t="str">
        <f t="shared" si="16"/>
        <v>INSERT INTO or_detail VALUES(or_detail_key_seq.nextval,1,7560,43,25);</v>
      </c>
    </row>
    <row r="896" spans="54:54">
      <c r="BB896" t="str">
        <f t="shared" si="16"/>
        <v>INSERT INTO or_detail VALUES(or_detail_key_seq.nextval,1,5220,43,18);</v>
      </c>
    </row>
    <row r="897" spans="54:54">
      <c r="BB897" t="str">
        <f t="shared" si="16"/>
        <v>INSERT INTO or_detail VALUES(or_detail_key_seq.nextval,1,13500,43,1);</v>
      </c>
    </row>
    <row r="898" spans="54:54">
      <c r="BB898" t="str">
        <f t="shared" si="16"/>
        <v>INSERT INTO or_detail VALUES(or_detail_key_seq.nextval,1,6300,43,26);</v>
      </c>
    </row>
    <row r="899" spans="54:54">
      <c r="BB899" t="str">
        <f t="shared" si="16"/>
        <v>INSERT INTO or_detail VALUES(or_detail_key_seq.nextval,1,5850,44,9);</v>
      </c>
    </row>
    <row r="900" spans="54:54">
      <c r="BB900" t="str">
        <f t="shared" si="16"/>
        <v>INSERT INTO or_detail VALUES(or_detail_key_seq.nextval,1,3150,44,46);</v>
      </c>
    </row>
    <row r="901" spans="54:54">
      <c r="BB901" t="str">
        <f t="shared" ref="BB901:BB964" si="17">"INSERT INTO or_detail VALUES(or_detail_key_seq.nextval,"&amp;BC386&amp;","&amp;BD386&amp;","&amp;BE386&amp;","&amp;BF386&amp;");"</f>
        <v>INSERT INTO or_detail VALUES(or_detail_key_seq.nextval,1,5670,44,52);</v>
      </c>
    </row>
    <row r="902" spans="54:54">
      <c r="BB902" t="str">
        <f t="shared" si="17"/>
        <v>INSERT INTO or_detail VALUES(or_detail_key_seq.nextval,8,59040,44,42);</v>
      </c>
    </row>
    <row r="903" spans="54:54">
      <c r="BB903" t="str">
        <f t="shared" si="17"/>
        <v>INSERT INTO or_detail VALUES(or_detail_key_seq.nextval,1,9900,44,28);</v>
      </c>
    </row>
    <row r="904" spans="54:54">
      <c r="BB904" t="str">
        <f t="shared" si="17"/>
        <v>INSERT INTO or_detail VALUES(or_detail_key_seq.nextval,1,34200,44,44);</v>
      </c>
    </row>
    <row r="905" spans="54:54">
      <c r="BB905" t="str">
        <f t="shared" si="17"/>
        <v>INSERT INTO or_detail VALUES(or_detail_key_seq.nextval,1,6480,44,23);</v>
      </c>
    </row>
    <row r="906" spans="54:54">
      <c r="BB906" t="str">
        <f t="shared" si="17"/>
        <v>INSERT INTO or_detail VALUES(or_detail_key_seq.nextval,1,4050,44,15);</v>
      </c>
    </row>
    <row r="907" spans="54:54">
      <c r="BB907" t="str">
        <f t="shared" si="17"/>
        <v>INSERT INTO or_detail VALUES(or_detail_key_seq.nextval,1,7020,44,53);</v>
      </c>
    </row>
    <row r="908" spans="54:54">
      <c r="BB908" t="str">
        <f t="shared" si="17"/>
        <v>INSERT INTO or_detail VALUES(or_detail_key_seq.nextval,1,16200,44,2);</v>
      </c>
    </row>
    <row r="909" spans="54:54">
      <c r="BB909" t="str">
        <f t="shared" si="17"/>
        <v>INSERT INTO or_detail VALUES(or_detail_key_seq.nextval,1,6030,45,38);</v>
      </c>
    </row>
    <row r="910" spans="54:54">
      <c r="BB910" t="str">
        <f t="shared" si="17"/>
        <v>INSERT INTO or_detail VALUES(or_detail_key_seq.nextval,1,7560,45,22);</v>
      </c>
    </row>
    <row r="911" spans="54:54">
      <c r="BB911" t="str">
        <f t="shared" si="17"/>
        <v>INSERT INTO or_detail VALUES(or_detail_key_seq.nextval,1,4050,45,8);</v>
      </c>
    </row>
    <row r="912" spans="54:54">
      <c r="BB912" t="str">
        <f t="shared" si="17"/>
        <v>INSERT INTO or_detail VALUES(or_detail_key_seq.nextval,1,7740,45,40);</v>
      </c>
    </row>
    <row r="913" spans="54:54">
      <c r="BB913" t="str">
        <f t="shared" si="17"/>
        <v>INSERT INTO or_detail VALUES(or_detail_key_seq.nextval,1,6480,45,43);</v>
      </c>
    </row>
    <row r="914" spans="54:54">
      <c r="BB914" t="str">
        <f t="shared" si="17"/>
        <v>INSERT INTO or_detail VALUES(or_detail_key_seq.nextval,1,12600,45,51);</v>
      </c>
    </row>
    <row r="915" spans="54:54">
      <c r="BB915" t="str">
        <f t="shared" si="17"/>
        <v>INSERT INTO or_detail VALUES(or_detail_key_seq.nextval,1,6030,45,27);</v>
      </c>
    </row>
    <row r="916" spans="54:54">
      <c r="BB916" t="str">
        <f t="shared" si="17"/>
        <v>INSERT INTO or_detail VALUES(or_detail_key_seq.nextval,1,7020,45,21);</v>
      </c>
    </row>
    <row r="917" spans="54:54">
      <c r="BB917" t="str">
        <f t="shared" si="17"/>
        <v>INSERT INTO or_detail VALUES(or_detail_key_seq.nextval,1,5670,45,19);</v>
      </c>
    </row>
    <row r="918" spans="54:54">
      <c r="BB918" t="str">
        <f t="shared" si="17"/>
        <v>INSERT INTO or_detail VALUES(or_detail_key_seq.nextval,1,6030,45,50);</v>
      </c>
    </row>
    <row r="919" spans="54:54">
      <c r="BB919" t="str">
        <f t="shared" si="17"/>
        <v>INSERT INTO or_detail VALUES(or_detail_key_seq.nextval,1,4950,45,32);</v>
      </c>
    </row>
    <row r="920" spans="54:54">
      <c r="BB920" t="str">
        <f t="shared" si="17"/>
        <v>INSERT INTO or_detail VALUES(or_detail_key_seq.nextval,1,6480,45,23);</v>
      </c>
    </row>
    <row r="921" spans="54:54">
      <c r="BB921" t="str">
        <f t="shared" si="17"/>
        <v>INSERT INTO or_detail VALUES(or_detail_key_seq.nextval,1,4500,46,10);</v>
      </c>
    </row>
    <row r="922" spans="54:54">
      <c r="BB922" t="str">
        <f t="shared" si="17"/>
        <v>INSERT INTO or_detail VALUES(or_detail_key_seq.nextval,5,40500,46,5);</v>
      </c>
    </row>
    <row r="923" spans="54:54">
      <c r="BB923" t="str">
        <f t="shared" si="17"/>
        <v>INSERT INTO or_detail VALUES(or_detail_key_seq.nextval,1,13050,46,39);</v>
      </c>
    </row>
    <row r="924" spans="54:54">
      <c r="BB924" t="str">
        <f t="shared" si="17"/>
        <v>INSERT INTO or_detail VALUES(or_detail_key_seq.nextval,1,4050,46,8);</v>
      </c>
    </row>
    <row r="925" spans="54:54">
      <c r="BB925" t="str">
        <f t="shared" si="17"/>
        <v>INSERT INTO or_detail VALUES(or_detail_key_seq.nextval,1,7560,46,20);</v>
      </c>
    </row>
    <row r="926" spans="54:54">
      <c r="BB926" t="str">
        <f t="shared" si="17"/>
        <v>INSERT INTO or_detail VALUES(or_detail_key_seq.nextval,1,9900,46,28);</v>
      </c>
    </row>
    <row r="927" spans="54:54">
      <c r="BB927" t="str">
        <f t="shared" si="17"/>
        <v>INSERT INTO or_detail VALUES(or_detail_key_seq.nextval,1,13050,47,39);</v>
      </c>
    </row>
    <row r="928" spans="54:54">
      <c r="BB928" t="str">
        <f t="shared" si="17"/>
        <v>INSERT INTO or_detail VALUES(or_detail_key_seq.nextval,1,34200,47,44);</v>
      </c>
    </row>
    <row r="929" spans="54:54">
      <c r="BB929" t="str">
        <f t="shared" si="17"/>
        <v>INSERT INTO or_detail VALUES(or_detail_key_seq.nextval,1,2700,47,7);</v>
      </c>
    </row>
    <row r="930" spans="54:54">
      <c r="BB930" t="str">
        <f t="shared" si="17"/>
        <v>INSERT INTO or_detail VALUES(or_detail_key_seq.nextval,1,5670,47,19);</v>
      </c>
    </row>
    <row r="931" spans="54:54">
      <c r="BB931" t="str">
        <f t="shared" si="17"/>
        <v>INSERT INTO or_detail VALUES(or_detail_key_seq.nextval,1,9900,47,28);</v>
      </c>
    </row>
    <row r="932" spans="54:54">
      <c r="BB932" t="str">
        <f t="shared" si="17"/>
        <v>INSERT INTO or_detail VALUES(or_detail_key_seq.nextval,1,13500,47,1);</v>
      </c>
    </row>
    <row r="933" spans="54:54">
      <c r="BB933" t="str">
        <f t="shared" si="17"/>
        <v>INSERT INTO or_detail VALUES(or_detail_key_seq.nextval,1,8010,47,33);</v>
      </c>
    </row>
    <row r="934" spans="54:54">
      <c r="BB934" t="str">
        <f t="shared" si="17"/>
        <v>INSERT INTO or_detail VALUES(or_detail_key_seq.nextval,1,6750,47,6);</v>
      </c>
    </row>
    <row r="935" spans="54:54">
      <c r="BB935" t="str">
        <f t="shared" si="17"/>
        <v>INSERT INTO or_detail VALUES(or_detail_key_seq.nextval,1,7560,48,25);</v>
      </c>
    </row>
    <row r="936" spans="54:54">
      <c r="BB936" t="str">
        <f t="shared" si="17"/>
        <v>INSERT INTO or_detail VALUES(or_detail_key_seq.nextval,1,3420,48,49);</v>
      </c>
    </row>
    <row r="937" spans="54:54">
      <c r="BB937" t="str">
        <f t="shared" si="17"/>
        <v>INSERT INTO or_detail VALUES(or_detail_key_seq.nextval,1,3150,48,14);</v>
      </c>
    </row>
    <row r="938" spans="54:54">
      <c r="BB938" t="str">
        <f t="shared" si="17"/>
        <v>INSERT INTO or_detail VALUES(or_detail_key_seq.nextval,1,34200,48,44);</v>
      </c>
    </row>
    <row r="939" spans="54:54">
      <c r="BB939" t="str">
        <f t="shared" si="17"/>
        <v>INSERT INTO or_detail VALUES(or_detail_key_seq.nextval,1,8550,48,24);</v>
      </c>
    </row>
    <row r="940" spans="54:54">
      <c r="BB940" t="str">
        <f t="shared" si="17"/>
        <v>INSERT INTO or_detail VALUES(or_detail_key_seq.nextval,1,3870,48,30);</v>
      </c>
    </row>
    <row r="941" spans="54:54">
      <c r="BB941" t="str">
        <f t="shared" si="17"/>
        <v>INSERT INTO or_detail VALUES(or_detail_key_seq.nextval,1,7020,48,21);</v>
      </c>
    </row>
    <row r="942" spans="54:54">
      <c r="BB942" t="str">
        <f t="shared" si="17"/>
        <v>INSERT INTO or_detail VALUES(or_detail_key_seq.nextval,1,6480,48,23);</v>
      </c>
    </row>
    <row r="943" spans="54:54">
      <c r="BB943" t="str">
        <f t="shared" si="17"/>
        <v>INSERT INTO or_detail VALUES(or_detail_key_seq.nextval,2,14760,48,42);</v>
      </c>
    </row>
    <row r="944" spans="54:54">
      <c r="BB944" t="str">
        <f t="shared" si="17"/>
        <v>INSERT INTO or_detail VALUES(or_detail_key_seq.nextval,1,6030,48,50);</v>
      </c>
    </row>
    <row r="945" spans="54:54">
      <c r="BB945" t="str">
        <f t="shared" si="17"/>
        <v>INSERT INTO or_detail VALUES(or_detail_key_seq.nextval,1,7560,48,20);</v>
      </c>
    </row>
    <row r="946" spans="54:54">
      <c r="BB946" t="str">
        <f t="shared" si="17"/>
        <v>INSERT INTO or_detail VALUES(or_detail_key_seq.nextval,1,9900,48,13);</v>
      </c>
    </row>
    <row r="947" spans="54:54">
      <c r="BB947" t="str">
        <f t="shared" si="17"/>
        <v>INSERT INTO or_detail VALUES(or_detail_key_seq.nextval,1,6750,48,6);</v>
      </c>
    </row>
    <row r="948" spans="54:54">
      <c r="BB948" t="str">
        <f t="shared" si="17"/>
        <v>INSERT INTO or_detail VALUES(or_detail_key_seq.nextval,1,6480,48,43);</v>
      </c>
    </row>
    <row r="949" spans="54:54">
      <c r="BB949" t="str">
        <f t="shared" si="17"/>
        <v>INSERT INTO or_detail VALUES(or_detail_key_seq.nextval,1,7560,48,22);</v>
      </c>
    </row>
    <row r="950" spans="54:54">
      <c r="BB950" t="str">
        <f t="shared" si="17"/>
        <v>INSERT INTO or_detail VALUES(or_detail_key_seq.nextval,1,3150,48,46);</v>
      </c>
    </row>
    <row r="951" spans="54:54">
      <c r="BB951" t="str">
        <f t="shared" si="17"/>
        <v>INSERT INTO or_detail VALUES(or_detail_key_seq.nextval,1,7560,49,25);</v>
      </c>
    </row>
    <row r="952" spans="54:54">
      <c r="BB952" t="str">
        <f t="shared" si="17"/>
        <v>INSERT INTO or_detail VALUES(or_detail_key_seq.nextval,1,2700,49,7);</v>
      </c>
    </row>
    <row r="953" spans="54:54">
      <c r="BB953" t="str">
        <f t="shared" si="17"/>
        <v>INSERT INTO or_detail VALUES(or_detail_key_seq.nextval,1,7200,49,4);</v>
      </c>
    </row>
    <row r="954" spans="54:54">
      <c r="BB954" t="str">
        <f t="shared" si="17"/>
        <v>INSERT INTO or_detail VALUES(or_detail_key_seq.nextval,1,9900,49,28);</v>
      </c>
    </row>
    <row r="955" spans="54:54">
      <c r="BB955" t="str">
        <f t="shared" si="17"/>
        <v>INSERT INTO or_detail VALUES(or_detail_key_seq.nextval,1,5670,49,19);</v>
      </c>
    </row>
    <row r="956" spans="54:54">
      <c r="BB956" t="str">
        <f t="shared" si="17"/>
        <v>INSERT INTO or_detail VALUES(or_detail_key_seq.nextval,1,6750,49,6);</v>
      </c>
    </row>
    <row r="957" spans="54:54">
      <c r="BB957" t="str">
        <f t="shared" si="17"/>
        <v>INSERT INTO or_detail VALUES(or_detail_key_seq.nextval,1,6750,49,17);</v>
      </c>
    </row>
    <row r="958" spans="54:54">
      <c r="BB958" t="str">
        <f t="shared" si="17"/>
        <v>INSERT INTO or_detail VALUES(or_detail_key_seq.nextval,1,3870,49,30);</v>
      </c>
    </row>
    <row r="959" spans="54:54">
      <c r="BB959" t="str">
        <f t="shared" si="17"/>
        <v>INSERT INTO or_detail VALUES(or_detail_key_seq.nextval,1,5850,49,9);</v>
      </c>
    </row>
    <row r="960" spans="54:54">
      <c r="BB960" t="str">
        <f t="shared" si="17"/>
        <v>INSERT INTO or_detail VALUES(or_detail_key_seq.nextval,1,10800,49,3);</v>
      </c>
    </row>
    <row r="961" spans="54:54">
      <c r="BB961" t="str">
        <f t="shared" si="17"/>
        <v>INSERT INTO or_detail VALUES(or_detail_key_seq.nextval,1,5670,49,52);</v>
      </c>
    </row>
    <row r="962" spans="54:54">
      <c r="BB962" t="str">
        <f t="shared" si="17"/>
        <v>INSERT INTO or_detail VALUES(or_detail_key_seq.nextval,1,7560,49,20);</v>
      </c>
    </row>
    <row r="963" spans="54:54">
      <c r="BB963" t="str">
        <f t="shared" si="17"/>
        <v>INSERT INTO or_detail VALUES(or_detail_key_seq.nextval,1,13500,49,1);</v>
      </c>
    </row>
    <row r="964" spans="54:54">
      <c r="BB964" t="str">
        <f t="shared" si="17"/>
        <v>INSERT INTO or_detail VALUES(or_detail_key_seq.nextval,1,16200,49,2);</v>
      </c>
    </row>
    <row r="965" spans="54:54">
      <c r="BB965" t="str">
        <f t="shared" ref="BB965:BB1028" si="18">"INSERT INTO or_detail VALUES(or_detail_key_seq.nextval,"&amp;BC450&amp;","&amp;BD450&amp;","&amp;BE450&amp;","&amp;BF450&amp;");"</f>
        <v>INSERT INTO or_detail VALUES(or_detail_key_seq.nextval,1,6750,50,45);</v>
      </c>
    </row>
    <row r="966" spans="54:54">
      <c r="BB966" t="str">
        <f t="shared" si="18"/>
        <v>INSERT INTO or_detail VALUES(or_detail_key_seq.nextval,1,13500,50,1);</v>
      </c>
    </row>
    <row r="967" spans="54:54">
      <c r="BB967" t="str">
        <f t="shared" si="18"/>
        <v>INSERT INTO or_detail VALUES(or_detail_key_seq.nextval,1,4050,50,15);</v>
      </c>
    </row>
    <row r="968" spans="54:54">
      <c r="BB968" t="str">
        <f t="shared" si="18"/>
        <v>INSERT INTO or_detail VALUES(or_detail_key_seq.nextval,1,5850,50,9);</v>
      </c>
    </row>
    <row r="969" spans="54:54">
      <c r="BB969" t="str">
        <f t="shared" si="18"/>
        <v>INSERT INTO or_detail VALUES(or_detail_key_seq.nextval,1,4500,50,10);</v>
      </c>
    </row>
    <row r="970" spans="54:54">
      <c r="BB970" t="str">
        <f t="shared" si="18"/>
        <v>INSERT INTO or_detail VALUES(or_detail_key_seq.nextval,1,7560,50,20);</v>
      </c>
    </row>
    <row r="971" spans="54:54">
      <c r="BB971" t="str">
        <f t="shared" si="18"/>
        <v>INSERT INTO or_detail VALUES(or_detail_key_seq.nextval,1,7020,50,53);</v>
      </c>
    </row>
    <row r="972" spans="54:54">
      <c r="BB972" t="str">
        <f t="shared" si="18"/>
        <v>INSERT INTO or_detail VALUES(or_detail_key_seq.nextval,1,7020,50,47);</v>
      </c>
    </row>
    <row r="973" spans="54:54">
      <c r="BB973" t="str">
        <f t="shared" si="18"/>
        <v>INSERT INTO or_detail VALUES(or_detail_key_seq.nextval,1,4230,50,48);</v>
      </c>
    </row>
    <row r="974" spans="54:54">
      <c r="BB974" t="str">
        <f t="shared" si="18"/>
        <v>INSERT INTO or_detail VALUES(or_detail_key_seq.nextval,1,7380,50,42);</v>
      </c>
    </row>
    <row r="975" spans="54:54">
      <c r="BB975" t="str">
        <f t="shared" si="18"/>
        <v>INSERT INTO or_detail VALUES(or_detail_key_seq.nextval,1,12600,50,51);</v>
      </c>
    </row>
    <row r="976" spans="54:54">
      <c r="BB976" t="str">
        <f t="shared" si="18"/>
        <v>INSERT INTO or_detail VALUES(or_detail_key_seq.nextval,1,34200,50,44);</v>
      </c>
    </row>
    <row r="977" spans="54:54">
      <c r="BB977" t="str">
        <f t="shared" si="18"/>
        <v>INSERT INTO or_detail VALUES(or_detail_key_seq.nextval,1,9900,50,13);</v>
      </c>
    </row>
    <row r="978" spans="54:54">
      <c r="BB978" t="str">
        <f t="shared" si="18"/>
        <v>INSERT INTO or_detail VALUES(or_detail_key_seq.nextval,1,32400,50,37);</v>
      </c>
    </row>
    <row r="979" spans="54:54">
      <c r="BB979" t="str">
        <f t="shared" si="18"/>
        <v>INSERT INTO or_detail VALUES(or_detail_key_seq.nextval,1,5400,50,16);</v>
      </c>
    </row>
    <row r="980" spans="54:54">
      <c r="BB980" t="str">
        <f t="shared" si="18"/>
        <v>INSERT INTO or_detail VALUES(or_detail_key_seq.nextval,1,9900,50,28);</v>
      </c>
    </row>
    <row r="981" spans="54:54">
      <c r="BB981" t="str">
        <f t="shared" si="18"/>
        <v>INSERT INTO or_detail VALUES(or_detail_key_seq.nextval,1,6750,50,17);</v>
      </c>
    </row>
    <row r="982" spans="54:54">
      <c r="BB982" t="str">
        <f t="shared" si="18"/>
        <v>INSERT INTO or_detail VALUES(or_detail_key_seq.nextval,1,17100,50,12);</v>
      </c>
    </row>
    <row r="983" spans="54:54">
      <c r="BB983" t="str">
        <f t="shared" si="18"/>
        <v>INSERT INTO or_detail VALUES(or_detail_key_seq.nextval,1,4050,50,8);</v>
      </c>
    </row>
    <row r="984" spans="54:54">
      <c r="BB984" t="str">
        <f t="shared" si="18"/>
        <v>INSERT INTO or_detail VALUES(or_detail_key_seq.nextval,1,6120,50,11);</v>
      </c>
    </row>
    <row r="985" spans="54:54">
      <c r="BB985" t="str">
        <f t="shared" si="18"/>
        <v>INSERT INTO or_detail VALUES(or_detail_key_seq.nextval,1,6480,50,43);</v>
      </c>
    </row>
    <row r="986" spans="54:54">
      <c r="BB986" t="str">
        <f t="shared" si="18"/>
        <v>INSERT INTO or_detail VALUES(or_detail_key_seq.nextval,1,7560,50,22);</v>
      </c>
    </row>
    <row r="987" spans="54:54">
      <c r="BB987" t="str">
        <f t="shared" si="18"/>
        <v>INSERT INTO or_detail VALUES(or_detail_key_seq.nextval,2,26100,50,39);</v>
      </c>
    </row>
    <row r="988" spans="54:54">
      <c r="BB988" t="str">
        <f t="shared" si="18"/>
        <v>INSERT INTO or_detail VALUES(or_detail_key_seq.nextval,1,7020,50,21);</v>
      </c>
    </row>
    <row r="989" spans="54:54">
      <c r="BB989" t="str">
        <f t="shared" si="18"/>
        <v>INSERT INTO or_detail VALUES(or_detail_key_seq.nextval,1,6030,50,38);</v>
      </c>
    </row>
    <row r="990" spans="54:54">
      <c r="BB990" t="str">
        <f t="shared" si="18"/>
        <v>INSERT INTO or_detail VALUES(or_detail_key_seq.nextval,1,15120,50,41);</v>
      </c>
    </row>
    <row r="991" spans="54:54">
      <c r="BB991" t="str">
        <f t="shared" si="18"/>
        <v>INSERT INTO or_detail VALUES(or_detail_key_seq.nextval,1,3150,50,14);</v>
      </c>
    </row>
    <row r="992" spans="54:54">
      <c r="BB992" t="str">
        <f t="shared" si="18"/>
        <v>INSERT INTO or_detail VALUES(or_detail_key_seq.nextval,1,6480,50,23);</v>
      </c>
    </row>
    <row r="993" spans="54:54">
      <c r="BB993" t="str">
        <f t="shared" si="18"/>
        <v>INSERT INTO or_detail VALUES(or_detail_key_seq.nextval,1,3420,50,49);</v>
      </c>
    </row>
    <row r="994" spans="54:54">
      <c r="BB994" t="str">
        <f t="shared" si="18"/>
        <v>INSERT INTO or_detail VALUES(or_detail_key_seq.nextval,1,9450,50,34);</v>
      </c>
    </row>
    <row r="995" spans="54:54">
      <c r="BB995" t="str">
        <f t="shared" si="18"/>
        <v>INSERT INTO or_detail VALUES(or_detail_key_seq.nextval,1,10800,50,3);</v>
      </c>
    </row>
    <row r="996" spans="54:54">
      <c r="BB996" t="str">
        <f t="shared" si="18"/>
        <v>INSERT INTO or_detail VALUES(or_detail_key_seq.nextval,1,7740,50,40);</v>
      </c>
    </row>
    <row r="997" spans="54:54">
      <c r="BB997" t="str">
        <f t="shared" si="18"/>
        <v>INSERT INTO or_detail VALUES(or_detail_key_seq.nextval,1,3150,50,46);</v>
      </c>
    </row>
    <row r="998" spans="54:54">
      <c r="BB998" t="str">
        <f t="shared" ref="BB998:BB1022" si="19">"INSERT INTO or_detail VALUES(or_detail_key_seq.nextval,"&amp;BC483&amp;","&amp;BD483&amp;","&amp;BE483&amp;","&amp;BF483&amp;");"</f>
        <v>INSERT INTO or_detail VALUES(or_detail_key_seq.nextval,1,6030,51,27);</v>
      </c>
    </row>
    <row r="999" spans="54:54">
      <c r="BB999" t="str">
        <f t="shared" si="19"/>
        <v>INSERT INTO or_detail VALUES(or_detail_key_seq.nextval,1,6480,51,23);</v>
      </c>
    </row>
    <row r="1000" spans="54:54">
      <c r="BB1000" t="str">
        <f t="shared" si="19"/>
        <v>INSERT INTO or_detail VALUES(or_detail_key_seq.nextval,1,3150,51,14);</v>
      </c>
    </row>
    <row r="1001" spans="54:54">
      <c r="BB1001" t="str">
        <f t="shared" si="19"/>
        <v>INSERT INTO or_detail VALUES(or_detail_key_seq.nextval,2,26100,51,39);</v>
      </c>
    </row>
    <row r="1002" spans="54:54">
      <c r="BB1002" t="str">
        <f t="shared" si="19"/>
        <v>INSERT INTO or_detail VALUES(or_detail_key_seq.nextval,1,7200,51,4);</v>
      </c>
    </row>
    <row r="1003" spans="54:54">
      <c r="BB1003" t="str">
        <f t="shared" si="19"/>
        <v>INSERT INTO or_detail VALUES(or_detail_key_seq.nextval,1,6480,52,23);</v>
      </c>
    </row>
    <row r="1004" spans="54:54">
      <c r="BB1004" t="str">
        <f t="shared" si="19"/>
        <v>INSERT INTO or_detail VALUES(or_detail_key_seq.nextval,1,4230,52,48);</v>
      </c>
    </row>
    <row r="1005" spans="54:54">
      <c r="BB1005" t="str">
        <f t="shared" si="19"/>
        <v>INSERT INTO or_detail VALUES(or_detail_key_seq.nextval,1,12600,52,51);</v>
      </c>
    </row>
    <row r="1006" spans="54:54">
      <c r="BB1006" t="str">
        <f t="shared" si="19"/>
        <v>INSERT INTO or_detail VALUES(or_detail_key_seq.nextval,1,34200,52,44);</v>
      </c>
    </row>
    <row r="1007" spans="54:54">
      <c r="BB1007" t="str">
        <f t="shared" si="19"/>
        <v>INSERT INTO or_detail VALUES(or_detail_key_seq.nextval,2,8640,52,43);</v>
      </c>
    </row>
    <row r="1008" spans="54:54">
      <c r="BB1008" t="str">
        <f t="shared" si="19"/>
        <v>INSERT INTO or_detail VALUES(or_detail_key_seq.nextval,1,5695,53,50);</v>
      </c>
    </row>
    <row r="1009" spans="54:54">
      <c r="BB1009" t="str">
        <f t="shared" si="19"/>
        <v>INSERT INTO or_detail VALUES(or_detail_key_seq.nextval,1,4050,53,15);</v>
      </c>
    </row>
    <row r="1010" spans="54:54">
      <c r="BB1010" t="str">
        <f t="shared" si="19"/>
        <v>INSERT INTO or_detail VALUES(or_detail_key_seq.nextval,1,6750,53,17);</v>
      </c>
    </row>
    <row r="1011" spans="54:54">
      <c r="BB1011" t="str">
        <f t="shared" si="19"/>
        <v>INSERT INTO or_detail VALUES(or_detail_key_seq.nextval,1,6030,53,27);</v>
      </c>
    </row>
    <row r="1012" spans="54:54">
      <c r="BB1012" t="str">
        <f t="shared" si="19"/>
        <v>INSERT INTO or_detail VALUES(or_detail_key_seq.nextval,1,9450,53,34);</v>
      </c>
    </row>
    <row r="1013" spans="54:54">
      <c r="BB1013" t="str">
        <f t="shared" si="19"/>
        <v>INSERT INTO or_detail VALUES(or_detail_key_seq.nextval,2,15120,54,20);</v>
      </c>
    </row>
    <row r="1014" spans="54:54">
      <c r="BB1014" t="str">
        <f t="shared" si="19"/>
        <v>INSERT INTO or_detail VALUES(or_detail_key_seq.nextval,1,7200,54,4);</v>
      </c>
    </row>
    <row r="1015" spans="54:54">
      <c r="BB1015" t="str">
        <f t="shared" si="19"/>
        <v>INSERT INTO or_detail VALUES(or_detail_key_seq.nextval,1,5850,54,9);</v>
      </c>
    </row>
    <row r="1016" spans="54:54">
      <c r="BB1016" t="str">
        <f t="shared" si="19"/>
        <v>INSERT INTO or_detail VALUES(or_detail_key_seq.nextval,1,9450,54,34);</v>
      </c>
    </row>
    <row r="1017" spans="54:54">
      <c r="BB1017" t="str">
        <f t="shared" si="19"/>
        <v>INSERT INTO or_detail VALUES(or_detail_key_seq.nextval,1,3150,54,36);</v>
      </c>
    </row>
    <row r="1018" spans="54:54">
      <c r="BB1018" t="str">
        <f t="shared" si="19"/>
        <v>INSERT INTO or_detail VALUES(or_detail_key_seq.nextval,1,7560,55,22);</v>
      </c>
    </row>
    <row r="1019" spans="54:54">
      <c r="BB1019" t="str">
        <f t="shared" si="19"/>
        <v>INSERT INTO or_detail VALUES(or_detail_key_seq.nextval,2,15120,55,20);</v>
      </c>
    </row>
    <row r="1020" spans="54:54">
      <c r="BB1020" t="str">
        <f>"INSERT INTO or_detail VALUES(or_detail_key_seq.nextval,"&amp;BC505&amp;","&amp;BD505&amp;","&amp;BE505&amp;","&amp;BF505&amp;");"</f>
        <v>INSERT INTO or_detail VALUES(or_detail_key_seq.nextval,1,6750,55,6);</v>
      </c>
    </row>
    <row r="1021" spans="54:54">
      <c r="BB1021" t="str">
        <f t="shared" si="19"/>
        <v>INSERT INTO or_detail VALUES(or_detail_key_seq.nextval,1,9450,55,34);</v>
      </c>
    </row>
    <row r="1022" spans="54:54">
      <c r="BB1022" t="str">
        <f t="shared" si="19"/>
        <v>INSERT INTO or_detail VALUES(or_detail_key_seq.nextval,2,27000,55,1);</v>
      </c>
    </row>
  </sheetData>
  <autoFilter ref="A1:O57" xr:uid="{AC44F0EC-357E-844B-BF8F-99C1B6909EB9}"/>
  <phoneticPr fontId="1" type="noConversion"/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카테고리리스트</vt:lpstr>
      <vt:lpstr>상품리스트</vt:lpstr>
      <vt:lpstr>표기사항</vt:lpstr>
      <vt:lpstr>DB데이터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김지현</dc:creator>
  <cp:lastModifiedBy>김지현</cp:lastModifiedBy>
  <dcterms:created xsi:type="dcterms:W3CDTF">2023-03-03T06:17:21Z</dcterms:created>
  <dcterms:modified xsi:type="dcterms:W3CDTF">2023-03-22T10:40:25Z</dcterms:modified>
</cp:coreProperties>
</file>