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yoonjunghwang/Desktop/STUDY/k_digital/1차 프로젝트(고독한 먹짱)/"/>
    </mc:Choice>
  </mc:AlternateContent>
  <xr:revisionPtr revIDLastSave="0" documentId="8_{15134CE1-BC76-EE47-BB4F-42F3D2E7A9A8}" xr6:coauthVersionLast="47" xr6:coauthVersionMax="47" xr10:uidLastSave="{00000000-0000-0000-0000-000000000000}"/>
  <bookViews>
    <workbookView xWindow="0" yWindow="760" windowWidth="34560" windowHeight="21580" activeTab="3" xr2:uid="{6D942C2F-48C3-CE4B-980F-06D71EF9E60C}"/>
  </bookViews>
  <sheets>
    <sheet name="카테고리리스트" sheetId="2" r:id="rId1"/>
    <sheet name="상품리스트" sheetId="1" r:id="rId2"/>
    <sheet name="표기사항" sheetId="4" r:id="rId3"/>
    <sheet name="DB데이터" sheetId="3" r:id="rId4"/>
    <sheet name="curating" sheetId="5" r:id="rId5"/>
  </sheets>
  <definedNames>
    <definedName name="_xlnm._FilterDatabase" localSheetId="1" hidden="1">상품리스트!$A$1:$K$54</definedName>
    <definedName name="_xlnm._FilterDatabase" localSheetId="3" hidden="1">DB데이터!$BE$1:$BJ$507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4" i="3" l="1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83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2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76" i="3"/>
  <c r="BE1020" i="3"/>
  <c r="BE1021" i="3"/>
  <c r="BE1022" i="3"/>
  <c r="BE998" i="3"/>
  <c r="BE999" i="3"/>
  <c r="BE1000" i="3"/>
  <c r="BE1001" i="3"/>
  <c r="BE1002" i="3"/>
  <c r="BE1003" i="3"/>
  <c r="BE1004" i="3"/>
  <c r="BE1005" i="3"/>
  <c r="BE1006" i="3"/>
  <c r="BE1007" i="3"/>
  <c r="BE1008" i="3"/>
  <c r="BE1009" i="3"/>
  <c r="BE1010" i="3"/>
  <c r="BE1011" i="3"/>
  <c r="BE1012" i="3"/>
  <c r="BE1013" i="3"/>
  <c r="BE1014" i="3"/>
  <c r="BE1015" i="3"/>
  <c r="BE1016" i="3"/>
  <c r="BE1017" i="3"/>
  <c r="BE1018" i="3"/>
  <c r="BE1019" i="3"/>
  <c r="AV114" i="3"/>
  <c r="AV115" i="3"/>
  <c r="AV116" i="3"/>
  <c r="AV117" i="3"/>
  <c r="AV118" i="3"/>
  <c r="B58" i="1"/>
  <c r="E6" i="1"/>
  <c r="E25" i="1"/>
  <c r="BE988" i="3"/>
  <c r="BE989" i="3"/>
  <c r="BE990" i="3"/>
  <c r="BE991" i="3"/>
  <c r="BE992" i="3"/>
  <c r="BE993" i="3"/>
  <c r="BE994" i="3"/>
  <c r="BE995" i="3"/>
  <c r="BE996" i="3"/>
  <c r="BE997" i="3"/>
  <c r="BE853" i="3"/>
  <c r="BE854" i="3"/>
  <c r="BE855" i="3"/>
  <c r="BE856" i="3"/>
  <c r="BE857" i="3"/>
  <c r="BE858" i="3"/>
  <c r="BE859" i="3"/>
  <c r="BE860" i="3"/>
  <c r="BE861" i="3"/>
  <c r="BE862" i="3"/>
  <c r="BE863" i="3"/>
  <c r="BE864" i="3"/>
  <c r="BE865" i="3"/>
  <c r="BE866" i="3"/>
  <c r="BE867" i="3"/>
  <c r="BE868" i="3"/>
  <c r="BE869" i="3"/>
  <c r="BE870" i="3"/>
  <c r="BE871" i="3"/>
  <c r="BE872" i="3"/>
  <c r="BE873" i="3"/>
  <c r="BE874" i="3"/>
  <c r="BE875" i="3"/>
  <c r="BE876" i="3"/>
  <c r="BE877" i="3"/>
  <c r="BE878" i="3"/>
  <c r="BE879" i="3"/>
  <c r="BE880" i="3"/>
  <c r="BE881" i="3"/>
  <c r="BE882" i="3"/>
  <c r="BE883" i="3"/>
  <c r="BE884" i="3"/>
  <c r="BE885" i="3"/>
  <c r="BE886" i="3"/>
  <c r="BE887" i="3"/>
  <c r="BE888" i="3"/>
  <c r="BE889" i="3"/>
  <c r="BE890" i="3"/>
  <c r="BE891" i="3"/>
  <c r="BE892" i="3"/>
  <c r="BE893" i="3"/>
  <c r="BE894" i="3"/>
  <c r="BE895" i="3"/>
  <c r="BE896" i="3"/>
  <c r="BE897" i="3"/>
  <c r="BE898" i="3"/>
  <c r="BE899" i="3"/>
  <c r="BE900" i="3"/>
  <c r="BE901" i="3"/>
  <c r="BE902" i="3"/>
  <c r="BE903" i="3"/>
  <c r="BE904" i="3"/>
  <c r="BE905" i="3"/>
  <c r="BE906" i="3"/>
  <c r="BE907" i="3"/>
  <c r="BE908" i="3"/>
  <c r="BE909" i="3"/>
  <c r="BE910" i="3"/>
  <c r="BE911" i="3"/>
  <c r="BE912" i="3"/>
  <c r="BE913" i="3"/>
  <c r="BE914" i="3"/>
  <c r="BE915" i="3"/>
  <c r="BE916" i="3"/>
  <c r="BE917" i="3"/>
  <c r="BE918" i="3"/>
  <c r="BE919" i="3"/>
  <c r="BE920" i="3"/>
  <c r="BE921" i="3"/>
  <c r="BE922" i="3"/>
  <c r="BE923" i="3"/>
  <c r="BE924" i="3"/>
  <c r="BE925" i="3"/>
  <c r="BE926" i="3"/>
  <c r="BE927" i="3"/>
  <c r="BE928" i="3"/>
  <c r="BE929" i="3"/>
  <c r="BE930" i="3"/>
  <c r="BE931" i="3"/>
  <c r="BE932" i="3"/>
  <c r="BE933" i="3"/>
  <c r="BE934" i="3"/>
  <c r="BE935" i="3"/>
  <c r="BE936" i="3"/>
  <c r="BE937" i="3"/>
  <c r="BE938" i="3"/>
  <c r="BE939" i="3"/>
  <c r="BE940" i="3"/>
  <c r="BE941" i="3"/>
  <c r="BE942" i="3"/>
  <c r="BE943" i="3"/>
  <c r="BE944" i="3"/>
  <c r="BE945" i="3"/>
  <c r="BE946" i="3"/>
  <c r="BE947" i="3"/>
  <c r="BE948" i="3"/>
  <c r="BE949" i="3"/>
  <c r="BE950" i="3"/>
  <c r="BE951" i="3"/>
  <c r="BE952" i="3"/>
  <c r="BE953" i="3"/>
  <c r="BE954" i="3"/>
  <c r="BE955" i="3"/>
  <c r="BE956" i="3"/>
  <c r="BE957" i="3"/>
  <c r="BE958" i="3"/>
  <c r="BE959" i="3"/>
  <c r="BE960" i="3"/>
  <c r="BE961" i="3"/>
  <c r="BE962" i="3"/>
  <c r="BE963" i="3"/>
  <c r="BE964" i="3"/>
  <c r="BE965" i="3"/>
  <c r="BE966" i="3"/>
  <c r="BE967" i="3"/>
  <c r="BE968" i="3"/>
  <c r="BE969" i="3"/>
  <c r="BE970" i="3"/>
  <c r="BE971" i="3"/>
  <c r="BE972" i="3"/>
  <c r="BE973" i="3"/>
  <c r="BE974" i="3"/>
  <c r="BE975" i="3"/>
  <c r="BE976" i="3"/>
  <c r="BE977" i="3"/>
  <c r="BE978" i="3"/>
  <c r="BE979" i="3"/>
  <c r="BE980" i="3"/>
  <c r="BE981" i="3"/>
  <c r="BE982" i="3"/>
  <c r="BE983" i="3"/>
  <c r="BE984" i="3"/>
  <c r="BE985" i="3"/>
  <c r="BE986" i="3"/>
  <c r="BE987" i="3"/>
  <c r="BE518" i="3"/>
  <c r="BE519" i="3"/>
  <c r="BE520" i="3"/>
  <c r="BE521" i="3"/>
  <c r="BE522" i="3"/>
  <c r="BE523" i="3"/>
  <c r="BE524" i="3"/>
  <c r="BE525" i="3"/>
  <c r="BE526" i="3"/>
  <c r="BE527" i="3"/>
  <c r="BE528" i="3"/>
  <c r="BE529" i="3"/>
  <c r="BE530" i="3"/>
  <c r="BE531" i="3"/>
  <c r="BE532" i="3"/>
  <c r="BE533" i="3"/>
  <c r="BE534" i="3"/>
  <c r="BE535" i="3"/>
  <c r="BE536" i="3"/>
  <c r="BE537" i="3"/>
  <c r="BE538" i="3"/>
  <c r="BE539" i="3"/>
  <c r="BE540" i="3"/>
  <c r="BE541" i="3"/>
  <c r="BE542" i="3"/>
  <c r="BE543" i="3"/>
  <c r="BE544" i="3"/>
  <c r="BE545" i="3"/>
  <c r="BE546" i="3"/>
  <c r="BE547" i="3"/>
  <c r="BE548" i="3"/>
  <c r="BE549" i="3"/>
  <c r="BE550" i="3"/>
  <c r="BE551" i="3"/>
  <c r="BE552" i="3"/>
  <c r="BE553" i="3"/>
  <c r="BE554" i="3"/>
  <c r="BE555" i="3"/>
  <c r="BE556" i="3"/>
  <c r="BE557" i="3"/>
  <c r="BE558" i="3"/>
  <c r="BE559" i="3"/>
  <c r="BE560" i="3"/>
  <c r="BE561" i="3"/>
  <c r="BE562" i="3"/>
  <c r="BE563" i="3"/>
  <c r="BE564" i="3"/>
  <c r="BE565" i="3"/>
  <c r="BE566" i="3"/>
  <c r="BE567" i="3"/>
  <c r="BE568" i="3"/>
  <c r="BE569" i="3"/>
  <c r="BE570" i="3"/>
  <c r="BE571" i="3"/>
  <c r="BE572" i="3"/>
  <c r="BE573" i="3"/>
  <c r="BE574" i="3"/>
  <c r="BE575" i="3"/>
  <c r="BE576" i="3"/>
  <c r="BE577" i="3"/>
  <c r="BE578" i="3"/>
  <c r="BE579" i="3"/>
  <c r="BE580" i="3"/>
  <c r="BE581" i="3"/>
  <c r="BE582" i="3"/>
  <c r="BE583" i="3"/>
  <c r="BE584" i="3"/>
  <c r="BE585" i="3"/>
  <c r="BE586" i="3"/>
  <c r="BE587" i="3"/>
  <c r="BE588" i="3"/>
  <c r="BE589" i="3"/>
  <c r="BE590" i="3"/>
  <c r="BE591" i="3"/>
  <c r="BE592" i="3"/>
  <c r="BE593" i="3"/>
  <c r="BE594" i="3"/>
  <c r="BE595" i="3"/>
  <c r="BE596" i="3"/>
  <c r="BE597" i="3"/>
  <c r="BE598" i="3"/>
  <c r="BE599" i="3"/>
  <c r="BE600" i="3"/>
  <c r="BE601" i="3"/>
  <c r="BE602" i="3"/>
  <c r="BE603" i="3"/>
  <c r="BE604" i="3"/>
  <c r="BE605" i="3"/>
  <c r="BE606" i="3"/>
  <c r="BE607" i="3"/>
  <c r="BE608" i="3"/>
  <c r="BE609" i="3"/>
  <c r="BE610" i="3"/>
  <c r="BE611" i="3"/>
  <c r="BE612" i="3"/>
  <c r="BE613" i="3"/>
  <c r="BE614" i="3"/>
  <c r="BE615" i="3"/>
  <c r="BE616" i="3"/>
  <c r="BE617" i="3"/>
  <c r="BE618" i="3"/>
  <c r="BE619" i="3"/>
  <c r="BE620" i="3"/>
  <c r="BE621" i="3"/>
  <c r="BE622" i="3"/>
  <c r="BE623" i="3"/>
  <c r="BE624" i="3"/>
  <c r="BE625" i="3"/>
  <c r="BE626" i="3"/>
  <c r="BE627" i="3"/>
  <c r="BE628" i="3"/>
  <c r="BE629" i="3"/>
  <c r="BE630" i="3"/>
  <c r="BE631" i="3"/>
  <c r="BE632" i="3"/>
  <c r="BE633" i="3"/>
  <c r="BE634" i="3"/>
  <c r="BE635" i="3"/>
  <c r="BE636" i="3"/>
  <c r="BE637" i="3"/>
  <c r="BE638" i="3"/>
  <c r="BE639" i="3"/>
  <c r="BE640" i="3"/>
  <c r="BE641" i="3"/>
  <c r="BE642" i="3"/>
  <c r="BE643" i="3"/>
  <c r="BE644" i="3"/>
  <c r="BE645" i="3"/>
  <c r="BE646" i="3"/>
  <c r="BE647" i="3"/>
  <c r="BE648" i="3"/>
  <c r="BE649" i="3"/>
  <c r="BE650" i="3"/>
  <c r="BE651" i="3"/>
  <c r="BE652" i="3"/>
  <c r="BE653" i="3"/>
  <c r="BE654" i="3"/>
  <c r="BE655" i="3"/>
  <c r="BE656" i="3"/>
  <c r="BE657" i="3"/>
  <c r="BE658" i="3"/>
  <c r="BE659" i="3"/>
  <c r="BE660" i="3"/>
  <c r="BE661" i="3"/>
  <c r="BE662" i="3"/>
  <c r="BE663" i="3"/>
  <c r="BE664" i="3"/>
  <c r="BE665" i="3"/>
  <c r="BE666" i="3"/>
  <c r="BE667" i="3"/>
  <c r="BE668" i="3"/>
  <c r="BE669" i="3"/>
  <c r="BE670" i="3"/>
  <c r="BE671" i="3"/>
  <c r="BE672" i="3"/>
  <c r="BE673" i="3"/>
  <c r="BE674" i="3"/>
  <c r="BE675" i="3"/>
  <c r="BE676" i="3"/>
  <c r="BE677" i="3"/>
  <c r="BE678" i="3"/>
  <c r="BE679" i="3"/>
  <c r="BE680" i="3"/>
  <c r="BE681" i="3"/>
  <c r="BE682" i="3"/>
  <c r="BE683" i="3"/>
  <c r="BE684" i="3"/>
  <c r="BE685" i="3"/>
  <c r="BE686" i="3"/>
  <c r="BE687" i="3"/>
  <c r="BE688" i="3"/>
  <c r="BE689" i="3"/>
  <c r="BE690" i="3"/>
  <c r="BE691" i="3"/>
  <c r="BE692" i="3"/>
  <c r="BE693" i="3"/>
  <c r="BE694" i="3"/>
  <c r="BE695" i="3"/>
  <c r="BE696" i="3"/>
  <c r="BE697" i="3"/>
  <c r="BE698" i="3"/>
  <c r="BE699" i="3"/>
  <c r="BE700" i="3"/>
  <c r="BE701" i="3"/>
  <c r="BE702" i="3"/>
  <c r="BE703" i="3"/>
  <c r="BE704" i="3"/>
  <c r="BE705" i="3"/>
  <c r="BE706" i="3"/>
  <c r="BE707" i="3"/>
  <c r="BE708" i="3"/>
  <c r="BE709" i="3"/>
  <c r="BE710" i="3"/>
  <c r="BE711" i="3"/>
  <c r="BE712" i="3"/>
  <c r="BE713" i="3"/>
  <c r="BE714" i="3"/>
  <c r="BE715" i="3"/>
  <c r="BE716" i="3"/>
  <c r="BE717" i="3"/>
  <c r="BE718" i="3"/>
  <c r="BE719" i="3"/>
  <c r="BE720" i="3"/>
  <c r="BE721" i="3"/>
  <c r="BE722" i="3"/>
  <c r="BE723" i="3"/>
  <c r="BE724" i="3"/>
  <c r="BE725" i="3"/>
  <c r="BE726" i="3"/>
  <c r="BE727" i="3"/>
  <c r="BE728" i="3"/>
  <c r="BE729" i="3"/>
  <c r="BE730" i="3"/>
  <c r="BE731" i="3"/>
  <c r="BE732" i="3"/>
  <c r="BE733" i="3"/>
  <c r="BE734" i="3"/>
  <c r="BE735" i="3"/>
  <c r="BE736" i="3"/>
  <c r="BE737" i="3"/>
  <c r="BE738" i="3"/>
  <c r="BE739" i="3"/>
  <c r="BE740" i="3"/>
  <c r="BE741" i="3"/>
  <c r="BE742" i="3"/>
  <c r="BE743" i="3"/>
  <c r="BE744" i="3"/>
  <c r="BE745" i="3"/>
  <c r="BE746" i="3"/>
  <c r="BE747" i="3"/>
  <c r="BE748" i="3"/>
  <c r="BE749" i="3"/>
  <c r="BE750" i="3"/>
  <c r="BE751" i="3"/>
  <c r="BE752" i="3"/>
  <c r="BE753" i="3"/>
  <c r="BE754" i="3"/>
  <c r="BE755" i="3"/>
  <c r="BE756" i="3"/>
  <c r="BE757" i="3"/>
  <c r="BE758" i="3"/>
  <c r="BE759" i="3"/>
  <c r="BE760" i="3"/>
  <c r="BE761" i="3"/>
  <c r="BE762" i="3"/>
  <c r="BE763" i="3"/>
  <c r="BE764" i="3"/>
  <c r="BE765" i="3"/>
  <c r="BE766" i="3"/>
  <c r="BE767" i="3"/>
  <c r="BE768" i="3"/>
  <c r="BE769" i="3"/>
  <c r="BE770" i="3"/>
  <c r="BE771" i="3"/>
  <c r="BE772" i="3"/>
  <c r="BE773" i="3"/>
  <c r="BE774" i="3"/>
  <c r="BE775" i="3"/>
  <c r="BE776" i="3"/>
  <c r="BE777" i="3"/>
  <c r="BE778" i="3"/>
  <c r="BE779" i="3"/>
  <c r="BE780" i="3"/>
  <c r="BE781" i="3"/>
  <c r="BE782" i="3"/>
  <c r="BE783" i="3"/>
  <c r="BE784" i="3"/>
  <c r="BE785" i="3"/>
  <c r="BE786" i="3"/>
  <c r="BE787" i="3"/>
  <c r="BE788" i="3"/>
  <c r="BE789" i="3"/>
  <c r="BE790" i="3"/>
  <c r="BE791" i="3"/>
  <c r="BE792" i="3"/>
  <c r="BE793" i="3"/>
  <c r="BE794" i="3"/>
  <c r="BE795" i="3"/>
  <c r="BE796" i="3"/>
  <c r="BE797" i="3"/>
  <c r="BE798" i="3"/>
  <c r="BE799" i="3"/>
  <c r="BE800" i="3"/>
  <c r="BE801" i="3"/>
  <c r="BE802" i="3"/>
  <c r="BE803" i="3"/>
  <c r="BE804" i="3"/>
  <c r="BE805" i="3"/>
  <c r="BE806" i="3"/>
  <c r="BE807" i="3"/>
  <c r="BE808" i="3"/>
  <c r="BE809" i="3"/>
  <c r="BE810" i="3"/>
  <c r="BE811" i="3"/>
  <c r="BE812" i="3"/>
  <c r="BE813" i="3"/>
  <c r="BE814" i="3"/>
  <c r="BE815" i="3"/>
  <c r="BE816" i="3"/>
  <c r="BE817" i="3"/>
  <c r="BE818" i="3"/>
  <c r="BE819" i="3"/>
  <c r="BE820" i="3"/>
  <c r="BE821" i="3"/>
  <c r="BE822" i="3"/>
  <c r="BE823" i="3"/>
  <c r="BE824" i="3"/>
  <c r="BE825" i="3"/>
  <c r="BE826" i="3"/>
  <c r="BE827" i="3"/>
  <c r="BE828" i="3"/>
  <c r="BE829" i="3"/>
  <c r="BE830" i="3"/>
  <c r="BE831" i="3"/>
  <c r="BE832" i="3"/>
  <c r="BE833" i="3"/>
  <c r="BE834" i="3"/>
  <c r="BE835" i="3"/>
  <c r="BE836" i="3"/>
  <c r="BE837" i="3"/>
  <c r="BE838" i="3"/>
  <c r="BE839" i="3"/>
  <c r="BE840" i="3"/>
  <c r="BE841" i="3"/>
  <c r="BE842" i="3"/>
  <c r="BE843" i="3"/>
  <c r="BE844" i="3"/>
  <c r="BE845" i="3"/>
  <c r="BE846" i="3"/>
  <c r="BE847" i="3"/>
  <c r="BE848" i="3"/>
  <c r="BE849" i="3"/>
  <c r="BE850" i="3"/>
  <c r="BE851" i="3"/>
  <c r="BE852" i="3"/>
  <c r="BE517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64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95" i="3"/>
  <c r="E54" i="1"/>
  <c r="AR183" i="3" s="1"/>
  <c r="E53" i="1"/>
  <c r="B109" i="1" s="1"/>
  <c r="E52" i="1"/>
  <c r="E51" i="1"/>
  <c r="AR33" i="3" s="1"/>
  <c r="E50" i="1"/>
  <c r="E49" i="1"/>
  <c r="E48" i="1"/>
  <c r="E47" i="1"/>
  <c r="E46" i="1"/>
  <c r="E45" i="1"/>
  <c r="E44" i="1"/>
  <c r="AR73" i="3" s="1"/>
  <c r="E43" i="1"/>
  <c r="B99" i="1" s="1"/>
  <c r="E42" i="1"/>
  <c r="E41" i="1"/>
  <c r="AR253" i="3" s="1"/>
  <c r="E40" i="1"/>
  <c r="E39" i="1"/>
  <c r="E38" i="1"/>
  <c r="AR463" i="3" s="1"/>
  <c r="E37" i="1"/>
  <c r="E36" i="1"/>
  <c r="AR204" i="3" s="1"/>
  <c r="E35" i="1"/>
  <c r="AR213" i="3" s="1"/>
  <c r="E34" i="1"/>
  <c r="AR177" i="3" s="1"/>
  <c r="E33" i="1"/>
  <c r="E32" i="1"/>
  <c r="E31" i="1"/>
  <c r="AR103" i="3" s="1"/>
  <c r="E30" i="1"/>
  <c r="B86" i="1" s="1"/>
  <c r="E29" i="1"/>
  <c r="E28" i="1"/>
  <c r="AR345" i="3" s="1"/>
  <c r="E27" i="1"/>
  <c r="E26" i="1"/>
  <c r="AR263" i="3" s="1"/>
  <c r="AR424" i="3"/>
  <c r="E24" i="1"/>
  <c r="AR233" i="3" s="1"/>
  <c r="E23" i="1"/>
  <c r="B79" i="1" s="1"/>
  <c r="E22" i="1"/>
  <c r="AR473" i="3" s="1"/>
  <c r="E21" i="1"/>
  <c r="AR284" i="3" s="1"/>
  <c r="E20" i="1"/>
  <c r="E19" i="1"/>
  <c r="E18" i="1"/>
  <c r="AR273" i="3" s="1"/>
  <c r="E17" i="1"/>
  <c r="E16" i="1"/>
  <c r="AR94" i="3" s="1"/>
  <c r="E15" i="1"/>
  <c r="AR323" i="3" s="1"/>
  <c r="E14" i="1"/>
  <c r="AR133" i="3" s="1"/>
  <c r="E13" i="1"/>
  <c r="B69" i="1" s="1"/>
  <c r="E12" i="1"/>
  <c r="AR163" i="3" s="1"/>
  <c r="E11" i="1"/>
  <c r="AR23" i="3" s="1"/>
  <c r="E10" i="1"/>
  <c r="E9" i="1"/>
  <c r="E8" i="1"/>
  <c r="AR74" i="3" s="1"/>
  <c r="E7" i="1"/>
  <c r="AR93" i="3"/>
  <c r="E5" i="1"/>
  <c r="AR4" i="3" s="1"/>
  <c r="E4" i="1"/>
  <c r="AR363" i="3" s="1"/>
  <c r="E3" i="1"/>
  <c r="E2" i="1"/>
  <c r="AR146" i="3" s="1"/>
  <c r="AR53" i="3" l="1"/>
  <c r="AH31" i="3"/>
  <c r="AF69" i="3" s="1"/>
  <c r="AR194" i="3"/>
  <c r="AR63" i="3"/>
  <c r="AH33" i="3"/>
  <c r="AF71" i="3" s="1"/>
  <c r="AR44" i="3"/>
  <c r="AR354" i="3"/>
  <c r="AR364" i="3"/>
  <c r="AR475" i="3"/>
  <c r="AR313" i="3"/>
  <c r="AR203" i="3"/>
  <c r="B87" i="1"/>
  <c r="B77" i="1"/>
  <c r="AR413" i="3"/>
  <c r="B108" i="1"/>
  <c r="B59" i="1"/>
  <c r="AR173" i="3"/>
  <c r="AR333" i="3"/>
  <c r="AR465" i="3"/>
  <c r="AR474" i="3"/>
  <c r="AR113" i="3"/>
  <c r="B97" i="1"/>
  <c r="B98" i="1"/>
  <c r="AR83" i="3"/>
  <c r="AR153" i="3"/>
  <c r="AR164" i="3"/>
  <c r="AR14" i="3"/>
  <c r="AR3" i="3"/>
  <c r="B96" i="1"/>
  <c r="AR43" i="3"/>
  <c r="AR293" i="3"/>
  <c r="AR404" i="3"/>
  <c r="AR283" i="3"/>
  <c r="AR216" i="3"/>
  <c r="B107" i="1"/>
  <c r="B106" i="1"/>
  <c r="B78" i="1"/>
  <c r="B76" i="1"/>
  <c r="B68" i="1"/>
  <c r="B89" i="1"/>
  <c r="B67" i="1"/>
  <c r="B88" i="1"/>
  <c r="B66" i="1"/>
  <c r="B105" i="1"/>
  <c r="B95" i="1"/>
  <c r="B85" i="1"/>
  <c r="B75" i="1"/>
  <c r="B65" i="1"/>
  <c r="B104" i="1"/>
  <c r="B94" i="1"/>
  <c r="B84" i="1"/>
  <c r="B74" i="1"/>
  <c r="B64" i="1"/>
  <c r="B103" i="1"/>
  <c r="B93" i="1"/>
  <c r="B83" i="1"/>
  <c r="B73" i="1"/>
  <c r="B63" i="1"/>
  <c r="B102" i="1"/>
  <c r="B92" i="1"/>
  <c r="B82" i="1"/>
  <c r="B72" i="1"/>
  <c r="B62" i="1"/>
  <c r="B101" i="1"/>
  <c r="B91" i="1"/>
  <c r="B81" i="1"/>
  <c r="B71" i="1"/>
  <c r="B61" i="1"/>
  <c r="B110" i="1"/>
  <c r="B100" i="1"/>
  <c r="B90" i="1"/>
  <c r="B80" i="1"/>
  <c r="B70" i="1"/>
  <c r="B60" i="1"/>
  <c r="AH7" i="3"/>
  <c r="AF45" i="3" s="1"/>
  <c r="AR457" i="3"/>
  <c r="AR431" i="3"/>
  <c r="AR381" i="3"/>
  <c r="AR312" i="3"/>
  <c r="AR262" i="3"/>
  <c r="AR201" i="3"/>
  <c r="AR142" i="3"/>
  <c r="AR482" i="3"/>
  <c r="AR452" i="3"/>
  <c r="AR428" i="3"/>
  <c r="AR371" i="3"/>
  <c r="AR311" i="3"/>
  <c r="AR261" i="3"/>
  <c r="AR192" i="3"/>
  <c r="AR141" i="3"/>
  <c r="AR478" i="3"/>
  <c r="AR449" i="3"/>
  <c r="AR422" i="3"/>
  <c r="AR362" i="3"/>
  <c r="AR302" i="3"/>
  <c r="AR252" i="3"/>
  <c r="AR191" i="3"/>
  <c r="AR121" i="3"/>
  <c r="AH30" i="3"/>
  <c r="AF68" i="3" s="1"/>
  <c r="AR472" i="3"/>
  <c r="AR446" i="3"/>
  <c r="AR421" i="3"/>
  <c r="AR361" i="3"/>
  <c r="AR301" i="3"/>
  <c r="AR251" i="3"/>
  <c r="AR182" i="3"/>
  <c r="AR112" i="3"/>
  <c r="AH29" i="3"/>
  <c r="AF67" i="3" s="1"/>
  <c r="AR471" i="3"/>
  <c r="AR444" i="3"/>
  <c r="AR412" i="3"/>
  <c r="AR352" i="3"/>
  <c r="AR292" i="3"/>
  <c r="AR242" i="3"/>
  <c r="AR181" i="3"/>
  <c r="AR111" i="3"/>
  <c r="AH20" i="3"/>
  <c r="AF58" i="3" s="1"/>
  <c r="AR467" i="3"/>
  <c r="AR442" i="3"/>
  <c r="AR411" i="3"/>
  <c r="AR351" i="3"/>
  <c r="AR291" i="3"/>
  <c r="AR231" i="3"/>
  <c r="AR172" i="3"/>
  <c r="AR102" i="3"/>
  <c r="AH19" i="3"/>
  <c r="AF57" i="3" s="1"/>
  <c r="AR466" i="3"/>
  <c r="AR441" i="3"/>
  <c r="AR402" i="3"/>
  <c r="AR342" i="3"/>
  <c r="AR282" i="3"/>
  <c r="AR222" i="3"/>
  <c r="AR171" i="3"/>
  <c r="AR101" i="3"/>
  <c r="AH17" i="3"/>
  <c r="AF55" i="3" s="1"/>
  <c r="AR462" i="3"/>
  <c r="AR437" i="3"/>
  <c r="AR392" i="3"/>
  <c r="AR332" i="3"/>
  <c r="AR281" i="3"/>
  <c r="AR212" i="3"/>
  <c r="AR162" i="3"/>
  <c r="AR71" i="3"/>
  <c r="AH10" i="3"/>
  <c r="AF48" i="3" s="1"/>
  <c r="AR461" i="3"/>
  <c r="AR434" i="3"/>
  <c r="AR391" i="3"/>
  <c r="AR331" i="3"/>
  <c r="AR272" i="3"/>
  <c r="AR211" i="3"/>
  <c r="AR152" i="3"/>
  <c r="AR51" i="3"/>
  <c r="AH9" i="3"/>
  <c r="AF47" i="3" s="1"/>
  <c r="AR459" i="3"/>
  <c r="AR432" i="3"/>
  <c r="AR382" i="3"/>
  <c r="AR321" i="3"/>
  <c r="AR271" i="3"/>
  <c r="AR202" i="3"/>
  <c r="AR151" i="3"/>
  <c r="AR41" i="3"/>
  <c r="AR232" i="3"/>
  <c r="AR132" i="3"/>
  <c r="AR122" i="3"/>
  <c r="AR92" i="3"/>
  <c r="AR82" i="3"/>
  <c r="AR72" i="3"/>
  <c r="AR62" i="3"/>
  <c r="AR52" i="3"/>
  <c r="AR42" i="3"/>
  <c r="AR32" i="3"/>
  <c r="AR22" i="3"/>
  <c r="AR12" i="3"/>
  <c r="AR451" i="3"/>
  <c r="AR241" i="3"/>
  <c r="AR131" i="3"/>
  <c r="AR31" i="3"/>
  <c r="AR21" i="3"/>
  <c r="AR11" i="3"/>
  <c r="AH28" i="3"/>
  <c r="AF66" i="3" s="1"/>
  <c r="AH18" i="3"/>
  <c r="AF56" i="3" s="1"/>
  <c r="AH8" i="3"/>
  <c r="AF46" i="3" s="1"/>
  <c r="AR480" i="3"/>
  <c r="AR470" i="3"/>
  <c r="AR460" i="3"/>
  <c r="AR450" i="3"/>
  <c r="AR440" i="3"/>
  <c r="AR430" i="3"/>
  <c r="AR420" i="3"/>
  <c r="AR410" i="3"/>
  <c r="AR400" i="3"/>
  <c r="AR390" i="3"/>
  <c r="AR380" i="3"/>
  <c r="AR370" i="3"/>
  <c r="AR360" i="3"/>
  <c r="AR350" i="3"/>
  <c r="AR340" i="3"/>
  <c r="AR330" i="3"/>
  <c r="AR320" i="3"/>
  <c r="AR310" i="3"/>
  <c r="AR300" i="3"/>
  <c r="AR290" i="3"/>
  <c r="AR280" i="3"/>
  <c r="AR270" i="3"/>
  <c r="AR260" i="3"/>
  <c r="AR250" i="3"/>
  <c r="AR240" i="3"/>
  <c r="AR230" i="3"/>
  <c r="AR220" i="3"/>
  <c r="AR210" i="3"/>
  <c r="AR200" i="3"/>
  <c r="AR190" i="3"/>
  <c r="AR180" i="3"/>
  <c r="AR170" i="3"/>
  <c r="AR160" i="3"/>
  <c r="AR150" i="3"/>
  <c r="AR140" i="3"/>
  <c r="AR130" i="3"/>
  <c r="AR120" i="3"/>
  <c r="AR110" i="3"/>
  <c r="AR100" i="3"/>
  <c r="AR90" i="3"/>
  <c r="AR80" i="3"/>
  <c r="AR70" i="3"/>
  <c r="AR60" i="3"/>
  <c r="AR50" i="3"/>
  <c r="AR40" i="3"/>
  <c r="AR30" i="3"/>
  <c r="AR20" i="3"/>
  <c r="AR10" i="3"/>
  <c r="AR322" i="3"/>
  <c r="AR221" i="3"/>
  <c r="AR81" i="3"/>
  <c r="AH27" i="3"/>
  <c r="AF65" i="3" s="1"/>
  <c r="AR479" i="3"/>
  <c r="AR469" i="3"/>
  <c r="AR439" i="3"/>
  <c r="AR429" i="3"/>
  <c r="AR419" i="3"/>
  <c r="AR409" i="3"/>
  <c r="AR399" i="3"/>
  <c r="AR389" i="3"/>
  <c r="AR379" i="3"/>
  <c r="AR369" i="3"/>
  <c r="AR359" i="3"/>
  <c r="AR349" i="3"/>
  <c r="AR339" i="3"/>
  <c r="AR329" i="3"/>
  <c r="AR319" i="3"/>
  <c r="AR309" i="3"/>
  <c r="AR299" i="3"/>
  <c r="AR289" i="3"/>
  <c r="AR279" i="3"/>
  <c r="AR269" i="3"/>
  <c r="AR259" i="3"/>
  <c r="AR249" i="3"/>
  <c r="AR239" i="3"/>
  <c r="AR229" i="3"/>
  <c r="AR219" i="3"/>
  <c r="AR209" i="3"/>
  <c r="AR199" i="3"/>
  <c r="AR189" i="3"/>
  <c r="AR179" i="3"/>
  <c r="AR169" i="3"/>
  <c r="AR159" i="3"/>
  <c r="AR149" i="3"/>
  <c r="AR139" i="3"/>
  <c r="AR129" i="3"/>
  <c r="AR119" i="3"/>
  <c r="AR109" i="3"/>
  <c r="AR99" i="3"/>
  <c r="AR89" i="3"/>
  <c r="AR79" i="3"/>
  <c r="AR69" i="3"/>
  <c r="AR59" i="3"/>
  <c r="AR49" i="3"/>
  <c r="AR39" i="3"/>
  <c r="AR29" i="3"/>
  <c r="AR19" i="3"/>
  <c r="AR9" i="3"/>
  <c r="AH36" i="3"/>
  <c r="AF74" i="3" s="1"/>
  <c r="AH26" i="3"/>
  <c r="AF64" i="3" s="1"/>
  <c r="AH16" i="3"/>
  <c r="AF54" i="3" s="1"/>
  <c r="AH6" i="3"/>
  <c r="AF44" i="3" s="1"/>
  <c r="AR468" i="3"/>
  <c r="AR458" i="3"/>
  <c r="AR448" i="3"/>
  <c r="AR438" i="3"/>
  <c r="AR418" i="3"/>
  <c r="AR408" i="3"/>
  <c r="AR398" i="3"/>
  <c r="AR388" i="3"/>
  <c r="AR378" i="3"/>
  <c r="AR368" i="3"/>
  <c r="AR358" i="3"/>
  <c r="AR348" i="3"/>
  <c r="AR338" i="3"/>
  <c r="AR328" i="3"/>
  <c r="AR318" i="3"/>
  <c r="AR308" i="3"/>
  <c r="AR298" i="3"/>
  <c r="AR288" i="3"/>
  <c r="AR278" i="3"/>
  <c r="AR268" i="3"/>
  <c r="AR258" i="3"/>
  <c r="AR248" i="3"/>
  <c r="AR238" i="3"/>
  <c r="AR228" i="3"/>
  <c r="AR218" i="3"/>
  <c r="AR208" i="3"/>
  <c r="AR198" i="3"/>
  <c r="AR188" i="3"/>
  <c r="AR178" i="3"/>
  <c r="AR168" i="3"/>
  <c r="AR158" i="3"/>
  <c r="AR148" i="3"/>
  <c r="AR138" i="3"/>
  <c r="AR128" i="3"/>
  <c r="AR118" i="3"/>
  <c r="AR108" i="3"/>
  <c r="AR98" i="3"/>
  <c r="AR88" i="3"/>
  <c r="AR78" i="3"/>
  <c r="AR68" i="3"/>
  <c r="AR58" i="3"/>
  <c r="AR48" i="3"/>
  <c r="AR38" i="3"/>
  <c r="AR28" i="3"/>
  <c r="AR18" i="3"/>
  <c r="AR8" i="3"/>
  <c r="AR481" i="3"/>
  <c r="AR91" i="3"/>
  <c r="AH35" i="3"/>
  <c r="AF73" i="3" s="1"/>
  <c r="AH25" i="3"/>
  <c r="AF63" i="3" s="1"/>
  <c r="AH15" i="3"/>
  <c r="AF53" i="3" s="1"/>
  <c r="AH5" i="3"/>
  <c r="AF43" i="3" s="1"/>
  <c r="AR477" i="3"/>
  <c r="AR447" i="3"/>
  <c r="AR427" i="3"/>
  <c r="AR417" i="3"/>
  <c r="AR407" i="3"/>
  <c r="AR397" i="3"/>
  <c r="AR387" i="3"/>
  <c r="AR377" i="3"/>
  <c r="AR367" i="3"/>
  <c r="AR357" i="3"/>
  <c r="AR347" i="3"/>
  <c r="AR337" i="3"/>
  <c r="AR327" i="3"/>
  <c r="AR317" i="3"/>
  <c r="AR307" i="3"/>
  <c r="AR297" i="3"/>
  <c r="AR287" i="3"/>
  <c r="AR277" i="3"/>
  <c r="AR267" i="3"/>
  <c r="AR257" i="3"/>
  <c r="AR247" i="3"/>
  <c r="AR237" i="3"/>
  <c r="AR227" i="3"/>
  <c r="AR217" i="3"/>
  <c r="AR207" i="3"/>
  <c r="AR197" i="3"/>
  <c r="AR187" i="3"/>
  <c r="AR167" i="3"/>
  <c r="AR157" i="3"/>
  <c r="AR147" i="3"/>
  <c r="AR137" i="3"/>
  <c r="AR127" i="3"/>
  <c r="AR117" i="3"/>
  <c r="AR107" i="3"/>
  <c r="AR97" i="3"/>
  <c r="AR87" i="3"/>
  <c r="AR77" i="3"/>
  <c r="AR67" i="3"/>
  <c r="AR57" i="3"/>
  <c r="AR47" i="3"/>
  <c r="AR37" i="3"/>
  <c r="AR27" i="3"/>
  <c r="AR17" i="3"/>
  <c r="AR7" i="3"/>
  <c r="AH24" i="3"/>
  <c r="AF62" i="3" s="1"/>
  <c r="AH4" i="3"/>
  <c r="AF42" i="3" s="1"/>
  <c r="AR436" i="3"/>
  <c r="AR426" i="3"/>
  <c r="AR416" i="3"/>
  <c r="AR406" i="3"/>
  <c r="AR396" i="3"/>
  <c r="AR386" i="3"/>
  <c r="AR376" i="3"/>
  <c r="AR366" i="3"/>
  <c r="AR356" i="3"/>
  <c r="AR346" i="3"/>
  <c r="AR336" i="3"/>
  <c r="AR326" i="3"/>
  <c r="AR316" i="3"/>
  <c r="AR306" i="3"/>
  <c r="AR296" i="3"/>
  <c r="AR286" i="3"/>
  <c r="AR276" i="3"/>
  <c r="AR266" i="3"/>
  <c r="AR256" i="3"/>
  <c r="AR246" i="3"/>
  <c r="AR236" i="3"/>
  <c r="AR226" i="3"/>
  <c r="AR206" i="3"/>
  <c r="AR196" i="3"/>
  <c r="AR186" i="3"/>
  <c r="AR176" i="3"/>
  <c r="AR166" i="3"/>
  <c r="AR156" i="3"/>
  <c r="AR136" i="3"/>
  <c r="AR126" i="3"/>
  <c r="AR116" i="3"/>
  <c r="AR106" i="3"/>
  <c r="AR96" i="3"/>
  <c r="AR86" i="3"/>
  <c r="AR76" i="3"/>
  <c r="AR66" i="3"/>
  <c r="AR56" i="3"/>
  <c r="AR46" i="3"/>
  <c r="AR36" i="3"/>
  <c r="AR26" i="3"/>
  <c r="AR16" i="3"/>
  <c r="AR6" i="3"/>
  <c r="AR341" i="3"/>
  <c r="AR61" i="3"/>
  <c r="AH34" i="3"/>
  <c r="AF72" i="3" s="1"/>
  <c r="AH14" i="3"/>
  <c r="AF52" i="3" s="1"/>
  <c r="AR476" i="3"/>
  <c r="AR456" i="3"/>
  <c r="AH23" i="3"/>
  <c r="AF61" i="3" s="1"/>
  <c r="AH13" i="3"/>
  <c r="AF51" i="3" s="1"/>
  <c r="AH3" i="3"/>
  <c r="AF41" i="3" s="1"/>
  <c r="AR455" i="3"/>
  <c r="AR445" i="3"/>
  <c r="AR435" i="3"/>
  <c r="AR425" i="3"/>
  <c r="AR415" i="3"/>
  <c r="AR405" i="3"/>
  <c r="AR395" i="3"/>
  <c r="AR385" i="3"/>
  <c r="AR375" i="3"/>
  <c r="AR365" i="3"/>
  <c r="AR355" i="3"/>
  <c r="AR335" i="3"/>
  <c r="AR325" i="3"/>
  <c r="AR315" i="3"/>
  <c r="AR305" i="3"/>
  <c r="AR295" i="3"/>
  <c r="AR285" i="3"/>
  <c r="AR275" i="3"/>
  <c r="AR265" i="3"/>
  <c r="AR255" i="3"/>
  <c r="AR245" i="3"/>
  <c r="AR235" i="3"/>
  <c r="AR225" i="3"/>
  <c r="AR215" i="3"/>
  <c r="AR205" i="3"/>
  <c r="AR195" i="3"/>
  <c r="AR185" i="3"/>
  <c r="AR175" i="3"/>
  <c r="AR165" i="3"/>
  <c r="AR155" i="3"/>
  <c r="AR145" i="3"/>
  <c r="AR135" i="3"/>
  <c r="AR125" i="3"/>
  <c r="AR115" i="3"/>
  <c r="AR105" i="3"/>
  <c r="AR95" i="3"/>
  <c r="AR85" i="3"/>
  <c r="AR75" i="3"/>
  <c r="AR65" i="3"/>
  <c r="AR55" i="3"/>
  <c r="AR45" i="3"/>
  <c r="AR35" i="3"/>
  <c r="AR25" i="3"/>
  <c r="AR15" i="3"/>
  <c r="AR5" i="3"/>
  <c r="AR372" i="3"/>
  <c r="AH22" i="3"/>
  <c r="AF60" i="3" s="1"/>
  <c r="AH2" i="3"/>
  <c r="AF40" i="3" s="1"/>
  <c r="AR464" i="3"/>
  <c r="AR454" i="3"/>
  <c r="AR414" i="3"/>
  <c r="AR394" i="3"/>
  <c r="AR384" i="3"/>
  <c r="AR374" i="3"/>
  <c r="AR344" i="3"/>
  <c r="AR334" i="3"/>
  <c r="AR324" i="3"/>
  <c r="AR314" i="3"/>
  <c r="AR304" i="3"/>
  <c r="AR294" i="3"/>
  <c r="AR274" i="3"/>
  <c r="AR264" i="3"/>
  <c r="AR254" i="3"/>
  <c r="AR244" i="3"/>
  <c r="AR234" i="3"/>
  <c r="AR224" i="3"/>
  <c r="AR214" i="3"/>
  <c r="AR184" i="3"/>
  <c r="AR174" i="3"/>
  <c r="AR154" i="3"/>
  <c r="AR144" i="3"/>
  <c r="AR134" i="3"/>
  <c r="AR124" i="3"/>
  <c r="AR114" i="3"/>
  <c r="AR104" i="3"/>
  <c r="AR84" i="3"/>
  <c r="AR64" i="3"/>
  <c r="AR54" i="3"/>
  <c r="AR34" i="3"/>
  <c r="AR24" i="3"/>
  <c r="AR401" i="3"/>
  <c r="AR161" i="3"/>
  <c r="AH32" i="3"/>
  <c r="AF70" i="3" s="1"/>
  <c r="AH12" i="3"/>
  <c r="AF50" i="3" s="1"/>
  <c r="AH21" i="3"/>
  <c r="AF59" i="3" s="1"/>
  <c r="AH11" i="3"/>
  <c r="AF49" i="3" s="1"/>
  <c r="AR2" i="3"/>
  <c r="AR453" i="3"/>
  <c r="AR443" i="3"/>
  <c r="AR433" i="3"/>
  <c r="AR423" i="3"/>
  <c r="AR403" i="3"/>
  <c r="AR393" i="3"/>
  <c r="AR383" i="3"/>
  <c r="AR373" i="3"/>
  <c r="AR353" i="3"/>
  <c r="AR343" i="3"/>
  <c r="AR303" i="3"/>
  <c r="AR243" i="3"/>
  <c r="AR223" i="3"/>
  <c r="AR193" i="3"/>
  <c r="AR143" i="3"/>
  <c r="AR123" i="3"/>
  <c r="AR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김지현</author>
  </authors>
  <commentList>
    <comment ref="AC1" authorId="0" shapeId="0" xr:uid="{0E2D6A7A-0942-0B4F-900E-C5B32CF30038}">
      <text>
        <r>
          <rPr>
            <b/>
            <sz val="10"/>
            <color rgb="FF000000"/>
            <rFont val="맑은 고딕"/>
            <family val="2"/>
            <charset val="129"/>
          </rPr>
          <t>=INT(RAND()*(</t>
        </r>
        <r>
          <rPr>
            <b/>
            <sz val="10"/>
            <color rgb="FF000000"/>
            <rFont val="맑은 고딕"/>
            <family val="2"/>
            <charset val="129"/>
          </rPr>
          <t>끝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>-</t>
        </r>
        <r>
          <rPr>
            <b/>
            <sz val="10"/>
            <color rgb="FF000000"/>
            <rFont val="맑은 고딕"/>
            <family val="2"/>
            <charset val="129"/>
          </rPr>
          <t>시작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  <r>
          <rPr>
            <b/>
            <sz val="10"/>
            <color rgb="FF000000"/>
            <rFont val="맑은 고딕"/>
            <family val="2"/>
            <charset val="129"/>
          </rPr>
          <t>+1))+</t>
        </r>
        <r>
          <rPr>
            <b/>
            <sz val="10"/>
            <color rgb="FF000000"/>
            <rFont val="맑은 고딕"/>
            <family val="2"/>
            <charset val="129"/>
          </rPr>
          <t>시작</t>
        </r>
        <r>
          <rPr>
            <b/>
            <sz val="10"/>
            <color rgb="FF000000"/>
            <rFont val="맑은 고딕"/>
            <family val="2"/>
            <charset val="129"/>
          </rPr>
          <t xml:space="preserve"> </t>
        </r>
        <r>
          <rPr>
            <b/>
            <sz val="10"/>
            <color rgb="FF000000"/>
            <rFont val="맑은 고딕"/>
            <family val="2"/>
            <charset val="129"/>
          </rPr>
          <t>숫자</t>
        </r>
      </text>
    </comment>
  </commentList>
</comments>
</file>

<file path=xl/sharedStrings.xml><?xml version="1.0" encoding="utf-8"?>
<sst xmlns="http://schemas.openxmlformats.org/spreadsheetml/2006/main" count="2116" uniqueCount="698">
  <si>
    <t>과자,스낵,쿠키</t>
    <phoneticPr fontId="1" type="noConversion"/>
  </si>
  <si>
    <t>초콜릿,젤리,캔디</t>
    <phoneticPr fontId="1" type="noConversion"/>
  </si>
  <si>
    <t>떡,한과</t>
    <phoneticPr fontId="1" type="noConversion"/>
  </si>
  <si>
    <t>아이스크림</t>
    <phoneticPr fontId="1" type="noConversion"/>
  </si>
  <si>
    <t>식빵,빵류</t>
    <phoneticPr fontId="1" type="noConversion"/>
  </si>
  <si>
    <t>케이크,파이,디저트</t>
    <phoneticPr fontId="1" type="noConversion"/>
  </si>
  <si>
    <t>cate_key
(카테고리 고유번호)</t>
    <phoneticPr fontId="1" type="noConversion"/>
  </si>
  <si>
    <t>cate_name
(카테고리)</t>
    <phoneticPr fontId="1" type="noConversion"/>
  </si>
  <si>
    <t>pr_key
(상품 고유번호)</t>
    <phoneticPr fontId="1" type="noConversion"/>
  </si>
  <si>
    <t>pr_name
(상품명)</t>
    <phoneticPr fontId="1" type="noConversion"/>
  </si>
  <si>
    <t>id
(회원id)</t>
    <phoneticPr fontId="1" type="noConversion"/>
  </si>
  <si>
    <t>user_name
(이름)</t>
    <phoneticPr fontId="1" type="noConversion"/>
  </si>
  <si>
    <t>nick_name
(닉네임)</t>
    <phoneticPr fontId="1" type="noConversion"/>
  </si>
  <si>
    <t>user_pass
(비밀번호)</t>
    <phoneticPr fontId="1" type="noConversion"/>
  </si>
  <si>
    <t>email
(이메일)</t>
    <phoneticPr fontId="1" type="noConversion"/>
  </si>
  <si>
    <t>phone
(번호)</t>
    <phoneticPr fontId="1" type="noConversion"/>
  </si>
  <si>
    <t>gender
(성별)</t>
    <phoneticPr fontId="1" type="noConversion"/>
  </si>
  <si>
    <t>wish_key
(찜고유번호)</t>
    <phoneticPr fontId="1" type="noConversion"/>
  </si>
  <si>
    <t>cart_key
(장바구니 고유번호)</t>
    <phoneticPr fontId="1" type="noConversion"/>
  </si>
  <si>
    <t>cart_num
(장바구니 수량)</t>
    <phoneticPr fontId="1" type="noConversion"/>
  </si>
  <si>
    <t>cart_sum
(장바구니 금액)</t>
    <phoneticPr fontId="1" type="noConversion"/>
  </si>
  <si>
    <t>or_key
(주문내역 고유번호)</t>
    <phoneticPr fontId="1" type="noConversion"/>
  </si>
  <si>
    <t>or_num
(주문수량)</t>
    <phoneticPr fontId="1" type="noConversion"/>
  </si>
  <si>
    <t>or_sum
(주문금액)</t>
    <phoneticPr fontId="1" type="noConversion"/>
  </si>
  <si>
    <t>des_key
(배송지 고유번호)</t>
    <phoneticPr fontId="1" type="noConversion"/>
  </si>
  <si>
    <t>테마</t>
    <phoneticPr fontId="1" type="noConversion"/>
  </si>
  <si>
    <t>드라마 정주행하면서 먹기 좋은 디저트</t>
    <phoneticPr fontId="1" type="noConversion"/>
  </si>
  <si>
    <t>속이 편한 디저트</t>
    <phoneticPr fontId="1" type="noConversion"/>
  </si>
  <si>
    <t>황윤정</t>
    <phoneticPr fontId="1" type="noConversion"/>
  </si>
  <si>
    <t>레드캐럿</t>
    <phoneticPr fontId="1" type="noConversion"/>
  </si>
  <si>
    <t>brownkaki99@gmail.com</t>
    <phoneticPr fontId="1" type="noConversion"/>
  </si>
  <si>
    <t>010-3304-9122</t>
    <phoneticPr fontId="1" type="noConversion"/>
  </si>
  <si>
    <t>F</t>
    <phoneticPr fontId="1" type="noConversion"/>
  </si>
  <si>
    <t>M</t>
    <phoneticPr fontId="1" type="noConversion"/>
  </si>
  <si>
    <t>hyjyibu</t>
    <phoneticPr fontId="1" type="noConversion"/>
  </si>
  <si>
    <t>bbini1109</t>
    <phoneticPr fontId="1" type="noConversion"/>
  </si>
  <si>
    <t>slswk59</t>
    <phoneticPr fontId="1" type="noConversion"/>
  </si>
  <si>
    <t>xmmzslla</t>
    <phoneticPr fontId="1" type="noConversion"/>
  </si>
  <si>
    <t>정은빈</t>
    <phoneticPr fontId="1" type="noConversion"/>
  </si>
  <si>
    <t>안준혁</t>
    <phoneticPr fontId="1" type="noConversion"/>
  </si>
  <si>
    <t>조현수</t>
    <phoneticPr fontId="1" type="noConversion"/>
  </si>
  <si>
    <t>bbini1109@gmail.com</t>
    <phoneticPr fontId="1" type="noConversion"/>
  </si>
  <si>
    <t>slswk59@naver.com</t>
    <phoneticPr fontId="1" type="noConversion"/>
  </si>
  <si>
    <t>xmmzslla@naver.com</t>
    <phoneticPr fontId="1" type="noConversion"/>
  </si>
  <si>
    <t>010-2345-6789</t>
    <phoneticPr fontId="1" type="noConversion"/>
  </si>
  <si>
    <t>kimminseun</t>
    <phoneticPr fontId="1" type="noConversion"/>
  </si>
  <si>
    <t>김민승</t>
    <phoneticPr fontId="1" type="noConversion"/>
  </si>
  <si>
    <t>kimminseun@naver.com</t>
    <phoneticPr fontId="1" type="noConversion"/>
  </si>
  <si>
    <t>010-3456-7890</t>
    <phoneticPr fontId="1" type="noConversion"/>
  </si>
  <si>
    <t>010-4567-8901</t>
    <phoneticPr fontId="1" type="noConversion"/>
  </si>
  <si>
    <t>010-5678-9012</t>
    <phoneticPr fontId="1" type="noConversion"/>
  </si>
  <si>
    <t>ezencom</t>
    <phoneticPr fontId="1" type="noConversion"/>
  </si>
  <si>
    <t>이젠컴</t>
    <phoneticPr fontId="1" type="noConversion"/>
  </si>
  <si>
    <t>ezencom@gmail.com</t>
    <phoneticPr fontId="1" type="noConversion"/>
  </si>
  <si>
    <t>010-6789-0123</t>
    <phoneticPr fontId="1" type="noConversion"/>
  </si>
  <si>
    <t>user01</t>
    <phoneticPr fontId="1" type="noConversion"/>
  </si>
  <si>
    <t>유저일</t>
    <phoneticPr fontId="1" type="noConversion"/>
  </si>
  <si>
    <t>user01@gmail.com</t>
    <phoneticPr fontId="1" type="noConversion"/>
  </si>
  <si>
    <t>010-7890-1234</t>
    <phoneticPr fontId="1" type="noConversion"/>
  </si>
  <si>
    <t>user02</t>
    <phoneticPr fontId="1" type="noConversion"/>
  </si>
  <si>
    <t>유저이</t>
    <phoneticPr fontId="1" type="noConversion"/>
  </si>
  <si>
    <t>user02@gmail.com</t>
    <phoneticPr fontId="1" type="noConversion"/>
  </si>
  <si>
    <t>010-8901-2345</t>
    <phoneticPr fontId="1" type="noConversion"/>
  </si>
  <si>
    <t>user03</t>
    <phoneticPr fontId="1" type="noConversion"/>
  </si>
  <si>
    <t>유저삼</t>
    <phoneticPr fontId="1" type="noConversion"/>
  </si>
  <si>
    <t>user04</t>
    <phoneticPr fontId="1" type="noConversion"/>
  </si>
  <si>
    <t>유저사</t>
    <phoneticPr fontId="1" type="noConversion"/>
  </si>
  <si>
    <t>user03@gmail.com</t>
    <phoneticPr fontId="1" type="noConversion"/>
  </si>
  <si>
    <t>user04@gmail.com</t>
    <phoneticPr fontId="1" type="noConversion"/>
  </si>
  <si>
    <t>010-9012-3456</t>
    <phoneticPr fontId="1" type="noConversion"/>
  </si>
  <si>
    <t>010-0123-4567</t>
    <phoneticPr fontId="1" type="noConversion"/>
  </si>
  <si>
    <t>pr_key
(상품 고유번호)</t>
  </si>
  <si>
    <t>pr_thumbnails
(썸네일)</t>
  </si>
  <si>
    <t>pr_price
(가격)</t>
  </si>
  <si>
    <t>pr_dcprice
(특가)</t>
  </si>
  <si>
    <t>pr_dc
(할인률)</t>
  </si>
  <si>
    <t>pr_detail
(이미지)</t>
  </si>
  <si>
    <t>pr_registration
(상품등록일자)</t>
  </si>
  <si>
    <t>pr_thema
(테마분류)</t>
  </si>
  <si>
    <t>cate_key
(카테고리 고유번호)</t>
  </si>
  <si>
    <t>date(today)</t>
  </si>
  <si>
    <t>크로와상 초코도넛</t>
  </si>
  <si>
    <t>벨기에 와플세트</t>
  </si>
  <si>
    <t>초콜렛쿠키</t>
  </si>
  <si>
    <t>알록달록 아이스크림</t>
  </si>
  <si>
    <t>그린티 마블 쿠키(100g)</t>
  </si>
  <si>
    <t>소금빵</t>
  </si>
  <si>
    <t>치아씨드 요거트(1개)</t>
  </si>
  <si>
    <t>단호박 파이(조각)</t>
  </si>
  <si>
    <t>파운드 케이크 플레인(조각)</t>
  </si>
  <si>
    <t>스트로베리 치즈 케이크(조각)</t>
  </si>
  <si>
    <t>화이트 초콜릿(200g)</t>
  </si>
  <si>
    <t>딸기 유자 찹쌀떡(4개)</t>
  </si>
  <si>
    <t>메론빵(1개)</t>
  </si>
  <si>
    <t>월넛 초코 브라우니(1개)</t>
  </si>
  <si>
    <t>믹스 캔디(딸기,파인애플,오렌지,사과)</t>
  </si>
  <si>
    <t>믹스 젤리(80g)</t>
  </si>
  <si>
    <t>스마일 캔디(50g)</t>
  </si>
  <si>
    <t>워터멜론 캔디(50g)</t>
  </si>
  <si>
    <t>유기농 쌀빵(3개)</t>
  </si>
  <si>
    <t>카카오 미니 돔 케이크(조각)</t>
  </si>
  <si>
    <t>마시멜로 초코 슈(3개)</t>
  </si>
  <si>
    <t>베리 다크 초콜릿(50g)</t>
  </si>
  <si>
    <t>에그 타르트(4개)</t>
  </si>
  <si>
    <t>커피 한스푼(200g)</t>
  </si>
  <si>
    <t>크로아상 플레인(2개)</t>
  </si>
  <si>
    <t>바닐라빈 마카롱(4개)</t>
  </si>
  <si>
    <t>파운드 케이크 곡물(홀)</t>
  </si>
  <si>
    <t>커스터드 푸딩(1개)</t>
  </si>
  <si>
    <t>동글떡 녹차(4개)</t>
  </si>
  <si>
    <t>체다치즈 브레드(1개)</t>
  </si>
  <si>
    <t>미니 시나몬롤(6개)</t>
  </si>
  <si>
    <t>밤 앙금 만쥬(6개)</t>
  </si>
  <si>
    <t>초코 바른 마시멜로우(4개)</t>
  </si>
  <si>
    <t>초코 막대 사탕(3개)</t>
  </si>
  <si>
    <t>크리미 단호박 파이(홀)</t>
  </si>
  <si>
    <t>민트 라임 캬라멜 크레페(조각)</t>
  </si>
  <si>
    <t>버터 쿠키(200g)</t>
  </si>
  <si>
    <t>초코 시나몬 롤(2개)</t>
  </si>
  <si>
    <t>초코 르뱅 쿠키(8개)</t>
  </si>
  <si>
    <t>스틱 츄러스(4개)</t>
  </si>
  <si>
    <t>딸기쨈 쿠키(6개)</t>
  </si>
  <si>
    <t>믹스 베리 타르트(홀)</t>
  </si>
  <si>
    <t>미니 크로아상 세트(초코,플레인,아몬드)</t>
  </si>
  <si>
    <t>에스프레소 푸딩(1개)</t>
  </si>
  <si>
    <t>산딸기 치즈 케이크(조각)</t>
  </si>
  <si>
    <t>하동 녹차 아이스크림(1개)</t>
  </si>
  <si>
    <t>라즈베리 바닐라 아이스크림 스틱</t>
  </si>
  <si>
    <t>견과류 초콜릿(1판)</t>
  </si>
  <si>
    <t>베리 요거트(1개)</t>
  </si>
  <si>
    <t>커피맛 마카롱(3개)</t>
  </si>
  <si>
    <t>or_detail
(주문 상세내역)</t>
    <phoneticPr fontId="1" type="noConversion"/>
  </si>
  <si>
    <t>상세페이지 멘트</t>
    <phoneticPr fontId="1" type="noConversion"/>
  </si>
  <si>
    <t>직접 로스팅하여 고소함을 극대화한 견과류와 최고급 초콜릿 등 엄선된 재료만을 사용한 프리니엄 수제쿠키입니다.</t>
    <phoneticPr fontId="1" type="noConversion"/>
  </si>
  <si>
    <t xml:space="preserve">놀이동산에서 즐기던 츄러스 이젠 집에서도 즐겨요 ! </t>
    <phoneticPr fontId="1" type="noConversion"/>
  </si>
  <si>
    <t>식품위생법에 의한 표기사항</t>
    <phoneticPr fontId="1" type="noConversion"/>
  </si>
  <si>
    <t xml:space="preserve">제품명 : </t>
    <phoneticPr fontId="1" type="noConversion"/>
  </si>
  <si>
    <t>식품의 유형:</t>
    <phoneticPr fontId="1" type="noConversion"/>
  </si>
  <si>
    <t xml:space="preserve">제조업소 : </t>
    <phoneticPr fontId="1" type="noConversion"/>
  </si>
  <si>
    <t xml:space="preserve">내용량 : </t>
    <phoneticPr fontId="1" type="noConversion"/>
  </si>
  <si>
    <t xml:space="preserve">유통기한 : </t>
    <phoneticPr fontId="1" type="noConversion"/>
  </si>
  <si>
    <t xml:space="preserve">원료명 및 함량 : </t>
    <phoneticPr fontId="1" type="noConversion"/>
  </si>
  <si>
    <t>빵류/ 가열하여 섭취하는 냉동식품</t>
    <phoneticPr fontId="1" type="noConversion"/>
  </si>
  <si>
    <t>이젠아카데미 신논현점/서울 서초구 서초대로77길 54 서초더블유타워 13층</t>
    <phoneticPr fontId="1" type="noConversion"/>
  </si>
  <si>
    <t>별도표기일까지</t>
    <phoneticPr fontId="1" type="noConversion"/>
  </si>
  <si>
    <t>600g/2,238kcal</t>
    <phoneticPr fontId="1" type="noConversion"/>
  </si>
  <si>
    <t>밀, 우유, 계란, 대두 함유</t>
    <phoneticPr fontId="1" type="noConversion"/>
  </si>
  <si>
    <t>베리 까눌레</t>
    <phoneticPr fontId="1" type="noConversion"/>
  </si>
  <si>
    <t>소맥분 80.0%(미국, 호주, 캐나다산), 마이가린 5.5%, 계란 6.2%, 
연유 2.4%, 발효분, 설탕 탈지분유1.3%, 소금, 계피가루(중국, 베트남산)0.6%</t>
    <phoneticPr fontId="1" type="noConversion"/>
  </si>
  <si>
    <t>세상에 없던 건강한 수입 브랜드 밀크초콜릿</t>
    <phoneticPr fontId="1" type="noConversion"/>
  </si>
  <si>
    <t>4가지 과일맛이 섞여 더욱 특별해진 소프트 캔디</t>
    <phoneticPr fontId="1" type="noConversion"/>
  </si>
  <si>
    <t>벨기에에서 온 세계적인 레몬맛 캔디</t>
    <phoneticPr fontId="1" type="noConversion"/>
  </si>
  <si>
    <t>수박맛 시럽이 들어있는 소프트 캔디</t>
    <phoneticPr fontId="1" type="noConversion"/>
  </si>
  <si>
    <t>달콤한 초콜렛 시럽이 들어있는 초콜렛 소프트 캔디</t>
    <phoneticPr fontId="1" type="noConversion"/>
  </si>
  <si>
    <t>푸딩의 기본 커드커드 푸딩 시럽과 함께 당도를 조절하여 드세요~!</t>
    <phoneticPr fontId="1" type="noConversion"/>
  </si>
  <si>
    <t>스트레스에는 에스프레소 푸딩, 커피층과 함께 먹으면 더 맛있어요~!</t>
    <phoneticPr fontId="1" type="noConversion"/>
  </si>
  <si>
    <t>베리와 타히티바닐라빈과 고메버터로 만들어 상큼한 베리맛을 느낄 수 있는 까눌레</t>
    <phoneticPr fontId="1" type="noConversion"/>
  </si>
  <si>
    <t>적당한 단맛에  부드러우며 맛있는 초코도넷</t>
    <phoneticPr fontId="1" type="noConversion"/>
  </si>
  <si>
    <t>새콤, 달콤, 쫄깃한 곰 모양 젤리</t>
    <phoneticPr fontId="1" type="noConversion"/>
  </si>
  <si>
    <t>리얼 초콜릿을 발라 더욱 고급스러운 맛의 머쉬멜로우</t>
    <phoneticPr fontId="1" type="noConversion"/>
  </si>
  <si>
    <t>매장에서 매일 직접 만들어 달지않은 팥소를 넣은 달인만의 노하우가 담긴 찹쌀떡</t>
    <phoneticPr fontId="1" type="noConversion"/>
  </si>
  <si>
    <t>100% 국내산 찹쌀만 사용하고 국내산 딸기와 유자로 만든 건강식 찹쌀떡</t>
    <phoneticPr fontId="1" type="noConversion"/>
  </si>
  <si>
    <t>은 바사삭! 속은 촉촉한 완벽한 밤 앙금 만쥬</t>
    <phoneticPr fontId="1" type="noConversion"/>
  </si>
  <si>
    <t>원유 40%함유 천연재료를 사용해 풍미 가득</t>
  </si>
  <si>
    <t>다양한 맛과 용량의 가성비 갑 프리미엄 아이스크림</t>
    <phoneticPr fontId="1" type="noConversion"/>
  </si>
  <si>
    <t>진한 풍미의 에스프레소가 가득한 프리니엄 아이스크림</t>
    <phoneticPr fontId="1" type="noConversion"/>
  </si>
  <si>
    <t>향긋한 라즈베리의 달콤 새콤함이 가득한 라즈베리 바닐라 아이스크림 스틱</t>
    <phoneticPr fontId="1" type="noConversion"/>
  </si>
  <si>
    <t>신선한 베리와 함께 부드럽고 산미있는 그릭요거트</t>
    <phoneticPr fontId="1" type="noConversion"/>
  </si>
  <si>
    <t xml:space="preserve">산미를 줄여 고소한 풍미를 가진 꾸덕한 그릭요거트 </t>
    <phoneticPr fontId="1" type="noConversion"/>
  </si>
  <si>
    <t>최고급 밀가루와 100% 퓨어버터를 사용하여 버터로 풍미가 가득한 와플</t>
    <phoneticPr fontId="1" type="noConversion"/>
  </si>
  <si>
    <t>담백하고 고소한 명품 소금빵</t>
    <phoneticPr fontId="1" type="noConversion"/>
  </si>
  <si>
    <t>겉은 바삭바삭하게 구워지고 속은 촉촉하게 버터가 흡수되어 부드러운 크로아상</t>
    <phoneticPr fontId="1" type="noConversion"/>
  </si>
  <si>
    <t>달콤하고 바삭한 초코가 어우러진 달콤 쌉싸름한 초코 시나몬 롤</t>
    <phoneticPr fontId="1" type="noConversion"/>
  </si>
  <si>
    <t>달달한 맛과 시나몬 향의 조화로 매력적인 미니 시나몬롤</t>
    <phoneticPr fontId="1" type="noConversion"/>
  </si>
  <si>
    <t>건강한 재료를 사용한 귀리 건강빵</t>
    <phoneticPr fontId="1" type="noConversion"/>
  </si>
  <si>
    <t>씹을 수록 쫄깃하고 담백하며 풍미가 좋은 유기농 쌀빵</t>
    <phoneticPr fontId="1" type="noConversion"/>
  </si>
  <si>
    <t>다양한 맛으로 즐길 수 있는 미니 크로아상 세트</t>
    <phoneticPr fontId="1" type="noConversion"/>
  </si>
  <si>
    <t>당과 지방을 최대한 배제하여 만든 착한 탄수화물 식사빵</t>
    <phoneticPr fontId="1" type="noConversion"/>
  </si>
  <si>
    <t>건강한 수제 파운드 케이크 플레인</t>
    <phoneticPr fontId="1" type="noConversion"/>
  </si>
  <si>
    <t>시나몬 크레페 케이크(피스)</t>
    <phoneticPr fontId="1" type="noConversion"/>
  </si>
  <si>
    <t>쌉싸름한 초코맛이 일품인 월넛 초코 브라우니</t>
    <phoneticPr fontId="1" type="noConversion"/>
  </si>
  <si>
    <t>상큼한 산딸기와 느끼하지 않고 깔끔한 맛의 치즈가 어우러진 케이크</t>
    <phoneticPr fontId="1" type="noConversion"/>
  </si>
  <si>
    <t>국내산 시나몬 가루를 넣어 시나몬 향이 일품인 시나몬 크레페 케이크</t>
    <phoneticPr fontId="1" type="noConversion"/>
  </si>
  <si>
    <t>베리 과육이 씹히는 상콤달콤한 맛이 어우러진 스트로베리 치즈 케이크</t>
  </si>
  <si>
    <t>단호박의 고소한 맛이 일품인 단호박 파이</t>
    <phoneticPr fontId="1" type="noConversion"/>
  </si>
  <si>
    <t>발로나 초콜릿을 아낌없이 넣어 쌉싸름한 쵸코맛이 일품인 카카오 미니 돔 케이크</t>
    <phoneticPr fontId="1" type="noConversion"/>
  </si>
  <si>
    <t>바삭하게 구운 슈 안에 신선하고 부드러운 리얼 초코크림이 가득!</t>
    <phoneticPr fontId="1" type="noConversion"/>
  </si>
  <si>
    <t>우유로 직접 끓인 메론크림으로 만든 메론빵</t>
    <phoneticPr fontId="1" type="noConversion"/>
  </si>
  <si>
    <t>바삭한 페이스트리와 달콤한 크림의 만남</t>
    <phoneticPr fontId="1" type="noConversion"/>
  </si>
  <si>
    <t>향긋한 바닐라맛을 느낄 수있는 바닐라빈 마카롱</t>
    <phoneticPr fontId="1" type="noConversion"/>
  </si>
  <si>
    <t>비건 체다치즈를 사용하여 솔티하고 부드러운 체다치즈 브레드</t>
    <phoneticPr fontId="1" type="noConversion"/>
  </si>
  <si>
    <t>단호박 본연의 맛에 달콤함까지 더해진 크리미 단호박 파이</t>
    <phoneticPr fontId="1" type="noConversion"/>
  </si>
  <si>
    <t>달콤한 카라멜과 상큼한 라임과 민트로 만든 얇고 부드러운 크레페</t>
    <phoneticPr fontId="1" type="noConversion"/>
  </si>
  <si>
    <t>상큼하고 맛있는 믹스 베리를 아낌없이 넣은 묵직한 믹스 베리 타르트</t>
    <phoneticPr fontId="1" type="noConversion"/>
  </si>
  <si>
    <t>100% 동물성 우유크림 무염버터를 사용하여 만튼 커피맛 마카롱</t>
    <phoneticPr fontId="1" type="noConversion"/>
  </si>
  <si>
    <t>wish_reg_date</t>
    <phoneticPr fontId="1" type="noConversion"/>
  </si>
  <si>
    <t>wish_del_date</t>
    <phoneticPr fontId="1" type="noConversion"/>
  </si>
  <si>
    <t>INSERT INTO wishVALUES(wish_key_seq.nextval, to_char(sysdate,'YYYY-MM-DD HH24:mi:SS'), null,1,'hyjyibu');</t>
    <phoneticPr fontId="1" type="noConversion"/>
  </si>
  <si>
    <t>귀리 건강빵</t>
    <phoneticPr fontId="1" type="noConversion"/>
  </si>
  <si>
    <t>올가닉제품</t>
    <phoneticPr fontId="1" type="noConversion"/>
  </si>
  <si>
    <t>드라마정주행</t>
    <phoneticPr fontId="1" type="noConversion"/>
  </si>
  <si>
    <t>INSERT INTO product VALUES(pr_key_seq.nextval, '베리 까눌레', 'url', 15000, 13500, 0.1, 'url', to_char(sysdate, 'yyyy-mm-dd HH24:mi:ss'),'올가닉제품',2);</t>
    <phoneticPr fontId="1" type="noConversion"/>
  </si>
  <si>
    <t>cart_reg_date</t>
    <phoneticPr fontId="1" type="noConversion"/>
  </si>
  <si>
    <t>cart_del_date</t>
    <phoneticPr fontId="1" type="noConversion"/>
  </si>
  <si>
    <t>INSERT INTO cart VALUES(cart_key_seq.nextval, 1, 13500, to_char(sysdate,'YYYY-MM-DD HH24:mi:SS'), null, 1, 'hyjyibu');</t>
    <phoneticPr fontId="1" type="noConversion"/>
  </si>
  <si>
    <t>or_key</t>
    <phoneticPr fontId="1" type="noConversion"/>
  </si>
  <si>
    <t>or_count</t>
    <phoneticPr fontId="1" type="noConversion"/>
  </si>
  <si>
    <t>or_price</t>
    <phoneticPr fontId="1" type="noConversion"/>
  </si>
  <si>
    <t>or_date</t>
    <phoneticPr fontId="1" type="noConversion"/>
  </si>
  <si>
    <t>del_status</t>
    <phoneticPr fontId="1" type="noConversion"/>
  </si>
  <si>
    <t>DEL_KEY</t>
    <phoneticPr fontId="1" type="noConversion"/>
  </si>
  <si>
    <t>id</t>
    <phoneticPr fontId="1" type="noConversion"/>
  </si>
  <si>
    <t>or_detail_key</t>
    <phoneticPr fontId="1" type="noConversion"/>
  </si>
  <si>
    <t>or_pr_count</t>
    <phoneticPr fontId="1" type="noConversion"/>
  </si>
  <si>
    <t>or_pr_price</t>
    <phoneticPr fontId="1" type="noConversion"/>
  </si>
  <si>
    <t>pr_key</t>
    <phoneticPr fontId="1" type="noConversion"/>
  </si>
  <si>
    <t>user01</t>
  </si>
  <si>
    <t>user02</t>
  </si>
  <si>
    <t>bbini1109</t>
  </si>
  <si>
    <t>hyjyibu</t>
  </si>
  <si>
    <t>user03</t>
  </si>
  <si>
    <t>INSERT INTO orders VALUES(or_key_seq.nextval, 2, 27000, to_char(sysdate,'YYYY-MM-DD HH24:mi:SS'), null, 1, 'hyjyibu');</t>
  </si>
  <si>
    <t>INSERT INTO or_detail VALUES(or_detail_key_seq.nextval, 2, 27000, 1,1);</t>
  </si>
  <si>
    <t>https://drive.google.com/uc?id=1cDazD7rq82SKpTwP3hUBQtjAskzgHGF7</t>
    <phoneticPr fontId="1" type="noConversion"/>
  </si>
  <si>
    <t>https://drive.google.com/uc?id=1AXk9pXH_XbS_musNwqzSQDKZ4P1CrgPq</t>
  </si>
  <si>
    <t>https://drive.google.com/uc?id=1gN_ZHU1hBEiQrPfI5sPsb7zbYtaNBzX0</t>
  </si>
  <si>
    <t>https://drive.google.com/uc?id=1yx7PFfk3jHcD8mvP112lViVPs7W9Ek0w</t>
  </si>
  <si>
    <t>https://drive.google.com/uc?id=1_IYtlmTaTxMZNrS3V1G5MCiz7yjzz67z</t>
  </si>
  <si>
    <t>https://drive.google.com/uc?id=1pIt2s7AQXe9C5LrGIED8bY1a4qGfVTXh</t>
  </si>
  <si>
    <t>https://drive.google.com/uc?id=1DJdSyU4mPZv8tEpZ2v-lnFr7Y33O0PKD</t>
  </si>
  <si>
    <t>https://drive.google.com/uc?id=1ALvLJQh8GDCI-ai5YFVuA_AoFNDUcnNl</t>
  </si>
  <si>
    <t>https://drive.google.com/uc?id=1obxsK08V22IwcHOc_ycX-F228BwSwQIk</t>
  </si>
  <si>
    <t>https://drive.google.com/uc?id=1pXZgFaSqhLPgwEEkAOg-4dCH43yz489w</t>
  </si>
  <si>
    <t>https://drive.google.com/uc?id=1V9UvZ8xeQHyjOSfbRAVMUHD-WPkGj6r4</t>
  </si>
  <si>
    <t>https://drive.google.com/uc?id=1zJjKsMsqq4Ln0DvtAdtpKiINg7Ydg2zO</t>
  </si>
  <si>
    <t>https://drive.google.com/uc?id=1cvmzxXQRv1isXrufRR6jhan-NuXR5FaI</t>
  </si>
  <si>
    <t>https://drive.google.com/uc?id=1GiudsA76aVY00Qee3JANHrLNuLORg3uA</t>
  </si>
  <si>
    <t>https://drive.google.com/uc?id=1WLXP9L5gJapIVJYZ9Ii3umkUfDKbbTME</t>
  </si>
  <si>
    <t>https://drive.google.com/uc?id=15FJCld59x-I_2cumXAURZ8KnuhhdF1Q0</t>
  </si>
  <si>
    <t>https://drive.google.com/uc?id=1z4NO-5ANc7atbUxggS4guKCLCX2j87MR</t>
  </si>
  <si>
    <t>https://drive.google.com/uc?id=1si2TjWU6BuFb6Ndn87cgakHgx-s48Beu</t>
  </si>
  <si>
    <t>https://drive.google.com/uc?id=1Pm_hBf4yXtnHuHs2swQdkfJXGRbiCJ5F</t>
  </si>
  <si>
    <t>https://drive.google.com/uc?id=1WUPM3RQrhfdFR62_Jt1846GBRzmLgSmn</t>
  </si>
  <si>
    <t>https://drive.google.com/uc?id=1F9mj9YzyfLohdhVWzE8mdq1oCj7DjYXa</t>
  </si>
  <si>
    <t>https://drive.google.com/uc?id=1qnumrrymXSTwkocoGVCpvcHrkk5DABkU</t>
  </si>
  <si>
    <t>https://drive.google.com/uc?id=1jUGkS7vubnpbiMF3CobZDmvdZLOJdXKX</t>
  </si>
  <si>
    <t>https://drive.google.com/uc?id=1iGgRHQBHqlEnTTcX6PN0QH4jWDIIuTng</t>
  </si>
  <si>
    <t>https://drive.google.com/uc?id=1BHVuM79vVKsAoapWo-DcZqC8ybxW2RJl</t>
  </si>
  <si>
    <t>https://drive.google.com/uc?id=1CPk-nJRjAVugFU1mpQ-uftnCrgvxwTxV</t>
  </si>
  <si>
    <t>https://drive.google.com/uc?id=1U4TZazC9l9nLPxhIe4_R3VUGDXsr4Zcc</t>
  </si>
  <si>
    <t>https://drive.google.com/uc?id=1g9x4Y8AzYdSJM1pIoalJBdogxcFmvq3R</t>
  </si>
  <si>
    <t>https://drive.google.com/uc?id=15Q9g7BpRVx_rqPEdc3Bq3uFKQsroJKqU</t>
  </si>
  <si>
    <t>https://drive.google.com/uc?id=1bf0gNLLzoZBFtXc_0Iys_B5iZT2QJrDq</t>
  </si>
  <si>
    <t>https://drive.google.com/uc?id=1l9P6fv3lw0yHE4yYMQ4bWyE-tsWFWZE_</t>
  </si>
  <si>
    <t>https://drive.google.com/uc?id=1LiBpqO3YROPG-6AAJdC_SIFDQJejNCzR</t>
  </si>
  <si>
    <t>https://drive.google.com/uc?id=1dZvgbyXiAiiXXZZ-vf7W5CVIC71WVq8U</t>
  </si>
  <si>
    <t>https://drive.google.com/uc?id=1J5z_ov7mSiqTHArDhPieQermUhDmHq5K</t>
  </si>
  <si>
    <t>https://drive.google.com/uc?id=17S13Eu51riqj0DdHbucDPAzMP-UBOdFI</t>
  </si>
  <si>
    <t>https://drive.google.com/uc?id=1QytUX1PYWTZIV32XIMYohsrVpq93TlMY</t>
  </si>
  <si>
    <t>https://drive.google.com/uc?id=1cfU7CEKcTYEv_nevXJyRguOWVmxJxM0F</t>
  </si>
  <si>
    <t>https://drive.google.com/uc?id=1VUhe6n1Au3-Zv9XDOqrPuU3i8gr1afm5</t>
  </si>
  <si>
    <t>https://drive.google.com/uc?id=1Z2T9ZqOJhjUayZIjhuSxtVjPTNYZXYVE</t>
  </si>
  <si>
    <t>https://drive.google.com/uc?id=1hm07d2_WbBUtwLFgnVd3DLvD_v_csv-l</t>
  </si>
  <si>
    <t>https://drive.google.com/uc?id=1lbGpKmhMzDjoVfiGhYLnOgwDvQOSasrC</t>
  </si>
  <si>
    <t>https://drive.google.com/uc?id=1VdX5fmXhv9bK20JQjqok3qwYX5zJDoD5</t>
  </si>
  <si>
    <t>https://drive.google.com/uc?id=1Qh9JvWn-ncUZxOgaLQ9NAmd6hpx5Caxb</t>
  </si>
  <si>
    <t>https://drive.google.com/uc?id=1g8T9hEpys-7zhX4ibpR29XriEayv2Cmd</t>
  </si>
  <si>
    <t>https://drive.google.com/uc?id=1J8JdVPfhsE57E3yfDIfTnGebOubsKAN-</t>
  </si>
  <si>
    <t>https://drive.google.com/uc?id=1bvYz7YaT6mapr7D8Hp4WVI5SedApehir</t>
  </si>
  <si>
    <t>https://drive.google.com/uc?id=1FJ4amWcZSlLHJpmNkFESbfGT4zirrURl</t>
  </si>
  <si>
    <t>https://drive.google.com/uc?id=1wsCdD50Hpow0h3abPN30G5VXuZO5YZxS</t>
  </si>
  <si>
    <t>https://drive.google.com/uc?id=1pp_U_hVbjw5_PtynHQiDA3FLGiW0snMe</t>
  </si>
  <si>
    <t>https://drive.google.com/uc?id=1GL7sTi0E29kE3B6psV0ofvSShKI9Nw8K</t>
  </si>
  <si>
    <t>https://drive.google.com/uc?id=1X1XdaUxdFJA-eTKJr3W6ZWKuB2YM_mXs</t>
  </si>
  <si>
    <t>https://drive.google.com/uc?id=10g17DvgpXWkXW-t1BLtxAc4kHIQxvSUs</t>
  </si>
  <si>
    <t>https://drive.google.com/uc?id=1P9iUP2Yu_WRZ5ajTp3Bt5N5jF6LePOfp</t>
  </si>
  <si>
    <t>https://drive.google.com/uc?id=sbsVmxA6dPrMcS4KNs_GnrD8LPZk92vX</t>
  </si>
  <si>
    <t>https://drive.google.com/uc?id=1R7XoZt05yXJWeq74nacFX5M_Ln8HlsdQ</t>
  </si>
  <si>
    <t>https://drive.google.com/uc?id=11OGDHqXb95-wbFB3ly6J1WKt5quZt6_D</t>
  </si>
  <si>
    <t>https://drive.google.com/uc?id=13-1CLXimK4ITciR4qa75sJwUrQ7s_EvI</t>
  </si>
  <si>
    <t>https://drive.google.com/uc?id=12uENoqg3mecYZatL8bU4izX6tN4hslu6</t>
  </si>
  <si>
    <t>https://drive.google.com/uc?id=1fEDYFXec_qJCYtgg8SDFKJ38BxRSryje</t>
  </si>
  <si>
    <t>https://drive.google.com/uc?id=17MNrLPop2qNL9vKty9yCGMl8JM_dhV2x</t>
  </si>
  <si>
    <t>https://drive.google.com/uc?id=1eQJwTFa5dEV2UsnfdIYR-MtT5_DTNE-M</t>
  </si>
  <si>
    <t>https://drive.google.com/uc?id=1t51OXT2Xt6rg6CkSvN-eMRHQkltV1Egp</t>
  </si>
  <si>
    <t>https://drive.google.com/uc?id=1uXzlhKQwBftZKzezUfBroNmDz1UFlwYe</t>
  </si>
  <si>
    <t>https://drive.google.com/uc?id=1nL35xscYkf5ynLijGaH3_0gAE5l_80s9</t>
  </si>
  <si>
    <t>https://drive.google.com/uc?id=1oVkeyt_8SeMW-_d7ROsVGhDiQpBj3Q56</t>
  </si>
  <si>
    <t>https://drive.google.com/uc?id=1ImYee33BU25P7UZad7p_2AhiCFEmPpUS</t>
  </si>
  <si>
    <t>https://drive.google.com/uc?id=1kAzyqedC2cxt0c6Q18WqVhWGRURNdXnp</t>
  </si>
  <si>
    <t>https://drive.google.com/uc?id=1RCX4igZC1x4xhNNTE2pQzoGv2y1n0sec</t>
  </si>
  <si>
    <t>https://drive.google.com/uc?id=1MawTXx6kAXd4dKsJ6ioqnXIhFwnE7i8n</t>
  </si>
  <si>
    <t>https://drive.google.com/uc?id=12F1mT1KOmQQRVt04r3Zeyu62TeaCxeMs</t>
  </si>
  <si>
    <t>https://drive.google.com/uc?id=1kXC1d0ls4iqWoBO-xHyldrN-z_X-hE-t</t>
  </si>
  <si>
    <t>https://drive.google.com/uc?id=191K0eALXqqeJwZnoOeaoQEFCZaCrnr3X</t>
  </si>
  <si>
    <t>https://drive.google.com/uc?id=11bH-euLs3htwqXS0qdzaw3UKvHLsGNqZ</t>
  </si>
  <si>
    <t>https://drive.google.com/uc?id=1T7QXMTXe-mPIIvgyicGLxhA8wXwkVseQ</t>
  </si>
  <si>
    <t>https://drive.google.com/uc?id=1pvd9eSMoYq3pfzdBrTCi50WYjV1MXmP_</t>
  </si>
  <si>
    <t>https://drive.google.com/uc?id=1_KRI7hOxQ5ckr9IgqPYbXhmSIfBqpGAP</t>
  </si>
  <si>
    <t>https://drive.google.com/uc?id=1Mq4dQGLRowObOWowebdsdLZdFxwFmbh1</t>
  </si>
  <si>
    <t>https://drive.google.com/uc?id=1EtqjO2JLJIb37APY6LAER3Nk9-1DFi1w</t>
  </si>
  <si>
    <t>https://drive.google.com/uc?id=1kpDcu5vjXiVv0eoEKUIp66w7xq5dR5tm</t>
  </si>
  <si>
    <t>https://drive.google.com/uc?id=1MtI3Qck3km7yIQzWW2AE1NBbSJnORllh</t>
  </si>
  <si>
    <t>https://drive.google.com/uc?id=1aZgQ6BxesqcngbByRQBVt0DgsNX6-Bec</t>
  </si>
  <si>
    <t>https://drive.google.com/uc?id=1pwV_8xTEXew8Dw7elmkJ5bjA01cn_Api</t>
  </si>
  <si>
    <t>https://drive.google.com/uc?id=1b9N98N9FvvJ9rbyco06VoxwoaWnCLvAJ</t>
  </si>
  <si>
    <t>https://drive.google.com/uc?id=1rW7i46YqgANqOhvdbFbMjAun9MoImop-</t>
  </si>
  <si>
    <t>https://drive.google.com/uc?id=1nnzUPzpSF180Vo0ga3gJFWTJGbKwnamQ</t>
  </si>
  <si>
    <t>https://drive.google.com/uc?id=1-3SylHSFcFIVmmEITIM7AzF70lQjRnBy</t>
  </si>
  <si>
    <t>https://drive.google.com/uc?id=1Sd6G1AheUcVn1GiFtqYmrBDy5gfTcrWK</t>
  </si>
  <si>
    <t>https://drive.google.com/uc?id=1AxUB8mUwPo2SH9z7jiPwwqabjb1qTMOF</t>
  </si>
  <si>
    <t>https://drive.google.com/uc?id=1N0begDvCKdLIqtxaJq2mJg5BaQc4de8Z</t>
  </si>
  <si>
    <t>https://drive.google.com/uc?id=1is57_jZEPWMuSgI2Angh78D8AofMbZ_v</t>
  </si>
  <si>
    <t>https://drive.google.com/uc?id=1apOjWc_ENQXO_-ffmstUY4hLbgjB4KHU</t>
  </si>
  <si>
    <t>https://drive.google.com/uc?id=1Bn22xOt3Nu5DuzmAPVGWeGtntt7C5eW4</t>
  </si>
  <si>
    <t>https://drive.google.com/uc?id=1M8EknhEWs2fFZXJPG1159RX-RyAK61T1</t>
  </si>
  <si>
    <t>https://drive.google.com/uc?id=1vAsmZ9Sk1vjwaZLnV51YnT02qs7Mwcmb</t>
  </si>
  <si>
    <t>https://drive.google.com/uc?id=1gLhxHHywND7QatJZQZD-TkJzDdAB9x1-</t>
  </si>
  <si>
    <t>https://drive.google.com/uc?id=12Wl4wpzwGz5PvaccI3Yr0WK36QcmajCu</t>
  </si>
  <si>
    <t>https://drive.google.com/uc?id=1uV5B-Bykn2kPS5d_-Wkri9gbcIL8JHTP</t>
  </si>
  <si>
    <t>https://drive.google.com/uc?id=1xTGnd61dgfLype28a3hFEZ7e8Ofr0Tsr</t>
  </si>
  <si>
    <t>https://drive.google.com/uc?id=1tNw5zicFuHO7IrD-15YUKTDzy1T5Nddq</t>
  </si>
  <si>
    <t>https://drive.google.com/uc?id=1zZ0hmCJ6ZCv1qFb8gppB89sOnzT7jbpC</t>
  </si>
  <si>
    <t>https://drive.google.com/uc?id=1ncBMYFd0uIyfpmV53nlHR7-MaZKcFXqF</t>
  </si>
  <si>
    <t>https://drive.google.com/uc?id=10aOfKsFh_juxqZiC0G-a_70SgFJYehlT</t>
  </si>
  <si>
    <t>https://drive.google.com/uc?id=1vRWgp_mUDTaUwkuc026CgpApXFPzEGzG</t>
  </si>
  <si>
    <t>https://drive.google.com/uc?id=1_ImXAdt6xcrdKLPmA6obW4xfzKN0t1AC</t>
  </si>
  <si>
    <t>https://drive.google.com/uc?id=1rcXzX6La7jezD43DT0GLEHwVWE878k55</t>
  </si>
  <si>
    <t>https://drive.google.com/uc?id=1EB5Gdl3GYJsxC1TQGVjY-2F6xjuF_ZSw</t>
  </si>
  <si>
    <t>INSERT INTO member VALUES('hyjyibu','황윤정','레드캐럿','1234','brownkaki99@gmail.com','04808','성동구 자동차시장1길 73','010-3304-9122','1987-08-19','F','M');</t>
    <phoneticPr fontId="1" type="noConversion"/>
  </si>
  <si>
    <t>address
(주소)</t>
  </si>
  <si>
    <t>04808 성동구 자동차시장1길 73</t>
  </si>
  <si>
    <t>06611 서울 서초구 서초대로77길 54 서초더블유타워 13층</t>
  </si>
  <si>
    <t>11670 경기 의정부시 신흥로258번길 25 해태프라자 2층 이젠컴퓨터아트학원</t>
  </si>
  <si>
    <t>03190 서울 종로구 종로 78 미려빌딩 6층 이젠아카데미컴퓨터학원</t>
  </si>
  <si>
    <t>10414 경기 고양시 일산동구 중앙로 1193 마두법조빌딩 9층 이젠컴퓨터학원</t>
  </si>
  <si>
    <t>08754 서울 관악구 신림로 340</t>
  </si>
  <si>
    <t>13364 경기 성남시 중원구 광명로 4</t>
  </si>
  <si>
    <t>07222 서울 영등포구 당산로49길 4 태인빌딩 1F 이젠아카데미컴퓨터학원</t>
  </si>
  <si>
    <t>08290 서울 구로구 공원로 83 4층</t>
  </si>
  <si>
    <t>13618 경기 성남시 분당구 돌마로 73 우방코아 7층</t>
  </si>
  <si>
    <t>1987-08-19</t>
    <phoneticPr fontId="1" type="noConversion"/>
  </si>
  <si>
    <t>1993-04-02</t>
    <phoneticPr fontId="1" type="noConversion"/>
  </si>
  <si>
    <t>2004-05-09</t>
    <phoneticPr fontId="1" type="noConversion"/>
  </si>
  <si>
    <t>2003-04-08</t>
    <phoneticPr fontId="1" type="noConversion"/>
  </si>
  <si>
    <t>1989-05-06</t>
    <phoneticPr fontId="1" type="noConversion"/>
  </si>
  <si>
    <t>1998-06-09</t>
    <phoneticPr fontId="1" type="noConversion"/>
  </si>
  <si>
    <t>1995-07-08</t>
    <phoneticPr fontId="1" type="noConversion"/>
  </si>
  <si>
    <t>1975-08-09</t>
    <phoneticPr fontId="1" type="noConversion"/>
  </si>
  <si>
    <t>1982-09-10</t>
    <phoneticPr fontId="1" type="noConversion"/>
  </si>
  <si>
    <t>2008-01-23</t>
    <phoneticPr fontId="1" type="noConversion"/>
  </si>
  <si>
    <t>date_birthday</t>
    <phoneticPr fontId="1" type="noConversion"/>
  </si>
  <si>
    <t>INSERT INTO delivery_address VALUES(del_key_seq.nextval,'정은빈','010-2345-6789','06611','서울 서초구 서초대로77길 54 서초더블유타워 13층',to_char(sysdate,'YYYY-MM-DD HH24:mi:SS'),'hyjyibu');</t>
    <phoneticPr fontId="1" type="noConversion"/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</si>
  <si>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</si>
  <si>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</si>
  <si>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</si>
  <si>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</si>
  <si>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</si>
  <si>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</si>
  <si>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</si>
  <si>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</si>
  <si>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</si>
  <si>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</si>
  <si>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</si>
  <si>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</si>
  <si>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</si>
  <si>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</si>
  <si>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</si>
  <si>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</si>
  <si>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</si>
  <si>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</si>
  <si>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</si>
  <si>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</si>
  <si>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</si>
  <si>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user26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</si>
  <si>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</si>
  <si>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</si>
  <si>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</si>
  <si>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</si>
  <si>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</si>
  <si>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</si>
  <si>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</si>
  <si>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</si>
  <si>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</si>
  <si>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</si>
  <si>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</si>
  <si>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</si>
  <si>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</si>
  <si>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</si>
  <si>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user41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</si>
  <si>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</si>
  <si>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</si>
  <si>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</si>
  <si>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</si>
  <si>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</si>
  <si>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</si>
  <si>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</si>
  <si>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</si>
  <si>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</si>
  <si>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user05@gmail.com</t>
  </si>
  <si>
    <t>user06@gmail.com</t>
  </si>
  <si>
    <t>user07@gmail.com</t>
  </si>
  <si>
    <t>user08@gmail.com</t>
  </si>
  <si>
    <t>user09@gmail.com</t>
  </si>
  <si>
    <t>user10@gmail.com</t>
  </si>
  <si>
    <t>user11@gmail.com</t>
  </si>
  <si>
    <t>user12@gmail.com</t>
  </si>
  <si>
    <t>user13@gmail.com</t>
  </si>
  <si>
    <t>user14@gmail.com</t>
  </si>
  <si>
    <t>user15@gmail.com</t>
  </si>
  <si>
    <t>user16@gmail.com</t>
  </si>
  <si>
    <t>user17@gmail.com</t>
  </si>
  <si>
    <t>user18@gmail.com</t>
  </si>
  <si>
    <t>user19@gmail.com</t>
  </si>
  <si>
    <t>user20@gmail.com</t>
  </si>
  <si>
    <t>user21@gmail.com</t>
  </si>
  <si>
    <t>user22@gmail.com</t>
  </si>
  <si>
    <t>user23@gmail.com</t>
  </si>
  <si>
    <t>user24@gmail.com</t>
  </si>
  <si>
    <t>user25@gmail.com</t>
  </si>
  <si>
    <t>user26@gmail.com</t>
  </si>
  <si>
    <t>user27@gmail.com</t>
  </si>
  <si>
    <t>user28@gmail.com</t>
  </si>
  <si>
    <t>user29@gmail.com</t>
  </si>
  <si>
    <t>user30@gmail.com</t>
  </si>
  <si>
    <t>user31@gmail.com</t>
  </si>
  <si>
    <t>user32@gmail.com</t>
  </si>
  <si>
    <t>user33@gmail.com</t>
  </si>
  <si>
    <t>user34@gmail.com</t>
  </si>
  <si>
    <t>user35@gmail.com</t>
  </si>
  <si>
    <t>user36@gmail.com</t>
  </si>
  <si>
    <t>user37@gmail.com</t>
  </si>
  <si>
    <t>user38@gmail.com</t>
  </si>
  <si>
    <t>user39@gmail.com</t>
  </si>
  <si>
    <t>user40@gmail.com</t>
  </si>
  <si>
    <t>user41@gmail.com</t>
  </si>
  <si>
    <t>user42@gmail.com</t>
  </si>
  <si>
    <t>user43@gmail.com</t>
  </si>
  <si>
    <t>user44@gmail.com</t>
  </si>
  <si>
    <t>user45@gmail.com</t>
  </si>
  <si>
    <t>user46@gmail.com</t>
  </si>
  <si>
    <t>user47@gmail.com</t>
  </si>
  <si>
    <t>user48@gmail.com</t>
  </si>
  <si>
    <t>user49@gmail.com</t>
  </si>
  <si>
    <t>user50@gmail.com</t>
  </si>
  <si>
    <t>010-0123-4568</t>
  </si>
  <si>
    <t>010-0123-4569</t>
  </si>
  <si>
    <t>010-0123-4570</t>
  </si>
  <si>
    <t>010-0123-4571</t>
  </si>
  <si>
    <t>010-0123-4572</t>
  </si>
  <si>
    <t>010-0123-4573</t>
  </si>
  <si>
    <t>010-0123-4574</t>
  </si>
  <si>
    <t>010-0123-4575</t>
  </si>
  <si>
    <t>010-0123-4576</t>
  </si>
  <si>
    <t>010-0123-4577</t>
  </si>
  <si>
    <t>010-0123-4578</t>
  </si>
  <si>
    <t>010-0123-4579</t>
  </si>
  <si>
    <t>010-0123-4580</t>
  </si>
  <si>
    <t>010-0123-4581</t>
  </si>
  <si>
    <t>010-0123-4582</t>
  </si>
  <si>
    <t>010-0123-4583</t>
  </si>
  <si>
    <t>010-0123-4584</t>
  </si>
  <si>
    <t>010-0123-4585</t>
  </si>
  <si>
    <t>010-0123-4586</t>
  </si>
  <si>
    <t>010-0123-4587</t>
  </si>
  <si>
    <t>010-0123-4588</t>
  </si>
  <si>
    <t>010-0123-4589</t>
  </si>
  <si>
    <t>010-0123-4590</t>
  </si>
  <si>
    <t>010-0123-4591</t>
  </si>
  <si>
    <t>010-0123-4592</t>
  </si>
  <si>
    <t>010-0123-4593</t>
  </si>
  <si>
    <t>010-0123-4594</t>
  </si>
  <si>
    <t>010-0123-4595</t>
  </si>
  <si>
    <t>010-0123-4596</t>
  </si>
  <si>
    <t>010-0123-4597</t>
  </si>
  <si>
    <t>010-0123-4598</t>
  </si>
  <si>
    <t>010-0123-4599</t>
  </si>
  <si>
    <t>010-0123-4600</t>
  </si>
  <si>
    <t>010-0123-4601</t>
  </si>
  <si>
    <t>010-0123-4602</t>
  </si>
  <si>
    <t>010-0123-4603</t>
  </si>
  <si>
    <t>010-0123-4604</t>
  </si>
  <si>
    <t>010-0123-4605</t>
  </si>
  <si>
    <t>010-0123-4606</t>
  </si>
  <si>
    <t>010-0123-4607</t>
  </si>
  <si>
    <t>010-0123-4608</t>
  </si>
  <si>
    <t>010-0123-4609</t>
  </si>
  <si>
    <t>010-0123-4610</t>
  </si>
  <si>
    <t>010-0123-4611</t>
  </si>
  <si>
    <t>010-0123-4612</t>
  </si>
  <si>
    <t>010-0123-4613</t>
  </si>
  <si>
    <t>4809 성동구 자동차시장1길 73</t>
  </si>
  <si>
    <t>6612 서울 서초구 서초대로77길 54 서초더블유타워 13층</t>
  </si>
  <si>
    <t>11671 경기 의정부시 신흥로258번길 25 해태프라자 2층 이젠컴퓨터아트학원</t>
  </si>
  <si>
    <t>3191 서울 종로구 종로 78 미려빌딩 6층 이젠아카데미컴퓨터학원</t>
  </si>
  <si>
    <t>10415 경기 고양시 일산동구 중앙로 1193 마두법조빌딩 9층 이젠컴퓨터학원</t>
  </si>
  <si>
    <t>8755 서울 관악구 신림로 340</t>
  </si>
  <si>
    <t>13365 경기 성남시 중원구 광명로 4</t>
  </si>
  <si>
    <t>7223 서울 영등포구 당산로49길 4 태인빌딩 1F 이젠아카데미컴퓨터학원</t>
  </si>
  <si>
    <t>8291 서울 구로구 공원로 83 4층</t>
  </si>
  <si>
    <t>13619 경기 성남시 분당구 돌마로 73 우방코아 7층</t>
  </si>
  <si>
    <t>4810 성동구 자동차시장1길 73</t>
  </si>
  <si>
    <t>6613 서울 서초구 서초대로77길 54 서초더블유타워 13층</t>
  </si>
  <si>
    <t>11672 경기 의정부시 신흥로258번길 25 해태프라자 2층 이젠컴퓨터아트학원</t>
  </si>
  <si>
    <t>3192 서울 종로구 종로 78 미려빌딩 6층 이젠아카데미컴퓨터학원</t>
  </si>
  <si>
    <t>10416 경기 고양시 일산동구 중앙로 1193 마두법조빌딩 9층 이젠컴퓨터학원</t>
  </si>
  <si>
    <t>8756 서울 관악구 신림로 340</t>
  </si>
  <si>
    <t>13366 경기 성남시 중원구 광명로 4</t>
  </si>
  <si>
    <t>7224 서울 영등포구 당산로49길 4 태인빌딩 1F 이젠아카데미컴퓨터학원</t>
  </si>
  <si>
    <t>8292 서울 구로구 공원로 83 4층</t>
  </si>
  <si>
    <t>13620 경기 성남시 분당구 돌마로 73 우방코아 7층</t>
  </si>
  <si>
    <t>4811 성동구 자동차시장1길 73</t>
  </si>
  <si>
    <t>6614 서울 서초구 서초대로77길 54 서초더블유타워 13층</t>
  </si>
  <si>
    <t>11673 경기 의정부시 신흥로258번길 25 해태프라자 2층 이젠컴퓨터아트학원</t>
  </si>
  <si>
    <t>3193 서울 종로구 종로 78 미려빌딩 6층 이젠아카데미컴퓨터학원</t>
  </si>
  <si>
    <t>10417 경기 고양시 일산동구 중앙로 1193 마두법조빌딩 9층 이젠컴퓨터학원</t>
  </si>
  <si>
    <t>8757 서울 관악구 신림로 340</t>
  </si>
  <si>
    <t>유저오</t>
  </si>
  <si>
    <t>유저오</t>
    <phoneticPr fontId="1" type="noConversion"/>
  </si>
  <si>
    <t>유저육</t>
  </si>
  <si>
    <t>유저육</t>
    <phoneticPr fontId="1" type="noConversion"/>
  </si>
  <si>
    <t>유저칠</t>
  </si>
  <si>
    <t>유저칠</t>
    <phoneticPr fontId="1" type="noConversion"/>
  </si>
  <si>
    <t>유저팔</t>
  </si>
  <si>
    <t>유저팔</t>
    <phoneticPr fontId="1" type="noConversion"/>
  </si>
  <si>
    <t>유저구</t>
  </si>
  <si>
    <t>유저구</t>
    <phoneticPr fontId="1" type="noConversion"/>
  </si>
  <si>
    <t>유저십</t>
  </si>
  <si>
    <t>유저십</t>
    <phoneticPr fontId="1" type="noConversion"/>
  </si>
  <si>
    <t>유저십일</t>
  </si>
  <si>
    <t>유저십일</t>
    <phoneticPr fontId="1" type="noConversion"/>
  </si>
  <si>
    <t>유저십이</t>
  </si>
  <si>
    <t>유저십이</t>
    <phoneticPr fontId="1" type="noConversion"/>
  </si>
  <si>
    <t>유저십삼</t>
  </si>
  <si>
    <t>유저십삼</t>
    <phoneticPr fontId="1" type="noConversion"/>
  </si>
  <si>
    <t>유저십사</t>
  </si>
  <si>
    <t>유저십사</t>
    <phoneticPr fontId="1" type="noConversion"/>
  </si>
  <si>
    <t>유저십오</t>
  </si>
  <si>
    <t>유저십오</t>
    <phoneticPr fontId="1" type="noConversion"/>
  </si>
  <si>
    <t>유저십육</t>
  </si>
  <si>
    <t>유저십육</t>
    <phoneticPr fontId="1" type="noConversion"/>
  </si>
  <si>
    <t>유저십칠</t>
  </si>
  <si>
    <t>유저십칠</t>
    <phoneticPr fontId="1" type="noConversion"/>
  </si>
  <si>
    <t>유저십팔</t>
  </si>
  <si>
    <t>유저십팔</t>
    <phoneticPr fontId="1" type="noConversion"/>
  </si>
  <si>
    <t>유저십구</t>
  </si>
  <si>
    <t>유저십구</t>
    <phoneticPr fontId="1" type="noConversion"/>
  </si>
  <si>
    <t>유저이십</t>
  </si>
  <si>
    <t>유저이십</t>
    <phoneticPr fontId="1" type="noConversion"/>
  </si>
  <si>
    <t>유저이십일</t>
  </si>
  <si>
    <t>유저이십일</t>
    <phoneticPr fontId="1" type="noConversion"/>
  </si>
  <si>
    <t>유저이십이</t>
  </si>
  <si>
    <t>유저이십이</t>
    <phoneticPr fontId="1" type="noConversion"/>
  </si>
  <si>
    <t>유저이십삼</t>
  </si>
  <si>
    <t>유저이십삼</t>
    <phoneticPr fontId="1" type="noConversion"/>
  </si>
  <si>
    <t>유저이십사</t>
  </si>
  <si>
    <t>유저이십사</t>
    <phoneticPr fontId="1" type="noConversion"/>
  </si>
  <si>
    <t>유저이십오</t>
  </si>
  <si>
    <t>유저이십오</t>
    <phoneticPr fontId="1" type="noConversion"/>
  </si>
  <si>
    <t>유저이십육</t>
  </si>
  <si>
    <t>유저이십육</t>
    <phoneticPr fontId="1" type="noConversion"/>
  </si>
  <si>
    <t>유저이십칠</t>
  </si>
  <si>
    <t>유저이십칠</t>
    <phoneticPr fontId="1" type="noConversion"/>
  </si>
  <si>
    <t>유저이십팔</t>
  </si>
  <si>
    <t>유저이십팔</t>
    <phoneticPr fontId="1" type="noConversion"/>
  </si>
  <si>
    <t>유저이십구</t>
  </si>
  <si>
    <t>유저이십구</t>
    <phoneticPr fontId="1" type="noConversion"/>
  </si>
  <si>
    <t>유저삼십</t>
  </si>
  <si>
    <t>유저삼십</t>
    <phoneticPr fontId="1" type="noConversion"/>
  </si>
  <si>
    <t>유저삼십일</t>
  </si>
  <si>
    <t>유저삼십일</t>
    <phoneticPr fontId="1" type="noConversion"/>
  </si>
  <si>
    <t>유저삼십이</t>
  </si>
  <si>
    <t>유저삼십이</t>
    <phoneticPr fontId="1" type="noConversion"/>
  </si>
  <si>
    <t>유저삼십삼</t>
  </si>
  <si>
    <t>유저삼십삼</t>
    <phoneticPr fontId="1" type="noConversion"/>
  </si>
  <si>
    <t>유저삼십사</t>
  </si>
  <si>
    <t>유저삼십사</t>
    <phoneticPr fontId="1" type="noConversion"/>
  </si>
  <si>
    <t>유저삼십오</t>
  </si>
  <si>
    <t>유저삼십오</t>
    <phoneticPr fontId="1" type="noConversion"/>
  </si>
  <si>
    <t>유저삼십육</t>
  </si>
  <si>
    <t>유저삼십육</t>
    <phoneticPr fontId="1" type="noConversion"/>
  </si>
  <si>
    <t>유저삼십칠</t>
  </si>
  <si>
    <t>유저삼십칠</t>
    <phoneticPr fontId="1" type="noConversion"/>
  </si>
  <si>
    <t>유저삼십팔</t>
  </si>
  <si>
    <t>유저삼십팔</t>
    <phoneticPr fontId="1" type="noConversion"/>
  </si>
  <si>
    <t>유저삼십구</t>
  </si>
  <si>
    <t>유저삼십구</t>
    <phoneticPr fontId="1" type="noConversion"/>
  </si>
  <si>
    <t>유저사십</t>
  </si>
  <si>
    <t>유저사십</t>
    <phoneticPr fontId="1" type="noConversion"/>
  </si>
  <si>
    <t>유저사십일</t>
  </si>
  <si>
    <t>유저사십일</t>
    <phoneticPr fontId="1" type="noConversion"/>
  </si>
  <si>
    <t>유저사십이</t>
  </si>
  <si>
    <t>유저사십이</t>
    <phoneticPr fontId="1" type="noConversion"/>
  </si>
  <si>
    <t>유저사십삼</t>
  </si>
  <si>
    <t>유저사십삼</t>
    <phoneticPr fontId="1" type="noConversion"/>
  </si>
  <si>
    <t>유저사십사</t>
  </si>
  <si>
    <t>유저사십사</t>
    <phoneticPr fontId="1" type="noConversion"/>
  </si>
  <si>
    <t>유저사십오</t>
  </si>
  <si>
    <t>유저사십오</t>
    <phoneticPr fontId="1" type="noConversion"/>
  </si>
  <si>
    <t>유저사십육</t>
  </si>
  <si>
    <t>유저사십육</t>
    <phoneticPr fontId="1" type="noConversion"/>
  </si>
  <si>
    <t>유저사십칠</t>
  </si>
  <si>
    <t>유저사십칠</t>
    <phoneticPr fontId="1" type="noConversion"/>
  </si>
  <si>
    <t>유저사십팔</t>
  </si>
  <si>
    <t>유저사십팔</t>
    <phoneticPr fontId="1" type="noConversion"/>
  </si>
  <si>
    <t>유저사십구</t>
  </si>
  <si>
    <t>유저사십구</t>
    <phoneticPr fontId="1" type="noConversion"/>
  </si>
  <si>
    <t>유저오십</t>
  </si>
  <si>
    <t>유저오십</t>
    <phoneticPr fontId="1" type="noConversion"/>
  </si>
  <si>
    <t>03190 서울 종로구 종로 78 미려빌딩 6층 이젠아카데미컴퓨터학원</t>
    <phoneticPr fontId="1" type="noConversion"/>
  </si>
  <si>
    <t>08754 서울 관악구 신림로 340</t>
    <phoneticPr fontId="1" type="noConversion"/>
  </si>
  <si>
    <t>2008-05-06</t>
    <phoneticPr fontId="1" type="noConversion"/>
  </si>
  <si>
    <t>2001-05-06</t>
    <phoneticPr fontId="1" type="noConversion"/>
  </si>
  <si>
    <t>1987-05-06</t>
    <phoneticPr fontId="1" type="noConversion"/>
  </si>
  <si>
    <t>유저사</t>
  </si>
  <si>
    <t>010-0123-4567</t>
  </si>
  <si>
    <t>user04</t>
  </si>
  <si>
    <t>slswk59</t>
  </si>
  <si>
    <t>xmmzslla</t>
  </si>
  <si>
    <t>address</t>
    <phoneticPr fontId="1" type="noConversion"/>
  </si>
  <si>
    <t>postcode</t>
    <phoneticPr fontId="1" type="noConversion"/>
  </si>
  <si>
    <t>roadaddress</t>
    <phoneticPr fontId="1" type="noConversion"/>
  </si>
  <si>
    <t>jibunaddress</t>
    <phoneticPr fontId="1" type="noConversion"/>
  </si>
  <si>
    <t>detailaddress</t>
    <phoneticPr fontId="1" type="noConversion"/>
  </si>
  <si>
    <t>extraaddress</t>
    <phoneticPr fontId="1" type="noConversion"/>
  </si>
  <si>
    <t>04808</t>
  </si>
  <si>
    <t>06611</t>
  </si>
  <si>
    <t>11670</t>
  </si>
  <si>
    <t>03190</t>
  </si>
  <si>
    <t>10414</t>
  </si>
  <si>
    <t>08754</t>
  </si>
  <si>
    <t>13364</t>
  </si>
  <si>
    <t>07222</t>
  </si>
  <si>
    <t>08290</t>
  </si>
  <si>
    <t>13618</t>
  </si>
  <si>
    <t>11671</t>
  </si>
  <si>
    <t>10415</t>
  </si>
  <si>
    <t>13365</t>
  </si>
  <si>
    <t>13619</t>
  </si>
  <si>
    <t>11672</t>
  </si>
  <si>
    <t>10416</t>
  </si>
  <si>
    <t>13366</t>
  </si>
  <si>
    <t>13620</t>
  </si>
  <si>
    <t>11673</t>
  </si>
  <si>
    <t>10417</t>
  </si>
  <si>
    <t xml:space="preserve">04809 </t>
    <phoneticPr fontId="1" type="noConversion"/>
  </si>
  <si>
    <t xml:space="preserve">06612 </t>
    <phoneticPr fontId="1" type="noConversion"/>
  </si>
  <si>
    <t xml:space="preserve">03191 </t>
    <phoneticPr fontId="1" type="noConversion"/>
  </si>
  <si>
    <t xml:space="preserve">08755 </t>
    <phoneticPr fontId="1" type="noConversion"/>
  </si>
  <si>
    <t>07223</t>
    <phoneticPr fontId="1" type="noConversion"/>
  </si>
  <si>
    <t xml:space="preserve">08291 </t>
    <phoneticPr fontId="1" type="noConversion"/>
  </si>
  <si>
    <t xml:space="preserve">04810 </t>
    <phoneticPr fontId="1" type="noConversion"/>
  </si>
  <si>
    <t xml:space="preserve">06613 </t>
    <phoneticPr fontId="1" type="noConversion"/>
  </si>
  <si>
    <t xml:space="preserve">03192 </t>
    <phoneticPr fontId="1" type="noConversion"/>
  </si>
  <si>
    <t xml:space="preserve">08756 </t>
    <phoneticPr fontId="1" type="noConversion"/>
  </si>
  <si>
    <t xml:space="preserve">07224 </t>
    <phoneticPr fontId="1" type="noConversion"/>
  </si>
  <si>
    <t xml:space="preserve">08292 </t>
    <phoneticPr fontId="1" type="noConversion"/>
  </si>
  <si>
    <t xml:space="preserve">04811 </t>
    <phoneticPr fontId="1" type="noConversion"/>
  </si>
  <si>
    <t xml:space="preserve">06614 </t>
    <phoneticPr fontId="1" type="noConversion"/>
  </si>
  <si>
    <t xml:space="preserve">03193 </t>
    <phoneticPr fontId="1" type="noConversion"/>
  </si>
  <si>
    <t xml:space="preserve">08757 </t>
    <phoneticPr fontId="1" type="noConversion"/>
  </si>
  <si>
    <t>성동구 자동차시장1길 73</t>
  </si>
  <si>
    <t>서울 서초구 서초대로77길 54 서초더블유타워 13층</t>
  </si>
  <si>
    <t>경기 의정부시 신흥로258번길 25 해태프라자 2층 이</t>
  </si>
  <si>
    <t>서울 종로구 종로 78 미려빌딩 6층 이젠아카데미컴퓨터</t>
  </si>
  <si>
    <t>경기 고양시 일산동구 중앙로 1193 마두법조빌딩 9층</t>
  </si>
  <si>
    <t>서울 관악구 신림로 340</t>
  </si>
  <si>
    <t>경기 성남시 중원구 광명로 4</t>
  </si>
  <si>
    <t>서울 영등포구 당산로49길 4 태인빌딩 1F 이젠아카데</t>
  </si>
  <si>
    <t>서울 구로구 공원로 83 4층</t>
  </si>
  <si>
    <t>경기 성남시 분당구 돌마로 73 우방코아 7층</t>
  </si>
  <si>
    <t>동구 자동차시장1길 73</t>
  </si>
  <si>
    <t>울 서초구 서초대로77길 54 서초더블유타워 13층</t>
  </si>
  <si>
    <t>울 종로구 종로 78 미려빌딩 6층 이젠아카데미컴퓨터학</t>
  </si>
  <si>
    <t>울 관악구 신림로 340</t>
  </si>
  <si>
    <t>울 영등포구 당산로49길 4 태인빌딩 1F 이젠아카데미</t>
  </si>
  <si>
    <t>울 구로구 공원로 83 4층</t>
  </si>
  <si>
    <t>103동</t>
    <phoneticPr fontId="1" type="noConversion"/>
  </si>
  <si>
    <t>703호</t>
    <phoneticPr fontId="1" type="noConversion"/>
  </si>
  <si>
    <t>id</t>
  </si>
  <si>
    <t>del_key
(배송지 고유번호)</t>
    <phoneticPr fontId="1" type="noConversion"/>
  </si>
  <si>
    <t>del_phone
(연락처)</t>
    <phoneticPr fontId="1" type="noConversion"/>
  </si>
  <si>
    <t>del_address
(배송지)</t>
    <phoneticPr fontId="1" type="noConversion"/>
  </si>
  <si>
    <t>receiver_name
(받는사람)</t>
    <phoneticPr fontId="1" type="noConversion"/>
  </si>
  <si>
    <t>del_postcode
(우편번호)</t>
    <phoneticPr fontId="1" type="noConversion"/>
  </si>
  <si>
    <t>del_detailaddress</t>
    <phoneticPr fontId="1" type="noConversion"/>
  </si>
  <si>
    <t>del_reg_date</t>
    <phoneticPr fontId="1" type="noConversion"/>
  </si>
  <si>
    <t>04809</t>
    <phoneticPr fontId="1" type="noConversion"/>
  </si>
  <si>
    <t>06612</t>
    <phoneticPr fontId="1" type="noConversion"/>
  </si>
  <si>
    <t xml:space="preserve">07223 </t>
    <phoneticPr fontId="1" type="noConversion"/>
  </si>
  <si>
    <t>10417</t>
    <phoneticPr fontId="1" type="noConversion"/>
  </si>
  <si>
    <t>1402호</t>
    <phoneticPr fontId="1" type="noConversion"/>
  </si>
  <si>
    <t>서울 영등포구 당산로49길 4 태인빌딩 1F 이젠아카데미</t>
  </si>
  <si>
    <t>경기 의정부시 신흥로258번길 25 해태프라자 2층</t>
    <phoneticPr fontId="1" type="noConversion"/>
  </si>
  <si>
    <t xml:space="preserve">서울 영등포구 당산로49길 4 태인빌딩 1F </t>
  </si>
  <si>
    <t xml:space="preserve">경기 의정부시 신흥로258번길 25 해태프라자 2층 </t>
    <phoneticPr fontId="1" type="noConversion"/>
  </si>
  <si>
    <t>서울 종로구 종로 78 미려빌딩 6층</t>
  </si>
  <si>
    <t>서울 영등포구 당산로49길 4 태인빌딩 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</si>
</sst>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76" formatCode="0_);[Red]\(0\)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43" fontId="2" fillId="0" borderId="0" xfId="1" applyAlignment="1">
      <alignment vertical="center" wrapText="1"/>
    </xf>
    <xf numFmtId="9" fontId="2" fillId="0" borderId="0" xfId="1" applyNumberFormat="1">
      <alignment vertical="center"/>
    </xf>
    <xf numFmtId="43" fontId="2" fillId="0" borderId="0" xfId="1">
      <alignment vertical="center"/>
    </xf>
    <xf numFmtId="41" fontId="0" fillId="0" borderId="0" xfId="2" applyFont="1">
      <alignment vertical="center"/>
    </xf>
    <xf numFmtId="41" fontId="2" fillId="0" borderId="0" xfId="2">
      <alignment vertical="center"/>
    </xf>
    <xf numFmtId="0" fontId="0" fillId="4" borderId="0" xfId="0" applyFill="1" applyAlignment="1">
      <alignment vertical="center" wrapText="1"/>
    </xf>
    <xf numFmtId="0" fontId="4" fillId="2" borderId="0" xfId="3" applyFill="1">
      <alignment vertical="center"/>
    </xf>
    <xf numFmtId="43" fontId="4" fillId="3" borderId="0" xfId="3" applyNumberFormat="1" applyFill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>
      <alignment vertical="center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4" fillId="0" borderId="0" xfId="3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4">
    <cellStyle name="쉼표" xfId="1" builtinId="3"/>
    <cellStyle name="쉼표 [0]" xfId="2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kAzyqedC2cxt0c6Q18WqVhWGRURNdXnp/view?usp=share_link" TargetMode="External"/><Relationship Id="rId18" Type="http://schemas.openxmlformats.org/officeDocument/2006/relationships/hyperlink" Target="https://drive.google.com/file/d/191K0eALXqqeJwZnoOeaoQEFCZaCrnr3X/view?usp=share_link" TargetMode="External"/><Relationship Id="rId26" Type="http://schemas.openxmlformats.org/officeDocument/2006/relationships/hyperlink" Target="https://drive.google.com/file/d/1MtI3Qck3km7yIQzWW2AE1NBbSJnORllh/view?usp=share_link" TargetMode="External"/><Relationship Id="rId39" Type="http://schemas.openxmlformats.org/officeDocument/2006/relationships/hyperlink" Target="https://drive.google.com/file/d/1M8EknhEWs2fFZXJPG1159RX-RyAK61T1/view?usp=share_link" TargetMode="External"/><Relationship Id="rId21" Type="http://schemas.openxmlformats.org/officeDocument/2006/relationships/hyperlink" Target="https://drive.google.com/file/d/1pvd9eSMoYq3pfzdBrTCi50WYjV1MXmP_/view?usp=share_link" TargetMode="External"/><Relationship Id="rId34" Type="http://schemas.openxmlformats.org/officeDocument/2006/relationships/hyperlink" Target="https://drive.google.com/file/d/1AxUB8mUwPo2SH9z7jiPwwqabjb1qTMOF/view?usp=share_link" TargetMode="External"/><Relationship Id="rId42" Type="http://schemas.openxmlformats.org/officeDocument/2006/relationships/hyperlink" Target="https://drive.google.com/file/d/12Wl4wpzwGz5PvaccI3Yr0WK36QcmajCu/view?usp=share_link" TargetMode="External"/><Relationship Id="rId47" Type="http://schemas.openxmlformats.org/officeDocument/2006/relationships/hyperlink" Target="https://drive.google.com/file/d/1ncBMYFd0uIyfpmV53nlHR7-MaZKcFXqF/view?usp=share_link" TargetMode="External"/><Relationship Id="rId50" Type="http://schemas.openxmlformats.org/officeDocument/2006/relationships/hyperlink" Target="https://drive.google.com/file/d/1_ImXAdt6xcrdKLPmA6obW4xfzKN0t1AC/view?usp=share_link" TargetMode="External"/><Relationship Id="rId7" Type="http://schemas.openxmlformats.org/officeDocument/2006/relationships/hyperlink" Target="https://drive.google.com/file/d/1eQJwTFa5dEV2UsnfdIYR-MtT5_DTNE-M/view?usp=share_link" TargetMode="External"/><Relationship Id="rId2" Type="http://schemas.openxmlformats.org/officeDocument/2006/relationships/hyperlink" Target="https://drive.google.com/file/d/11OGDHqXb95-wbFB3ly6J1WKt5quZt6_D/view?usp=share_link" TargetMode="External"/><Relationship Id="rId16" Type="http://schemas.openxmlformats.org/officeDocument/2006/relationships/hyperlink" Target="https://drive.google.com/file/d/12F1mT1KOmQQRVt04r3Zeyu62TeaCxeMs/view?usp=share_link" TargetMode="External"/><Relationship Id="rId29" Type="http://schemas.openxmlformats.org/officeDocument/2006/relationships/hyperlink" Target="https://drive.google.com/file/d/1b9N98N9FvvJ9rbyco06VoxwoaWnCLvAJ/view?usp=share_link" TargetMode="External"/><Relationship Id="rId11" Type="http://schemas.openxmlformats.org/officeDocument/2006/relationships/hyperlink" Target="https://drive.google.com/file/d/1oVkeyt_8SeMW-_d7ROsVGhDiQpBj3Q56/view?usp=share_link" TargetMode="External"/><Relationship Id="rId24" Type="http://schemas.openxmlformats.org/officeDocument/2006/relationships/hyperlink" Target="https://drive.google.com/file/d/1EtqjO2JLJIb37APY6LAER3Nk9-1DFi1w/view?usp=share_link" TargetMode="External"/><Relationship Id="rId32" Type="http://schemas.openxmlformats.org/officeDocument/2006/relationships/hyperlink" Target="https://drive.google.com/file/d/1-3SylHSFcFIVmmEITIM7AzF70lQjRnBy/view?usp=share_link" TargetMode="External"/><Relationship Id="rId37" Type="http://schemas.openxmlformats.org/officeDocument/2006/relationships/hyperlink" Target="https://drive.google.com/file/d/1Bn22xOt3Nu5DuzmAPVGWeGtntt7C5eW4/view?usp=share_link" TargetMode="External"/><Relationship Id="rId40" Type="http://schemas.openxmlformats.org/officeDocument/2006/relationships/hyperlink" Target="https://drive.google.com/file/d/1vAsmZ9Sk1vjwaZLnV51YnT02qs7Mwcmb/view?usp=share_link" TargetMode="External"/><Relationship Id="rId45" Type="http://schemas.openxmlformats.org/officeDocument/2006/relationships/hyperlink" Target="https://drive.google.com/file/d/1tNw5zicFuHO7IrD-15YUKTDzy1T5Nddq/view?usp=share_link" TargetMode="External"/><Relationship Id="rId53" Type="http://schemas.openxmlformats.org/officeDocument/2006/relationships/hyperlink" Target="https://drive.google.com/uc?id=1cDazD7rq82SKpTwP3hUBQtjAskzgHGF7" TargetMode="External"/><Relationship Id="rId5" Type="http://schemas.openxmlformats.org/officeDocument/2006/relationships/hyperlink" Target="https://drive.google.com/file/d/1fEDYFXec_qJCYtgg8SDFKJ38BxRSryje/view?usp=share_link" TargetMode="External"/><Relationship Id="rId10" Type="http://schemas.openxmlformats.org/officeDocument/2006/relationships/hyperlink" Target="https://drive.google.com/file/d/1nL35xscYkf5ynLijGaH3_0gAE5l_80s9/view?usp=share_link" TargetMode="External"/><Relationship Id="rId19" Type="http://schemas.openxmlformats.org/officeDocument/2006/relationships/hyperlink" Target="https://drive.google.com/file/d/11bH-euLs3htwqXS0qdzaw3UKvHLsGNqZ/view?usp=share_link" TargetMode="External"/><Relationship Id="rId31" Type="http://schemas.openxmlformats.org/officeDocument/2006/relationships/hyperlink" Target="https://drive.google.com/file/d/1nnzUPzpSF180Vo0ga3gJFWTJGbKwnamQ/view?usp=share_link" TargetMode="External"/><Relationship Id="rId44" Type="http://schemas.openxmlformats.org/officeDocument/2006/relationships/hyperlink" Target="https://drive.google.com/file/d/1xTGnd61dgfLype28a3hFEZ7e8Ofr0Tsr/view?usp=share_link" TargetMode="External"/><Relationship Id="rId52" Type="http://schemas.openxmlformats.org/officeDocument/2006/relationships/hyperlink" Target="https://drive.google.com/file/d/1EB5Gdl3GYJsxC1TQGVjY-2F6xjuF_ZSw/view?usp=share_link" TargetMode="External"/><Relationship Id="rId4" Type="http://schemas.openxmlformats.org/officeDocument/2006/relationships/hyperlink" Target="https://drive.google.com/file/d/12uENoqg3mecYZatL8bU4izX6tN4hslu6/view?usp=share_link" TargetMode="External"/><Relationship Id="rId9" Type="http://schemas.openxmlformats.org/officeDocument/2006/relationships/hyperlink" Target="https://drive.google.com/file/d/1uXzlhKQwBftZKzezUfBroNmDz1UFlwYe/view?usp=share_link" TargetMode="External"/><Relationship Id="rId14" Type="http://schemas.openxmlformats.org/officeDocument/2006/relationships/hyperlink" Target="https://drive.google.com/file/d/1RCX4igZC1x4xhNNTE2pQzoGv2y1n0sec/view?usp=share_link" TargetMode="External"/><Relationship Id="rId22" Type="http://schemas.openxmlformats.org/officeDocument/2006/relationships/hyperlink" Target="https://drive.google.com/file/d/1_KRI7hOxQ5ckr9IgqPYbXhmSIfBqpGAP/view?usp=share_link" TargetMode="External"/><Relationship Id="rId27" Type="http://schemas.openxmlformats.org/officeDocument/2006/relationships/hyperlink" Target="https://drive.google.com/file/d/1aZgQ6BxesqcngbByRQBVt0DgsNX6-Bec/view?usp=share_link" TargetMode="External"/><Relationship Id="rId30" Type="http://schemas.openxmlformats.org/officeDocument/2006/relationships/hyperlink" Target="https://drive.google.com/file/d/1rW7i46YqgANqOhvdbFbMjAun9MoImop-/view?usp=share_link" TargetMode="External"/><Relationship Id="rId35" Type="http://schemas.openxmlformats.org/officeDocument/2006/relationships/hyperlink" Target="https://drive.google.com/file/d/1N0begDvCKdLIqtxaJq2mJg5BaQc4de8Z/view?usp=share_link" TargetMode="External"/><Relationship Id="rId43" Type="http://schemas.openxmlformats.org/officeDocument/2006/relationships/hyperlink" Target="https://drive.google.com/file/d/1uV5B-Bykn2kPS5d_-Wkri9gbcIL8JHTP/view?usp=share_link" TargetMode="External"/><Relationship Id="rId48" Type="http://schemas.openxmlformats.org/officeDocument/2006/relationships/hyperlink" Target="https://drive.google.com/file/d/10aOfKsFh_juxqZiC0G-a_70SgFJYehlT/view?usp=share_link" TargetMode="External"/><Relationship Id="rId8" Type="http://schemas.openxmlformats.org/officeDocument/2006/relationships/hyperlink" Target="https://drive.google.com/file/d/1t51OXT2Xt6rg6CkSvN-eMRHQkltV1Egp/view?usp=share_link" TargetMode="External"/><Relationship Id="rId51" Type="http://schemas.openxmlformats.org/officeDocument/2006/relationships/hyperlink" Target="https://drive.google.com/file/d/1rcXzX6La7jezD43DT0GLEHwVWE878k55/view?usp=share_link" TargetMode="External"/><Relationship Id="rId3" Type="http://schemas.openxmlformats.org/officeDocument/2006/relationships/hyperlink" Target="https://drive.google.com/file/d/13-1CLXimK4ITciR4qa75sJwUrQ7s_EvI/view?usp=share_link" TargetMode="External"/><Relationship Id="rId12" Type="http://schemas.openxmlformats.org/officeDocument/2006/relationships/hyperlink" Target="https://drive.google.com/file/d/1ImYee33BU25P7UZad7p_2AhiCFEmPpUS/view?usp=share_link" TargetMode="External"/><Relationship Id="rId17" Type="http://schemas.openxmlformats.org/officeDocument/2006/relationships/hyperlink" Target="https://drive.google.com/file/d/1kXC1d0ls4iqWoBO-xHyldrN-z_X-hE-t/view?usp=share_link" TargetMode="External"/><Relationship Id="rId25" Type="http://schemas.openxmlformats.org/officeDocument/2006/relationships/hyperlink" Target="https://drive.google.com/file/d/1kpDcu5vjXiVv0eoEKUIp66w7xq5dR5tm/view?usp=share_link" TargetMode="External"/><Relationship Id="rId33" Type="http://schemas.openxmlformats.org/officeDocument/2006/relationships/hyperlink" Target="https://drive.google.com/file/d/1Sd6G1AheUcVn1GiFtqYmrBDy5gfTcrWK/view?usp=share_link" TargetMode="External"/><Relationship Id="rId38" Type="http://schemas.openxmlformats.org/officeDocument/2006/relationships/hyperlink" Target="https://drive.google.com/file/d/1apOjWc_ENQXO_-ffmstUY4hLbgjB4KHU/view?usp=share_link" TargetMode="External"/><Relationship Id="rId46" Type="http://schemas.openxmlformats.org/officeDocument/2006/relationships/hyperlink" Target="https://drive.google.com/file/d/1zZ0hmCJ6ZCv1qFb8gppB89sOnzT7jbpC/view?usp=share_link" TargetMode="External"/><Relationship Id="rId20" Type="http://schemas.openxmlformats.org/officeDocument/2006/relationships/hyperlink" Target="https://drive.google.com/file/d/1T7QXMTXe-mPIIvgyicGLxhA8wXwkVseQ/view?usp=share_link" TargetMode="External"/><Relationship Id="rId41" Type="http://schemas.openxmlformats.org/officeDocument/2006/relationships/hyperlink" Target="https://drive.google.com/file/d/1gLhxHHywND7QatJZQZD-TkJzDdAB9x1-/view?usp=share_link" TargetMode="External"/><Relationship Id="rId54" Type="http://schemas.openxmlformats.org/officeDocument/2006/relationships/hyperlink" Target="https://drive.google.com/uc?id=1sbsVmxA6dPrMcS4KNs_GnrD8LPZk92vX" TargetMode="External"/><Relationship Id="rId1" Type="http://schemas.openxmlformats.org/officeDocument/2006/relationships/hyperlink" Target="https://drive.google.com/file/d/1R7XoZt05yXJWeq74nacFX5M_Ln8HlsdQ/view?usp=share_link" TargetMode="External"/><Relationship Id="rId6" Type="http://schemas.openxmlformats.org/officeDocument/2006/relationships/hyperlink" Target="https://drive.google.com/file/d/17MNrLPop2qNL9vKty9yCGMl8JM_dhV2x/view?usp=share_link" TargetMode="External"/><Relationship Id="rId15" Type="http://schemas.openxmlformats.org/officeDocument/2006/relationships/hyperlink" Target="https://drive.google.com/file/d/1MawTXx6kAXd4dKsJ6ioqnXIhFwnE7i8n/view?usp=share_link" TargetMode="External"/><Relationship Id="rId23" Type="http://schemas.openxmlformats.org/officeDocument/2006/relationships/hyperlink" Target="https://drive.google.com/file/d/1Mq4dQGLRowObOWowebdsdLZdFxwFmbh1/view?usp=share_link" TargetMode="External"/><Relationship Id="rId28" Type="http://schemas.openxmlformats.org/officeDocument/2006/relationships/hyperlink" Target="https://drive.google.com/file/d/1pwV_8xTEXew8Dw7elmkJ5bjA01cn_Api/view?usp=share_link" TargetMode="External"/><Relationship Id="rId36" Type="http://schemas.openxmlformats.org/officeDocument/2006/relationships/hyperlink" Target="https://drive.google.com/file/d/1is57_jZEPWMuSgI2Angh78D8AofMbZ_v/view?usp=share_link" TargetMode="External"/><Relationship Id="rId49" Type="http://schemas.openxmlformats.org/officeDocument/2006/relationships/hyperlink" Target="https://drive.google.com/file/d/1vRWgp_mUDTaUwkuc026CgpApXFPzEGzG/view?usp=share_lin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9BC74-9DD7-C940-8BB4-231C5D3EFF69}">
  <sheetPr codeName="Sheet1"/>
  <dimension ref="A1:B7"/>
  <sheetViews>
    <sheetView workbookViewId="0">
      <selection activeCell="D21" sqref="D21"/>
    </sheetView>
  </sheetViews>
  <sheetFormatPr baseColWidth="10" defaultRowHeight="18"/>
  <cols>
    <col min="1" max="1" width="17.5703125" bestFit="1" customWidth="1"/>
    <col min="2" max="2" width="16.5703125" bestFit="1" customWidth="1"/>
  </cols>
  <sheetData>
    <row r="1" spans="1:2" ht="38">
      <c r="A1" s="1" t="s">
        <v>6</v>
      </c>
      <c r="B1" s="1" t="s">
        <v>7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</v>
      </c>
    </row>
    <row r="5" spans="1:2">
      <c r="A5">
        <v>4</v>
      </c>
      <c r="B5" t="s">
        <v>3</v>
      </c>
    </row>
    <row r="6" spans="1:2">
      <c r="A6">
        <v>5</v>
      </c>
      <c r="B6" t="s">
        <v>4</v>
      </c>
    </row>
    <row r="7" spans="1:2">
      <c r="A7">
        <v>6</v>
      </c>
      <c r="B7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7E00-F9E7-A641-B7B9-6B30F67A34E5}">
  <sheetPr codeName="Sheet2"/>
  <dimension ref="A1:O110"/>
  <sheetViews>
    <sheetView zoomScale="75" workbookViewId="0">
      <selection activeCell="E40" sqref="E40"/>
    </sheetView>
  </sheetViews>
  <sheetFormatPr baseColWidth="10" defaultColWidth="14.140625" defaultRowHeight="18"/>
  <cols>
    <col min="1" max="1" width="13.85546875" bestFit="1" customWidth="1"/>
    <col min="2" max="2" width="35.5703125" bestFit="1" customWidth="1"/>
    <col min="3" max="3" width="66.85546875" bestFit="1" customWidth="1"/>
    <col min="4" max="4" width="8.5703125" customWidth="1"/>
    <col min="5" max="5" width="9.7109375" customWidth="1"/>
    <col min="6" max="6" width="7.85546875" customWidth="1"/>
    <col min="7" max="7" width="86.42578125" bestFit="1" customWidth="1"/>
    <col min="8" max="8" width="13" customWidth="1"/>
    <col min="9" max="9" width="12.5703125" bestFit="1" customWidth="1"/>
    <col min="10" max="10" width="17.5703125" customWidth="1"/>
    <col min="11" max="11" width="101.28515625" bestFit="1" customWidth="1"/>
  </cols>
  <sheetData>
    <row r="1" spans="1:15" ht="57">
      <c r="A1" s="1" t="s">
        <v>71</v>
      </c>
      <c r="B1" s="1" t="s">
        <v>9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0" t="s">
        <v>132</v>
      </c>
      <c r="M1" s="1" t="s">
        <v>6</v>
      </c>
      <c r="N1" s="1" t="s">
        <v>7</v>
      </c>
      <c r="O1" s="1" t="s">
        <v>25</v>
      </c>
    </row>
    <row r="2" spans="1:15">
      <c r="A2">
        <v>1</v>
      </c>
      <c r="B2" t="s">
        <v>147</v>
      </c>
      <c r="C2" s="11" t="s">
        <v>223</v>
      </c>
      <c r="D2" s="8">
        <v>15000</v>
      </c>
      <c r="E2" s="8">
        <f>D2*(1-F2)</f>
        <v>13500</v>
      </c>
      <c r="F2" s="2">
        <v>0.1</v>
      </c>
      <c r="G2" s="17" t="s">
        <v>276</v>
      </c>
      <c r="H2" t="s">
        <v>80</v>
      </c>
      <c r="I2" t="s">
        <v>200</v>
      </c>
      <c r="J2">
        <v>2</v>
      </c>
      <c r="K2" t="s">
        <v>156</v>
      </c>
      <c r="M2">
        <v>1</v>
      </c>
      <c r="N2" t="s">
        <v>0</v>
      </c>
      <c r="O2" t="s">
        <v>26</v>
      </c>
    </row>
    <row r="3" spans="1:15">
      <c r="A3">
        <v>2</v>
      </c>
      <c r="B3" t="s">
        <v>81</v>
      </c>
      <c r="C3" s="11" t="s">
        <v>224</v>
      </c>
      <c r="D3" s="8">
        <v>18000</v>
      </c>
      <c r="E3" s="8">
        <f t="shared" ref="E3:E52" si="0">D3*(1-F3)</f>
        <v>16200</v>
      </c>
      <c r="F3" s="2">
        <v>0.1</v>
      </c>
      <c r="G3" s="11" t="s">
        <v>277</v>
      </c>
      <c r="H3" t="s">
        <v>80</v>
      </c>
      <c r="J3">
        <v>2</v>
      </c>
      <c r="K3" t="s">
        <v>157</v>
      </c>
      <c r="M3">
        <v>2</v>
      </c>
      <c r="N3" t="s">
        <v>1</v>
      </c>
      <c r="O3" t="s">
        <v>27</v>
      </c>
    </row>
    <row r="4" spans="1:15">
      <c r="A4">
        <v>3</v>
      </c>
      <c r="B4" t="s">
        <v>82</v>
      </c>
      <c r="C4" s="11" t="s">
        <v>225</v>
      </c>
      <c r="D4" s="8">
        <v>12000</v>
      </c>
      <c r="E4" s="8">
        <f t="shared" si="0"/>
        <v>10800</v>
      </c>
      <c r="F4" s="2">
        <v>0.1</v>
      </c>
      <c r="G4" s="11" t="s">
        <v>278</v>
      </c>
      <c r="H4" t="s">
        <v>80</v>
      </c>
      <c r="J4">
        <v>5</v>
      </c>
      <c r="K4" t="s">
        <v>169</v>
      </c>
      <c r="M4">
        <v>3</v>
      </c>
      <c r="N4" t="s">
        <v>2</v>
      </c>
    </row>
    <row r="5" spans="1:15">
      <c r="A5">
        <v>4</v>
      </c>
      <c r="B5" t="s">
        <v>83</v>
      </c>
      <c r="C5" s="11" t="s">
        <v>226</v>
      </c>
      <c r="D5" s="8">
        <v>8000</v>
      </c>
      <c r="E5" s="8">
        <f t="shared" si="0"/>
        <v>7200</v>
      </c>
      <c r="F5" s="2">
        <v>0.1</v>
      </c>
      <c r="G5" s="11" t="s">
        <v>279</v>
      </c>
      <c r="H5" t="s">
        <v>80</v>
      </c>
      <c r="I5" t="s">
        <v>200</v>
      </c>
      <c r="J5">
        <v>1</v>
      </c>
      <c r="K5" t="s">
        <v>133</v>
      </c>
      <c r="M5">
        <v>4</v>
      </c>
      <c r="N5" t="s">
        <v>3</v>
      </c>
    </row>
    <row r="6" spans="1:15">
      <c r="A6">
        <v>5</v>
      </c>
      <c r="B6" t="s">
        <v>84</v>
      </c>
      <c r="C6" s="11" t="s">
        <v>227</v>
      </c>
      <c r="D6" s="8">
        <v>9000</v>
      </c>
      <c r="E6" s="8">
        <f>D6*(1-F6)</f>
        <v>7200</v>
      </c>
      <c r="F6" s="2">
        <v>0.2</v>
      </c>
      <c r="G6" s="11" t="s">
        <v>280</v>
      </c>
      <c r="H6" t="s">
        <v>80</v>
      </c>
      <c r="J6">
        <v>4</v>
      </c>
      <c r="K6" t="s">
        <v>164</v>
      </c>
      <c r="M6">
        <v>5</v>
      </c>
      <c r="N6" t="s">
        <v>4</v>
      </c>
    </row>
    <row r="7" spans="1:15">
      <c r="A7">
        <v>6</v>
      </c>
      <c r="B7" t="s">
        <v>85</v>
      </c>
      <c r="C7" s="11" t="s">
        <v>228</v>
      </c>
      <c r="D7" s="8">
        <v>7500</v>
      </c>
      <c r="E7" s="8">
        <f t="shared" si="0"/>
        <v>6750</v>
      </c>
      <c r="F7" s="2">
        <v>0.1</v>
      </c>
      <c r="G7" s="11" t="s">
        <v>281</v>
      </c>
      <c r="H7" t="s">
        <v>80</v>
      </c>
      <c r="I7" t="s">
        <v>200</v>
      </c>
      <c r="J7">
        <v>1</v>
      </c>
      <c r="K7" t="s">
        <v>133</v>
      </c>
      <c r="M7">
        <v>6</v>
      </c>
      <c r="N7" t="s">
        <v>5</v>
      </c>
    </row>
    <row r="8" spans="1:15">
      <c r="A8">
        <v>7</v>
      </c>
      <c r="B8" t="s">
        <v>86</v>
      </c>
      <c r="C8" s="11" t="s">
        <v>229</v>
      </c>
      <c r="D8" s="8">
        <v>3000</v>
      </c>
      <c r="E8" s="8">
        <f t="shared" si="0"/>
        <v>2700</v>
      </c>
      <c r="F8" s="2">
        <v>0.1</v>
      </c>
      <c r="G8" s="11" t="s">
        <v>282</v>
      </c>
      <c r="H8" t="s">
        <v>80</v>
      </c>
      <c r="J8">
        <v>5</v>
      </c>
      <c r="K8" t="s">
        <v>170</v>
      </c>
    </row>
    <row r="9" spans="1:15">
      <c r="A9">
        <v>8</v>
      </c>
      <c r="B9" t="s">
        <v>87</v>
      </c>
      <c r="C9" s="11" t="s">
        <v>230</v>
      </c>
      <c r="D9" s="8">
        <v>4500</v>
      </c>
      <c r="E9" s="8">
        <f t="shared" si="0"/>
        <v>4050</v>
      </c>
      <c r="F9" s="2">
        <v>0.1</v>
      </c>
      <c r="G9" s="11" t="s">
        <v>283</v>
      </c>
      <c r="H9" t="s">
        <v>80</v>
      </c>
      <c r="J9">
        <v>4</v>
      </c>
      <c r="K9" t="s">
        <v>168</v>
      </c>
    </row>
    <row r="10" spans="1:15">
      <c r="A10">
        <v>9</v>
      </c>
      <c r="B10" t="s">
        <v>88</v>
      </c>
      <c r="C10" s="11" t="s">
        <v>231</v>
      </c>
      <c r="D10" s="8">
        <v>6500</v>
      </c>
      <c r="E10" s="8">
        <f t="shared" si="0"/>
        <v>5850</v>
      </c>
      <c r="F10" s="2">
        <v>0.1</v>
      </c>
      <c r="G10" s="11" t="s">
        <v>284</v>
      </c>
      <c r="H10" t="s">
        <v>80</v>
      </c>
      <c r="J10">
        <v>6</v>
      </c>
      <c r="K10" t="s">
        <v>184</v>
      </c>
    </row>
    <row r="11" spans="1:15">
      <c r="A11">
        <v>10</v>
      </c>
      <c r="B11" t="s">
        <v>89</v>
      </c>
      <c r="C11" s="11" t="s">
        <v>232</v>
      </c>
      <c r="D11" s="8">
        <v>5000</v>
      </c>
      <c r="E11" s="8">
        <f t="shared" si="0"/>
        <v>4250</v>
      </c>
      <c r="F11" s="2">
        <v>0.15</v>
      </c>
      <c r="G11" s="11" t="s">
        <v>285</v>
      </c>
      <c r="H11" t="s">
        <v>80</v>
      </c>
      <c r="J11">
        <v>6</v>
      </c>
      <c r="K11" t="s">
        <v>178</v>
      </c>
    </row>
    <row r="12" spans="1:15">
      <c r="A12">
        <v>11</v>
      </c>
      <c r="B12" t="s">
        <v>90</v>
      </c>
      <c r="C12" s="11" t="s">
        <v>233</v>
      </c>
      <c r="D12" s="8">
        <v>6800</v>
      </c>
      <c r="E12" s="8">
        <f t="shared" si="0"/>
        <v>6120</v>
      </c>
      <c r="F12" s="2">
        <v>0.1</v>
      </c>
      <c r="G12" s="11" t="s">
        <v>286</v>
      </c>
      <c r="H12" t="s">
        <v>80</v>
      </c>
      <c r="J12">
        <v>6</v>
      </c>
      <c r="K12" t="s">
        <v>183</v>
      </c>
    </row>
    <row r="13" spans="1:15">
      <c r="A13">
        <v>12</v>
      </c>
      <c r="B13" t="s">
        <v>91</v>
      </c>
      <c r="C13" s="11" t="s">
        <v>234</v>
      </c>
      <c r="D13" s="8">
        <v>19000</v>
      </c>
      <c r="E13" s="8">
        <f t="shared" si="0"/>
        <v>13300</v>
      </c>
      <c r="F13" s="2">
        <v>0.3</v>
      </c>
      <c r="G13" s="11" t="s">
        <v>287</v>
      </c>
      <c r="H13" t="s">
        <v>80</v>
      </c>
      <c r="J13">
        <v>2</v>
      </c>
      <c r="K13" t="s">
        <v>149</v>
      </c>
    </row>
    <row r="14" spans="1:15">
      <c r="A14">
        <v>13</v>
      </c>
      <c r="B14" t="s">
        <v>92</v>
      </c>
      <c r="C14" s="11" t="s">
        <v>235</v>
      </c>
      <c r="D14" s="8">
        <v>11000</v>
      </c>
      <c r="E14" s="8">
        <f t="shared" si="0"/>
        <v>9900</v>
      </c>
      <c r="F14" s="2">
        <v>0.1</v>
      </c>
      <c r="G14" s="11" t="s">
        <v>288</v>
      </c>
      <c r="H14" t="s">
        <v>80</v>
      </c>
      <c r="J14">
        <v>3</v>
      </c>
      <c r="K14" t="s">
        <v>161</v>
      </c>
    </row>
    <row r="15" spans="1:15">
      <c r="A15">
        <v>14</v>
      </c>
      <c r="B15" t="s">
        <v>93</v>
      </c>
      <c r="C15" s="11" t="s">
        <v>236</v>
      </c>
      <c r="D15" s="8">
        <v>3500</v>
      </c>
      <c r="E15" s="8">
        <f t="shared" si="0"/>
        <v>3150</v>
      </c>
      <c r="F15" s="2">
        <v>0.1</v>
      </c>
      <c r="G15" s="11" t="s">
        <v>289</v>
      </c>
      <c r="H15" t="s">
        <v>80</v>
      </c>
      <c r="J15">
        <v>5</v>
      </c>
      <c r="K15" t="s">
        <v>187</v>
      </c>
    </row>
    <row r="16" spans="1:15">
      <c r="A16">
        <v>15</v>
      </c>
      <c r="B16" t="s">
        <v>94</v>
      </c>
      <c r="C16" s="11" t="s">
        <v>237</v>
      </c>
      <c r="D16" s="8">
        <v>4500</v>
      </c>
      <c r="E16" s="8">
        <f t="shared" si="0"/>
        <v>4050</v>
      </c>
      <c r="F16" s="2">
        <v>0.1</v>
      </c>
      <c r="G16" s="11" t="s">
        <v>290</v>
      </c>
      <c r="H16" t="s">
        <v>80</v>
      </c>
      <c r="J16">
        <v>6</v>
      </c>
      <c r="K16" t="s">
        <v>180</v>
      </c>
    </row>
    <row r="17" spans="1:11">
      <c r="A17">
        <v>16</v>
      </c>
      <c r="B17" t="s">
        <v>95</v>
      </c>
      <c r="C17" s="11" t="s">
        <v>238</v>
      </c>
      <c r="D17" s="8">
        <v>6000</v>
      </c>
      <c r="E17" s="8">
        <f t="shared" si="0"/>
        <v>5400</v>
      </c>
      <c r="F17" s="2">
        <v>0.1</v>
      </c>
      <c r="G17" s="11" t="s">
        <v>291</v>
      </c>
      <c r="H17" t="s">
        <v>80</v>
      </c>
      <c r="I17" t="s">
        <v>200</v>
      </c>
      <c r="J17">
        <v>2</v>
      </c>
      <c r="K17" t="s">
        <v>150</v>
      </c>
    </row>
    <row r="18" spans="1:11">
      <c r="A18">
        <v>17</v>
      </c>
      <c r="B18" t="s">
        <v>96</v>
      </c>
      <c r="C18" s="11" t="s">
        <v>239</v>
      </c>
      <c r="D18" s="8">
        <v>7500</v>
      </c>
      <c r="E18" s="8">
        <f t="shared" si="0"/>
        <v>6750</v>
      </c>
      <c r="F18" s="2">
        <v>0.1</v>
      </c>
      <c r="G18" s="11" t="s">
        <v>292</v>
      </c>
      <c r="H18" t="s">
        <v>80</v>
      </c>
      <c r="J18">
        <v>2</v>
      </c>
      <c r="K18" t="s">
        <v>158</v>
      </c>
    </row>
    <row r="19" spans="1:11">
      <c r="A19">
        <v>18</v>
      </c>
      <c r="B19" t="s">
        <v>97</v>
      </c>
      <c r="C19" s="11" t="s">
        <v>240</v>
      </c>
      <c r="D19" s="8">
        <v>5800</v>
      </c>
      <c r="E19" s="8">
        <f t="shared" si="0"/>
        <v>5220</v>
      </c>
      <c r="F19" s="2">
        <v>0.1</v>
      </c>
      <c r="G19" s="11" t="s">
        <v>293</v>
      </c>
      <c r="H19" t="s">
        <v>80</v>
      </c>
      <c r="J19">
        <v>2</v>
      </c>
      <c r="K19" t="s">
        <v>151</v>
      </c>
    </row>
    <row r="20" spans="1:11">
      <c r="A20">
        <v>19</v>
      </c>
      <c r="B20" t="s">
        <v>98</v>
      </c>
      <c r="C20" s="11" t="s">
        <v>241</v>
      </c>
      <c r="D20" s="8">
        <v>6300</v>
      </c>
      <c r="E20" s="8">
        <f t="shared" si="0"/>
        <v>5355</v>
      </c>
      <c r="F20" s="2">
        <v>0.15</v>
      </c>
      <c r="G20" s="11" t="s">
        <v>294</v>
      </c>
      <c r="H20" t="s">
        <v>80</v>
      </c>
      <c r="J20">
        <v>2</v>
      </c>
      <c r="K20" t="s">
        <v>152</v>
      </c>
    </row>
    <row r="21" spans="1:11">
      <c r="A21">
        <v>20</v>
      </c>
      <c r="B21" t="s">
        <v>99</v>
      </c>
      <c r="C21" s="11" t="s">
        <v>242</v>
      </c>
      <c r="D21" s="8">
        <v>8400</v>
      </c>
      <c r="E21" s="8">
        <f t="shared" si="0"/>
        <v>7560</v>
      </c>
      <c r="F21" s="2">
        <v>0.1</v>
      </c>
      <c r="G21" s="11" t="s">
        <v>295</v>
      </c>
      <c r="H21" t="s">
        <v>80</v>
      </c>
      <c r="I21" t="s">
        <v>199</v>
      </c>
      <c r="J21">
        <v>5</v>
      </c>
      <c r="K21" t="s">
        <v>175</v>
      </c>
    </row>
    <row r="22" spans="1:11">
      <c r="A22">
        <v>21</v>
      </c>
      <c r="B22" t="s">
        <v>100</v>
      </c>
      <c r="C22" s="11" t="s">
        <v>243</v>
      </c>
      <c r="D22" s="8">
        <v>7800</v>
      </c>
      <c r="E22" s="8">
        <f t="shared" si="0"/>
        <v>7020</v>
      </c>
      <c r="F22" s="2">
        <v>0.1</v>
      </c>
      <c r="G22" s="11" t="s">
        <v>296</v>
      </c>
      <c r="H22" t="s">
        <v>80</v>
      </c>
      <c r="J22">
        <v>6</v>
      </c>
      <c r="K22" t="s">
        <v>185</v>
      </c>
    </row>
    <row r="23" spans="1:11">
      <c r="A23">
        <v>22</v>
      </c>
      <c r="B23" t="s">
        <v>101</v>
      </c>
      <c r="C23" s="11" t="s">
        <v>244</v>
      </c>
      <c r="D23" s="8">
        <v>8400</v>
      </c>
      <c r="E23" s="8">
        <f t="shared" si="0"/>
        <v>7560</v>
      </c>
      <c r="F23" s="2">
        <v>0.1</v>
      </c>
      <c r="G23" s="11" t="s">
        <v>297</v>
      </c>
      <c r="H23" t="s">
        <v>80</v>
      </c>
      <c r="J23">
        <v>6</v>
      </c>
      <c r="K23" t="s">
        <v>186</v>
      </c>
    </row>
    <row r="24" spans="1:11">
      <c r="A24">
        <v>23</v>
      </c>
      <c r="B24" t="s">
        <v>102</v>
      </c>
      <c r="C24" s="11" t="s">
        <v>245</v>
      </c>
      <c r="D24" s="8">
        <v>7200</v>
      </c>
      <c r="E24" s="8">
        <f t="shared" si="0"/>
        <v>6480</v>
      </c>
      <c r="F24" s="2">
        <v>0.1</v>
      </c>
      <c r="G24" s="11" t="s">
        <v>298</v>
      </c>
      <c r="H24" t="s">
        <v>80</v>
      </c>
      <c r="J24">
        <v>2</v>
      </c>
      <c r="K24" t="s">
        <v>149</v>
      </c>
    </row>
    <row r="25" spans="1:11">
      <c r="A25">
        <v>24</v>
      </c>
      <c r="B25" t="s">
        <v>103</v>
      </c>
      <c r="C25" s="11" t="s">
        <v>246</v>
      </c>
      <c r="D25" s="8">
        <v>9500</v>
      </c>
      <c r="E25" s="8">
        <f>D25*(1-F25)</f>
        <v>6650</v>
      </c>
      <c r="F25" s="2">
        <v>0.3</v>
      </c>
      <c r="G25" s="11" t="s">
        <v>299</v>
      </c>
      <c r="H25" t="s">
        <v>80</v>
      </c>
      <c r="J25">
        <v>6</v>
      </c>
      <c r="K25" t="s">
        <v>188</v>
      </c>
    </row>
    <row r="26" spans="1:11">
      <c r="A26">
        <v>25</v>
      </c>
      <c r="B26" t="s">
        <v>104</v>
      </c>
      <c r="C26" s="11" t="s">
        <v>247</v>
      </c>
      <c r="D26" s="8">
        <v>8400</v>
      </c>
      <c r="E26" s="8">
        <f t="shared" si="0"/>
        <v>7560</v>
      </c>
      <c r="F26" s="2">
        <v>0.1</v>
      </c>
      <c r="G26" s="11" t="s">
        <v>300</v>
      </c>
      <c r="H26" t="s">
        <v>80</v>
      </c>
      <c r="J26">
        <v>4</v>
      </c>
      <c r="K26" t="s">
        <v>165</v>
      </c>
    </row>
    <row r="27" spans="1:11">
      <c r="A27">
        <v>26</v>
      </c>
      <c r="B27" t="s">
        <v>105</v>
      </c>
      <c r="C27" s="11" t="s">
        <v>248</v>
      </c>
      <c r="D27" s="8">
        <v>7000</v>
      </c>
      <c r="E27" s="8">
        <f t="shared" si="0"/>
        <v>6300</v>
      </c>
      <c r="F27" s="2">
        <v>0.1</v>
      </c>
      <c r="G27" s="11" t="s">
        <v>301</v>
      </c>
      <c r="H27" t="s">
        <v>80</v>
      </c>
      <c r="J27">
        <v>5</v>
      </c>
      <c r="K27" t="s">
        <v>171</v>
      </c>
    </row>
    <row r="28" spans="1:11" ht="19">
      <c r="A28">
        <v>27</v>
      </c>
      <c r="B28" s="5" t="s">
        <v>198</v>
      </c>
      <c r="C28" s="11" t="s">
        <v>249</v>
      </c>
      <c r="D28" s="8">
        <v>6700</v>
      </c>
      <c r="E28" s="8">
        <f t="shared" si="0"/>
        <v>6030</v>
      </c>
      <c r="F28" s="2">
        <v>0.1</v>
      </c>
      <c r="G28" s="11" t="s">
        <v>302</v>
      </c>
      <c r="H28" t="s">
        <v>80</v>
      </c>
      <c r="I28" t="s">
        <v>199</v>
      </c>
      <c r="J28">
        <v>5</v>
      </c>
      <c r="K28" t="s">
        <v>174</v>
      </c>
    </row>
    <row r="29" spans="1:11">
      <c r="A29">
        <v>28</v>
      </c>
      <c r="B29" t="s">
        <v>106</v>
      </c>
      <c r="C29" s="11" t="s">
        <v>250</v>
      </c>
      <c r="D29" s="8">
        <v>11000</v>
      </c>
      <c r="E29" s="8">
        <f t="shared" si="0"/>
        <v>9900</v>
      </c>
      <c r="F29" s="2">
        <v>0.1</v>
      </c>
      <c r="G29" s="11" t="s">
        <v>303</v>
      </c>
      <c r="H29" t="s">
        <v>80</v>
      </c>
      <c r="J29">
        <v>6</v>
      </c>
      <c r="K29" t="s">
        <v>189</v>
      </c>
    </row>
    <row r="30" spans="1:11">
      <c r="A30">
        <v>29</v>
      </c>
      <c r="B30" t="s">
        <v>107</v>
      </c>
      <c r="C30" s="11" t="s">
        <v>251</v>
      </c>
      <c r="D30" s="8">
        <v>24000</v>
      </c>
      <c r="E30" s="8">
        <f t="shared" si="0"/>
        <v>21600</v>
      </c>
      <c r="F30" s="2">
        <v>0.1</v>
      </c>
      <c r="G30" s="11" t="s">
        <v>304</v>
      </c>
      <c r="H30" t="s">
        <v>80</v>
      </c>
      <c r="I30" t="s">
        <v>199</v>
      </c>
      <c r="J30">
        <v>6</v>
      </c>
      <c r="K30" t="s">
        <v>177</v>
      </c>
    </row>
    <row r="31" spans="1:11">
      <c r="A31">
        <v>30</v>
      </c>
      <c r="B31" t="s">
        <v>108</v>
      </c>
      <c r="C31" s="11" t="s">
        <v>252</v>
      </c>
      <c r="D31" s="8">
        <v>4300</v>
      </c>
      <c r="E31" s="8">
        <f t="shared" si="0"/>
        <v>3870</v>
      </c>
      <c r="F31" s="2">
        <v>0.1</v>
      </c>
      <c r="G31" s="11" t="s">
        <v>305</v>
      </c>
      <c r="H31" t="s">
        <v>80</v>
      </c>
      <c r="J31">
        <v>2</v>
      </c>
      <c r="K31" t="s">
        <v>154</v>
      </c>
    </row>
    <row r="32" spans="1:11">
      <c r="A32">
        <v>31</v>
      </c>
      <c r="B32" t="s">
        <v>109</v>
      </c>
      <c r="C32" s="11" t="s">
        <v>253</v>
      </c>
      <c r="D32" s="8">
        <v>3700</v>
      </c>
      <c r="E32" s="8">
        <f t="shared" si="0"/>
        <v>3330</v>
      </c>
      <c r="F32" s="2">
        <v>0.1</v>
      </c>
      <c r="G32" s="11" t="s">
        <v>306</v>
      </c>
      <c r="H32" t="s">
        <v>80</v>
      </c>
      <c r="I32" t="s">
        <v>199</v>
      </c>
      <c r="J32">
        <v>3</v>
      </c>
      <c r="K32" t="s">
        <v>160</v>
      </c>
    </row>
    <row r="33" spans="1:11">
      <c r="A33">
        <v>32</v>
      </c>
      <c r="B33" t="s">
        <v>110</v>
      </c>
      <c r="C33" s="11" t="s">
        <v>254</v>
      </c>
      <c r="D33" s="8">
        <v>5500</v>
      </c>
      <c r="E33" s="8">
        <f t="shared" si="0"/>
        <v>4950</v>
      </c>
      <c r="F33" s="2">
        <v>0.1</v>
      </c>
      <c r="G33" s="11" t="s">
        <v>307</v>
      </c>
      <c r="H33" t="s">
        <v>80</v>
      </c>
      <c r="J33">
        <v>6</v>
      </c>
      <c r="K33" t="s">
        <v>190</v>
      </c>
    </row>
    <row r="34" spans="1:11">
      <c r="A34">
        <v>33</v>
      </c>
      <c r="B34" t="s">
        <v>111</v>
      </c>
      <c r="C34" s="11" t="s">
        <v>255</v>
      </c>
      <c r="D34" s="8">
        <v>8900</v>
      </c>
      <c r="E34" s="8">
        <f t="shared" si="0"/>
        <v>4450</v>
      </c>
      <c r="F34" s="2">
        <v>0.5</v>
      </c>
      <c r="G34" s="11" t="s">
        <v>308</v>
      </c>
      <c r="H34" t="s">
        <v>80</v>
      </c>
      <c r="I34" t="s">
        <v>200</v>
      </c>
      <c r="J34">
        <v>5</v>
      </c>
      <c r="K34" t="s">
        <v>173</v>
      </c>
    </row>
    <row r="35" spans="1:11">
      <c r="A35">
        <v>34</v>
      </c>
      <c r="B35" t="s">
        <v>112</v>
      </c>
      <c r="C35" s="11" t="s">
        <v>256</v>
      </c>
      <c r="D35" s="8">
        <v>10500</v>
      </c>
      <c r="E35" s="8">
        <f t="shared" si="0"/>
        <v>9450</v>
      </c>
      <c r="F35" s="2">
        <v>0.1</v>
      </c>
      <c r="G35" s="11" t="s">
        <v>309</v>
      </c>
      <c r="H35" t="s">
        <v>80</v>
      </c>
      <c r="J35">
        <v>3</v>
      </c>
      <c r="K35" t="s">
        <v>162</v>
      </c>
    </row>
    <row r="36" spans="1:11">
      <c r="A36">
        <v>35</v>
      </c>
      <c r="B36" t="s">
        <v>113</v>
      </c>
      <c r="C36" s="11" t="s">
        <v>257</v>
      </c>
      <c r="D36" s="8">
        <v>8000</v>
      </c>
      <c r="E36" s="8">
        <f t="shared" si="0"/>
        <v>7200</v>
      </c>
      <c r="F36" s="2">
        <v>0.1</v>
      </c>
      <c r="G36" s="11" t="s">
        <v>310</v>
      </c>
      <c r="H36" t="s">
        <v>80</v>
      </c>
      <c r="J36">
        <v>2</v>
      </c>
      <c r="K36" t="s">
        <v>159</v>
      </c>
    </row>
    <row r="37" spans="1:11">
      <c r="A37">
        <v>36</v>
      </c>
      <c r="B37" t="s">
        <v>114</v>
      </c>
      <c r="C37" s="11" t="s">
        <v>258</v>
      </c>
      <c r="D37" s="8">
        <v>3500</v>
      </c>
      <c r="E37" s="8">
        <f t="shared" si="0"/>
        <v>3150</v>
      </c>
      <c r="F37" s="2">
        <v>0.1</v>
      </c>
      <c r="G37" s="11" t="s">
        <v>311</v>
      </c>
      <c r="H37" t="s">
        <v>80</v>
      </c>
      <c r="J37">
        <v>2</v>
      </c>
      <c r="K37" t="s">
        <v>153</v>
      </c>
    </row>
    <row r="38" spans="1:11">
      <c r="A38">
        <v>37</v>
      </c>
      <c r="B38" t="s">
        <v>115</v>
      </c>
      <c r="C38" s="11" t="s">
        <v>259</v>
      </c>
      <c r="D38" s="8">
        <v>36000</v>
      </c>
      <c r="E38" s="8">
        <f t="shared" si="0"/>
        <v>32400</v>
      </c>
      <c r="F38" s="2">
        <v>0.1</v>
      </c>
      <c r="G38" s="11" t="s">
        <v>312</v>
      </c>
      <c r="H38" t="s">
        <v>80</v>
      </c>
      <c r="I38" t="s">
        <v>199</v>
      </c>
      <c r="J38">
        <v>6</v>
      </c>
      <c r="K38" t="s">
        <v>191</v>
      </c>
    </row>
    <row r="39" spans="1:11">
      <c r="A39">
        <v>38</v>
      </c>
      <c r="B39" t="s">
        <v>116</v>
      </c>
      <c r="C39" s="11" t="s">
        <v>260</v>
      </c>
      <c r="D39" s="8">
        <v>6700</v>
      </c>
      <c r="E39" s="8">
        <f t="shared" si="0"/>
        <v>5695</v>
      </c>
      <c r="F39" s="2">
        <v>0.15</v>
      </c>
      <c r="G39" s="11" t="s">
        <v>313</v>
      </c>
      <c r="H39" t="s">
        <v>80</v>
      </c>
      <c r="I39" t="s">
        <v>199</v>
      </c>
      <c r="J39">
        <v>6</v>
      </c>
      <c r="K39" t="s">
        <v>192</v>
      </c>
    </row>
    <row r="40" spans="1:11">
      <c r="A40">
        <v>39</v>
      </c>
      <c r="B40" t="s">
        <v>117</v>
      </c>
      <c r="C40" s="11" t="s">
        <v>261</v>
      </c>
      <c r="D40" s="8">
        <v>14500</v>
      </c>
      <c r="E40" s="8">
        <f t="shared" si="0"/>
        <v>13050</v>
      </c>
      <c r="F40" s="2">
        <v>0.1</v>
      </c>
      <c r="G40" s="11" t="s">
        <v>314</v>
      </c>
      <c r="H40" t="s">
        <v>80</v>
      </c>
      <c r="I40" t="s">
        <v>200</v>
      </c>
      <c r="J40">
        <v>1</v>
      </c>
      <c r="K40" t="s">
        <v>133</v>
      </c>
    </row>
    <row r="41" spans="1:11">
      <c r="A41">
        <v>40</v>
      </c>
      <c r="B41" t="s">
        <v>118</v>
      </c>
      <c r="C41" s="11" t="s">
        <v>262</v>
      </c>
      <c r="D41" s="8">
        <v>8600</v>
      </c>
      <c r="E41" s="8">
        <f t="shared" si="0"/>
        <v>7740</v>
      </c>
      <c r="F41" s="2">
        <v>0.1</v>
      </c>
      <c r="G41" s="11" t="s">
        <v>315</v>
      </c>
      <c r="H41" t="s">
        <v>80</v>
      </c>
      <c r="J41">
        <v>5</v>
      </c>
      <c r="K41" t="s">
        <v>172</v>
      </c>
    </row>
    <row r="42" spans="1:11">
      <c r="A42">
        <v>41</v>
      </c>
      <c r="B42" t="s">
        <v>119</v>
      </c>
      <c r="C42" s="11" t="s">
        <v>263</v>
      </c>
      <c r="D42" s="8">
        <v>16800</v>
      </c>
      <c r="E42" s="8">
        <f t="shared" si="0"/>
        <v>15120</v>
      </c>
      <c r="F42" s="2">
        <v>0.1</v>
      </c>
      <c r="G42" s="11" t="s">
        <v>316</v>
      </c>
      <c r="H42" t="s">
        <v>80</v>
      </c>
      <c r="I42" t="s">
        <v>200</v>
      </c>
      <c r="J42">
        <v>1</v>
      </c>
      <c r="K42" t="s">
        <v>133</v>
      </c>
    </row>
    <row r="43" spans="1:11">
      <c r="A43">
        <v>42</v>
      </c>
      <c r="B43" t="s">
        <v>120</v>
      </c>
      <c r="C43" s="11" t="s">
        <v>264</v>
      </c>
      <c r="D43" s="8">
        <v>8200</v>
      </c>
      <c r="E43" s="8">
        <f t="shared" si="0"/>
        <v>7380</v>
      </c>
      <c r="F43" s="2">
        <v>0.1</v>
      </c>
      <c r="G43" s="11" t="s">
        <v>317</v>
      </c>
      <c r="H43" t="s">
        <v>80</v>
      </c>
      <c r="I43" t="s">
        <v>200</v>
      </c>
      <c r="J43">
        <v>1</v>
      </c>
      <c r="K43" t="s">
        <v>134</v>
      </c>
    </row>
    <row r="44" spans="1:11">
      <c r="A44">
        <v>43</v>
      </c>
      <c r="B44" t="s">
        <v>121</v>
      </c>
      <c r="C44" s="11" t="s">
        <v>265</v>
      </c>
      <c r="D44" s="8">
        <v>7200</v>
      </c>
      <c r="E44" s="8">
        <f t="shared" si="0"/>
        <v>4320</v>
      </c>
      <c r="F44" s="2">
        <v>0.4</v>
      </c>
      <c r="G44" s="11" t="s">
        <v>318</v>
      </c>
      <c r="H44" t="s">
        <v>80</v>
      </c>
      <c r="J44">
        <v>1</v>
      </c>
      <c r="K44" t="s">
        <v>133</v>
      </c>
    </row>
    <row r="45" spans="1:11">
      <c r="A45">
        <v>44</v>
      </c>
      <c r="B45" t="s">
        <v>122</v>
      </c>
      <c r="C45" s="11" t="s">
        <v>266</v>
      </c>
      <c r="D45" s="8">
        <v>38000</v>
      </c>
      <c r="E45" s="8">
        <f t="shared" si="0"/>
        <v>34200</v>
      </c>
      <c r="F45" s="2">
        <v>0.1</v>
      </c>
      <c r="G45" s="11" t="s">
        <v>319</v>
      </c>
      <c r="H45" t="s">
        <v>80</v>
      </c>
      <c r="J45">
        <v>6</v>
      </c>
      <c r="K45" t="s">
        <v>193</v>
      </c>
    </row>
    <row r="46" spans="1:11">
      <c r="A46">
        <v>45</v>
      </c>
      <c r="B46" t="s">
        <v>123</v>
      </c>
      <c r="C46" s="11" t="s">
        <v>267</v>
      </c>
      <c r="D46" s="8">
        <v>7500</v>
      </c>
      <c r="E46" s="8">
        <f t="shared" si="0"/>
        <v>6750</v>
      </c>
      <c r="F46" s="2">
        <v>0.1</v>
      </c>
      <c r="G46" s="11" t="s">
        <v>320</v>
      </c>
      <c r="H46" t="s">
        <v>80</v>
      </c>
      <c r="J46">
        <v>5</v>
      </c>
      <c r="K46" t="s">
        <v>176</v>
      </c>
    </row>
    <row r="47" spans="1:11">
      <c r="A47">
        <v>46</v>
      </c>
      <c r="B47" t="s">
        <v>124</v>
      </c>
      <c r="C47" s="11" t="s">
        <v>268</v>
      </c>
      <c r="D47" s="8">
        <v>3500</v>
      </c>
      <c r="E47" s="8">
        <f t="shared" si="0"/>
        <v>3150</v>
      </c>
      <c r="F47" s="2">
        <v>0.1</v>
      </c>
      <c r="G47" s="11" t="s">
        <v>321</v>
      </c>
      <c r="H47" t="s">
        <v>80</v>
      </c>
      <c r="J47">
        <v>2</v>
      </c>
      <c r="K47" t="s">
        <v>155</v>
      </c>
    </row>
    <row r="48" spans="1:11">
      <c r="A48">
        <v>47</v>
      </c>
      <c r="B48" t="s">
        <v>125</v>
      </c>
      <c r="C48" s="11" t="s">
        <v>269</v>
      </c>
      <c r="D48" s="8">
        <v>7800</v>
      </c>
      <c r="E48" s="8">
        <f t="shared" si="0"/>
        <v>6240</v>
      </c>
      <c r="F48" s="2">
        <v>0.2</v>
      </c>
      <c r="G48" s="11" t="s">
        <v>322</v>
      </c>
      <c r="H48" t="s">
        <v>80</v>
      </c>
      <c r="J48">
        <v>6</v>
      </c>
      <c r="K48" t="s">
        <v>181</v>
      </c>
    </row>
    <row r="49" spans="1:11">
      <c r="A49">
        <v>48</v>
      </c>
      <c r="B49" t="s">
        <v>126</v>
      </c>
      <c r="C49" s="11" t="s">
        <v>270</v>
      </c>
      <c r="D49" s="8">
        <v>4700</v>
      </c>
      <c r="E49" s="8">
        <f t="shared" si="0"/>
        <v>4230</v>
      </c>
      <c r="F49" s="2">
        <v>0.1</v>
      </c>
      <c r="G49" s="11" t="s">
        <v>323</v>
      </c>
      <c r="H49" t="s">
        <v>80</v>
      </c>
      <c r="I49" t="s">
        <v>199</v>
      </c>
      <c r="J49">
        <v>4</v>
      </c>
      <c r="K49" t="s">
        <v>163</v>
      </c>
    </row>
    <row r="50" spans="1:11">
      <c r="A50">
        <v>49</v>
      </c>
      <c r="B50" t="s">
        <v>127</v>
      </c>
      <c r="C50" s="11" t="s">
        <v>271</v>
      </c>
      <c r="D50" s="8">
        <v>3800</v>
      </c>
      <c r="E50" s="8">
        <f t="shared" si="0"/>
        <v>3420</v>
      </c>
      <c r="F50" s="2">
        <v>0.1</v>
      </c>
      <c r="G50" s="11" t="s">
        <v>324</v>
      </c>
      <c r="H50" t="s">
        <v>80</v>
      </c>
      <c r="J50">
        <v>4</v>
      </c>
      <c r="K50" t="s">
        <v>166</v>
      </c>
    </row>
    <row r="51" spans="1:11">
      <c r="A51">
        <v>50</v>
      </c>
      <c r="B51" t="s">
        <v>179</v>
      </c>
      <c r="C51" s="11" t="s">
        <v>272</v>
      </c>
      <c r="D51" s="8">
        <v>6700</v>
      </c>
      <c r="E51" s="8">
        <f t="shared" si="0"/>
        <v>5695</v>
      </c>
      <c r="F51" s="2">
        <v>0.15</v>
      </c>
      <c r="G51" s="11" t="s">
        <v>325</v>
      </c>
      <c r="H51" t="s">
        <v>80</v>
      </c>
      <c r="J51">
        <v>6</v>
      </c>
      <c r="K51" t="s">
        <v>182</v>
      </c>
    </row>
    <row r="52" spans="1:11">
      <c r="A52">
        <v>51</v>
      </c>
      <c r="B52" t="s">
        <v>128</v>
      </c>
      <c r="C52" s="11" t="s">
        <v>273</v>
      </c>
      <c r="D52" s="8">
        <v>14000</v>
      </c>
      <c r="E52" s="8">
        <f t="shared" si="0"/>
        <v>12600</v>
      </c>
      <c r="F52" s="6">
        <v>0.1</v>
      </c>
      <c r="G52" s="11" t="s">
        <v>326</v>
      </c>
      <c r="H52" t="s">
        <v>80</v>
      </c>
      <c r="J52">
        <v>2</v>
      </c>
      <c r="K52" t="s">
        <v>149</v>
      </c>
    </row>
    <row r="53" spans="1:11">
      <c r="A53">
        <v>52</v>
      </c>
      <c r="B53" t="s">
        <v>129</v>
      </c>
      <c r="C53" s="11" t="s">
        <v>274</v>
      </c>
      <c r="D53" s="8">
        <v>6300</v>
      </c>
      <c r="E53" s="9">
        <f>D53*(1-F53)</f>
        <v>5670</v>
      </c>
      <c r="F53" s="6">
        <v>0.1</v>
      </c>
      <c r="G53" s="12" t="s">
        <v>327</v>
      </c>
      <c r="H53" s="7" t="s">
        <v>80</v>
      </c>
      <c r="I53" t="s">
        <v>199</v>
      </c>
      <c r="J53">
        <v>4</v>
      </c>
      <c r="K53" t="s">
        <v>167</v>
      </c>
    </row>
    <row r="54" spans="1:11">
      <c r="A54">
        <v>53</v>
      </c>
      <c r="B54" t="s">
        <v>130</v>
      </c>
      <c r="C54" s="11" t="s">
        <v>275</v>
      </c>
      <c r="D54" s="8">
        <v>7800</v>
      </c>
      <c r="E54" s="9">
        <f>D54*(1-F54)</f>
        <v>7020</v>
      </c>
      <c r="F54" s="6">
        <v>0.1</v>
      </c>
      <c r="G54" s="12" t="s">
        <v>328</v>
      </c>
      <c r="H54" s="7" t="s">
        <v>80</v>
      </c>
      <c r="J54">
        <v>6</v>
      </c>
      <c r="K54" t="s">
        <v>194</v>
      </c>
    </row>
    <row r="56" spans="1:11">
      <c r="B56" t="s">
        <v>201</v>
      </c>
    </row>
    <row r="58" spans="1:11">
      <c r="A58">
        <v>1</v>
      </c>
      <c r="B58" t="str">
        <f>"INSERT INTO product VALUES(pr_key_seq.nextval, '"&amp;B2&amp;"','"&amp;C2&amp;"',"&amp;D2&amp;","&amp;E2&amp;","&amp;F2&amp;",'"&amp;G2&amp;"',to_char(sysdate,'YYYY-MM-DD HH24:mi:SS'),'"&amp;I2&amp;"',"&amp;J2&amp;");"</f>
        <v>INSERT INTO product VALUES(pr_key_seq.nextval, '베리 까눌레','https://drive.google.com/uc?id=1cDazD7rq82SKpTwP3hUBQtjAskzgHGF7',15000,13500,0.1,'https://drive.google.com/uc?id=sbsVmxA6dPrMcS4KNs_GnrD8LPZk92vX',to_char(sysdate,'YYYY-MM-DD HH24:mi:SS'),'드라마정주행',2);</v>
      </c>
    </row>
    <row r="59" spans="1:11">
      <c r="A59">
        <v>2</v>
      </c>
      <c r="B59" t="str">
        <f t="shared" ref="B59:B89" si="1">"INSERT INTO product VALUES(pr_key_seq.nextval, '"&amp;B3&amp;"','"&amp;C3&amp;"',"&amp;D3&amp;","&amp;E3&amp;","&amp;F3&amp;",'"&amp;G3&amp;"',to_char(sysdate,'YYYY-MM-DD HH24:mi:SS'),'"&amp;I3&amp;"',"&amp;J3&amp;");"</f>
        <v>INSERT INTO product VALUES(pr_key_seq.nextval, '크로와상 초코도넛','https://drive.google.com/uc?id=1AXk9pXH_XbS_musNwqzSQDKZ4P1CrgPq',18000,16200,0.1,'https://drive.google.com/uc?id=1R7XoZt05yXJWeq74nacFX5M_Ln8HlsdQ',to_char(sysdate,'YYYY-MM-DD HH24:mi:SS'),'',2);</v>
      </c>
    </row>
    <row r="60" spans="1:11">
      <c r="A60">
        <v>3</v>
      </c>
      <c r="B60" t="str">
        <f t="shared" si="1"/>
        <v>INSERT INTO product VALUES(pr_key_seq.nextval, '벨기에 와플세트','https://drive.google.com/uc?id=1gN_ZHU1hBEiQrPfI5sPsb7zbYtaNBzX0',12000,10800,0.1,'https://drive.google.com/uc?id=11OGDHqXb95-wbFB3ly6J1WKt5quZt6_D',to_char(sysdate,'YYYY-MM-DD HH24:mi:SS'),'',5);</v>
      </c>
    </row>
    <row r="61" spans="1:11">
      <c r="A61">
        <v>4</v>
      </c>
      <c r="B61" t="str">
        <f t="shared" si="1"/>
        <v>INSERT INTO product VALUES(pr_key_seq.nextval, '초콜렛쿠키','https://drive.google.com/uc?id=1yx7PFfk3jHcD8mvP112lViVPs7W9Ek0w',8000,7200,0.1,'https://drive.google.com/uc?id=13-1CLXimK4ITciR4qa75sJwUrQ7s_EvI',to_char(sysdate,'YYYY-MM-DD HH24:mi:SS'),'드라마정주행',1);</v>
      </c>
    </row>
    <row r="62" spans="1:11">
      <c r="A62">
        <v>5</v>
      </c>
      <c r="B62" t="str">
        <f t="shared" si="1"/>
        <v>INSERT INTO product VALUES(pr_key_seq.nextval, '알록달록 아이스크림','https://drive.google.com/uc?id=1_IYtlmTaTxMZNrS3V1G5MCiz7yjzz67z',9000,7200,0.2,'https://drive.google.com/uc?id=12uENoqg3mecYZatL8bU4izX6tN4hslu6',to_char(sysdate,'YYYY-MM-DD HH24:mi:SS'),'',4);</v>
      </c>
    </row>
    <row r="63" spans="1:11">
      <c r="A63">
        <v>6</v>
      </c>
      <c r="B63" t="str">
        <f t="shared" si="1"/>
        <v>INSERT INTO product VALUES(pr_key_seq.nextval, '그린티 마블 쿠키(100g)','https://drive.google.com/uc?id=1pIt2s7AQXe9C5LrGIED8bY1a4qGfVTXh',7500,6750,0.1,'https://drive.google.com/uc?id=1fEDYFXec_qJCYtgg8SDFKJ38BxRSryje',to_char(sysdate,'YYYY-MM-DD HH24:mi:SS'),'드라마정주행',1);</v>
      </c>
    </row>
    <row r="64" spans="1:11">
      <c r="A64">
        <v>7</v>
      </c>
      <c r="B64" t="str">
        <f t="shared" si="1"/>
        <v>INSERT INTO product VALUES(pr_key_seq.nextval, '소금빵','https://drive.google.com/uc?id=1DJdSyU4mPZv8tEpZ2v-lnFr7Y33O0PKD',3000,2700,0.1,'https://drive.google.com/uc?id=17MNrLPop2qNL9vKty9yCGMl8JM_dhV2x',to_char(sysdate,'YYYY-MM-DD HH24:mi:SS'),'',5);</v>
      </c>
    </row>
    <row r="65" spans="1:2">
      <c r="A65">
        <v>8</v>
      </c>
      <c r="B65" t="str">
        <f t="shared" si="1"/>
        <v>INSERT INTO product VALUES(pr_key_seq.nextval, '치아씨드 요거트(1개)','https://drive.google.com/uc?id=1ALvLJQh8GDCI-ai5YFVuA_AoFNDUcnNl',4500,4050,0.1,'https://drive.google.com/uc?id=1eQJwTFa5dEV2UsnfdIYR-MtT5_DTNE-M',to_char(sysdate,'YYYY-MM-DD HH24:mi:SS'),'',4);</v>
      </c>
    </row>
    <row r="66" spans="1:2">
      <c r="A66">
        <v>9</v>
      </c>
      <c r="B66" t="str">
        <f t="shared" si="1"/>
        <v>INSERT INTO product VALUES(pr_key_seq.nextval, '단호박 파이(조각)','https://drive.google.com/uc?id=1obxsK08V22IwcHOc_ycX-F228BwSwQIk',6500,5850,0.1,'https://drive.google.com/uc?id=1t51OXT2Xt6rg6CkSvN-eMRHQkltV1Egp',to_char(sysdate,'YYYY-MM-DD HH24:mi:SS'),'',6);</v>
      </c>
    </row>
    <row r="67" spans="1:2">
      <c r="A67">
        <v>10</v>
      </c>
      <c r="B67" t="str">
        <f t="shared" si="1"/>
        <v>INSERT INTO product VALUES(pr_key_seq.nextval, '파운드 케이크 플레인(조각)','https://drive.google.com/uc?id=1pXZgFaSqhLPgwEEkAOg-4dCH43yz489w',5000,4250,0.15,'https://drive.google.com/uc?id=1uXzlhKQwBftZKzezUfBroNmDz1UFlwYe',to_char(sysdate,'YYYY-MM-DD HH24:mi:SS'),'',6);</v>
      </c>
    </row>
    <row r="68" spans="1:2">
      <c r="A68">
        <v>11</v>
      </c>
      <c r="B68" t="str">
        <f t="shared" si="1"/>
        <v>INSERT INTO product VALUES(pr_key_seq.nextval, '스트로베리 치즈 케이크(조각)','https://drive.google.com/uc?id=1V9UvZ8xeQHyjOSfbRAVMUHD-WPkGj6r4',6800,6120,0.1,'https://drive.google.com/uc?id=1nL35xscYkf5ynLijGaH3_0gAE5l_80s9',to_char(sysdate,'YYYY-MM-DD HH24:mi:SS'),'',6);</v>
      </c>
    </row>
    <row r="69" spans="1:2">
      <c r="A69">
        <v>12</v>
      </c>
      <c r="B69" t="str">
        <f t="shared" si="1"/>
        <v>INSERT INTO product VALUES(pr_key_seq.nextval, '화이트 초콜릿(200g)','https://drive.google.com/uc?id=1zJjKsMsqq4Ln0DvtAdtpKiINg7Ydg2zO',19000,13300,0.3,'https://drive.google.com/uc?id=1oVkeyt_8SeMW-_d7ROsVGhDiQpBj3Q56',to_char(sysdate,'YYYY-MM-DD HH24:mi:SS'),'',2);</v>
      </c>
    </row>
    <row r="70" spans="1:2">
      <c r="A70">
        <v>13</v>
      </c>
      <c r="B70" t="str">
        <f t="shared" si="1"/>
        <v>INSERT INTO product VALUES(pr_key_seq.nextval, '딸기 유자 찹쌀떡(4개)','https://drive.google.com/uc?id=1cvmzxXQRv1isXrufRR6jhan-NuXR5FaI',11000,9900,0.1,'https://drive.google.com/uc?id=1ImYee33BU25P7UZad7p_2AhiCFEmPpUS',to_char(sysdate,'YYYY-MM-DD HH24:mi:SS'),'',3);</v>
      </c>
    </row>
    <row r="71" spans="1:2">
      <c r="A71">
        <v>14</v>
      </c>
      <c r="B71" t="str">
        <f t="shared" si="1"/>
        <v>INSERT INTO product VALUES(pr_key_seq.nextval, '메론빵(1개)','https://drive.google.com/uc?id=1GiudsA76aVY00Qee3JANHrLNuLORg3uA',3500,3150,0.1,'https://drive.google.com/uc?id=1kAzyqedC2cxt0c6Q18WqVhWGRURNdXnp',to_char(sysdate,'YYYY-MM-DD HH24:mi:SS'),'',5);</v>
      </c>
    </row>
    <row r="72" spans="1:2">
      <c r="A72">
        <v>15</v>
      </c>
      <c r="B72" t="str">
        <f t="shared" si="1"/>
        <v>INSERT INTO product VALUES(pr_key_seq.nextval, '월넛 초코 브라우니(1개)','https://drive.google.com/uc?id=1WLXP9L5gJapIVJYZ9Ii3umkUfDKbbTME',4500,4050,0.1,'https://drive.google.com/uc?id=1RCX4igZC1x4xhNNTE2pQzoGv2y1n0sec',to_char(sysdate,'YYYY-MM-DD HH24:mi:SS'),'',6);</v>
      </c>
    </row>
    <row r="73" spans="1:2">
      <c r="A73">
        <v>16</v>
      </c>
      <c r="B73" t="str">
        <f t="shared" si="1"/>
        <v>INSERT INTO product VALUES(pr_key_seq.nextval, '믹스 캔디(딸기,파인애플,오렌지,사과)','https://drive.google.com/uc?id=15FJCld59x-I_2cumXAURZ8KnuhhdF1Q0',6000,5400,0.1,'https://drive.google.com/uc?id=1MawTXx6kAXd4dKsJ6ioqnXIhFwnE7i8n',to_char(sysdate,'YYYY-MM-DD HH24:mi:SS'),'드라마정주행',2);</v>
      </c>
    </row>
    <row r="74" spans="1:2">
      <c r="A74">
        <v>17</v>
      </c>
      <c r="B74" t="str">
        <f t="shared" si="1"/>
        <v>INSERT INTO product VALUES(pr_key_seq.nextval, '믹스 젤리(80g)','https://drive.google.com/uc?id=1z4NO-5ANc7atbUxggS4guKCLCX2j87MR',7500,6750,0.1,'https://drive.google.com/uc?id=12F1mT1KOmQQRVt04r3Zeyu62TeaCxeMs',to_char(sysdate,'YYYY-MM-DD HH24:mi:SS'),'',2);</v>
      </c>
    </row>
    <row r="75" spans="1:2">
      <c r="A75">
        <v>18</v>
      </c>
      <c r="B75" t="str">
        <f t="shared" si="1"/>
        <v>INSERT INTO product VALUES(pr_key_seq.nextval, '스마일 캔디(50g)','https://drive.google.com/uc?id=1si2TjWU6BuFb6Ndn87cgakHgx-s48Beu',5800,5220,0.1,'https://drive.google.com/uc?id=1kXC1d0ls4iqWoBO-xHyldrN-z_X-hE-t',to_char(sysdate,'YYYY-MM-DD HH24:mi:SS'),'',2);</v>
      </c>
    </row>
    <row r="76" spans="1:2">
      <c r="A76">
        <v>19</v>
      </c>
      <c r="B76" t="str">
        <f t="shared" si="1"/>
        <v>INSERT INTO product VALUES(pr_key_seq.nextval, '워터멜론 캔디(50g)','https://drive.google.com/uc?id=1Pm_hBf4yXtnHuHs2swQdkfJXGRbiCJ5F',6300,5355,0.15,'https://drive.google.com/uc?id=191K0eALXqqeJwZnoOeaoQEFCZaCrnr3X',to_char(sysdate,'YYYY-MM-DD HH24:mi:SS'),'',2);</v>
      </c>
    </row>
    <row r="77" spans="1:2">
      <c r="A77">
        <v>20</v>
      </c>
      <c r="B77" t="str">
        <f t="shared" si="1"/>
        <v>INSERT INTO product VALUES(pr_key_seq.nextval, '유기농 쌀빵(3개)','https://drive.google.com/uc?id=1WUPM3RQrhfdFR62_Jt1846GBRzmLgSmn',8400,7560,0.1,'https://drive.google.com/uc?id=11bH-euLs3htwqXS0qdzaw3UKvHLsGNqZ',to_char(sysdate,'YYYY-MM-DD HH24:mi:SS'),'올가닉제품',5);</v>
      </c>
    </row>
    <row r="78" spans="1:2">
      <c r="A78">
        <v>21</v>
      </c>
      <c r="B78" t="str">
        <f t="shared" si="1"/>
        <v>INSERT INTO product VALUES(pr_key_seq.nextval, '카카오 미니 돔 케이크(조각)','https://drive.google.com/uc?id=1F9mj9YzyfLohdhVWzE8mdq1oCj7DjYXa',7800,7020,0.1,'https://drive.google.com/uc?id=1T7QXMTXe-mPIIvgyicGLxhA8wXwkVseQ',to_char(sysdate,'YYYY-MM-DD HH24:mi:SS'),'',6);</v>
      </c>
    </row>
    <row r="79" spans="1:2">
      <c r="A79">
        <v>22</v>
      </c>
      <c r="B79" t="str">
        <f t="shared" si="1"/>
        <v>INSERT INTO product VALUES(pr_key_seq.nextval, '마시멜로 초코 슈(3개)','https://drive.google.com/uc?id=1qnumrrymXSTwkocoGVCpvcHrkk5DABkU',8400,7560,0.1,'https://drive.google.com/uc?id=1pvd9eSMoYq3pfzdBrTCi50WYjV1MXmP_',to_char(sysdate,'YYYY-MM-DD HH24:mi:SS'),'',6);</v>
      </c>
    </row>
    <row r="80" spans="1:2">
      <c r="A80">
        <v>23</v>
      </c>
      <c r="B80" t="str">
        <f t="shared" si="1"/>
        <v>INSERT INTO product VALUES(pr_key_seq.nextval, '베리 다크 초콜릿(50g)','https://drive.google.com/uc?id=1jUGkS7vubnpbiMF3CobZDmvdZLOJdXKX',7200,6480,0.1,'https://drive.google.com/uc?id=1_KRI7hOxQ5ckr9IgqPYbXhmSIfBqpGAP',to_char(sysdate,'YYYY-MM-DD HH24:mi:SS'),'',2);</v>
      </c>
    </row>
    <row r="81" spans="1:2">
      <c r="A81">
        <v>24</v>
      </c>
      <c r="B81" t="str">
        <f t="shared" si="1"/>
        <v>INSERT INTO product VALUES(pr_key_seq.nextval, '에그 타르트(4개)','https://drive.google.com/uc?id=1iGgRHQBHqlEnTTcX6PN0QH4jWDIIuTng',9500,6650,0.3,'https://drive.google.com/uc?id=1Mq4dQGLRowObOWowebdsdLZdFxwFmbh1',to_char(sysdate,'YYYY-MM-DD HH24:mi:SS'),'',6);</v>
      </c>
    </row>
    <row r="82" spans="1:2">
      <c r="A82">
        <v>25</v>
      </c>
      <c r="B82" t="str">
        <f t="shared" si="1"/>
        <v>INSERT INTO product VALUES(pr_key_seq.nextval, '커피 한스푼(200g)','https://drive.google.com/uc?id=1BHVuM79vVKsAoapWo-DcZqC8ybxW2RJl',8400,7560,0.1,'https://drive.google.com/uc?id=1EtqjO2JLJIb37APY6LAER3Nk9-1DFi1w',to_char(sysdate,'YYYY-MM-DD HH24:mi:SS'),'',4);</v>
      </c>
    </row>
    <row r="83" spans="1:2">
      <c r="A83">
        <v>26</v>
      </c>
      <c r="B83" t="str">
        <f t="shared" si="1"/>
        <v>INSERT INTO product VALUES(pr_key_seq.nextval, '크로아상 플레인(2개)','https://drive.google.com/uc?id=1CPk-nJRjAVugFU1mpQ-uftnCrgvxwTxV',7000,6300,0.1,'https://drive.google.com/uc?id=1kpDcu5vjXiVv0eoEKUIp66w7xq5dR5tm',to_char(sysdate,'YYYY-MM-DD HH24:mi:SS'),'',5);</v>
      </c>
    </row>
    <row r="84" spans="1:2">
      <c r="A84">
        <v>27</v>
      </c>
      <c r="B84" t="str">
        <f t="shared" si="1"/>
        <v>INSERT INTO product VALUES(pr_key_seq.nextval, '귀리 건강빵','https://drive.google.com/uc?id=1U4TZazC9l9nLPxhIe4_R3VUGDXsr4Zcc',6700,6030,0.1,'https://drive.google.com/uc?id=1MtI3Qck3km7yIQzWW2AE1NBbSJnORllh',to_char(sysdate,'YYYY-MM-DD HH24:mi:SS'),'올가닉제품',5);</v>
      </c>
    </row>
    <row r="85" spans="1:2">
      <c r="A85">
        <v>28</v>
      </c>
      <c r="B85" t="str">
        <f t="shared" si="1"/>
        <v>INSERT INTO product VALUES(pr_key_seq.nextval, '바닐라빈 마카롱(4개)','https://drive.google.com/uc?id=1g9x4Y8AzYdSJM1pIoalJBdogxcFmvq3R',11000,9900,0.1,'https://drive.google.com/uc?id=1aZgQ6BxesqcngbByRQBVt0DgsNX6-Bec',to_char(sysdate,'YYYY-MM-DD HH24:mi:SS'),'',6);</v>
      </c>
    </row>
    <row r="86" spans="1:2">
      <c r="A86">
        <v>29</v>
      </c>
      <c r="B86" t="str">
        <f t="shared" si="1"/>
        <v>INSERT INTO product VALUES(pr_key_seq.nextval, '파운드 케이크 곡물(홀)','https://drive.google.com/uc?id=15Q9g7BpRVx_rqPEdc3Bq3uFKQsroJKqU',24000,21600,0.1,'https://drive.google.com/uc?id=1pwV_8xTEXew8Dw7elmkJ5bjA01cn_Api',to_char(sysdate,'YYYY-MM-DD HH24:mi:SS'),'올가닉제품',6);</v>
      </c>
    </row>
    <row r="87" spans="1:2">
      <c r="A87">
        <v>30</v>
      </c>
      <c r="B87" t="str">
        <f t="shared" si="1"/>
        <v>INSERT INTO product VALUES(pr_key_seq.nextval, '커스터드 푸딩(1개)','https://drive.google.com/uc?id=1bf0gNLLzoZBFtXc_0Iys_B5iZT2QJrDq',4300,3870,0.1,'https://drive.google.com/uc?id=1b9N98N9FvvJ9rbyco06VoxwoaWnCLvAJ',to_char(sysdate,'YYYY-MM-DD HH24:mi:SS'),'',2);</v>
      </c>
    </row>
    <row r="88" spans="1:2">
      <c r="A88">
        <v>31</v>
      </c>
      <c r="B88" t="str">
        <f t="shared" si="1"/>
        <v>INSERT INTO product VALUES(pr_key_seq.nextval, '동글떡 녹차(4개)','https://drive.google.com/uc?id=1l9P6fv3lw0yHE4yYMQ4bWyE-tsWFWZE_',3700,3330,0.1,'https://drive.google.com/uc?id=1rW7i46YqgANqOhvdbFbMjAun9MoImop-',to_char(sysdate,'YYYY-MM-DD HH24:mi:SS'),'올가닉제품',3);</v>
      </c>
    </row>
    <row r="89" spans="1:2">
      <c r="A89">
        <v>32</v>
      </c>
      <c r="B89" t="str">
        <f t="shared" si="1"/>
        <v>INSERT INTO product VALUES(pr_key_seq.nextval, '체다치즈 브레드(1개)','https://drive.google.com/uc?id=1LiBpqO3YROPG-6AAJdC_SIFDQJejNCzR',5500,4950,0.1,'https://drive.google.com/uc?id=1nnzUPzpSF180Vo0ga3gJFWTJGbKwnamQ',to_char(sysdate,'YYYY-MM-DD HH24:mi:SS'),'',6);</v>
      </c>
    </row>
    <row r="90" spans="1:2">
      <c r="A90">
        <v>33</v>
      </c>
      <c r="B90" t="str">
        <f t="shared" ref="B90:B110" si="2">"INSERT INTO product VALUES(pr_key_seq.nextval, '"&amp;B34&amp;"','"&amp;C34&amp;"',"&amp;D34&amp;","&amp;E34&amp;","&amp;F34&amp;",'"&amp;G34&amp;"',to_char(sysdate,'YYYY-MM-DD HH24:mi:SS'),'"&amp;I34&amp;"',"&amp;J34&amp;");"</f>
        <v>INSERT INTO product VALUES(pr_key_seq.nextval, '미니 시나몬롤(6개)','https://drive.google.com/uc?id=1dZvgbyXiAiiXXZZ-vf7W5CVIC71WVq8U',8900,4450,0.5,'https://drive.google.com/uc?id=1-3SylHSFcFIVmmEITIM7AzF70lQjRnBy',to_char(sysdate,'YYYY-MM-DD HH24:mi:SS'),'드라마정주행',5);</v>
      </c>
    </row>
    <row r="91" spans="1:2">
      <c r="A91">
        <v>34</v>
      </c>
      <c r="B91" t="str">
        <f t="shared" si="2"/>
        <v>INSERT INTO product VALUES(pr_key_seq.nextval, '밤 앙금 만쥬(6개)','https://drive.google.com/uc?id=1J5z_ov7mSiqTHArDhPieQermUhDmHq5K',10500,9450,0.1,'https://drive.google.com/uc?id=1Sd6G1AheUcVn1GiFtqYmrBDy5gfTcrWK',to_char(sysdate,'YYYY-MM-DD HH24:mi:SS'),'',3);</v>
      </c>
    </row>
    <row r="92" spans="1:2">
      <c r="A92">
        <v>35</v>
      </c>
      <c r="B92" t="str">
        <f t="shared" si="2"/>
        <v>INSERT INTO product VALUES(pr_key_seq.nextval, '초코 바른 마시멜로우(4개)','https://drive.google.com/uc?id=17S13Eu51riqj0DdHbucDPAzMP-UBOdFI',8000,7200,0.1,'https://drive.google.com/uc?id=1AxUB8mUwPo2SH9z7jiPwwqabjb1qTMOF',to_char(sysdate,'YYYY-MM-DD HH24:mi:SS'),'',2);</v>
      </c>
    </row>
    <row r="93" spans="1:2">
      <c r="A93">
        <v>36</v>
      </c>
      <c r="B93" t="str">
        <f t="shared" si="2"/>
        <v>INSERT INTO product VALUES(pr_key_seq.nextval, '초코 막대 사탕(3개)','https://drive.google.com/uc?id=1QytUX1PYWTZIV32XIMYohsrVpq93TlMY',3500,3150,0.1,'https://drive.google.com/uc?id=1N0begDvCKdLIqtxaJq2mJg5BaQc4de8Z',to_char(sysdate,'YYYY-MM-DD HH24:mi:SS'),'',2);</v>
      </c>
    </row>
    <row r="94" spans="1:2">
      <c r="A94">
        <v>37</v>
      </c>
      <c r="B94" t="str">
        <f t="shared" si="2"/>
        <v>INSERT INTO product VALUES(pr_key_seq.nextval, '크리미 단호박 파이(홀)','https://drive.google.com/uc?id=1cfU7CEKcTYEv_nevXJyRguOWVmxJxM0F',36000,32400,0.1,'https://drive.google.com/uc?id=1is57_jZEPWMuSgI2Angh78D8AofMbZ_v',to_char(sysdate,'YYYY-MM-DD HH24:mi:SS'),'올가닉제품',6);</v>
      </c>
    </row>
    <row r="95" spans="1:2">
      <c r="A95">
        <v>38</v>
      </c>
      <c r="B95" t="str">
        <f t="shared" si="2"/>
        <v>INSERT INTO product VALUES(pr_key_seq.nextval, '민트 라임 캬라멜 크레페(조각)','https://drive.google.com/uc?id=1VUhe6n1Au3-Zv9XDOqrPuU3i8gr1afm5',6700,5695,0.15,'https://drive.google.com/uc?id=1apOjWc_ENQXO_-ffmstUY4hLbgjB4KHU',to_char(sysdate,'YYYY-MM-DD HH24:mi:SS'),'올가닉제품',6);</v>
      </c>
    </row>
    <row r="96" spans="1:2">
      <c r="A96">
        <v>39</v>
      </c>
      <c r="B96" t="str">
        <f t="shared" si="2"/>
        <v>INSERT INTO product VALUES(pr_key_seq.nextval, '버터 쿠키(200g)','https://drive.google.com/uc?id=1Z2T9ZqOJhjUayZIjhuSxtVjPTNYZXYVE',14500,13050,0.1,'https://drive.google.com/uc?id=1Bn22xOt3Nu5DuzmAPVGWeGtntt7C5eW4',to_char(sysdate,'YYYY-MM-DD HH24:mi:SS'),'드라마정주행',1);</v>
      </c>
    </row>
    <row r="97" spans="1:2">
      <c r="A97">
        <v>40</v>
      </c>
      <c r="B97" t="str">
        <f t="shared" si="2"/>
        <v>INSERT INTO product VALUES(pr_key_seq.nextval, '초코 시나몬 롤(2개)','https://drive.google.com/uc?id=1hm07d2_WbBUtwLFgnVd3DLvD_v_csv-l',8600,7740,0.1,'https://drive.google.com/uc?id=1M8EknhEWs2fFZXJPG1159RX-RyAK61T1',to_char(sysdate,'YYYY-MM-DD HH24:mi:SS'),'',5);</v>
      </c>
    </row>
    <row r="98" spans="1:2">
      <c r="A98">
        <v>41</v>
      </c>
      <c r="B98" t="str">
        <f t="shared" si="2"/>
        <v>INSERT INTO product VALUES(pr_key_seq.nextval, '초코 르뱅 쿠키(8개)','https://drive.google.com/uc?id=1lbGpKmhMzDjoVfiGhYLnOgwDvQOSasrC',16800,15120,0.1,'https://drive.google.com/uc?id=1vAsmZ9Sk1vjwaZLnV51YnT02qs7Mwcmb',to_char(sysdate,'YYYY-MM-DD HH24:mi:SS'),'드라마정주행',1);</v>
      </c>
    </row>
    <row r="99" spans="1:2">
      <c r="A99">
        <v>42</v>
      </c>
      <c r="B99" t="str">
        <f t="shared" si="2"/>
        <v>INSERT INTO product VALUES(pr_key_seq.nextval, '스틱 츄러스(4개)','https://drive.google.com/uc?id=1VdX5fmXhv9bK20JQjqok3qwYX5zJDoD5',8200,7380,0.1,'https://drive.google.com/uc?id=1gLhxHHywND7QatJZQZD-TkJzDdAB9x1-',to_char(sysdate,'YYYY-MM-DD HH24:mi:SS'),'드라마정주행',1);</v>
      </c>
    </row>
    <row r="100" spans="1:2">
      <c r="A100">
        <v>43</v>
      </c>
      <c r="B100" t="str">
        <f t="shared" si="2"/>
        <v>INSERT INTO product VALUES(pr_key_seq.nextval, '딸기쨈 쿠키(6개)','https://drive.google.com/uc?id=1Qh9JvWn-ncUZxOgaLQ9NAmd6hpx5Caxb',7200,4320,0.4,'https://drive.google.com/uc?id=12Wl4wpzwGz5PvaccI3Yr0WK36QcmajCu',to_char(sysdate,'YYYY-MM-DD HH24:mi:SS'),'',1);</v>
      </c>
    </row>
    <row r="101" spans="1:2">
      <c r="A101">
        <v>44</v>
      </c>
      <c r="B101" t="str">
        <f t="shared" si="2"/>
        <v>INSERT INTO product VALUES(pr_key_seq.nextval, '믹스 베리 타르트(홀)','https://drive.google.com/uc?id=1g8T9hEpys-7zhX4ibpR29XriEayv2Cmd',38000,34200,0.1,'https://drive.google.com/uc?id=1uV5B-Bykn2kPS5d_-Wkri9gbcIL8JHTP',to_char(sysdate,'YYYY-MM-DD HH24:mi:SS'),'',6);</v>
      </c>
    </row>
    <row r="102" spans="1:2">
      <c r="A102">
        <v>45</v>
      </c>
      <c r="B102" t="str">
        <f t="shared" si="2"/>
        <v>INSERT INTO product VALUES(pr_key_seq.nextval, '미니 크로아상 세트(초코,플레인,아몬드)','https://drive.google.com/uc?id=1J8JdVPfhsE57E3yfDIfTnGebOubsKAN-',7500,6750,0.1,'https://drive.google.com/uc?id=1xTGnd61dgfLype28a3hFEZ7e8Ofr0Tsr',to_char(sysdate,'YYYY-MM-DD HH24:mi:SS'),'',5);</v>
      </c>
    </row>
    <row r="103" spans="1:2">
      <c r="A103">
        <v>46</v>
      </c>
      <c r="B103" t="str">
        <f t="shared" si="2"/>
        <v>INSERT INTO product VALUES(pr_key_seq.nextval, '에스프레소 푸딩(1개)','https://drive.google.com/uc?id=1bvYz7YaT6mapr7D8Hp4WVI5SedApehir',3500,3150,0.1,'https://drive.google.com/uc?id=1tNw5zicFuHO7IrD-15YUKTDzy1T5Nddq',to_char(sysdate,'YYYY-MM-DD HH24:mi:SS'),'',2);</v>
      </c>
    </row>
    <row r="104" spans="1:2">
      <c r="A104">
        <v>47</v>
      </c>
      <c r="B104" t="str">
        <f t="shared" si="2"/>
        <v>INSERT INTO product VALUES(pr_key_seq.nextval, '산딸기 치즈 케이크(조각)','https://drive.google.com/uc?id=1FJ4amWcZSlLHJpmNkFESbfGT4zirrURl',7800,6240,0.2,'https://drive.google.com/uc?id=1zZ0hmCJ6ZCv1qFb8gppB89sOnzT7jbpC',to_char(sysdate,'YYYY-MM-DD HH24:mi:SS'),'',6);</v>
      </c>
    </row>
    <row r="105" spans="1:2">
      <c r="A105">
        <v>48</v>
      </c>
      <c r="B105" t="str">
        <f t="shared" si="2"/>
        <v>INSERT INTO product VALUES(pr_key_seq.nextval, '하동 녹차 아이스크림(1개)','https://drive.google.com/uc?id=1wsCdD50Hpow0h3abPN30G5VXuZO5YZxS',4700,4230,0.1,'https://drive.google.com/uc?id=1ncBMYFd0uIyfpmV53nlHR7-MaZKcFXqF',to_char(sysdate,'YYYY-MM-DD HH24:mi:SS'),'올가닉제품',4);</v>
      </c>
    </row>
    <row r="106" spans="1:2">
      <c r="A106">
        <v>49</v>
      </c>
      <c r="B106" t="str">
        <f t="shared" si="2"/>
        <v>INSERT INTO product VALUES(pr_key_seq.nextval, '라즈베리 바닐라 아이스크림 스틱','https://drive.google.com/uc?id=1pp_U_hVbjw5_PtynHQiDA3FLGiW0snMe',3800,3420,0.1,'https://drive.google.com/uc?id=10aOfKsFh_juxqZiC0G-a_70SgFJYehlT',to_char(sysdate,'YYYY-MM-DD HH24:mi:SS'),'',4);</v>
      </c>
    </row>
    <row r="107" spans="1:2">
      <c r="A107">
        <v>50</v>
      </c>
      <c r="B107" t="str">
        <f t="shared" si="2"/>
        <v>INSERT INTO product VALUES(pr_key_seq.nextval, '시나몬 크레페 케이크(피스)','https://drive.google.com/uc?id=1GL7sTi0E29kE3B6psV0ofvSShKI9Nw8K',6700,5695,0.15,'https://drive.google.com/uc?id=1vRWgp_mUDTaUwkuc026CgpApXFPzEGzG',to_char(sysdate,'YYYY-MM-DD HH24:mi:SS'),'',6);</v>
      </c>
    </row>
    <row r="108" spans="1:2">
      <c r="A108">
        <v>51</v>
      </c>
      <c r="B108" t="str">
        <f t="shared" si="2"/>
        <v>INSERT INTO product VALUES(pr_key_seq.nextval, '견과류 초콜릿(1판)','https://drive.google.com/uc?id=1X1XdaUxdFJA-eTKJr3W6ZWKuB2YM_mXs',14000,12600,0.1,'https://drive.google.com/uc?id=1_ImXAdt6xcrdKLPmA6obW4xfzKN0t1AC',to_char(sysdate,'YYYY-MM-DD HH24:mi:SS'),'',2);</v>
      </c>
    </row>
    <row r="109" spans="1:2">
      <c r="A109">
        <v>52</v>
      </c>
      <c r="B109" t="str">
        <f t="shared" si="2"/>
        <v>INSERT INTO product VALUES(pr_key_seq.nextval, '베리 요거트(1개)','https://drive.google.com/uc?id=10g17DvgpXWkXW-t1BLtxAc4kHIQxvSUs',6300,5670,0.1,'https://drive.google.com/uc?id=1rcXzX6La7jezD43DT0GLEHwVWE878k55',to_char(sysdate,'YYYY-MM-DD HH24:mi:SS'),'올가닉제품',4);</v>
      </c>
    </row>
    <row r="110" spans="1:2">
      <c r="A110">
        <v>53</v>
      </c>
      <c r="B110" t="str">
        <f t="shared" si="2"/>
        <v>INSERT INTO product VALUES(pr_key_seq.nextval, '커피맛 마카롱(3개)','https://drive.google.com/uc?id=1P9iUP2Yu_WRZ5ajTp3Bt5N5jF6LePOfp',7800,7020,0.1,'https://drive.google.com/uc?id=1EB5Gdl3GYJsxC1TQGVjY-2F6xjuF_ZSw',to_char(sysdate,'YYYY-MM-DD HH24:mi:SS'),'',6);</v>
      </c>
    </row>
  </sheetData>
  <phoneticPr fontId="1" type="noConversion"/>
  <hyperlinks>
    <hyperlink ref="G3" r:id="rId1" display="https://drive.google.com/file/d/1R7XoZt05yXJWeq74nacFX5M_Ln8HlsdQ/view?usp=share_link" xr:uid="{1F21084C-7FCC-EB42-ACA1-7D4ED126C2D8}"/>
    <hyperlink ref="G4" r:id="rId2" display="https://drive.google.com/file/d/11OGDHqXb95-wbFB3ly6J1WKt5quZt6_D/view?usp=share_link" xr:uid="{8EC19497-0D8F-B54B-8983-5A703014DF8E}"/>
    <hyperlink ref="G5" r:id="rId3" display="https://drive.google.com/file/d/13-1CLXimK4ITciR4qa75sJwUrQ7s_EvI/view?usp=share_link" xr:uid="{7C6D4C99-B9F3-CB4E-BA4C-B549DA49D1F8}"/>
    <hyperlink ref="G6" r:id="rId4" display="https://drive.google.com/file/d/12uENoqg3mecYZatL8bU4izX6tN4hslu6/view?usp=share_link" xr:uid="{6A3C152C-42FB-314F-9024-A04DAF952D1C}"/>
    <hyperlink ref="G7" r:id="rId5" display="https://drive.google.com/file/d/1fEDYFXec_qJCYtgg8SDFKJ38BxRSryje/view?usp=share_link" xr:uid="{7796B3EE-3189-6443-BA20-ABAF63469B4F}"/>
    <hyperlink ref="G8" r:id="rId6" display="https://drive.google.com/file/d/17MNrLPop2qNL9vKty9yCGMl8JM_dhV2x/view?usp=share_link" xr:uid="{18F48893-4541-3D4E-B34F-CFCE11C6B055}"/>
    <hyperlink ref="G9" r:id="rId7" display="https://drive.google.com/file/d/1eQJwTFa5dEV2UsnfdIYR-MtT5_DTNE-M/view?usp=share_link" xr:uid="{AA9FBFE2-25F2-2D42-9C17-40E4A91EC6DA}"/>
    <hyperlink ref="G10" r:id="rId8" display="https://drive.google.com/file/d/1t51OXT2Xt6rg6CkSvN-eMRHQkltV1Egp/view?usp=share_link" xr:uid="{45A32D36-2998-B441-A7AD-14C55208F4EE}"/>
    <hyperlink ref="G11" r:id="rId9" display="https://drive.google.com/file/d/1uXzlhKQwBftZKzezUfBroNmDz1UFlwYe/view?usp=share_link" xr:uid="{B669920E-789F-4849-A13A-EE0C288F9EAA}"/>
    <hyperlink ref="G12" r:id="rId10" display="https://drive.google.com/file/d/1nL35xscYkf5ynLijGaH3_0gAE5l_80s9/view?usp=share_link" xr:uid="{18E3C800-B3BB-2649-86D3-2DDDE012A0A2}"/>
    <hyperlink ref="G13" r:id="rId11" display="https://drive.google.com/file/d/1oVkeyt_8SeMW-_d7ROsVGhDiQpBj3Q56/view?usp=share_link" xr:uid="{519A0787-E215-FA4B-8239-6966C36A9D25}"/>
    <hyperlink ref="G14" r:id="rId12" display="https://drive.google.com/file/d/1ImYee33BU25P7UZad7p_2AhiCFEmPpUS/view?usp=share_link" xr:uid="{D0FB33AF-CB1B-2C49-8E95-6B9DDF91EF43}"/>
    <hyperlink ref="G15" r:id="rId13" display="https://drive.google.com/file/d/1kAzyqedC2cxt0c6Q18WqVhWGRURNdXnp/view?usp=share_link" xr:uid="{39C6BFFE-06BF-F843-B3BC-F82C91DDDDA1}"/>
    <hyperlink ref="G16" r:id="rId14" display="https://drive.google.com/file/d/1RCX4igZC1x4xhNNTE2pQzoGv2y1n0sec/view?usp=share_link" xr:uid="{314F5A3B-8DE4-6747-A646-C84AC23D0941}"/>
    <hyperlink ref="G17" r:id="rId15" display="https://drive.google.com/file/d/1MawTXx6kAXd4dKsJ6ioqnXIhFwnE7i8n/view?usp=share_link" xr:uid="{03FF4EFC-6BD3-BE44-AFC4-CFE03209966E}"/>
    <hyperlink ref="G18" r:id="rId16" display="https://drive.google.com/file/d/12F1mT1KOmQQRVt04r3Zeyu62TeaCxeMs/view?usp=share_link" xr:uid="{267A87C4-BC5D-E64A-8295-FE7E19A393C8}"/>
    <hyperlink ref="G19" r:id="rId17" display="https://drive.google.com/file/d/1kXC1d0ls4iqWoBO-xHyldrN-z_X-hE-t/view?usp=share_link" xr:uid="{05B768E1-C909-B049-89FE-5D60B299C7E1}"/>
    <hyperlink ref="G20" r:id="rId18" display="https://drive.google.com/file/d/191K0eALXqqeJwZnoOeaoQEFCZaCrnr3X/view?usp=share_link" xr:uid="{EF0181DA-C0F7-EF48-B46B-AAF1045E21CB}"/>
    <hyperlink ref="G21" r:id="rId19" display="https://drive.google.com/file/d/11bH-euLs3htwqXS0qdzaw3UKvHLsGNqZ/view?usp=share_link" xr:uid="{DB5A9393-963E-3A47-8164-8F5FC628AE88}"/>
    <hyperlink ref="G22" r:id="rId20" display="https://drive.google.com/file/d/1T7QXMTXe-mPIIvgyicGLxhA8wXwkVseQ/view?usp=share_link" xr:uid="{A24AE543-5BBB-104C-916B-E266DB014313}"/>
    <hyperlink ref="G23" r:id="rId21" display="https://drive.google.com/file/d/1pvd9eSMoYq3pfzdBrTCi50WYjV1MXmP_/view?usp=share_link" xr:uid="{4E9DB618-1842-A949-8360-DC27CE5CE59D}"/>
    <hyperlink ref="G24" r:id="rId22" display="https://drive.google.com/file/d/1_KRI7hOxQ5ckr9IgqPYbXhmSIfBqpGAP/view?usp=share_link" xr:uid="{8088553D-B3BE-204C-B7DA-3F697B2CD400}"/>
    <hyperlink ref="G25" r:id="rId23" display="https://drive.google.com/file/d/1Mq4dQGLRowObOWowebdsdLZdFxwFmbh1/view?usp=share_link" xr:uid="{495023DE-0BDB-4541-B84E-57D35D0C5E0F}"/>
    <hyperlink ref="G26" r:id="rId24" display="https://drive.google.com/file/d/1EtqjO2JLJIb37APY6LAER3Nk9-1DFi1w/view?usp=share_link" xr:uid="{E408512D-A297-6D4E-A178-AFFC8D19B962}"/>
    <hyperlink ref="G27" r:id="rId25" display="https://drive.google.com/file/d/1kpDcu5vjXiVv0eoEKUIp66w7xq5dR5tm/view?usp=share_link" xr:uid="{818B2140-C53E-DE47-9B51-07A9A9476D88}"/>
    <hyperlink ref="G28" r:id="rId26" display="https://drive.google.com/file/d/1MtI3Qck3km7yIQzWW2AE1NBbSJnORllh/view?usp=share_link" xr:uid="{44D03D8B-BA87-8E4A-96ED-C2680C578966}"/>
    <hyperlink ref="G29" r:id="rId27" display="https://drive.google.com/file/d/1aZgQ6BxesqcngbByRQBVt0DgsNX6-Bec/view?usp=share_link" xr:uid="{EEA1CB33-3298-5B4D-9C81-73EB417CE1CF}"/>
    <hyperlink ref="G30" r:id="rId28" display="https://drive.google.com/file/d/1pwV_8xTEXew8Dw7elmkJ5bjA01cn_Api/view?usp=share_link" xr:uid="{F24E8705-B395-B14E-9561-30DC5F071868}"/>
    <hyperlink ref="G31" r:id="rId29" display="https://drive.google.com/file/d/1b9N98N9FvvJ9rbyco06VoxwoaWnCLvAJ/view?usp=share_link" xr:uid="{9960BC34-C220-FF4E-B922-C6DFA0717953}"/>
    <hyperlink ref="G32" r:id="rId30" display="https://drive.google.com/file/d/1rW7i46YqgANqOhvdbFbMjAun9MoImop-/view?usp=share_link" xr:uid="{75478C34-5F17-CA46-A646-42C9D2341F68}"/>
    <hyperlink ref="G33" r:id="rId31" display="https://drive.google.com/file/d/1nnzUPzpSF180Vo0ga3gJFWTJGbKwnamQ/view?usp=share_link" xr:uid="{2000D322-6588-8746-8A1C-711206DDE4CA}"/>
    <hyperlink ref="G34" r:id="rId32" display="https://drive.google.com/file/d/1-3SylHSFcFIVmmEITIM7AzF70lQjRnBy/view?usp=share_link" xr:uid="{710B1C1B-71AA-4E44-A6EE-CFBA580FC038}"/>
    <hyperlink ref="G35" r:id="rId33" display="https://drive.google.com/file/d/1Sd6G1AheUcVn1GiFtqYmrBDy5gfTcrWK/view?usp=share_link" xr:uid="{CC5B6B30-3834-F141-A782-98CD807C71B7}"/>
    <hyperlink ref="G36" r:id="rId34" display="https://drive.google.com/file/d/1AxUB8mUwPo2SH9z7jiPwwqabjb1qTMOF/view?usp=share_link" xr:uid="{E490C76C-3C13-B240-ACF9-11FE7936DBF1}"/>
    <hyperlink ref="G37" r:id="rId35" display="https://drive.google.com/file/d/1N0begDvCKdLIqtxaJq2mJg5BaQc4de8Z/view?usp=share_link" xr:uid="{B1598E9C-BEFE-0D4F-98DC-14EA4A6BC9C3}"/>
    <hyperlink ref="G38" r:id="rId36" display="https://drive.google.com/file/d/1is57_jZEPWMuSgI2Angh78D8AofMbZ_v/view?usp=share_link" xr:uid="{0E1127D4-C6CB-4E4F-81F9-B0966C73A688}"/>
    <hyperlink ref="G40" r:id="rId37" display="https://drive.google.com/file/d/1Bn22xOt3Nu5DuzmAPVGWeGtntt7C5eW4/view?usp=share_link" xr:uid="{0375BCD3-C673-1249-B53B-875C9A49EA76}"/>
    <hyperlink ref="G39" r:id="rId38" display="https://drive.google.com/file/d/1apOjWc_ENQXO_-ffmstUY4hLbgjB4KHU/view?usp=share_link" xr:uid="{23587F48-B6B0-954E-91CD-7C9376D15829}"/>
    <hyperlink ref="G41" r:id="rId39" display="https://drive.google.com/file/d/1M8EknhEWs2fFZXJPG1159RX-RyAK61T1/view?usp=share_link" xr:uid="{5862261C-2C0E-6942-88E2-BCC61941AAE6}"/>
    <hyperlink ref="G42" r:id="rId40" display="https://drive.google.com/file/d/1vAsmZ9Sk1vjwaZLnV51YnT02qs7Mwcmb/view?usp=share_link" xr:uid="{32B2E0DF-1A77-5342-A6EE-AF0DA3034CF6}"/>
    <hyperlink ref="G43" r:id="rId41" display="https://drive.google.com/file/d/1gLhxHHywND7QatJZQZD-TkJzDdAB9x1-/view?usp=share_link" xr:uid="{2C9F76BE-3570-CC48-A825-318F00654737}"/>
    <hyperlink ref="G44" r:id="rId42" display="https://drive.google.com/file/d/12Wl4wpzwGz5PvaccI3Yr0WK36QcmajCu/view?usp=share_link" xr:uid="{FE9FA5BD-F706-6A49-BF6E-B726210B9BD6}"/>
    <hyperlink ref="G45" r:id="rId43" display="https://drive.google.com/file/d/1uV5B-Bykn2kPS5d_-Wkri9gbcIL8JHTP/view?usp=share_link" xr:uid="{34D013BF-68B8-6941-9F87-71117FB4BC1A}"/>
    <hyperlink ref="G46" r:id="rId44" display="https://drive.google.com/file/d/1xTGnd61dgfLype28a3hFEZ7e8Ofr0Tsr/view?usp=share_link" xr:uid="{05EFDE41-646E-914F-93EA-B33F4A3C711B}"/>
    <hyperlink ref="G47" r:id="rId45" display="https://drive.google.com/file/d/1tNw5zicFuHO7IrD-15YUKTDzy1T5Nddq/view?usp=share_link" xr:uid="{D794A7FE-5F89-3B47-8B4B-5B480C15E3F0}"/>
    <hyperlink ref="G48" r:id="rId46" display="https://drive.google.com/file/d/1zZ0hmCJ6ZCv1qFb8gppB89sOnzT7jbpC/view?usp=share_link" xr:uid="{423AB9EB-A1C7-1F4B-9BD3-946B2FD815AC}"/>
    <hyperlink ref="G49" r:id="rId47" display="https://drive.google.com/file/d/1ncBMYFd0uIyfpmV53nlHR7-MaZKcFXqF/view?usp=share_link" xr:uid="{9AFDB751-7D81-AF4A-B184-984B8F59A4B5}"/>
    <hyperlink ref="G50" r:id="rId48" display="https://drive.google.com/file/d/10aOfKsFh_juxqZiC0G-a_70SgFJYehlT/view?usp=share_link" xr:uid="{E030C949-E1B8-0F4A-B67A-82814BA14C01}"/>
    <hyperlink ref="G51" r:id="rId49" display="https://drive.google.com/file/d/1vRWgp_mUDTaUwkuc026CgpApXFPzEGzG/view?usp=share_link" xr:uid="{97CD020D-E28D-BE4D-B9BB-D8C31CF83B00}"/>
    <hyperlink ref="G52" r:id="rId50" display="https://drive.google.com/file/d/1_ImXAdt6xcrdKLPmA6obW4xfzKN0t1AC/view?usp=share_link" xr:uid="{1F72E3C5-4F0E-C04E-B5DE-13B5116CC304}"/>
    <hyperlink ref="G53" r:id="rId51" display="https://drive.google.com/file/d/1rcXzX6La7jezD43DT0GLEHwVWE878k55/view?usp=share_link" xr:uid="{5A738AA6-4263-D041-B509-B72C381BBC15}"/>
    <hyperlink ref="G54" r:id="rId52" display="https://drive.google.com/file/d/1EB5Gdl3GYJsxC1TQGVjY-2F6xjuF_ZSw/view?usp=share_link" xr:uid="{A3A3038A-4F84-A648-8C48-D1B555D700FC}"/>
    <hyperlink ref="C2" r:id="rId53" xr:uid="{E5634E51-12DC-164F-A699-9663B04AF914}"/>
    <hyperlink ref="G2" r:id="rId54" display="https://drive.google.com/uc?id=1sbsVmxA6dPrMcS4KNs_GnrD8LPZk92vX" xr:uid="{0278013A-1185-2342-87C7-3D4CA630B1B4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76E9-3639-E746-8238-A77D84468FCE}">
  <sheetPr codeName="Sheet3"/>
  <dimension ref="A1:B9"/>
  <sheetViews>
    <sheetView workbookViewId="0">
      <selection activeCell="B10" sqref="A1:B10"/>
    </sheetView>
  </sheetViews>
  <sheetFormatPr baseColWidth="10" defaultRowHeight="18"/>
  <cols>
    <col min="1" max="1" width="14" customWidth="1"/>
    <col min="2" max="2" width="64.42578125" bestFit="1" customWidth="1"/>
  </cols>
  <sheetData>
    <row r="1" spans="1:2">
      <c r="A1" s="19" t="s">
        <v>135</v>
      </c>
      <c r="B1" s="19"/>
    </row>
    <row r="2" spans="1:2">
      <c r="A2" t="s">
        <v>136</v>
      </c>
      <c r="B2" t="s">
        <v>147</v>
      </c>
    </row>
    <row r="3" spans="1:2">
      <c r="A3" t="s">
        <v>137</v>
      </c>
      <c r="B3" t="s">
        <v>142</v>
      </c>
    </row>
    <row r="4" spans="1:2">
      <c r="A4" t="s">
        <v>138</v>
      </c>
      <c r="B4" t="s">
        <v>143</v>
      </c>
    </row>
    <row r="6" spans="1:2">
      <c r="A6" t="s">
        <v>139</v>
      </c>
      <c r="B6" t="s">
        <v>145</v>
      </c>
    </row>
    <row r="7" spans="1:2">
      <c r="A7" t="s">
        <v>140</v>
      </c>
      <c r="B7" t="s">
        <v>144</v>
      </c>
    </row>
    <row r="8" spans="1:2" ht="38">
      <c r="A8" t="s">
        <v>141</v>
      </c>
      <c r="B8" s="1" t="s">
        <v>148</v>
      </c>
    </row>
    <row r="9" spans="1:2">
      <c r="A9" s="19" t="s">
        <v>146</v>
      </c>
      <c r="B9" s="19"/>
    </row>
  </sheetData>
  <mergeCells count="2">
    <mergeCell ref="A1:B1"/>
    <mergeCell ref="A9:B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F0EC-357E-844B-BF8F-99C1B6909EB9}">
  <sheetPr codeName="Sheet4"/>
  <dimension ref="A1:BK1022"/>
  <sheetViews>
    <sheetView tabSelected="1" topLeftCell="J1" zoomScale="101" workbookViewId="0">
      <selection activeCell="R14" sqref="R14"/>
    </sheetView>
  </sheetViews>
  <sheetFormatPr baseColWidth="10" defaultColWidth="56.28515625" defaultRowHeight="18"/>
  <cols>
    <col min="1" max="1" width="11.140625" bestFit="1" customWidth="1"/>
    <col min="2" max="2" width="9.85546875" bestFit="1" customWidth="1"/>
    <col min="3" max="3" width="9.5703125" bestFit="1" customWidth="1"/>
    <col min="4" max="4" width="9.85546875" bestFit="1" customWidth="1"/>
    <col min="5" max="5" width="22.28515625" bestFit="1" customWidth="1"/>
    <col min="6" max="6" width="14.28515625" bestFit="1" customWidth="1"/>
    <col min="7" max="7" width="59.85546875" style="4" customWidth="1"/>
    <col min="8" max="8" width="9.5703125" style="4" bestFit="1" customWidth="1"/>
    <col min="9" max="9" width="10.85546875" bestFit="1" customWidth="1"/>
    <col min="10" max="10" width="47.28515625" bestFit="1" customWidth="1"/>
    <col min="11" max="11" width="13.42578125" bestFit="1" customWidth="1"/>
    <col min="12" max="12" width="13.7109375" bestFit="1" customWidth="1"/>
    <col min="13" max="13" width="13.28515625" bestFit="1" customWidth="1"/>
    <col min="14" max="14" width="7" bestFit="1" customWidth="1"/>
    <col min="15" max="15" width="14.140625" customWidth="1"/>
    <col min="16" max="16" width="9.5703125" bestFit="1" customWidth="1"/>
    <col min="17" max="18" width="17.28515625" customWidth="1"/>
    <col min="19" max="19" width="14.28515625" bestFit="1" customWidth="1"/>
    <col min="20" max="20" width="11.7109375" style="4" bestFit="1" customWidth="1"/>
    <col min="21" max="21" width="44.85546875" style="4" bestFit="1" customWidth="1"/>
    <col min="22" max="22" width="8.42578125" customWidth="1"/>
    <col min="23" max="23" width="7.85546875" bestFit="1" customWidth="1"/>
    <col min="24" max="24" width="9.5703125" bestFit="1" customWidth="1"/>
    <col min="25" max="25" width="89.7109375" customWidth="1"/>
    <col min="26" max="28" width="11.28515625" customWidth="1"/>
    <col min="29" max="29" width="13.85546875" customWidth="1"/>
    <col min="30" max="30" width="9.5703125" customWidth="1"/>
    <col min="31" max="31" width="10.85546875" customWidth="1"/>
    <col min="32" max="32" width="17.5703125" customWidth="1"/>
    <col min="33" max="37" width="13.85546875" customWidth="1"/>
    <col min="38" max="38" width="7.5703125" customWidth="1"/>
    <col min="39" max="39" width="38.42578125" customWidth="1"/>
    <col min="40" max="40" width="3.7109375" style="16" bestFit="1" customWidth="1"/>
    <col min="41" max="41" width="17.5703125" bestFit="1" customWidth="1"/>
    <col min="42" max="42" width="17.5703125" style="14" customWidth="1"/>
    <col min="43" max="44" width="9.5703125" bestFit="1" customWidth="1"/>
    <col min="45" max="45" width="13.85546875" bestFit="1" customWidth="1"/>
    <col min="46" max="46" width="15.7109375" bestFit="1" customWidth="1"/>
    <col min="47" max="47" width="17.5703125" bestFit="1" customWidth="1"/>
    <col min="48" max="48" width="6.5703125" bestFit="1" customWidth="1"/>
    <col min="49" max="49" width="8.42578125" bestFit="1" customWidth="1"/>
    <col min="50" max="50" width="7.7109375" bestFit="1" customWidth="1"/>
    <col min="51" max="51" width="7.28515625" bestFit="1" customWidth="1"/>
    <col min="52" max="52" width="9.140625" bestFit="1" customWidth="1"/>
    <col min="53" max="53" width="8.28515625" bestFit="1" customWidth="1"/>
    <col min="54" max="54" width="3.140625" bestFit="1" customWidth="1"/>
    <col min="55" max="55" width="9.42578125" bestFit="1" customWidth="1"/>
    <col min="56" max="56" width="33.140625" customWidth="1"/>
    <col min="57" max="57" width="11.42578125" bestFit="1" customWidth="1"/>
    <col min="58" max="58" width="10.7109375" bestFit="1" customWidth="1"/>
    <col min="59" max="59" width="10" bestFit="1" customWidth="1"/>
    <col min="60" max="60" width="6.5703125" bestFit="1" customWidth="1"/>
    <col min="61" max="61" width="8.42578125" bestFit="1" customWidth="1"/>
    <col min="62" max="62" width="9.5703125" bestFit="1" customWidth="1"/>
    <col min="63" max="63" width="19.42578125" customWidth="1"/>
  </cols>
  <sheetData>
    <row r="1" spans="1:63" ht="38">
      <c r="A1" s="1" t="s">
        <v>10</v>
      </c>
      <c r="B1" s="1" t="s">
        <v>12</v>
      </c>
      <c r="C1" s="1" t="s">
        <v>13</v>
      </c>
      <c r="D1" s="1" t="s">
        <v>11</v>
      </c>
      <c r="E1" s="1" t="s">
        <v>14</v>
      </c>
      <c r="F1" s="1" t="s">
        <v>15</v>
      </c>
      <c r="G1" s="18" t="s">
        <v>330</v>
      </c>
      <c r="H1" s="18" t="s">
        <v>619</v>
      </c>
      <c r="I1" s="1" t="s">
        <v>620</v>
      </c>
      <c r="J1" s="1" t="s">
        <v>621</v>
      </c>
      <c r="K1" s="1" t="s">
        <v>622</v>
      </c>
      <c r="L1" s="1" t="s">
        <v>623</v>
      </c>
      <c r="M1" s="1" t="s">
        <v>624</v>
      </c>
      <c r="N1" s="1" t="s">
        <v>16</v>
      </c>
      <c r="O1" s="1" t="s">
        <v>351</v>
      </c>
      <c r="Q1" s="1" t="s">
        <v>680</v>
      </c>
      <c r="R1" s="1" t="s">
        <v>683</v>
      </c>
      <c r="S1" s="1" t="s">
        <v>681</v>
      </c>
      <c r="T1" s="18" t="s">
        <v>684</v>
      </c>
      <c r="U1" s="1" t="s">
        <v>682</v>
      </c>
      <c r="V1" s="1" t="s">
        <v>685</v>
      </c>
      <c r="W1" s="1" t="s">
        <v>686</v>
      </c>
      <c r="X1" s="1" t="s">
        <v>10</v>
      </c>
      <c r="Y1" s="1"/>
      <c r="Z1" s="1" t="s">
        <v>17</v>
      </c>
      <c r="AA1" s="1" t="s">
        <v>195</v>
      </c>
      <c r="AB1" s="1" t="s">
        <v>196</v>
      </c>
      <c r="AC1" s="1" t="s">
        <v>8</v>
      </c>
      <c r="AD1" s="1" t="s">
        <v>10</v>
      </c>
      <c r="AE1" s="1"/>
      <c r="AF1" s="1" t="s">
        <v>18</v>
      </c>
      <c r="AG1" s="1" t="s">
        <v>19</v>
      </c>
      <c r="AH1" s="1" t="s">
        <v>20</v>
      </c>
      <c r="AI1" s="1" t="s">
        <v>202</v>
      </c>
      <c r="AJ1" s="1" t="s">
        <v>203</v>
      </c>
      <c r="AK1" s="1" t="s">
        <v>8</v>
      </c>
      <c r="AL1" s="1" t="s">
        <v>10</v>
      </c>
      <c r="AM1" s="1"/>
      <c r="AN1" s="15"/>
      <c r="AO1" s="1" t="s">
        <v>21</v>
      </c>
      <c r="AP1" s="13" t="s">
        <v>131</v>
      </c>
      <c r="AQ1" s="1" t="s">
        <v>22</v>
      </c>
      <c r="AR1" s="1" t="s">
        <v>23</v>
      </c>
      <c r="AS1" s="1" t="s">
        <v>8</v>
      </c>
      <c r="AT1" s="1" t="s">
        <v>24</v>
      </c>
      <c r="AU1" s="1"/>
      <c r="AV1" s="1" t="s">
        <v>205</v>
      </c>
      <c r="AW1" s="1" t="s">
        <v>206</v>
      </c>
      <c r="AX1" s="1" t="s">
        <v>207</v>
      </c>
      <c r="AY1" s="1" t="s">
        <v>208</v>
      </c>
      <c r="AZ1" s="1" t="s">
        <v>209</v>
      </c>
      <c r="BA1" s="1" t="s">
        <v>210</v>
      </c>
      <c r="BB1" s="1" t="s">
        <v>211</v>
      </c>
      <c r="BE1" s="1" t="s">
        <v>212</v>
      </c>
      <c r="BF1" s="1" t="s">
        <v>213</v>
      </c>
      <c r="BG1" s="1" t="s">
        <v>214</v>
      </c>
      <c r="BH1" s="1" t="s">
        <v>205</v>
      </c>
      <c r="BI1" s="1" t="s">
        <v>215</v>
      </c>
      <c r="BJ1" s="1" t="s">
        <v>211</v>
      </c>
      <c r="BK1" s="1"/>
    </row>
    <row r="2" spans="1:63">
      <c r="A2" t="s">
        <v>34</v>
      </c>
      <c r="B2" t="s">
        <v>29</v>
      </c>
      <c r="C2">
        <v>1234</v>
      </c>
      <c r="D2" t="s">
        <v>28</v>
      </c>
      <c r="E2" t="s">
        <v>30</v>
      </c>
      <c r="F2" t="s">
        <v>31</v>
      </c>
      <c r="G2" s="4" t="s">
        <v>331</v>
      </c>
      <c r="I2" s="4" t="s">
        <v>625</v>
      </c>
      <c r="J2" t="s">
        <v>661</v>
      </c>
      <c r="K2" s="4" t="s">
        <v>677</v>
      </c>
      <c r="L2" s="4" t="s">
        <v>678</v>
      </c>
      <c r="N2" t="s">
        <v>32</v>
      </c>
      <c r="O2" s="4" t="s">
        <v>341</v>
      </c>
      <c r="Q2">
        <v>1</v>
      </c>
      <c r="R2" t="s">
        <v>38</v>
      </c>
      <c r="S2" t="s">
        <v>44</v>
      </c>
      <c r="T2" s="4" t="s">
        <v>626</v>
      </c>
      <c r="U2" s="20" t="s">
        <v>662</v>
      </c>
      <c r="V2" s="20" t="s">
        <v>691</v>
      </c>
      <c r="X2" t="s">
        <v>34</v>
      </c>
      <c r="Z2">
        <v>1</v>
      </c>
      <c r="AC2">
        <v>40</v>
      </c>
      <c r="AD2" t="s">
        <v>34</v>
      </c>
      <c r="AF2">
        <v>1</v>
      </c>
      <c r="AG2">
        <v>1</v>
      </c>
      <c r="AH2" s="8">
        <f>VLOOKUP(AK2,상품리스트!A:E,5,0)*AG2</f>
        <v>4250</v>
      </c>
      <c r="AI2" s="8"/>
      <c r="AJ2" s="8"/>
      <c r="AK2">
        <v>10</v>
      </c>
      <c r="AL2" t="s">
        <v>51</v>
      </c>
      <c r="AN2">
        <v>1</v>
      </c>
      <c r="AO2">
        <v>20230306001</v>
      </c>
      <c r="AP2" s="14">
        <v>1</v>
      </c>
      <c r="AQ2">
        <v>1</v>
      </c>
      <c r="AR2">
        <f>VLOOKUP(AS2,상품리스트!A:E,5,0)*AQ2</f>
        <v>5355</v>
      </c>
      <c r="AS2">
        <v>19</v>
      </c>
      <c r="AT2">
        <v>7</v>
      </c>
      <c r="AV2">
        <v>1</v>
      </c>
      <c r="AW2">
        <v>8</v>
      </c>
      <c r="AX2">
        <v>47880</v>
      </c>
      <c r="BA2">
        <v>4</v>
      </c>
      <c r="BB2" t="s">
        <v>218</v>
      </c>
      <c r="BE2">
        <v>1</v>
      </c>
      <c r="BF2">
        <v>1</v>
      </c>
      <c r="BG2">
        <v>5670</v>
      </c>
      <c r="BH2">
        <v>1</v>
      </c>
      <c r="BI2">
        <v>19</v>
      </c>
      <c r="BJ2" t="str">
        <f>VLOOKUP(BH2,AV:BB,7,0)</f>
        <v>bbini1109</v>
      </c>
    </row>
    <row r="3" spans="1:63">
      <c r="A3" t="s">
        <v>35</v>
      </c>
      <c r="B3" t="s">
        <v>38</v>
      </c>
      <c r="C3">
        <v>1234</v>
      </c>
      <c r="D3" t="s">
        <v>38</v>
      </c>
      <c r="E3" t="s">
        <v>41</v>
      </c>
      <c r="F3" t="s">
        <v>44</v>
      </c>
      <c r="G3" s="4" t="s">
        <v>332</v>
      </c>
      <c r="I3" s="4" t="s">
        <v>626</v>
      </c>
      <c r="J3" t="s">
        <v>662</v>
      </c>
      <c r="K3" s="4" t="s">
        <v>677</v>
      </c>
      <c r="L3" s="4" t="s">
        <v>678</v>
      </c>
      <c r="N3" t="s">
        <v>32</v>
      </c>
      <c r="O3" s="4" t="s">
        <v>342</v>
      </c>
      <c r="P3" s="3"/>
      <c r="Q3">
        <v>2</v>
      </c>
      <c r="R3" t="s">
        <v>39</v>
      </c>
      <c r="S3" t="s">
        <v>48</v>
      </c>
      <c r="T3" s="4" t="s">
        <v>627</v>
      </c>
      <c r="U3" s="20" t="s">
        <v>663</v>
      </c>
      <c r="V3" s="20" t="s">
        <v>691</v>
      </c>
      <c r="X3" t="s">
        <v>34</v>
      </c>
      <c r="Z3">
        <v>2</v>
      </c>
      <c r="AC3">
        <v>50</v>
      </c>
      <c r="AD3" t="s">
        <v>34</v>
      </c>
      <c r="AF3">
        <v>2</v>
      </c>
      <c r="AG3">
        <v>1</v>
      </c>
      <c r="AH3" s="8">
        <f>VLOOKUP(AK3,상품리스트!A:E,5,0)*AG3</f>
        <v>3870</v>
      </c>
      <c r="AI3" s="8"/>
      <c r="AJ3" s="8"/>
      <c r="AK3">
        <v>30</v>
      </c>
      <c r="AL3" t="s">
        <v>51</v>
      </c>
      <c r="AN3">
        <v>1</v>
      </c>
      <c r="AO3">
        <v>20230306001</v>
      </c>
      <c r="AP3" s="14">
        <v>2</v>
      </c>
      <c r="AQ3">
        <v>2</v>
      </c>
      <c r="AR3">
        <f>VLOOKUP(AS3,상품리스트!A:E,5,0)*AQ3</f>
        <v>6840</v>
      </c>
      <c r="AS3">
        <v>49</v>
      </c>
      <c r="AT3">
        <v>7</v>
      </c>
      <c r="AV3">
        <v>2</v>
      </c>
      <c r="AW3">
        <v>13</v>
      </c>
      <c r="AX3">
        <v>167040</v>
      </c>
      <c r="BA3">
        <v>2</v>
      </c>
      <c r="BB3" t="s">
        <v>219</v>
      </c>
      <c r="BE3">
        <v>2</v>
      </c>
      <c r="BF3">
        <v>2</v>
      </c>
      <c r="BG3">
        <v>6840</v>
      </c>
      <c r="BH3">
        <v>1</v>
      </c>
      <c r="BI3">
        <v>49</v>
      </c>
      <c r="BJ3" t="str">
        <f t="shared" ref="BJ3:BJ66" si="0">VLOOKUP(BH3,AV:BB,7,0)</f>
        <v>bbini1109</v>
      </c>
    </row>
    <row r="4" spans="1:63">
      <c r="A4" t="s">
        <v>36</v>
      </c>
      <c r="B4" t="s">
        <v>39</v>
      </c>
      <c r="C4">
        <v>1234</v>
      </c>
      <c r="D4" t="s">
        <v>39</v>
      </c>
      <c r="E4" t="s">
        <v>42</v>
      </c>
      <c r="F4" t="s">
        <v>48</v>
      </c>
      <c r="G4" s="4" t="s">
        <v>333</v>
      </c>
      <c r="I4" s="4" t="s">
        <v>627</v>
      </c>
      <c r="J4" t="s">
        <v>663</v>
      </c>
      <c r="K4" s="4" t="s">
        <v>677</v>
      </c>
      <c r="L4" s="4" t="s">
        <v>678</v>
      </c>
      <c r="N4" t="s">
        <v>33</v>
      </c>
      <c r="O4" s="4" t="s">
        <v>343</v>
      </c>
      <c r="P4" s="3"/>
      <c r="Q4">
        <v>3</v>
      </c>
      <c r="R4" t="s">
        <v>40</v>
      </c>
      <c r="S4" t="s">
        <v>49</v>
      </c>
      <c r="T4" s="4" t="s">
        <v>628</v>
      </c>
      <c r="U4" s="20" t="s">
        <v>664</v>
      </c>
      <c r="V4" s="20" t="s">
        <v>691</v>
      </c>
      <c r="X4" t="s">
        <v>34</v>
      </c>
      <c r="Z4">
        <v>3</v>
      </c>
      <c r="AC4">
        <v>14</v>
      </c>
      <c r="AD4" t="s">
        <v>34</v>
      </c>
      <c r="AF4">
        <v>3</v>
      </c>
      <c r="AG4">
        <v>1</v>
      </c>
      <c r="AH4" s="8">
        <f>VLOOKUP(AK4,상품리스트!A:E,5,0)*AG4</f>
        <v>7740</v>
      </c>
      <c r="AI4" s="8"/>
      <c r="AJ4" s="8"/>
      <c r="AK4">
        <v>40</v>
      </c>
      <c r="AL4" t="s">
        <v>51</v>
      </c>
      <c r="AN4">
        <v>1</v>
      </c>
      <c r="AO4">
        <v>20230306001</v>
      </c>
      <c r="AP4" s="14">
        <v>3</v>
      </c>
      <c r="AQ4">
        <v>1</v>
      </c>
      <c r="AR4">
        <f>VLOOKUP(AS4,상품리스트!A:E,5,0)*AQ4</f>
        <v>7200</v>
      </c>
      <c r="AS4">
        <v>4</v>
      </c>
      <c r="AT4">
        <v>7</v>
      </c>
      <c r="AV4">
        <v>3</v>
      </c>
      <c r="AW4">
        <v>5</v>
      </c>
      <c r="AX4">
        <v>33120</v>
      </c>
      <c r="BA4">
        <v>11</v>
      </c>
      <c r="BB4" t="s">
        <v>617</v>
      </c>
      <c r="BE4">
        <v>3</v>
      </c>
      <c r="BF4">
        <v>1</v>
      </c>
      <c r="BG4">
        <v>7200</v>
      </c>
      <c r="BH4">
        <v>1</v>
      </c>
      <c r="BI4">
        <v>4</v>
      </c>
      <c r="BJ4" t="str">
        <f t="shared" si="0"/>
        <v>bbini1109</v>
      </c>
    </row>
    <row r="5" spans="1:63">
      <c r="A5" t="s">
        <v>37</v>
      </c>
      <c r="B5" t="s">
        <v>40</v>
      </c>
      <c r="C5">
        <v>1234</v>
      </c>
      <c r="D5" t="s">
        <v>40</v>
      </c>
      <c r="E5" t="s">
        <v>43</v>
      </c>
      <c r="F5" t="s">
        <v>49</v>
      </c>
      <c r="G5" s="4" t="s">
        <v>334</v>
      </c>
      <c r="I5" s="4" t="s">
        <v>628</v>
      </c>
      <c r="J5" t="s">
        <v>664</v>
      </c>
      <c r="K5" s="4" t="s">
        <v>677</v>
      </c>
      <c r="L5" s="4" t="s">
        <v>678</v>
      </c>
      <c r="N5" t="s">
        <v>32</v>
      </c>
      <c r="O5" s="4" t="s">
        <v>344</v>
      </c>
      <c r="P5" s="3"/>
      <c r="Q5">
        <v>4</v>
      </c>
      <c r="R5" t="s">
        <v>46</v>
      </c>
      <c r="S5" t="s">
        <v>50</v>
      </c>
      <c r="T5" s="4" t="s">
        <v>629</v>
      </c>
      <c r="U5" s="20" t="s">
        <v>665</v>
      </c>
      <c r="V5" s="20" t="s">
        <v>691</v>
      </c>
      <c r="X5" t="s">
        <v>35</v>
      </c>
      <c r="Z5">
        <v>4</v>
      </c>
      <c r="AC5">
        <v>1</v>
      </c>
      <c r="AD5" t="s">
        <v>34</v>
      </c>
      <c r="AF5">
        <v>4</v>
      </c>
      <c r="AG5">
        <v>2</v>
      </c>
      <c r="AH5" s="8">
        <f>VLOOKUP(AK5,상품리스트!A:E,5,0)*AG5</f>
        <v>11390</v>
      </c>
      <c r="AI5" s="8"/>
      <c r="AJ5" s="8"/>
      <c r="AK5">
        <v>50</v>
      </c>
      <c r="AL5" t="s">
        <v>51</v>
      </c>
      <c r="AN5">
        <v>1</v>
      </c>
      <c r="AO5">
        <v>20230306001</v>
      </c>
      <c r="AP5" s="14">
        <v>4</v>
      </c>
      <c r="AQ5">
        <v>1</v>
      </c>
      <c r="AR5">
        <f>VLOOKUP(AS5,상품리스트!A:E,5,0)*AQ5</f>
        <v>6300</v>
      </c>
      <c r="AS5">
        <v>26</v>
      </c>
      <c r="AT5">
        <v>7</v>
      </c>
      <c r="AV5">
        <v>4</v>
      </c>
      <c r="AW5">
        <v>7</v>
      </c>
      <c r="AX5">
        <v>72180</v>
      </c>
      <c r="BA5">
        <v>7</v>
      </c>
      <c r="BB5" t="s">
        <v>216</v>
      </c>
      <c r="BE5">
        <v>4</v>
      </c>
      <c r="BF5">
        <v>1</v>
      </c>
      <c r="BG5">
        <v>6300</v>
      </c>
      <c r="BH5">
        <v>1</v>
      </c>
      <c r="BI5">
        <v>26</v>
      </c>
      <c r="BJ5" t="str">
        <f t="shared" si="0"/>
        <v>bbini1109</v>
      </c>
    </row>
    <row r="6" spans="1:63">
      <c r="A6" t="s">
        <v>45</v>
      </c>
      <c r="B6" t="s">
        <v>46</v>
      </c>
      <c r="C6">
        <v>1234</v>
      </c>
      <c r="D6" t="s">
        <v>46</v>
      </c>
      <c r="E6" t="s">
        <v>47</v>
      </c>
      <c r="F6" t="s">
        <v>50</v>
      </c>
      <c r="G6" s="4" t="s">
        <v>335</v>
      </c>
      <c r="I6" s="4" t="s">
        <v>629</v>
      </c>
      <c r="J6" t="s">
        <v>665</v>
      </c>
      <c r="K6" s="4" t="s">
        <v>677</v>
      </c>
      <c r="L6" s="4" t="s">
        <v>678</v>
      </c>
      <c r="N6" t="s">
        <v>33</v>
      </c>
      <c r="O6" s="4" t="s">
        <v>345</v>
      </c>
      <c r="P6" s="3"/>
      <c r="Q6">
        <v>5</v>
      </c>
      <c r="R6" t="s">
        <v>52</v>
      </c>
      <c r="S6" t="s">
        <v>54</v>
      </c>
      <c r="T6" s="4" t="s">
        <v>630</v>
      </c>
      <c r="U6" s="20" t="s">
        <v>666</v>
      </c>
      <c r="V6" s="20" t="s">
        <v>691</v>
      </c>
      <c r="X6" t="s">
        <v>35</v>
      </c>
      <c r="Z6">
        <v>5</v>
      </c>
      <c r="AC6">
        <v>12</v>
      </c>
      <c r="AD6" t="s">
        <v>34</v>
      </c>
      <c r="AF6">
        <v>5</v>
      </c>
      <c r="AG6">
        <v>3</v>
      </c>
      <c r="AH6" s="8">
        <f>VLOOKUP(AK6,상품리스트!A:E,5,0)*AG6</f>
        <v>22680</v>
      </c>
      <c r="AI6" s="8"/>
      <c r="AJ6" s="8"/>
      <c r="AK6">
        <v>20</v>
      </c>
      <c r="AL6" t="s">
        <v>51</v>
      </c>
      <c r="AN6">
        <v>1</v>
      </c>
      <c r="AO6">
        <v>20230306001</v>
      </c>
      <c r="AP6" s="14">
        <v>5</v>
      </c>
      <c r="AQ6">
        <v>1</v>
      </c>
      <c r="AR6">
        <f>VLOOKUP(AS6,상품리스트!A:E,5,0)*AQ6</f>
        <v>4230</v>
      </c>
      <c r="AS6">
        <v>48</v>
      </c>
      <c r="AT6">
        <v>7</v>
      </c>
      <c r="AV6">
        <v>5</v>
      </c>
      <c r="AW6">
        <v>3</v>
      </c>
      <c r="AX6">
        <v>17370</v>
      </c>
      <c r="BA6">
        <v>8</v>
      </c>
      <c r="BB6" t="s">
        <v>217</v>
      </c>
      <c r="BE6">
        <v>5</v>
      </c>
      <c r="BF6">
        <v>1</v>
      </c>
      <c r="BG6">
        <v>4230</v>
      </c>
      <c r="BH6">
        <v>1</v>
      </c>
      <c r="BI6">
        <v>48</v>
      </c>
      <c r="BJ6" t="str">
        <f t="shared" si="0"/>
        <v>bbini1109</v>
      </c>
    </row>
    <row r="7" spans="1:63">
      <c r="A7" t="s">
        <v>51</v>
      </c>
      <c r="B7" t="s">
        <v>52</v>
      </c>
      <c r="C7">
        <v>1234</v>
      </c>
      <c r="D7" t="s">
        <v>52</v>
      </c>
      <c r="E7" t="s">
        <v>53</v>
      </c>
      <c r="F7" t="s">
        <v>54</v>
      </c>
      <c r="G7" s="4" t="s">
        <v>610</v>
      </c>
      <c r="I7" s="4" t="s">
        <v>630</v>
      </c>
      <c r="J7" t="s">
        <v>666</v>
      </c>
      <c r="K7" s="4" t="s">
        <v>677</v>
      </c>
      <c r="L7" s="4" t="s">
        <v>678</v>
      </c>
      <c r="N7" t="s">
        <v>32</v>
      </c>
      <c r="O7" s="4" t="s">
        <v>346</v>
      </c>
      <c r="P7" s="3"/>
      <c r="Q7">
        <v>6</v>
      </c>
      <c r="R7" t="s">
        <v>56</v>
      </c>
      <c r="S7" t="s">
        <v>58</v>
      </c>
      <c r="T7" s="4" t="s">
        <v>631</v>
      </c>
      <c r="U7" s="20" t="s">
        <v>667</v>
      </c>
      <c r="V7" s="20" t="s">
        <v>691</v>
      </c>
      <c r="X7" t="s">
        <v>55</v>
      </c>
      <c r="Z7">
        <v>6</v>
      </c>
      <c r="AC7">
        <v>23</v>
      </c>
      <c r="AD7" t="s">
        <v>34</v>
      </c>
      <c r="AF7">
        <v>6</v>
      </c>
      <c r="AG7">
        <v>1</v>
      </c>
      <c r="AH7" s="8">
        <f>VLOOKUP(AK7,상품리스트!A:E,5,0)*AG7</f>
        <v>16200</v>
      </c>
      <c r="AI7" s="8"/>
      <c r="AJ7" s="8"/>
      <c r="AK7">
        <v>2</v>
      </c>
      <c r="AL7" t="s">
        <v>51</v>
      </c>
      <c r="AN7">
        <v>1</v>
      </c>
      <c r="AO7">
        <v>20230306001</v>
      </c>
      <c r="AP7" s="14">
        <v>6</v>
      </c>
      <c r="AQ7">
        <v>1</v>
      </c>
      <c r="AR7">
        <f>VLOOKUP(AS7,상품리스트!A:E,5,0)*AQ7</f>
        <v>7560</v>
      </c>
      <c r="AS7">
        <v>20</v>
      </c>
      <c r="AT7">
        <v>7</v>
      </c>
      <c r="AV7">
        <v>6</v>
      </c>
      <c r="AW7">
        <v>14</v>
      </c>
      <c r="AX7">
        <v>178560</v>
      </c>
      <c r="BA7">
        <v>9</v>
      </c>
      <c r="BB7" t="s">
        <v>220</v>
      </c>
      <c r="BE7">
        <v>6</v>
      </c>
      <c r="BF7">
        <v>1</v>
      </c>
      <c r="BG7">
        <v>7560</v>
      </c>
      <c r="BH7">
        <v>1</v>
      </c>
      <c r="BI7">
        <v>20</v>
      </c>
      <c r="BJ7" t="str">
        <f t="shared" si="0"/>
        <v>bbini1109</v>
      </c>
    </row>
    <row r="8" spans="1:63">
      <c r="A8" t="s">
        <v>55</v>
      </c>
      <c r="B8" t="s">
        <v>56</v>
      </c>
      <c r="C8">
        <v>1234</v>
      </c>
      <c r="D8" t="s">
        <v>56</v>
      </c>
      <c r="E8" t="s">
        <v>57</v>
      </c>
      <c r="F8" t="s">
        <v>58</v>
      </c>
      <c r="G8" s="4" t="s">
        <v>337</v>
      </c>
      <c r="I8" s="4" t="s">
        <v>631</v>
      </c>
      <c r="J8" t="s">
        <v>667</v>
      </c>
      <c r="K8" s="4" t="s">
        <v>677</v>
      </c>
      <c r="L8" s="4" t="s">
        <v>678</v>
      </c>
      <c r="N8" t="s">
        <v>33</v>
      </c>
      <c r="O8" s="4" t="s">
        <v>347</v>
      </c>
      <c r="P8" s="3"/>
      <c r="Q8">
        <v>7</v>
      </c>
      <c r="R8" t="s">
        <v>60</v>
      </c>
      <c r="S8" t="s">
        <v>62</v>
      </c>
      <c r="T8" s="4" t="s">
        <v>632</v>
      </c>
      <c r="U8" s="20" t="s">
        <v>692</v>
      </c>
      <c r="V8" s="20" t="s">
        <v>691</v>
      </c>
      <c r="X8" t="s">
        <v>55</v>
      </c>
      <c r="Z8">
        <v>7</v>
      </c>
      <c r="AC8">
        <v>48</v>
      </c>
      <c r="AD8" t="s">
        <v>34</v>
      </c>
      <c r="AF8">
        <v>7</v>
      </c>
      <c r="AG8">
        <v>1</v>
      </c>
      <c r="AH8" s="8">
        <f>VLOOKUP(AK8,상품리스트!A:E,5,0)*AG8</f>
        <v>7200</v>
      </c>
      <c r="AI8" s="8"/>
      <c r="AJ8" s="8"/>
      <c r="AK8">
        <v>4</v>
      </c>
      <c r="AL8" t="s">
        <v>51</v>
      </c>
      <c r="AN8">
        <v>1</v>
      </c>
      <c r="AO8">
        <v>20230306001</v>
      </c>
      <c r="AP8" s="14">
        <v>7</v>
      </c>
      <c r="AQ8">
        <v>1</v>
      </c>
      <c r="AR8">
        <f>VLOOKUP(AS8,상품리스트!A:E,5,0)*AQ8</f>
        <v>7380</v>
      </c>
      <c r="AS8">
        <v>42</v>
      </c>
      <c r="AT8">
        <v>7</v>
      </c>
      <c r="AV8">
        <v>7</v>
      </c>
      <c r="AW8">
        <v>9</v>
      </c>
      <c r="AX8">
        <v>110790</v>
      </c>
      <c r="BA8">
        <v>16</v>
      </c>
      <c r="BB8" t="s">
        <v>616</v>
      </c>
      <c r="BE8">
        <v>7</v>
      </c>
      <c r="BF8">
        <v>1</v>
      </c>
      <c r="BG8">
        <v>7380</v>
      </c>
      <c r="BH8">
        <v>1</v>
      </c>
      <c r="BI8">
        <v>42</v>
      </c>
      <c r="BJ8" t="str">
        <f t="shared" si="0"/>
        <v>bbini1109</v>
      </c>
    </row>
    <row r="9" spans="1:63">
      <c r="A9" t="s">
        <v>59</v>
      </c>
      <c r="B9" t="s">
        <v>60</v>
      </c>
      <c r="C9">
        <v>1234</v>
      </c>
      <c r="D9" t="s">
        <v>60</v>
      </c>
      <c r="E9" t="s">
        <v>61</v>
      </c>
      <c r="F9" t="s">
        <v>62</v>
      </c>
      <c r="G9" s="4" t="s">
        <v>338</v>
      </c>
      <c r="I9" s="4" t="s">
        <v>632</v>
      </c>
      <c r="J9" t="s">
        <v>668</v>
      </c>
      <c r="K9" s="4" t="s">
        <v>677</v>
      </c>
      <c r="L9" s="4" t="s">
        <v>678</v>
      </c>
      <c r="N9" t="s">
        <v>32</v>
      </c>
      <c r="O9" s="4" t="s">
        <v>348</v>
      </c>
      <c r="P9" s="3"/>
      <c r="Q9">
        <v>8</v>
      </c>
      <c r="R9" t="s">
        <v>64</v>
      </c>
      <c r="S9" t="s">
        <v>69</v>
      </c>
      <c r="T9" s="4" t="s">
        <v>633</v>
      </c>
      <c r="U9" s="20" t="s">
        <v>669</v>
      </c>
      <c r="V9" s="20" t="s">
        <v>691</v>
      </c>
      <c r="X9" t="s">
        <v>59</v>
      </c>
      <c r="Z9">
        <v>8</v>
      </c>
      <c r="AC9">
        <v>18</v>
      </c>
      <c r="AD9" t="s">
        <v>34</v>
      </c>
      <c r="AF9">
        <v>8</v>
      </c>
      <c r="AG9">
        <v>1</v>
      </c>
      <c r="AH9" s="8">
        <f>VLOOKUP(AK9,상품리스트!A:E,5,0)*AG9</f>
        <v>6750</v>
      </c>
      <c r="AI9" s="8"/>
      <c r="AJ9" s="8"/>
      <c r="AK9">
        <v>6</v>
      </c>
      <c r="AL9" t="s">
        <v>51</v>
      </c>
      <c r="AN9">
        <v>1</v>
      </c>
      <c r="AO9">
        <v>20230306001</v>
      </c>
      <c r="AP9" s="14">
        <v>8</v>
      </c>
      <c r="AQ9">
        <v>1</v>
      </c>
      <c r="AR9">
        <f>VLOOKUP(AS9,상품리스트!A:E,5,0)*AQ9</f>
        <v>2700</v>
      </c>
      <c r="AS9">
        <v>7</v>
      </c>
      <c r="AT9">
        <v>7</v>
      </c>
      <c r="AV9">
        <v>8</v>
      </c>
      <c r="AW9">
        <v>25</v>
      </c>
      <c r="AX9">
        <v>222570</v>
      </c>
      <c r="BA9">
        <v>17</v>
      </c>
      <c r="BB9" t="s">
        <v>353</v>
      </c>
      <c r="BE9">
        <v>8</v>
      </c>
      <c r="BF9">
        <v>1</v>
      </c>
      <c r="BG9">
        <v>2700</v>
      </c>
      <c r="BH9">
        <v>1</v>
      </c>
      <c r="BI9">
        <v>7</v>
      </c>
      <c r="BJ9" t="str">
        <f t="shared" si="0"/>
        <v>bbini1109</v>
      </c>
    </row>
    <row r="10" spans="1:63">
      <c r="A10" t="s">
        <v>63</v>
      </c>
      <c r="B10" t="s">
        <v>64</v>
      </c>
      <c r="C10">
        <v>1234</v>
      </c>
      <c r="D10" t="s">
        <v>64</v>
      </c>
      <c r="E10" t="s">
        <v>67</v>
      </c>
      <c r="F10" t="s">
        <v>69</v>
      </c>
      <c r="G10" s="4" t="s">
        <v>339</v>
      </c>
      <c r="I10" s="4" t="s">
        <v>633</v>
      </c>
      <c r="J10" t="s">
        <v>669</v>
      </c>
      <c r="K10" s="4" t="s">
        <v>677</v>
      </c>
      <c r="L10" s="4" t="s">
        <v>678</v>
      </c>
      <c r="N10" t="s">
        <v>32</v>
      </c>
      <c r="O10" s="4" t="s">
        <v>349</v>
      </c>
      <c r="P10" s="3"/>
      <c r="Q10">
        <v>9</v>
      </c>
      <c r="R10" t="s">
        <v>66</v>
      </c>
      <c r="S10" t="s">
        <v>70</v>
      </c>
      <c r="T10" s="4" t="s">
        <v>634</v>
      </c>
      <c r="U10" s="20" t="s">
        <v>670</v>
      </c>
      <c r="V10" s="20" t="s">
        <v>691</v>
      </c>
      <c r="X10" t="s">
        <v>63</v>
      </c>
      <c r="Z10">
        <v>9</v>
      </c>
      <c r="AC10">
        <v>24</v>
      </c>
      <c r="AD10" t="s">
        <v>34</v>
      </c>
      <c r="AF10">
        <v>9</v>
      </c>
      <c r="AG10">
        <v>1</v>
      </c>
      <c r="AH10" s="8">
        <f>VLOOKUP(AK10,상품리스트!A:E,5,0)*AG10</f>
        <v>4050</v>
      </c>
      <c r="AI10" s="8"/>
      <c r="AJ10" s="8"/>
      <c r="AK10">
        <v>8</v>
      </c>
      <c r="AL10" t="s">
        <v>51</v>
      </c>
      <c r="AN10">
        <v>2</v>
      </c>
      <c r="AO10">
        <v>20230306002</v>
      </c>
      <c r="AP10" s="14">
        <v>1</v>
      </c>
      <c r="AQ10">
        <v>1</v>
      </c>
      <c r="AR10">
        <f>VLOOKUP(AS10,상품리스트!A:E,5,0)*AQ10</f>
        <v>34200</v>
      </c>
      <c r="AS10">
        <v>44</v>
      </c>
      <c r="AT10">
        <v>6</v>
      </c>
      <c r="AV10">
        <v>9</v>
      </c>
      <c r="AW10">
        <v>10</v>
      </c>
      <c r="AX10">
        <v>83790</v>
      </c>
      <c r="BA10">
        <v>18</v>
      </c>
      <c r="BB10" t="s">
        <v>354</v>
      </c>
      <c r="BE10">
        <v>9</v>
      </c>
      <c r="BF10">
        <v>1</v>
      </c>
      <c r="BG10">
        <v>34200</v>
      </c>
      <c r="BH10">
        <v>2</v>
      </c>
      <c r="BI10">
        <v>44</v>
      </c>
      <c r="BJ10" t="str">
        <f t="shared" si="0"/>
        <v>hyjyibu</v>
      </c>
    </row>
    <row r="11" spans="1:63">
      <c r="A11" t="s">
        <v>65</v>
      </c>
      <c r="B11" t="s">
        <v>66</v>
      </c>
      <c r="C11">
        <v>1234</v>
      </c>
      <c r="D11" t="s">
        <v>66</v>
      </c>
      <c r="E11" t="s">
        <v>68</v>
      </c>
      <c r="F11" t="s">
        <v>70</v>
      </c>
      <c r="G11" s="4" t="s">
        <v>340</v>
      </c>
      <c r="I11" s="4" t="s">
        <v>634</v>
      </c>
      <c r="J11" t="s">
        <v>670</v>
      </c>
      <c r="K11" s="4" t="s">
        <v>677</v>
      </c>
      <c r="L11" s="4" t="s">
        <v>678</v>
      </c>
      <c r="N11" t="s">
        <v>33</v>
      </c>
      <c r="O11" s="4" t="s">
        <v>350</v>
      </c>
      <c r="P11" s="3"/>
      <c r="Q11">
        <v>10</v>
      </c>
      <c r="R11" t="s">
        <v>28</v>
      </c>
      <c r="S11" t="s">
        <v>31</v>
      </c>
      <c r="T11" s="4" t="s">
        <v>625</v>
      </c>
      <c r="U11" s="20" t="s">
        <v>661</v>
      </c>
      <c r="V11" s="20" t="s">
        <v>691</v>
      </c>
      <c r="X11" t="s">
        <v>34</v>
      </c>
      <c r="Z11">
        <v>10</v>
      </c>
      <c r="AC11">
        <v>9</v>
      </c>
      <c r="AD11" t="s">
        <v>35</v>
      </c>
      <c r="AF11">
        <v>10</v>
      </c>
      <c r="AG11">
        <v>1</v>
      </c>
      <c r="AH11" s="8">
        <f>VLOOKUP(AK11,상품리스트!A:E,5,0)*AG11</f>
        <v>4250</v>
      </c>
      <c r="AI11" s="8"/>
      <c r="AJ11" s="8"/>
      <c r="AK11">
        <v>10</v>
      </c>
      <c r="AL11" t="s">
        <v>51</v>
      </c>
      <c r="AN11">
        <v>2</v>
      </c>
      <c r="AO11">
        <v>20230306002</v>
      </c>
      <c r="AP11" s="14">
        <v>2</v>
      </c>
      <c r="AQ11">
        <v>1</v>
      </c>
      <c r="AR11">
        <f>VLOOKUP(AS11,상품리스트!A:E,5,0)*AQ11</f>
        <v>7740</v>
      </c>
      <c r="AS11">
        <v>40</v>
      </c>
      <c r="AT11">
        <v>6</v>
      </c>
      <c r="AV11">
        <v>10</v>
      </c>
      <c r="AW11">
        <v>10</v>
      </c>
      <c r="AX11">
        <v>66780</v>
      </c>
      <c r="BA11">
        <v>19</v>
      </c>
      <c r="BB11" t="s">
        <v>355</v>
      </c>
      <c r="BE11">
        <v>10</v>
      </c>
      <c r="BF11">
        <v>1</v>
      </c>
      <c r="BG11">
        <v>7740</v>
      </c>
      <c r="BH11">
        <v>2</v>
      </c>
      <c r="BI11">
        <v>40</v>
      </c>
      <c r="BJ11" t="str">
        <f t="shared" si="0"/>
        <v>hyjyibu</v>
      </c>
    </row>
    <row r="12" spans="1:63">
      <c r="A12" t="s">
        <v>353</v>
      </c>
      <c r="B12" t="s">
        <v>518</v>
      </c>
      <c r="C12">
        <v>1234</v>
      </c>
      <c r="D12" t="s">
        <v>518</v>
      </c>
      <c r="E12" t="s">
        <v>399</v>
      </c>
      <c r="F12" t="s">
        <v>445</v>
      </c>
      <c r="G12" s="4" t="s">
        <v>331</v>
      </c>
      <c r="I12" s="4" t="s">
        <v>625</v>
      </c>
      <c r="J12" t="s">
        <v>661</v>
      </c>
      <c r="K12" s="4" t="s">
        <v>677</v>
      </c>
      <c r="L12" s="4" t="s">
        <v>678</v>
      </c>
      <c r="N12" t="s">
        <v>32</v>
      </c>
      <c r="O12" s="4" t="s">
        <v>611</v>
      </c>
      <c r="Q12">
        <v>11</v>
      </c>
      <c r="R12" t="s">
        <v>39</v>
      </c>
      <c r="S12" t="s">
        <v>48</v>
      </c>
      <c r="T12" s="4" t="s">
        <v>627</v>
      </c>
      <c r="U12" s="20" t="s">
        <v>693</v>
      </c>
      <c r="V12" s="20" t="s">
        <v>691</v>
      </c>
      <c r="X12" t="s">
        <v>36</v>
      </c>
      <c r="Z12">
        <v>11</v>
      </c>
      <c r="AC12">
        <v>41</v>
      </c>
      <c r="AD12" t="s">
        <v>35</v>
      </c>
      <c r="AF12">
        <v>11</v>
      </c>
      <c r="AG12">
        <v>1</v>
      </c>
      <c r="AH12" s="8">
        <f>VLOOKUP(AK12,상품리스트!A:E,5,0)*AG12</f>
        <v>34200</v>
      </c>
      <c r="AI12" s="8"/>
      <c r="AJ12" s="8"/>
      <c r="AK12">
        <v>44</v>
      </c>
      <c r="AL12" t="s">
        <v>51</v>
      </c>
      <c r="AN12">
        <v>2</v>
      </c>
      <c r="AO12">
        <v>20230306002</v>
      </c>
      <c r="AP12" s="14">
        <v>3</v>
      </c>
      <c r="AQ12">
        <v>1</v>
      </c>
      <c r="AR12">
        <f>VLOOKUP(AS12,상품리스트!A:E,5,0)*AQ12</f>
        <v>21600</v>
      </c>
      <c r="AS12">
        <v>29</v>
      </c>
      <c r="AT12">
        <v>6</v>
      </c>
      <c r="AV12">
        <v>11</v>
      </c>
      <c r="AW12">
        <v>5</v>
      </c>
      <c r="AX12">
        <v>31860</v>
      </c>
      <c r="BA12">
        <v>20</v>
      </c>
      <c r="BB12" t="s">
        <v>356</v>
      </c>
      <c r="BE12">
        <v>11</v>
      </c>
      <c r="BF12">
        <v>1</v>
      </c>
      <c r="BG12">
        <v>21600</v>
      </c>
      <c r="BH12">
        <v>2</v>
      </c>
      <c r="BI12">
        <v>29</v>
      </c>
      <c r="BJ12" t="str">
        <f t="shared" si="0"/>
        <v>hyjyibu</v>
      </c>
    </row>
    <row r="13" spans="1:63">
      <c r="A13" t="s">
        <v>354</v>
      </c>
      <c r="B13" t="s">
        <v>520</v>
      </c>
      <c r="C13">
        <v>1234</v>
      </c>
      <c r="D13" t="s">
        <v>520</v>
      </c>
      <c r="E13" t="s">
        <v>400</v>
      </c>
      <c r="F13" t="s">
        <v>446</v>
      </c>
      <c r="G13" s="4" t="s">
        <v>332</v>
      </c>
      <c r="I13" s="4" t="s">
        <v>626</v>
      </c>
      <c r="J13" t="s">
        <v>662</v>
      </c>
      <c r="K13" s="4" t="s">
        <v>677</v>
      </c>
      <c r="L13" s="4" t="s">
        <v>678</v>
      </c>
      <c r="N13" t="s">
        <v>32</v>
      </c>
      <c r="O13" s="4" t="s">
        <v>611</v>
      </c>
      <c r="Q13">
        <v>12</v>
      </c>
      <c r="R13" t="s">
        <v>52</v>
      </c>
      <c r="S13" t="s">
        <v>54</v>
      </c>
      <c r="T13" s="4" t="s">
        <v>630</v>
      </c>
      <c r="U13" s="20" t="s">
        <v>666</v>
      </c>
      <c r="V13" s="20" t="s">
        <v>691</v>
      </c>
      <c r="X13" t="s">
        <v>36</v>
      </c>
      <c r="Z13">
        <v>12</v>
      </c>
      <c r="AC13">
        <v>51</v>
      </c>
      <c r="AD13" t="s">
        <v>35</v>
      </c>
      <c r="AF13">
        <v>12</v>
      </c>
      <c r="AG13">
        <v>1</v>
      </c>
      <c r="AH13" s="8">
        <f>VLOOKUP(AK13,상품리스트!A:E,5,0)*AG13</f>
        <v>3150</v>
      </c>
      <c r="AI13" s="8"/>
      <c r="AJ13" s="8"/>
      <c r="AK13">
        <v>46</v>
      </c>
      <c r="AL13" t="s">
        <v>51</v>
      </c>
      <c r="AN13">
        <v>2</v>
      </c>
      <c r="AO13">
        <v>20230306002</v>
      </c>
      <c r="AP13" s="14">
        <v>4</v>
      </c>
      <c r="AQ13">
        <v>1</v>
      </c>
      <c r="AR13">
        <f>VLOOKUP(AS13,상품리스트!A:E,5,0)*AQ13</f>
        <v>7200</v>
      </c>
      <c r="AS13">
        <v>4</v>
      </c>
      <c r="AT13">
        <v>6</v>
      </c>
      <c r="AV13">
        <v>12</v>
      </c>
      <c r="AW13">
        <v>9</v>
      </c>
      <c r="AX13">
        <v>128250</v>
      </c>
      <c r="BA13">
        <v>21</v>
      </c>
      <c r="BB13" t="s">
        <v>357</v>
      </c>
      <c r="BE13">
        <v>12</v>
      </c>
      <c r="BF13">
        <v>1</v>
      </c>
      <c r="BG13">
        <v>7200</v>
      </c>
      <c r="BH13">
        <v>2</v>
      </c>
      <c r="BI13">
        <v>4</v>
      </c>
      <c r="BJ13" t="str">
        <f t="shared" si="0"/>
        <v>hyjyibu</v>
      </c>
    </row>
    <row r="14" spans="1:63">
      <c r="A14" t="s">
        <v>355</v>
      </c>
      <c r="B14" t="s">
        <v>522</v>
      </c>
      <c r="C14">
        <v>1234</v>
      </c>
      <c r="D14" t="s">
        <v>522</v>
      </c>
      <c r="E14" t="s">
        <v>401</v>
      </c>
      <c r="F14" t="s">
        <v>447</v>
      </c>
      <c r="G14" s="4" t="s">
        <v>333</v>
      </c>
      <c r="I14" s="4" t="s">
        <v>627</v>
      </c>
      <c r="J14" t="s">
        <v>663</v>
      </c>
      <c r="K14" s="4" t="s">
        <v>677</v>
      </c>
      <c r="L14" s="4" t="s">
        <v>678</v>
      </c>
      <c r="N14" t="s">
        <v>33</v>
      </c>
      <c r="O14" s="4" t="s">
        <v>611</v>
      </c>
      <c r="Q14">
        <v>13</v>
      </c>
      <c r="R14" t="s">
        <v>56</v>
      </c>
      <c r="S14" t="s">
        <v>58</v>
      </c>
      <c r="T14" s="4" t="s">
        <v>631</v>
      </c>
      <c r="U14" s="20" t="s">
        <v>667</v>
      </c>
      <c r="V14" s="20" t="s">
        <v>691</v>
      </c>
      <c r="X14" t="s">
        <v>37</v>
      </c>
      <c r="Z14">
        <v>13</v>
      </c>
      <c r="AC14">
        <v>3</v>
      </c>
      <c r="AD14" t="s">
        <v>35</v>
      </c>
      <c r="AF14">
        <v>13</v>
      </c>
      <c r="AG14">
        <v>3</v>
      </c>
      <c r="AH14" s="8">
        <f>VLOOKUP(AK14,상품리스트!A:E,5,0)*AG14</f>
        <v>12690</v>
      </c>
      <c r="AI14" s="8"/>
      <c r="AJ14" s="8"/>
      <c r="AK14">
        <v>48</v>
      </c>
      <c r="AL14" t="s">
        <v>63</v>
      </c>
      <c r="AN14">
        <v>2</v>
      </c>
      <c r="AO14">
        <v>20230306002</v>
      </c>
      <c r="AP14" s="14">
        <v>5</v>
      </c>
      <c r="AQ14">
        <v>1</v>
      </c>
      <c r="AR14">
        <f>VLOOKUP(AS14,상품리스트!A:E,5,0)*AQ14</f>
        <v>13050</v>
      </c>
      <c r="AS14">
        <v>39</v>
      </c>
      <c r="AT14">
        <v>6</v>
      </c>
      <c r="AV14">
        <v>13</v>
      </c>
      <c r="AW14">
        <v>3</v>
      </c>
      <c r="AX14">
        <v>31320</v>
      </c>
      <c r="BA14">
        <v>22</v>
      </c>
      <c r="BB14" t="s">
        <v>358</v>
      </c>
      <c r="BE14">
        <v>13</v>
      </c>
      <c r="BF14">
        <v>1</v>
      </c>
      <c r="BG14">
        <v>13050</v>
      </c>
      <c r="BH14">
        <v>2</v>
      </c>
      <c r="BI14">
        <v>39</v>
      </c>
      <c r="BJ14" t="str">
        <f t="shared" si="0"/>
        <v>hyjyibu</v>
      </c>
    </row>
    <row r="15" spans="1:63">
      <c r="A15" t="s">
        <v>356</v>
      </c>
      <c r="B15" t="s">
        <v>524</v>
      </c>
      <c r="C15">
        <v>1234</v>
      </c>
      <c r="D15" t="s">
        <v>524</v>
      </c>
      <c r="E15" t="s">
        <v>402</v>
      </c>
      <c r="F15" t="s">
        <v>448</v>
      </c>
      <c r="G15" s="4" t="s">
        <v>609</v>
      </c>
      <c r="I15" s="4" t="s">
        <v>628</v>
      </c>
      <c r="J15" t="s">
        <v>664</v>
      </c>
      <c r="K15" s="4" t="s">
        <v>677</v>
      </c>
      <c r="L15" s="4" t="s">
        <v>678</v>
      </c>
      <c r="N15" t="s">
        <v>32</v>
      </c>
      <c r="O15" s="4" t="s">
        <v>611</v>
      </c>
      <c r="Q15">
        <v>14</v>
      </c>
      <c r="R15" t="s">
        <v>60</v>
      </c>
      <c r="S15" t="s">
        <v>62</v>
      </c>
      <c r="T15" s="4" t="s">
        <v>632</v>
      </c>
      <c r="U15" s="20" t="s">
        <v>694</v>
      </c>
      <c r="V15" s="20" t="s">
        <v>691</v>
      </c>
      <c r="X15" t="s">
        <v>37</v>
      </c>
      <c r="Z15">
        <v>14</v>
      </c>
      <c r="AC15">
        <v>5</v>
      </c>
      <c r="AD15" t="s">
        <v>35</v>
      </c>
      <c r="AF15">
        <v>14</v>
      </c>
      <c r="AG15">
        <v>1</v>
      </c>
      <c r="AH15" s="8">
        <f>VLOOKUP(AK15,상품리스트!A:E,5,0)*AG15</f>
        <v>5695</v>
      </c>
      <c r="AI15" s="8"/>
      <c r="AJ15" s="8"/>
      <c r="AK15">
        <v>50</v>
      </c>
      <c r="AL15" t="s">
        <v>63</v>
      </c>
      <c r="AN15">
        <v>2</v>
      </c>
      <c r="AO15">
        <v>20230306002</v>
      </c>
      <c r="AP15" s="14">
        <v>6</v>
      </c>
      <c r="AQ15">
        <v>1</v>
      </c>
      <c r="AR15">
        <f>VLOOKUP(AS15,상품리스트!A:E,5,0)*AQ15</f>
        <v>5400</v>
      </c>
      <c r="AS15">
        <v>16</v>
      </c>
      <c r="AT15">
        <v>6</v>
      </c>
      <c r="AV15">
        <v>14</v>
      </c>
      <c r="AW15">
        <v>5</v>
      </c>
      <c r="AX15">
        <v>45720</v>
      </c>
      <c r="BA15">
        <v>23</v>
      </c>
      <c r="BB15" t="s">
        <v>359</v>
      </c>
      <c r="BE15">
        <v>14</v>
      </c>
      <c r="BF15">
        <v>1</v>
      </c>
      <c r="BG15">
        <v>5400</v>
      </c>
      <c r="BH15">
        <v>2</v>
      </c>
      <c r="BI15">
        <v>16</v>
      </c>
      <c r="BJ15" t="str">
        <f t="shared" si="0"/>
        <v>hyjyibu</v>
      </c>
    </row>
    <row r="16" spans="1:63">
      <c r="A16" t="s">
        <v>357</v>
      </c>
      <c r="B16" t="s">
        <v>526</v>
      </c>
      <c r="C16">
        <v>1234</v>
      </c>
      <c r="D16" t="s">
        <v>526</v>
      </c>
      <c r="E16" t="s">
        <v>403</v>
      </c>
      <c r="F16" t="s">
        <v>449</v>
      </c>
      <c r="G16" s="4" t="s">
        <v>335</v>
      </c>
      <c r="I16" s="4" t="s">
        <v>629</v>
      </c>
      <c r="J16" t="s">
        <v>665</v>
      </c>
      <c r="K16" s="4" t="s">
        <v>677</v>
      </c>
      <c r="L16" s="4" t="s">
        <v>678</v>
      </c>
      <c r="N16" t="s">
        <v>33</v>
      </c>
      <c r="O16" s="4" t="s">
        <v>611</v>
      </c>
      <c r="Q16">
        <v>15</v>
      </c>
      <c r="R16" t="s">
        <v>64</v>
      </c>
      <c r="S16" t="s">
        <v>69</v>
      </c>
      <c r="T16" s="4" t="s">
        <v>633</v>
      </c>
      <c r="U16" s="20" t="s">
        <v>669</v>
      </c>
      <c r="V16" s="20" t="s">
        <v>691</v>
      </c>
      <c r="X16" t="s">
        <v>37</v>
      </c>
      <c r="Z16">
        <v>15</v>
      </c>
      <c r="AC16">
        <v>47</v>
      </c>
      <c r="AD16" t="s">
        <v>35</v>
      </c>
      <c r="AF16">
        <v>15</v>
      </c>
      <c r="AG16">
        <v>1</v>
      </c>
      <c r="AH16" s="8">
        <f>VLOOKUP(AK16,상품리스트!A:E,5,0)*AG16</f>
        <v>7200</v>
      </c>
      <c r="AI16" s="8"/>
      <c r="AJ16" s="8"/>
      <c r="AK16">
        <v>35</v>
      </c>
      <c r="AL16" t="s">
        <v>63</v>
      </c>
      <c r="AN16">
        <v>2</v>
      </c>
      <c r="AO16">
        <v>20230306002</v>
      </c>
      <c r="AP16" s="14">
        <v>7</v>
      </c>
      <c r="AQ16">
        <v>2</v>
      </c>
      <c r="AR16">
        <f>VLOOKUP(AS16,상품리스트!A:E,5,0)*AQ16</f>
        <v>30240</v>
      </c>
      <c r="AS16">
        <v>41</v>
      </c>
      <c r="AT16">
        <v>6</v>
      </c>
      <c r="AV16">
        <v>15</v>
      </c>
      <c r="AW16">
        <v>3</v>
      </c>
      <c r="AX16">
        <v>23400</v>
      </c>
      <c r="BA16">
        <v>24</v>
      </c>
      <c r="BB16" t="s">
        <v>360</v>
      </c>
      <c r="BE16">
        <v>15</v>
      </c>
      <c r="BF16">
        <v>2</v>
      </c>
      <c r="BG16">
        <v>30240</v>
      </c>
      <c r="BH16">
        <v>2</v>
      </c>
      <c r="BI16">
        <v>41</v>
      </c>
      <c r="BJ16" t="str">
        <f t="shared" si="0"/>
        <v>hyjyibu</v>
      </c>
    </row>
    <row r="17" spans="1:62">
      <c r="A17" t="s">
        <v>358</v>
      </c>
      <c r="B17" t="s">
        <v>528</v>
      </c>
      <c r="C17">
        <v>1234</v>
      </c>
      <c r="D17" t="s">
        <v>528</v>
      </c>
      <c r="E17" t="s">
        <v>404</v>
      </c>
      <c r="F17" t="s">
        <v>450</v>
      </c>
      <c r="G17" s="4" t="s">
        <v>336</v>
      </c>
      <c r="I17" s="4" t="s">
        <v>630</v>
      </c>
      <c r="J17" t="s">
        <v>666</v>
      </c>
      <c r="K17" s="4" t="s">
        <v>677</v>
      </c>
      <c r="L17" s="4" t="s">
        <v>678</v>
      </c>
      <c r="N17" t="s">
        <v>32</v>
      </c>
      <c r="O17" s="4" t="s">
        <v>611</v>
      </c>
      <c r="Q17">
        <v>16</v>
      </c>
      <c r="R17" t="s">
        <v>614</v>
      </c>
      <c r="S17" t="s">
        <v>615</v>
      </c>
      <c r="T17" s="4" t="s">
        <v>634</v>
      </c>
      <c r="U17" s="20" t="s">
        <v>670</v>
      </c>
      <c r="V17" s="20" t="s">
        <v>691</v>
      </c>
      <c r="X17" t="s">
        <v>616</v>
      </c>
      <c r="Z17">
        <v>16</v>
      </c>
      <c r="AC17">
        <v>44</v>
      </c>
      <c r="AD17" t="s">
        <v>35</v>
      </c>
      <c r="AF17">
        <v>16</v>
      </c>
      <c r="AG17">
        <v>1</v>
      </c>
      <c r="AH17" s="8">
        <f>VLOOKUP(AK17,상품리스트!A:E,5,0)*AG17</f>
        <v>7380</v>
      </c>
      <c r="AI17" s="8"/>
      <c r="AJ17" s="8"/>
      <c r="AK17">
        <v>42</v>
      </c>
      <c r="AL17" t="s">
        <v>63</v>
      </c>
      <c r="AN17">
        <v>2</v>
      </c>
      <c r="AO17">
        <v>20230306002</v>
      </c>
      <c r="AP17" s="14">
        <v>8</v>
      </c>
      <c r="AQ17">
        <v>3</v>
      </c>
      <c r="AR17">
        <f>VLOOKUP(AS17,상품리스트!A:E,5,0)*AQ17</f>
        <v>21060</v>
      </c>
      <c r="AS17">
        <v>21</v>
      </c>
      <c r="AT17">
        <v>6</v>
      </c>
      <c r="AV17">
        <v>16</v>
      </c>
      <c r="AW17">
        <v>4</v>
      </c>
      <c r="AX17">
        <v>36180</v>
      </c>
      <c r="BA17">
        <v>25</v>
      </c>
      <c r="BB17" t="s">
        <v>361</v>
      </c>
      <c r="BE17">
        <v>16</v>
      </c>
      <c r="BF17">
        <v>3</v>
      </c>
      <c r="BG17">
        <v>21060</v>
      </c>
      <c r="BH17">
        <v>2</v>
      </c>
      <c r="BI17">
        <v>21</v>
      </c>
      <c r="BJ17" t="str">
        <f t="shared" si="0"/>
        <v>hyjyibu</v>
      </c>
    </row>
    <row r="18" spans="1:62">
      <c r="A18" t="s">
        <v>359</v>
      </c>
      <c r="B18" t="s">
        <v>530</v>
      </c>
      <c r="C18">
        <v>1234</v>
      </c>
      <c r="D18" t="s">
        <v>530</v>
      </c>
      <c r="E18" t="s">
        <v>405</v>
      </c>
      <c r="F18" t="s">
        <v>451</v>
      </c>
      <c r="G18" s="4" t="s">
        <v>337</v>
      </c>
      <c r="I18" s="4" t="s">
        <v>631</v>
      </c>
      <c r="J18" t="s">
        <v>667</v>
      </c>
      <c r="K18" s="4" t="s">
        <v>677</v>
      </c>
      <c r="L18" s="4" t="s">
        <v>678</v>
      </c>
      <c r="N18" t="s">
        <v>33</v>
      </c>
      <c r="O18" s="4" t="s">
        <v>611</v>
      </c>
      <c r="Q18">
        <v>17</v>
      </c>
      <c r="R18" t="s">
        <v>517</v>
      </c>
      <c r="S18" t="s">
        <v>445</v>
      </c>
      <c r="T18" s="4" t="s">
        <v>625</v>
      </c>
      <c r="U18" s="20" t="s">
        <v>661</v>
      </c>
      <c r="V18" s="20" t="s">
        <v>691</v>
      </c>
      <c r="X18" t="s">
        <v>353</v>
      </c>
      <c r="Z18">
        <v>17</v>
      </c>
      <c r="AC18">
        <v>2</v>
      </c>
      <c r="AD18" t="s">
        <v>35</v>
      </c>
      <c r="AF18">
        <v>17</v>
      </c>
      <c r="AG18">
        <v>1</v>
      </c>
      <c r="AH18" s="8">
        <f>VLOOKUP(AK18,상품리스트!A:E,5,0)*AG18</f>
        <v>3420</v>
      </c>
      <c r="AI18" s="8"/>
      <c r="AJ18" s="8"/>
      <c r="AK18">
        <v>49</v>
      </c>
      <c r="AL18" t="s">
        <v>63</v>
      </c>
      <c r="AN18">
        <v>2</v>
      </c>
      <c r="AO18">
        <v>20230306002</v>
      </c>
      <c r="AP18" s="14">
        <v>9</v>
      </c>
      <c r="AQ18">
        <v>1</v>
      </c>
      <c r="AR18">
        <f>VLOOKUP(AS18,상품리스트!A:E,5,0)*AQ18</f>
        <v>3870</v>
      </c>
      <c r="AS18">
        <v>30</v>
      </c>
      <c r="AT18">
        <v>6</v>
      </c>
      <c r="AV18">
        <v>17</v>
      </c>
      <c r="AW18">
        <v>6</v>
      </c>
      <c r="AX18">
        <v>33480</v>
      </c>
      <c r="BA18">
        <v>26</v>
      </c>
      <c r="BB18" t="s">
        <v>362</v>
      </c>
      <c r="BE18">
        <v>17</v>
      </c>
      <c r="BF18">
        <v>1</v>
      </c>
      <c r="BG18">
        <v>3870</v>
      </c>
      <c r="BH18">
        <v>2</v>
      </c>
      <c r="BI18">
        <v>30</v>
      </c>
      <c r="BJ18" t="str">
        <f t="shared" si="0"/>
        <v>hyjyibu</v>
      </c>
    </row>
    <row r="19" spans="1:62">
      <c r="A19" t="s">
        <v>360</v>
      </c>
      <c r="B19" t="s">
        <v>532</v>
      </c>
      <c r="C19">
        <v>1234</v>
      </c>
      <c r="D19" t="s">
        <v>532</v>
      </c>
      <c r="E19" t="s">
        <v>406</v>
      </c>
      <c r="F19" t="s">
        <v>452</v>
      </c>
      <c r="G19" s="4" t="s">
        <v>338</v>
      </c>
      <c r="I19" s="4" t="s">
        <v>632</v>
      </c>
      <c r="J19" t="s">
        <v>668</v>
      </c>
      <c r="K19" s="4" t="s">
        <v>677</v>
      </c>
      <c r="L19" s="4" t="s">
        <v>678</v>
      </c>
      <c r="N19" t="s">
        <v>32</v>
      </c>
      <c r="O19" s="4" t="s">
        <v>611</v>
      </c>
      <c r="Q19">
        <v>18</v>
      </c>
      <c r="R19" t="s">
        <v>519</v>
      </c>
      <c r="S19" t="s">
        <v>446</v>
      </c>
      <c r="T19" s="4" t="s">
        <v>626</v>
      </c>
      <c r="U19" s="20" t="s">
        <v>662</v>
      </c>
      <c r="V19" s="20" t="s">
        <v>691</v>
      </c>
      <c r="X19" t="s">
        <v>354</v>
      </c>
      <c r="Z19">
        <v>18</v>
      </c>
      <c r="AC19">
        <v>38</v>
      </c>
      <c r="AD19" t="s">
        <v>35</v>
      </c>
      <c r="AF19">
        <v>18</v>
      </c>
      <c r="AG19">
        <v>20</v>
      </c>
      <c r="AH19" s="8">
        <f>VLOOKUP(AK19,상품리스트!A:E,5,0)*AG19</f>
        <v>81000</v>
      </c>
      <c r="AI19" s="8"/>
      <c r="AJ19" s="8"/>
      <c r="AK19">
        <v>8</v>
      </c>
      <c r="AL19" t="s">
        <v>59</v>
      </c>
      <c r="AN19">
        <v>2</v>
      </c>
      <c r="AO19">
        <v>20230306002</v>
      </c>
      <c r="AP19" s="14">
        <v>10</v>
      </c>
      <c r="AQ19">
        <v>1</v>
      </c>
      <c r="AR19">
        <f>VLOOKUP(AS19,상품리스트!A:E,5,0)*AQ19</f>
        <v>9900</v>
      </c>
      <c r="AS19">
        <v>13</v>
      </c>
      <c r="AT19">
        <v>6</v>
      </c>
      <c r="AV19">
        <v>18</v>
      </c>
      <c r="AW19">
        <v>3</v>
      </c>
      <c r="AX19">
        <v>22680</v>
      </c>
      <c r="BA19">
        <v>27</v>
      </c>
      <c r="BB19" t="s">
        <v>363</v>
      </c>
      <c r="BE19">
        <v>18</v>
      </c>
      <c r="BF19">
        <v>1</v>
      </c>
      <c r="BG19">
        <v>9900</v>
      </c>
      <c r="BH19">
        <v>2</v>
      </c>
      <c r="BI19">
        <v>13</v>
      </c>
      <c r="BJ19" t="str">
        <f t="shared" si="0"/>
        <v>hyjyibu</v>
      </c>
    </row>
    <row r="20" spans="1:62">
      <c r="A20" t="s">
        <v>361</v>
      </c>
      <c r="B20" t="s">
        <v>534</v>
      </c>
      <c r="C20">
        <v>1234</v>
      </c>
      <c r="D20" t="s">
        <v>534</v>
      </c>
      <c r="E20" t="s">
        <v>407</v>
      </c>
      <c r="F20" t="s">
        <v>453</v>
      </c>
      <c r="G20" s="4" t="s">
        <v>339</v>
      </c>
      <c r="I20" s="4" t="s">
        <v>633</v>
      </c>
      <c r="J20" t="s">
        <v>669</v>
      </c>
      <c r="K20" s="4" t="s">
        <v>677</v>
      </c>
      <c r="L20" s="4" t="s">
        <v>678</v>
      </c>
      <c r="N20" t="s">
        <v>33</v>
      </c>
      <c r="O20" s="4" t="s">
        <v>611</v>
      </c>
      <c r="Q20">
        <v>19</v>
      </c>
      <c r="R20" t="s">
        <v>521</v>
      </c>
      <c r="S20" t="s">
        <v>447</v>
      </c>
      <c r="T20" s="4" t="s">
        <v>627</v>
      </c>
      <c r="U20" s="20" t="s">
        <v>693</v>
      </c>
      <c r="V20" s="20" t="s">
        <v>691</v>
      </c>
      <c r="X20" t="s">
        <v>355</v>
      </c>
      <c r="Z20">
        <v>19</v>
      </c>
      <c r="AC20">
        <v>49</v>
      </c>
      <c r="AD20" t="s">
        <v>35</v>
      </c>
      <c r="AF20">
        <v>19</v>
      </c>
      <c r="AG20">
        <v>40</v>
      </c>
      <c r="AH20" s="8">
        <f>VLOOKUP(AK20,상품리스트!A:E,5,0)*AG20</f>
        <v>216000</v>
      </c>
      <c r="AI20" s="8"/>
      <c r="AJ20" s="8"/>
      <c r="AK20">
        <v>16</v>
      </c>
      <c r="AL20" t="s">
        <v>59</v>
      </c>
      <c r="AN20">
        <v>2</v>
      </c>
      <c r="AO20">
        <v>20230306002</v>
      </c>
      <c r="AP20" s="14">
        <v>11</v>
      </c>
      <c r="AQ20">
        <v>1</v>
      </c>
      <c r="AR20">
        <f>VLOOKUP(AS20,상품리스트!A:E,5,0)*AQ20</f>
        <v>4320</v>
      </c>
      <c r="AS20">
        <v>43</v>
      </c>
      <c r="AT20">
        <v>6</v>
      </c>
      <c r="AV20">
        <v>19</v>
      </c>
      <c r="AW20">
        <v>6</v>
      </c>
      <c r="AX20">
        <v>52020</v>
      </c>
      <c r="BA20">
        <v>28</v>
      </c>
      <c r="BB20" t="s">
        <v>364</v>
      </c>
      <c r="BE20">
        <v>19</v>
      </c>
      <c r="BF20">
        <v>1</v>
      </c>
      <c r="BG20">
        <v>6480</v>
      </c>
      <c r="BH20">
        <v>2</v>
      </c>
      <c r="BI20">
        <v>43</v>
      </c>
      <c r="BJ20" t="str">
        <f t="shared" si="0"/>
        <v>hyjyibu</v>
      </c>
    </row>
    <row r="21" spans="1:62">
      <c r="A21" t="s">
        <v>362</v>
      </c>
      <c r="B21" t="s">
        <v>536</v>
      </c>
      <c r="C21">
        <v>1234</v>
      </c>
      <c r="D21" t="s">
        <v>536</v>
      </c>
      <c r="E21" t="s">
        <v>408</v>
      </c>
      <c r="F21" t="s">
        <v>454</v>
      </c>
      <c r="G21" s="4" t="s">
        <v>340</v>
      </c>
      <c r="I21" s="4" t="s">
        <v>634</v>
      </c>
      <c r="J21" t="s">
        <v>670</v>
      </c>
      <c r="K21" s="4" t="s">
        <v>677</v>
      </c>
      <c r="L21" s="4" t="s">
        <v>678</v>
      </c>
      <c r="N21" t="s">
        <v>33</v>
      </c>
      <c r="O21" s="4" t="s">
        <v>611</v>
      </c>
      <c r="Q21">
        <v>20</v>
      </c>
      <c r="R21" t="s">
        <v>523</v>
      </c>
      <c r="S21" t="s">
        <v>448</v>
      </c>
      <c r="T21" s="4" t="s">
        <v>628</v>
      </c>
      <c r="U21" s="20" t="s">
        <v>664</v>
      </c>
      <c r="V21" s="20" t="s">
        <v>691</v>
      </c>
      <c r="X21" t="s">
        <v>356</v>
      </c>
      <c r="Z21">
        <v>20</v>
      </c>
      <c r="AC21">
        <v>29</v>
      </c>
      <c r="AD21" t="s">
        <v>35</v>
      </c>
      <c r="AF21">
        <v>20</v>
      </c>
      <c r="AG21">
        <v>1</v>
      </c>
      <c r="AH21" s="8">
        <f>VLOOKUP(AK21,상품리스트!A:E,5,0)*AG21</f>
        <v>7380</v>
      </c>
      <c r="AI21" s="8"/>
      <c r="AJ21" s="8"/>
      <c r="AK21">
        <v>42</v>
      </c>
      <c r="AL21" t="s">
        <v>55</v>
      </c>
      <c r="AN21">
        <v>2</v>
      </c>
      <c r="AO21">
        <v>20230306002</v>
      </c>
      <c r="AP21" s="14">
        <v>12</v>
      </c>
      <c r="AQ21">
        <v>1</v>
      </c>
      <c r="AR21">
        <f>VLOOKUP(AS21,상품리스트!A:E,5,0)*AQ21</f>
        <v>3150</v>
      </c>
      <c r="AS21">
        <v>14</v>
      </c>
      <c r="AT21">
        <v>6</v>
      </c>
      <c r="AV21">
        <v>20</v>
      </c>
      <c r="AW21">
        <v>7</v>
      </c>
      <c r="AX21">
        <v>75060</v>
      </c>
      <c r="BA21">
        <v>29</v>
      </c>
      <c r="BB21" t="s">
        <v>365</v>
      </c>
      <c r="BE21">
        <v>20</v>
      </c>
      <c r="BF21">
        <v>1</v>
      </c>
      <c r="BG21">
        <v>3150</v>
      </c>
      <c r="BH21">
        <v>2</v>
      </c>
      <c r="BI21">
        <v>14</v>
      </c>
      <c r="BJ21" t="str">
        <f t="shared" si="0"/>
        <v>hyjyibu</v>
      </c>
    </row>
    <row r="22" spans="1:62">
      <c r="A22" t="s">
        <v>363</v>
      </c>
      <c r="B22" t="s">
        <v>538</v>
      </c>
      <c r="C22">
        <v>1234</v>
      </c>
      <c r="D22" t="s">
        <v>538</v>
      </c>
      <c r="E22" t="s">
        <v>409</v>
      </c>
      <c r="F22" t="s">
        <v>455</v>
      </c>
      <c r="G22" s="4" t="s">
        <v>331</v>
      </c>
      <c r="I22" s="4" t="s">
        <v>625</v>
      </c>
      <c r="J22" t="s">
        <v>661</v>
      </c>
      <c r="K22" s="4" t="s">
        <v>677</v>
      </c>
      <c r="L22" s="4" t="s">
        <v>678</v>
      </c>
      <c r="N22" t="s">
        <v>32</v>
      </c>
      <c r="O22" s="4" t="s">
        <v>611</v>
      </c>
      <c r="Q22">
        <v>21</v>
      </c>
      <c r="R22" t="s">
        <v>525</v>
      </c>
      <c r="S22" t="s">
        <v>449</v>
      </c>
      <c r="T22" s="4" t="s">
        <v>629</v>
      </c>
      <c r="U22" s="20" t="s">
        <v>665</v>
      </c>
      <c r="V22" s="20" t="s">
        <v>691</v>
      </c>
      <c r="X22" t="s">
        <v>357</v>
      </c>
      <c r="Z22">
        <v>21</v>
      </c>
      <c r="AC22">
        <v>10</v>
      </c>
      <c r="AD22" t="s">
        <v>35</v>
      </c>
      <c r="AF22">
        <v>21</v>
      </c>
      <c r="AG22">
        <v>1</v>
      </c>
      <c r="AH22" s="8">
        <f>VLOOKUP(AK22,상품리스트!A:E,5,0)*AG22</f>
        <v>4230</v>
      </c>
      <c r="AI22" s="8"/>
      <c r="AJ22" s="8"/>
      <c r="AK22">
        <v>48</v>
      </c>
      <c r="AL22" t="s">
        <v>55</v>
      </c>
      <c r="AN22">
        <v>2</v>
      </c>
      <c r="AO22">
        <v>20230306002</v>
      </c>
      <c r="AP22" s="14">
        <v>13</v>
      </c>
      <c r="AQ22">
        <v>1</v>
      </c>
      <c r="AR22">
        <f>VLOOKUP(AS22,상품리스트!A:E,5,0)*AQ22</f>
        <v>3150</v>
      </c>
      <c r="AS22">
        <v>36</v>
      </c>
      <c r="AT22">
        <v>6</v>
      </c>
      <c r="AV22">
        <v>21</v>
      </c>
      <c r="AW22">
        <v>14</v>
      </c>
      <c r="AX22">
        <v>105570</v>
      </c>
      <c r="BA22">
        <v>30</v>
      </c>
      <c r="BB22" t="s">
        <v>366</v>
      </c>
      <c r="BE22">
        <v>21</v>
      </c>
      <c r="BF22">
        <v>1</v>
      </c>
      <c r="BG22">
        <v>3150</v>
      </c>
      <c r="BH22">
        <v>2</v>
      </c>
      <c r="BI22">
        <v>36</v>
      </c>
      <c r="BJ22" t="str">
        <f t="shared" si="0"/>
        <v>hyjyibu</v>
      </c>
    </row>
    <row r="23" spans="1:62">
      <c r="A23" t="s">
        <v>364</v>
      </c>
      <c r="B23" t="s">
        <v>540</v>
      </c>
      <c r="C23">
        <v>1234</v>
      </c>
      <c r="D23" t="s">
        <v>540</v>
      </c>
      <c r="E23" t="s">
        <v>410</v>
      </c>
      <c r="F23" t="s">
        <v>456</v>
      </c>
      <c r="G23" s="4" t="s">
        <v>332</v>
      </c>
      <c r="I23" s="4" t="s">
        <v>626</v>
      </c>
      <c r="J23" t="s">
        <v>662</v>
      </c>
      <c r="K23" s="4" t="s">
        <v>677</v>
      </c>
      <c r="L23" s="4" t="s">
        <v>678</v>
      </c>
      <c r="N23" t="s">
        <v>32</v>
      </c>
      <c r="O23" s="4" t="s">
        <v>611</v>
      </c>
      <c r="Q23">
        <v>22</v>
      </c>
      <c r="R23" t="s">
        <v>527</v>
      </c>
      <c r="S23" t="s">
        <v>450</v>
      </c>
      <c r="T23" s="4" t="s">
        <v>630</v>
      </c>
      <c r="U23" s="20" t="s">
        <v>666</v>
      </c>
      <c r="V23" s="20" t="s">
        <v>691</v>
      </c>
      <c r="X23" t="s">
        <v>358</v>
      </c>
      <c r="Z23">
        <v>22</v>
      </c>
      <c r="AC23">
        <v>15</v>
      </c>
      <c r="AD23" t="s">
        <v>35</v>
      </c>
      <c r="AF23">
        <v>22</v>
      </c>
      <c r="AG23">
        <v>1</v>
      </c>
      <c r="AH23" s="8">
        <f>VLOOKUP(AK23,상품리스트!A:E,5,0)*AG23</f>
        <v>2700</v>
      </c>
      <c r="AI23" s="8"/>
      <c r="AJ23" s="8"/>
      <c r="AK23">
        <v>7</v>
      </c>
      <c r="AL23" t="s">
        <v>55</v>
      </c>
      <c r="AN23">
        <v>3</v>
      </c>
      <c r="AO23">
        <v>20230306003</v>
      </c>
      <c r="AP23" s="14">
        <v>1</v>
      </c>
      <c r="AQ23">
        <v>1</v>
      </c>
      <c r="AR23">
        <f>VLOOKUP(AS23,상품리스트!A:E,5,0)*AQ23</f>
        <v>4250</v>
      </c>
      <c r="AS23">
        <v>10</v>
      </c>
      <c r="AT23">
        <v>8</v>
      </c>
      <c r="AV23">
        <v>22</v>
      </c>
      <c r="AW23">
        <v>4</v>
      </c>
      <c r="AX23">
        <v>31050</v>
      </c>
      <c r="BA23">
        <v>31</v>
      </c>
      <c r="BB23" t="s">
        <v>367</v>
      </c>
      <c r="BE23">
        <v>22</v>
      </c>
      <c r="BF23">
        <v>1</v>
      </c>
      <c r="BG23">
        <v>4500</v>
      </c>
      <c r="BH23">
        <v>3</v>
      </c>
      <c r="BI23">
        <v>10</v>
      </c>
      <c r="BJ23" t="str">
        <f t="shared" si="0"/>
        <v>slswk59</v>
      </c>
    </row>
    <row r="24" spans="1:62">
      <c r="A24" t="s">
        <v>365</v>
      </c>
      <c r="B24" t="s">
        <v>542</v>
      </c>
      <c r="C24">
        <v>1234</v>
      </c>
      <c r="D24" t="s">
        <v>542</v>
      </c>
      <c r="E24" t="s">
        <v>411</v>
      </c>
      <c r="F24" t="s">
        <v>457</v>
      </c>
      <c r="G24" s="4" t="s">
        <v>333</v>
      </c>
      <c r="I24" s="4" t="s">
        <v>627</v>
      </c>
      <c r="J24" t="s">
        <v>663</v>
      </c>
      <c r="K24" s="4" t="s">
        <v>677</v>
      </c>
      <c r="L24" s="4" t="s">
        <v>678</v>
      </c>
      <c r="N24" t="s">
        <v>33</v>
      </c>
      <c r="O24" s="4" t="s">
        <v>611</v>
      </c>
      <c r="Q24">
        <v>23</v>
      </c>
      <c r="R24" t="s">
        <v>529</v>
      </c>
      <c r="S24" t="s">
        <v>451</v>
      </c>
      <c r="T24" s="4" t="s">
        <v>631</v>
      </c>
      <c r="U24" s="20" t="s">
        <v>667</v>
      </c>
      <c r="V24" s="20" t="s">
        <v>691</v>
      </c>
      <c r="X24" t="s">
        <v>359</v>
      </c>
      <c r="Z24">
        <v>23</v>
      </c>
      <c r="AC24">
        <v>12</v>
      </c>
      <c r="AD24" t="s">
        <v>35</v>
      </c>
      <c r="AF24">
        <v>23</v>
      </c>
      <c r="AG24">
        <v>7</v>
      </c>
      <c r="AH24" s="8">
        <f>VLOOKUP(AK24,상품리스트!A:E,5,0)*AG24</f>
        <v>22050</v>
      </c>
      <c r="AI24" s="8"/>
      <c r="AJ24" s="8"/>
      <c r="AK24">
        <v>14</v>
      </c>
      <c r="AL24" t="s">
        <v>55</v>
      </c>
      <c r="AN24">
        <v>3</v>
      </c>
      <c r="AO24">
        <v>20230306003</v>
      </c>
      <c r="AP24" s="14">
        <v>2</v>
      </c>
      <c r="AQ24">
        <v>1</v>
      </c>
      <c r="AR24">
        <f>VLOOKUP(AS24,상품리스트!A:E,5,0)*AQ24</f>
        <v>5695</v>
      </c>
      <c r="AS24">
        <v>38</v>
      </c>
      <c r="AT24">
        <v>8</v>
      </c>
      <c r="AV24">
        <v>23</v>
      </c>
      <c r="AW24">
        <v>6</v>
      </c>
      <c r="AX24">
        <v>55980</v>
      </c>
      <c r="BA24">
        <v>32</v>
      </c>
      <c r="BB24" t="s">
        <v>368</v>
      </c>
      <c r="BE24">
        <v>23</v>
      </c>
      <c r="BF24">
        <v>1</v>
      </c>
      <c r="BG24">
        <v>6030</v>
      </c>
      <c r="BH24">
        <v>3</v>
      </c>
      <c r="BI24">
        <v>38</v>
      </c>
      <c r="BJ24" t="str">
        <f t="shared" si="0"/>
        <v>slswk59</v>
      </c>
    </row>
    <row r="25" spans="1:62">
      <c r="A25" t="s">
        <v>366</v>
      </c>
      <c r="B25" t="s">
        <v>544</v>
      </c>
      <c r="C25">
        <v>1234</v>
      </c>
      <c r="D25" t="s">
        <v>544</v>
      </c>
      <c r="E25" t="s">
        <v>412</v>
      </c>
      <c r="F25" t="s">
        <v>458</v>
      </c>
      <c r="G25" s="4" t="s">
        <v>334</v>
      </c>
      <c r="I25" s="4" t="s">
        <v>628</v>
      </c>
      <c r="J25" t="s">
        <v>664</v>
      </c>
      <c r="K25" s="4" t="s">
        <v>677</v>
      </c>
      <c r="L25" s="4" t="s">
        <v>678</v>
      </c>
      <c r="N25" t="s">
        <v>32</v>
      </c>
      <c r="O25" s="4" t="s">
        <v>612</v>
      </c>
      <c r="Q25">
        <v>24</v>
      </c>
      <c r="R25" t="s">
        <v>531</v>
      </c>
      <c r="S25" t="s">
        <v>452</v>
      </c>
      <c r="T25" s="4" t="s">
        <v>632</v>
      </c>
      <c r="U25" s="20" t="s">
        <v>694</v>
      </c>
      <c r="V25" s="20" t="s">
        <v>691</v>
      </c>
      <c r="X25" t="s">
        <v>360</v>
      </c>
      <c r="Z25">
        <v>24</v>
      </c>
      <c r="AC25">
        <v>17</v>
      </c>
      <c r="AD25" t="s">
        <v>35</v>
      </c>
      <c r="AF25">
        <v>24</v>
      </c>
      <c r="AG25">
        <v>1</v>
      </c>
      <c r="AH25" s="8">
        <f>VLOOKUP(AK25,상품리스트!A:E,5,0)*AG25</f>
        <v>7200</v>
      </c>
      <c r="AI25" s="8"/>
      <c r="AJ25" s="8"/>
      <c r="AK25">
        <v>35</v>
      </c>
      <c r="AL25" t="s">
        <v>55</v>
      </c>
      <c r="AN25">
        <v>3</v>
      </c>
      <c r="AO25">
        <v>20230306003</v>
      </c>
      <c r="AP25" s="14">
        <v>3</v>
      </c>
      <c r="AQ25">
        <v>1</v>
      </c>
      <c r="AR25">
        <f>VLOOKUP(AS25,상품리스트!A:E,5,0)*AQ25</f>
        <v>7740</v>
      </c>
      <c r="AS25">
        <v>40</v>
      </c>
      <c r="AT25">
        <v>8</v>
      </c>
      <c r="AV25">
        <v>24</v>
      </c>
      <c r="AW25">
        <v>8</v>
      </c>
      <c r="AX25">
        <v>49590</v>
      </c>
      <c r="BA25">
        <v>33</v>
      </c>
      <c r="BB25" t="s">
        <v>369</v>
      </c>
      <c r="BE25">
        <v>24</v>
      </c>
      <c r="BF25">
        <v>1</v>
      </c>
      <c r="BG25">
        <v>7740</v>
      </c>
      <c r="BH25">
        <v>3</v>
      </c>
      <c r="BI25">
        <v>40</v>
      </c>
      <c r="BJ25" t="str">
        <f t="shared" si="0"/>
        <v>slswk59</v>
      </c>
    </row>
    <row r="26" spans="1:62">
      <c r="A26" t="s">
        <v>367</v>
      </c>
      <c r="B26" t="s">
        <v>546</v>
      </c>
      <c r="C26">
        <v>1234</v>
      </c>
      <c r="D26" t="s">
        <v>546</v>
      </c>
      <c r="E26" t="s">
        <v>413</v>
      </c>
      <c r="F26" t="s">
        <v>459</v>
      </c>
      <c r="G26" s="4" t="s">
        <v>335</v>
      </c>
      <c r="I26" s="4" t="s">
        <v>629</v>
      </c>
      <c r="J26" t="s">
        <v>665</v>
      </c>
      <c r="K26" s="4" t="s">
        <v>677</v>
      </c>
      <c r="L26" s="4" t="s">
        <v>678</v>
      </c>
      <c r="N26" t="s">
        <v>33</v>
      </c>
      <c r="O26" s="4" t="s">
        <v>611</v>
      </c>
      <c r="Q26">
        <v>25</v>
      </c>
      <c r="R26" t="s">
        <v>533</v>
      </c>
      <c r="S26" t="s">
        <v>453</v>
      </c>
      <c r="T26" s="4" t="s">
        <v>633</v>
      </c>
      <c r="U26" s="20" t="s">
        <v>669</v>
      </c>
      <c r="V26" s="20" t="s">
        <v>691</v>
      </c>
      <c r="X26" t="s">
        <v>361</v>
      </c>
      <c r="Z26">
        <v>25</v>
      </c>
      <c r="AC26">
        <v>4</v>
      </c>
      <c r="AD26" t="s">
        <v>35</v>
      </c>
      <c r="AF26">
        <v>25</v>
      </c>
      <c r="AG26">
        <v>1</v>
      </c>
      <c r="AH26" s="8">
        <f>VLOOKUP(AK26,상품리스트!A:E,5,0)*AG26</f>
        <v>7740</v>
      </c>
      <c r="AI26" s="8"/>
      <c r="AJ26" s="8"/>
      <c r="AK26">
        <v>40</v>
      </c>
      <c r="AL26" t="s">
        <v>55</v>
      </c>
      <c r="AN26">
        <v>3</v>
      </c>
      <c r="AO26">
        <v>20230306003</v>
      </c>
      <c r="AP26" s="14">
        <v>4</v>
      </c>
      <c r="AQ26">
        <v>1</v>
      </c>
      <c r="AR26">
        <f>VLOOKUP(AS26,상품리스트!A:E,5,0)*AQ26</f>
        <v>7200</v>
      </c>
      <c r="AS26">
        <v>5</v>
      </c>
      <c r="AT26">
        <v>8</v>
      </c>
      <c r="AV26">
        <v>25</v>
      </c>
      <c r="AW26">
        <v>10</v>
      </c>
      <c r="AX26">
        <v>94950</v>
      </c>
      <c r="BA26">
        <v>34</v>
      </c>
      <c r="BB26" t="s">
        <v>370</v>
      </c>
      <c r="BE26">
        <v>25</v>
      </c>
      <c r="BF26">
        <v>1</v>
      </c>
      <c r="BG26">
        <v>8100</v>
      </c>
      <c r="BH26">
        <v>3</v>
      </c>
      <c r="BI26">
        <v>5</v>
      </c>
      <c r="BJ26" t="str">
        <f t="shared" si="0"/>
        <v>slswk59</v>
      </c>
    </row>
    <row r="27" spans="1:62">
      <c r="A27" t="s">
        <v>368</v>
      </c>
      <c r="B27" t="s">
        <v>548</v>
      </c>
      <c r="C27">
        <v>1234</v>
      </c>
      <c r="D27" t="s">
        <v>548</v>
      </c>
      <c r="E27" t="s">
        <v>414</v>
      </c>
      <c r="F27" t="s">
        <v>460</v>
      </c>
      <c r="G27" s="4" t="s">
        <v>336</v>
      </c>
      <c r="I27" s="4" t="s">
        <v>630</v>
      </c>
      <c r="J27" t="s">
        <v>666</v>
      </c>
      <c r="K27" s="4" t="s">
        <v>677</v>
      </c>
      <c r="L27" s="4" t="s">
        <v>678</v>
      </c>
      <c r="N27" t="s">
        <v>32</v>
      </c>
      <c r="O27" s="4" t="s">
        <v>612</v>
      </c>
      <c r="Q27">
        <v>26</v>
      </c>
      <c r="R27" t="s">
        <v>535</v>
      </c>
      <c r="S27" t="s">
        <v>454</v>
      </c>
      <c r="T27" s="4" t="s">
        <v>634</v>
      </c>
      <c r="U27" s="20" t="s">
        <v>670</v>
      </c>
      <c r="V27" s="20" t="s">
        <v>691</v>
      </c>
      <c r="X27" t="s">
        <v>362</v>
      </c>
      <c r="Z27">
        <v>26</v>
      </c>
      <c r="AC27">
        <v>18</v>
      </c>
      <c r="AD27" t="s">
        <v>35</v>
      </c>
      <c r="AF27">
        <v>26</v>
      </c>
      <c r="AG27">
        <v>2</v>
      </c>
      <c r="AH27" s="8">
        <f>VLOOKUP(AK27,상품리스트!A:E,5,0)*AG27</f>
        <v>13500</v>
      </c>
      <c r="AI27" s="8"/>
      <c r="AJ27" s="8"/>
      <c r="AK27">
        <v>45</v>
      </c>
      <c r="AL27" t="s">
        <v>55</v>
      </c>
      <c r="AN27">
        <v>3</v>
      </c>
      <c r="AO27">
        <v>20230306003</v>
      </c>
      <c r="AP27" s="14">
        <v>5</v>
      </c>
      <c r="AQ27">
        <v>1</v>
      </c>
      <c r="AR27">
        <f>VLOOKUP(AS27,상품리스트!A:E,5,0)*AQ27</f>
        <v>6750</v>
      </c>
      <c r="AS27">
        <v>45</v>
      </c>
      <c r="AT27">
        <v>8</v>
      </c>
      <c r="AV27">
        <v>26</v>
      </c>
      <c r="AW27">
        <v>4</v>
      </c>
      <c r="AX27">
        <v>58680</v>
      </c>
      <c r="BA27">
        <v>35</v>
      </c>
      <c r="BB27" t="s">
        <v>371</v>
      </c>
      <c r="BE27">
        <v>26</v>
      </c>
      <c r="BF27">
        <v>1</v>
      </c>
      <c r="BG27">
        <v>6750</v>
      </c>
      <c r="BH27">
        <v>3</v>
      </c>
      <c r="BI27">
        <v>45</v>
      </c>
      <c r="BJ27" t="str">
        <f t="shared" si="0"/>
        <v>slswk59</v>
      </c>
    </row>
    <row r="28" spans="1:62">
      <c r="A28" t="s">
        <v>369</v>
      </c>
      <c r="B28" t="s">
        <v>550</v>
      </c>
      <c r="C28">
        <v>1234</v>
      </c>
      <c r="D28" t="s">
        <v>550</v>
      </c>
      <c r="E28" t="s">
        <v>415</v>
      </c>
      <c r="F28" t="s">
        <v>461</v>
      </c>
      <c r="G28" s="4" t="s">
        <v>337</v>
      </c>
      <c r="I28" s="4" t="s">
        <v>631</v>
      </c>
      <c r="J28" t="s">
        <v>667</v>
      </c>
      <c r="K28" s="4" t="s">
        <v>677</v>
      </c>
      <c r="L28" s="4" t="s">
        <v>678</v>
      </c>
      <c r="N28" t="s">
        <v>33</v>
      </c>
      <c r="O28" s="4" t="s">
        <v>612</v>
      </c>
      <c r="Q28">
        <v>27</v>
      </c>
      <c r="R28" t="s">
        <v>537</v>
      </c>
      <c r="S28" t="s">
        <v>455</v>
      </c>
      <c r="T28" s="4" t="s">
        <v>625</v>
      </c>
      <c r="U28" s="20" t="s">
        <v>661</v>
      </c>
      <c r="V28" s="20" t="s">
        <v>691</v>
      </c>
      <c r="X28" t="s">
        <v>363</v>
      </c>
      <c r="Z28">
        <v>27</v>
      </c>
      <c r="AC28">
        <v>35</v>
      </c>
      <c r="AD28" t="s">
        <v>35</v>
      </c>
      <c r="AF28">
        <v>27</v>
      </c>
      <c r="AG28">
        <v>2</v>
      </c>
      <c r="AH28" s="8">
        <f>VLOOKUP(AK28,상품리스트!A:E,5,0)*AG28</f>
        <v>11390</v>
      </c>
      <c r="AI28" s="8"/>
      <c r="AJ28" s="8"/>
      <c r="AK28">
        <v>50</v>
      </c>
      <c r="AL28" t="s">
        <v>35</v>
      </c>
      <c r="AN28">
        <v>4</v>
      </c>
      <c r="AO28">
        <v>20230306004</v>
      </c>
      <c r="AP28" s="14">
        <v>1</v>
      </c>
      <c r="AQ28">
        <v>1</v>
      </c>
      <c r="AR28">
        <f>VLOOKUP(AS28,상품리스트!A:E,5,0)*AQ28</f>
        <v>3420</v>
      </c>
      <c r="AS28">
        <v>49</v>
      </c>
      <c r="AT28">
        <v>5</v>
      </c>
      <c r="AV28">
        <v>27</v>
      </c>
      <c r="AW28">
        <v>7</v>
      </c>
      <c r="AX28">
        <v>59310</v>
      </c>
      <c r="BA28">
        <v>36</v>
      </c>
      <c r="BB28" t="s">
        <v>372</v>
      </c>
      <c r="BE28">
        <v>27</v>
      </c>
      <c r="BF28">
        <v>1</v>
      </c>
      <c r="BG28">
        <v>3420</v>
      </c>
      <c r="BH28">
        <v>4</v>
      </c>
      <c r="BI28">
        <v>49</v>
      </c>
      <c r="BJ28" t="str">
        <f t="shared" si="0"/>
        <v>user01</v>
      </c>
    </row>
    <row r="29" spans="1:62">
      <c r="A29" t="s">
        <v>370</v>
      </c>
      <c r="B29" t="s">
        <v>552</v>
      </c>
      <c r="C29">
        <v>1234</v>
      </c>
      <c r="D29" t="s">
        <v>552</v>
      </c>
      <c r="E29" t="s">
        <v>416</v>
      </c>
      <c r="F29" t="s">
        <v>462</v>
      </c>
      <c r="G29" s="4" t="s">
        <v>338</v>
      </c>
      <c r="I29" s="4" t="s">
        <v>632</v>
      </c>
      <c r="J29" t="s">
        <v>668</v>
      </c>
      <c r="K29" s="4" t="s">
        <v>677</v>
      </c>
      <c r="L29" s="4" t="s">
        <v>678</v>
      </c>
      <c r="N29" t="s">
        <v>32</v>
      </c>
      <c r="O29" s="4" t="s">
        <v>612</v>
      </c>
      <c r="Q29">
        <v>28</v>
      </c>
      <c r="R29" t="s">
        <v>539</v>
      </c>
      <c r="S29" t="s">
        <v>456</v>
      </c>
      <c r="T29" s="4" t="s">
        <v>626</v>
      </c>
      <c r="U29" s="20" t="s">
        <v>662</v>
      </c>
      <c r="V29" s="20" t="s">
        <v>691</v>
      </c>
      <c r="X29" t="s">
        <v>364</v>
      </c>
      <c r="Z29">
        <v>28</v>
      </c>
      <c r="AC29">
        <v>37</v>
      </c>
      <c r="AD29" t="s">
        <v>35</v>
      </c>
      <c r="AF29">
        <v>28</v>
      </c>
      <c r="AG29">
        <v>1</v>
      </c>
      <c r="AH29" s="8">
        <f>VLOOKUP(AK29,상품리스트!A:E,5,0)*AG29</f>
        <v>16200</v>
      </c>
      <c r="AI29" s="8"/>
      <c r="AJ29" s="8"/>
      <c r="AK29">
        <v>2</v>
      </c>
      <c r="AL29" t="s">
        <v>35</v>
      </c>
      <c r="AN29">
        <v>4</v>
      </c>
      <c r="AO29">
        <v>20230306004</v>
      </c>
      <c r="AP29" s="14">
        <v>2</v>
      </c>
      <c r="AQ29">
        <v>1</v>
      </c>
      <c r="AR29">
        <f>VLOOKUP(AS29,상품리스트!A:E,5,0)*AQ29</f>
        <v>4320</v>
      </c>
      <c r="AS29">
        <v>43</v>
      </c>
      <c r="AT29">
        <v>5</v>
      </c>
      <c r="AV29">
        <v>28</v>
      </c>
      <c r="AW29">
        <v>5</v>
      </c>
      <c r="AX29">
        <v>43110</v>
      </c>
      <c r="BA29">
        <v>37</v>
      </c>
      <c r="BB29" t="s">
        <v>373</v>
      </c>
      <c r="BE29">
        <v>28</v>
      </c>
      <c r="BF29">
        <v>1</v>
      </c>
      <c r="BG29">
        <v>6480</v>
      </c>
      <c r="BH29">
        <v>4</v>
      </c>
      <c r="BI29">
        <v>43</v>
      </c>
      <c r="BJ29" t="str">
        <f t="shared" si="0"/>
        <v>user01</v>
      </c>
    </row>
    <row r="30" spans="1:62">
      <c r="A30" t="s">
        <v>371</v>
      </c>
      <c r="B30" t="s">
        <v>554</v>
      </c>
      <c r="C30">
        <v>1234</v>
      </c>
      <c r="D30" t="s">
        <v>554</v>
      </c>
      <c r="E30" t="s">
        <v>417</v>
      </c>
      <c r="F30" t="s">
        <v>463</v>
      </c>
      <c r="G30" s="4" t="s">
        <v>339</v>
      </c>
      <c r="I30" s="4" t="s">
        <v>633</v>
      </c>
      <c r="J30" t="s">
        <v>669</v>
      </c>
      <c r="K30" s="4" t="s">
        <v>677</v>
      </c>
      <c r="L30" s="4" t="s">
        <v>678</v>
      </c>
      <c r="N30" t="s">
        <v>32</v>
      </c>
      <c r="O30" s="4" t="s">
        <v>612</v>
      </c>
      <c r="Q30">
        <v>29</v>
      </c>
      <c r="R30" t="s">
        <v>541</v>
      </c>
      <c r="S30" t="s">
        <v>457</v>
      </c>
      <c r="T30" s="4" t="s">
        <v>627</v>
      </c>
      <c r="U30" s="20" t="s">
        <v>695</v>
      </c>
      <c r="V30" s="20" t="s">
        <v>691</v>
      </c>
      <c r="X30" t="s">
        <v>365</v>
      </c>
      <c r="Z30">
        <v>29</v>
      </c>
      <c r="AC30">
        <v>45</v>
      </c>
      <c r="AD30" t="s">
        <v>35</v>
      </c>
      <c r="AF30">
        <v>29</v>
      </c>
      <c r="AG30">
        <v>1</v>
      </c>
      <c r="AH30" s="8">
        <f>VLOOKUP(AK30,상품리스트!A:E,5,0)*AG30</f>
        <v>7200</v>
      </c>
      <c r="AI30" s="8"/>
      <c r="AJ30" s="8"/>
      <c r="AK30">
        <v>4</v>
      </c>
      <c r="AL30" t="s">
        <v>35</v>
      </c>
      <c r="AN30">
        <v>4</v>
      </c>
      <c r="AO30">
        <v>20230306004</v>
      </c>
      <c r="AP30" s="14">
        <v>3</v>
      </c>
      <c r="AQ30">
        <v>1</v>
      </c>
      <c r="AR30">
        <f>VLOOKUP(AS30,상품리스트!A:E,5,0)*AQ30</f>
        <v>2700</v>
      </c>
      <c r="AS30">
        <v>7</v>
      </c>
      <c r="AT30">
        <v>5</v>
      </c>
      <c r="AV30">
        <v>29</v>
      </c>
      <c r="AW30">
        <v>7</v>
      </c>
      <c r="AX30">
        <v>49770</v>
      </c>
      <c r="BA30">
        <v>38</v>
      </c>
      <c r="BB30" t="s">
        <v>374</v>
      </c>
      <c r="BE30">
        <v>29</v>
      </c>
      <c r="BF30">
        <v>1</v>
      </c>
      <c r="BG30">
        <v>2700</v>
      </c>
      <c r="BH30">
        <v>4</v>
      </c>
      <c r="BI30">
        <v>7</v>
      </c>
      <c r="BJ30" t="str">
        <f t="shared" si="0"/>
        <v>user01</v>
      </c>
    </row>
    <row r="31" spans="1:62">
      <c r="A31" t="s">
        <v>372</v>
      </c>
      <c r="B31" t="s">
        <v>556</v>
      </c>
      <c r="C31">
        <v>1234</v>
      </c>
      <c r="D31" t="s">
        <v>556</v>
      </c>
      <c r="E31" t="s">
        <v>418</v>
      </c>
      <c r="F31" t="s">
        <v>464</v>
      </c>
      <c r="G31" s="4" t="s">
        <v>340</v>
      </c>
      <c r="I31" s="4" t="s">
        <v>634</v>
      </c>
      <c r="J31" t="s">
        <v>670</v>
      </c>
      <c r="K31" s="4" t="s">
        <v>677</v>
      </c>
      <c r="L31" s="4" t="s">
        <v>678</v>
      </c>
      <c r="N31" t="s">
        <v>33</v>
      </c>
      <c r="O31" s="4" t="s">
        <v>612</v>
      </c>
      <c r="Q31">
        <v>30</v>
      </c>
      <c r="R31" t="s">
        <v>543</v>
      </c>
      <c r="S31" t="s">
        <v>458</v>
      </c>
      <c r="T31" s="4" t="s">
        <v>628</v>
      </c>
      <c r="U31" s="20" t="s">
        <v>696</v>
      </c>
      <c r="V31" s="20" t="s">
        <v>691</v>
      </c>
      <c r="X31" t="s">
        <v>366</v>
      </c>
      <c r="Z31">
        <v>30</v>
      </c>
      <c r="AC31">
        <v>50</v>
      </c>
      <c r="AD31" t="s">
        <v>35</v>
      </c>
      <c r="AF31">
        <v>30</v>
      </c>
      <c r="AG31">
        <v>3</v>
      </c>
      <c r="AH31" s="8">
        <f>VLOOKUP(AK31,상품리스트!A:E,5,0)*AG31</f>
        <v>20250</v>
      </c>
      <c r="AI31" s="8"/>
      <c r="AJ31" s="8"/>
      <c r="AK31">
        <v>6</v>
      </c>
      <c r="AL31" t="s">
        <v>35</v>
      </c>
      <c r="AN31">
        <v>4</v>
      </c>
      <c r="AO31">
        <v>20230306004</v>
      </c>
      <c r="AP31" s="14">
        <v>4</v>
      </c>
      <c r="AQ31">
        <v>1</v>
      </c>
      <c r="AR31">
        <f>VLOOKUP(AS31,상품리스트!A:E,5,0)*AQ31</f>
        <v>12600</v>
      </c>
      <c r="AS31">
        <v>51</v>
      </c>
      <c r="AT31">
        <v>5</v>
      </c>
      <c r="AV31">
        <v>30</v>
      </c>
      <c r="AW31">
        <v>10</v>
      </c>
      <c r="AX31">
        <v>130770</v>
      </c>
      <c r="BA31">
        <v>39</v>
      </c>
      <c r="BB31" t="s">
        <v>375</v>
      </c>
      <c r="BE31">
        <v>30</v>
      </c>
      <c r="BF31">
        <v>1</v>
      </c>
      <c r="BG31">
        <v>12600</v>
      </c>
      <c r="BH31">
        <v>4</v>
      </c>
      <c r="BI31">
        <v>51</v>
      </c>
      <c r="BJ31" t="str">
        <f t="shared" si="0"/>
        <v>user01</v>
      </c>
    </row>
    <row r="32" spans="1:62">
      <c r="A32" t="s">
        <v>373</v>
      </c>
      <c r="B32" t="s">
        <v>558</v>
      </c>
      <c r="C32">
        <v>1234</v>
      </c>
      <c r="D32" t="s">
        <v>558</v>
      </c>
      <c r="E32" t="s">
        <v>419</v>
      </c>
      <c r="F32" t="s">
        <v>465</v>
      </c>
      <c r="G32" s="4" t="s">
        <v>491</v>
      </c>
      <c r="I32" s="4" t="s">
        <v>645</v>
      </c>
      <c r="J32" t="s">
        <v>671</v>
      </c>
      <c r="K32" s="4" t="s">
        <v>677</v>
      </c>
      <c r="L32" s="4" t="s">
        <v>678</v>
      </c>
      <c r="N32" t="s">
        <v>32</v>
      </c>
      <c r="O32" s="4" t="s">
        <v>612</v>
      </c>
      <c r="Q32">
        <v>31</v>
      </c>
      <c r="R32" t="s">
        <v>545</v>
      </c>
      <c r="S32" t="s">
        <v>459</v>
      </c>
      <c r="T32" s="4" t="s">
        <v>629</v>
      </c>
      <c r="U32" s="20" t="s">
        <v>665</v>
      </c>
      <c r="V32" s="20" t="s">
        <v>691</v>
      </c>
      <c r="X32" t="s">
        <v>367</v>
      </c>
      <c r="Z32">
        <v>31</v>
      </c>
      <c r="AC32">
        <v>39</v>
      </c>
      <c r="AD32" t="s">
        <v>35</v>
      </c>
      <c r="AF32">
        <v>31</v>
      </c>
      <c r="AG32">
        <v>1</v>
      </c>
      <c r="AH32" s="8">
        <f>VLOOKUP(AK32,상품리스트!A:E,5,0)*AG32</f>
        <v>4050</v>
      </c>
      <c r="AI32" s="8"/>
      <c r="AJ32" s="8"/>
      <c r="AK32">
        <v>8</v>
      </c>
      <c r="AL32" t="s">
        <v>35</v>
      </c>
      <c r="AN32">
        <v>4</v>
      </c>
      <c r="AO32">
        <v>20230306004</v>
      </c>
      <c r="AP32" s="14">
        <v>5</v>
      </c>
      <c r="AQ32">
        <v>1</v>
      </c>
      <c r="AR32">
        <f>VLOOKUP(AS32,상품리스트!A:E,5,0)*AQ32</f>
        <v>6650</v>
      </c>
      <c r="AS32">
        <v>24</v>
      </c>
      <c r="AT32">
        <v>5</v>
      </c>
      <c r="AV32">
        <v>31</v>
      </c>
      <c r="AW32">
        <v>14</v>
      </c>
      <c r="AX32">
        <v>128610</v>
      </c>
      <c r="BA32">
        <v>40</v>
      </c>
      <c r="BB32" t="s">
        <v>376</v>
      </c>
      <c r="BE32">
        <v>31</v>
      </c>
      <c r="BF32">
        <v>1</v>
      </c>
      <c r="BG32">
        <v>8550</v>
      </c>
      <c r="BH32">
        <v>4</v>
      </c>
      <c r="BI32">
        <v>24</v>
      </c>
      <c r="BJ32" t="str">
        <f t="shared" si="0"/>
        <v>user01</v>
      </c>
    </row>
    <row r="33" spans="1:62">
      <c r="A33" t="s">
        <v>374</v>
      </c>
      <c r="B33" t="s">
        <v>560</v>
      </c>
      <c r="C33">
        <v>1234</v>
      </c>
      <c r="D33" t="s">
        <v>560</v>
      </c>
      <c r="E33" t="s">
        <v>420</v>
      </c>
      <c r="F33" t="s">
        <v>466</v>
      </c>
      <c r="G33" s="4" t="s">
        <v>492</v>
      </c>
      <c r="I33" s="4" t="s">
        <v>646</v>
      </c>
      <c r="J33" t="s">
        <v>672</v>
      </c>
      <c r="K33" s="4" t="s">
        <v>677</v>
      </c>
      <c r="L33" s="4" t="s">
        <v>678</v>
      </c>
      <c r="N33" t="s">
        <v>33</v>
      </c>
      <c r="O33" s="4" t="s">
        <v>612</v>
      </c>
      <c r="Q33">
        <v>32</v>
      </c>
      <c r="R33" t="s">
        <v>547</v>
      </c>
      <c r="S33" t="s">
        <v>460</v>
      </c>
      <c r="T33" s="4" t="s">
        <v>630</v>
      </c>
      <c r="U33" s="20" t="s">
        <v>666</v>
      </c>
      <c r="V33" s="20" t="s">
        <v>691</v>
      </c>
      <c r="X33" t="s">
        <v>368</v>
      </c>
      <c r="Z33">
        <v>32</v>
      </c>
      <c r="AC33">
        <v>34</v>
      </c>
      <c r="AD33" t="s">
        <v>35</v>
      </c>
      <c r="AF33">
        <v>32</v>
      </c>
      <c r="AG33">
        <v>1</v>
      </c>
      <c r="AH33" s="8">
        <f>VLOOKUP(AK33,상품리스트!A:E,5,0)*AG33</f>
        <v>3150</v>
      </c>
      <c r="AI33" s="8"/>
      <c r="AJ33" s="8"/>
      <c r="AK33">
        <v>36</v>
      </c>
      <c r="AL33" t="s">
        <v>35</v>
      </c>
      <c r="AN33">
        <v>4</v>
      </c>
      <c r="AO33">
        <v>20230306004</v>
      </c>
      <c r="AP33" s="14">
        <v>6</v>
      </c>
      <c r="AQ33">
        <v>1</v>
      </c>
      <c r="AR33">
        <f>VLOOKUP(AS33,상품리스트!A:E,5,0)*AQ33</f>
        <v>5695</v>
      </c>
      <c r="AS33">
        <v>50</v>
      </c>
      <c r="AT33">
        <v>5</v>
      </c>
      <c r="AV33">
        <v>32</v>
      </c>
      <c r="AW33">
        <v>7</v>
      </c>
      <c r="AX33">
        <v>44820</v>
      </c>
      <c r="BA33">
        <v>41</v>
      </c>
      <c r="BB33" t="s">
        <v>377</v>
      </c>
      <c r="BE33">
        <v>32</v>
      </c>
      <c r="BF33">
        <v>1</v>
      </c>
      <c r="BG33">
        <v>6030</v>
      </c>
      <c r="BH33">
        <v>4</v>
      </c>
      <c r="BI33">
        <v>50</v>
      </c>
      <c r="BJ33" t="str">
        <f t="shared" si="0"/>
        <v>user01</v>
      </c>
    </row>
    <row r="34" spans="1:62">
      <c r="A34" t="s">
        <v>375</v>
      </c>
      <c r="B34" t="s">
        <v>562</v>
      </c>
      <c r="C34">
        <v>1234</v>
      </c>
      <c r="D34" t="s">
        <v>562</v>
      </c>
      <c r="E34" t="s">
        <v>421</v>
      </c>
      <c r="F34" t="s">
        <v>467</v>
      </c>
      <c r="G34" s="4" t="s">
        <v>493</v>
      </c>
      <c r="I34" s="4" t="s">
        <v>635</v>
      </c>
      <c r="J34" t="s">
        <v>663</v>
      </c>
      <c r="K34" s="4" t="s">
        <v>677</v>
      </c>
      <c r="L34" s="4" t="s">
        <v>678</v>
      </c>
      <c r="N34" t="s">
        <v>33</v>
      </c>
      <c r="O34" s="4" t="s">
        <v>612</v>
      </c>
      <c r="Q34">
        <v>33</v>
      </c>
      <c r="R34" t="s">
        <v>549</v>
      </c>
      <c r="S34" t="s">
        <v>461</v>
      </c>
      <c r="T34" s="4" t="s">
        <v>631</v>
      </c>
      <c r="U34" s="20" t="s">
        <v>667</v>
      </c>
      <c r="V34" s="20" t="s">
        <v>691</v>
      </c>
      <c r="X34" t="s">
        <v>369</v>
      </c>
      <c r="Z34">
        <v>33</v>
      </c>
      <c r="AC34">
        <v>32</v>
      </c>
      <c r="AD34" t="s">
        <v>35</v>
      </c>
      <c r="AF34">
        <v>33</v>
      </c>
      <c r="AG34">
        <v>1</v>
      </c>
      <c r="AH34" s="8">
        <f>VLOOKUP(AK34,상품리스트!A:E,5,0)*AG34</f>
        <v>7740</v>
      </c>
      <c r="AI34" s="8"/>
      <c r="AJ34" s="8"/>
      <c r="AK34">
        <v>40</v>
      </c>
      <c r="AL34" t="s">
        <v>35</v>
      </c>
      <c r="AN34">
        <v>4</v>
      </c>
      <c r="AO34">
        <v>20230306004</v>
      </c>
      <c r="AP34" s="14">
        <v>7</v>
      </c>
      <c r="AQ34">
        <v>1</v>
      </c>
      <c r="AR34">
        <f>VLOOKUP(AS34,상품리스트!A:E,5,0)*AQ34</f>
        <v>32400</v>
      </c>
      <c r="AS34">
        <v>37</v>
      </c>
      <c r="AT34">
        <v>5</v>
      </c>
      <c r="AV34">
        <v>33</v>
      </c>
      <c r="AW34">
        <v>6</v>
      </c>
      <c r="AX34">
        <v>59850</v>
      </c>
      <c r="BA34">
        <v>42</v>
      </c>
      <c r="BB34" t="s">
        <v>378</v>
      </c>
      <c r="BE34">
        <v>33</v>
      </c>
      <c r="BF34">
        <v>1</v>
      </c>
      <c r="BG34">
        <v>32400</v>
      </c>
      <c r="BH34">
        <v>4</v>
      </c>
      <c r="BI34">
        <v>37</v>
      </c>
      <c r="BJ34" t="str">
        <f t="shared" si="0"/>
        <v>user01</v>
      </c>
    </row>
    <row r="35" spans="1:62">
      <c r="A35" t="s">
        <v>376</v>
      </c>
      <c r="B35" t="s">
        <v>564</v>
      </c>
      <c r="C35">
        <v>1234</v>
      </c>
      <c r="D35" t="s">
        <v>564</v>
      </c>
      <c r="E35" t="s">
        <v>422</v>
      </c>
      <c r="F35" t="s">
        <v>468</v>
      </c>
      <c r="G35" s="4" t="s">
        <v>494</v>
      </c>
      <c r="I35" s="4" t="s">
        <v>647</v>
      </c>
      <c r="J35" t="s">
        <v>673</v>
      </c>
      <c r="K35" s="4" t="s">
        <v>677</v>
      </c>
      <c r="L35" s="4" t="s">
        <v>678</v>
      </c>
      <c r="N35" t="s">
        <v>32</v>
      </c>
      <c r="O35" s="4" t="s">
        <v>612</v>
      </c>
      <c r="Q35">
        <v>34</v>
      </c>
      <c r="R35" t="s">
        <v>551</v>
      </c>
      <c r="S35" t="s">
        <v>462</v>
      </c>
      <c r="T35" s="4" t="s">
        <v>632</v>
      </c>
      <c r="U35" s="20" t="s">
        <v>697</v>
      </c>
      <c r="V35" s="20" t="s">
        <v>691</v>
      </c>
      <c r="X35" t="s">
        <v>370</v>
      </c>
      <c r="Z35">
        <v>34</v>
      </c>
      <c r="AC35">
        <v>52</v>
      </c>
      <c r="AD35" t="s">
        <v>35</v>
      </c>
      <c r="AF35">
        <v>34</v>
      </c>
      <c r="AG35">
        <v>1</v>
      </c>
      <c r="AH35" s="8">
        <f>VLOOKUP(AK35,상품리스트!A:E,5,0)*AG35</f>
        <v>34200</v>
      </c>
      <c r="AI35" s="8"/>
      <c r="AJ35" s="8"/>
      <c r="AK35">
        <v>44</v>
      </c>
      <c r="AL35" t="s">
        <v>35</v>
      </c>
      <c r="AN35">
        <v>5</v>
      </c>
      <c r="AO35">
        <v>20230306005</v>
      </c>
      <c r="AP35" s="14">
        <v>1</v>
      </c>
      <c r="AQ35">
        <v>1</v>
      </c>
      <c r="AR35">
        <f>VLOOKUP(AS35,상품리스트!A:E,5,0)*AQ35</f>
        <v>6120</v>
      </c>
      <c r="AS35">
        <v>11</v>
      </c>
      <c r="AT35">
        <v>1</v>
      </c>
      <c r="AV35">
        <v>34</v>
      </c>
      <c r="AW35">
        <v>11</v>
      </c>
      <c r="AX35">
        <v>100080</v>
      </c>
      <c r="BA35">
        <v>43</v>
      </c>
      <c r="BB35" t="s">
        <v>379</v>
      </c>
      <c r="BE35">
        <v>34</v>
      </c>
      <c r="BF35">
        <v>1</v>
      </c>
      <c r="BG35">
        <v>6120</v>
      </c>
      <c r="BH35">
        <v>5</v>
      </c>
      <c r="BI35">
        <v>11</v>
      </c>
      <c r="BJ35" t="str">
        <f t="shared" si="0"/>
        <v>user02</v>
      </c>
    </row>
    <row r="36" spans="1:62">
      <c r="A36" t="s">
        <v>377</v>
      </c>
      <c r="B36" t="s">
        <v>566</v>
      </c>
      <c r="C36">
        <v>1234</v>
      </c>
      <c r="D36" t="s">
        <v>566</v>
      </c>
      <c r="E36" t="s">
        <v>423</v>
      </c>
      <c r="F36" t="s">
        <v>469</v>
      </c>
      <c r="G36" s="4" t="s">
        <v>495</v>
      </c>
      <c r="I36" s="4" t="s">
        <v>636</v>
      </c>
      <c r="J36" t="s">
        <v>665</v>
      </c>
      <c r="K36" s="4" t="s">
        <v>677</v>
      </c>
      <c r="L36" s="4" t="s">
        <v>678</v>
      </c>
      <c r="N36" t="s">
        <v>33</v>
      </c>
      <c r="O36" s="4" t="s">
        <v>612</v>
      </c>
      <c r="Q36">
        <v>35</v>
      </c>
      <c r="R36" t="s">
        <v>553</v>
      </c>
      <c r="S36" t="s">
        <v>463</v>
      </c>
      <c r="T36" s="4" t="s">
        <v>633</v>
      </c>
      <c r="U36" s="20" t="s">
        <v>669</v>
      </c>
      <c r="V36" s="20" t="s">
        <v>691</v>
      </c>
      <c r="X36" t="s">
        <v>371</v>
      </c>
      <c r="Z36">
        <v>35</v>
      </c>
      <c r="AC36">
        <v>19</v>
      </c>
      <c r="AD36" t="s">
        <v>55</v>
      </c>
      <c r="AF36">
        <v>35</v>
      </c>
      <c r="AG36">
        <v>6</v>
      </c>
      <c r="AH36" s="8">
        <f>VLOOKUP(AK36,상품리스트!A:E,5,0)*AG36</f>
        <v>43200</v>
      </c>
      <c r="AI36" s="8"/>
      <c r="AJ36" s="8"/>
      <c r="AK36">
        <v>35</v>
      </c>
      <c r="AL36" t="s">
        <v>35</v>
      </c>
      <c r="AN36">
        <v>5</v>
      </c>
      <c r="AO36">
        <v>20230306005</v>
      </c>
      <c r="AP36" s="14">
        <v>2</v>
      </c>
      <c r="AQ36">
        <v>1</v>
      </c>
      <c r="AR36">
        <f>VLOOKUP(AS36,상품리스트!A:E,5,0)*AQ36</f>
        <v>4050</v>
      </c>
      <c r="AS36">
        <v>15</v>
      </c>
      <c r="AT36">
        <v>1</v>
      </c>
      <c r="AV36">
        <v>35</v>
      </c>
      <c r="AW36">
        <v>8</v>
      </c>
      <c r="AX36">
        <v>63900</v>
      </c>
      <c r="BA36">
        <v>44</v>
      </c>
      <c r="BB36" t="s">
        <v>380</v>
      </c>
      <c r="BE36">
        <v>35</v>
      </c>
      <c r="BF36">
        <v>1</v>
      </c>
      <c r="BG36">
        <v>4050</v>
      </c>
      <c r="BH36">
        <v>5</v>
      </c>
      <c r="BI36">
        <v>15</v>
      </c>
      <c r="BJ36" t="str">
        <f t="shared" si="0"/>
        <v>user02</v>
      </c>
    </row>
    <row r="37" spans="1:62">
      <c r="A37" t="s">
        <v>378</v>
      </c>
      <c r="B37" t="s">
        <v>568</v>
      </c>
      <c r="C37">
        <v>1234</v>
      </c>
      <c r="D37" t="s">
        <v>568</v>
      </c>
      <c r="E37" t="s">
        <v>424</v>
      </c>
      <c r="F37" t="s">
        <v>470</v>
      </c>
      <c r="G37" s="4" t="s">
        <v>496</v>
      </c>
      <c r="I37" s="4" t="s">
        <v>648</v>
      </c>
      <c r="J37" t="s">
        <v>674</v>
      </c>
      <c r="K37" s="4" t="s">
        <v>677</v>
      </c>
      <c r="L37" s="4" t="s">
        <v>678</v>
      </c>
      <c r="N37" t="s">
        <v>32</v>
      </c>
      <c r="O37" s="4" t="s">
        <v>612</v>
      </c>
      <c r="Q37">
        <v>36</v>
      </c>
      <c r="R37" t="s">
        <v>555</v>
      </c>
      <c r="S37" t="s">
        <v>464</v>
      </c>
      <c r="T37" s="4" t="s">
        <v>634</v>
      </c>
      <c r="U37" s="20" t="s">
        <v>670</v>
      </c>
      <c r="V37" s="20" t="s">
        <v>691</v>
      </c>
      <c r="X37" t="s">
        <v>372</v>
      </c>
      <c r="Z37">
        <v>36</v>
      </c>
      <c r="AC37">
        <v>41</v>
      </c>
      <c r="AD37" t="s">
        <v>55</v>
      </c>
      <c r="AN37">
        <v>5</v>
      </c>
      <c r="AO37">
        <v>20230306005</v>
      </c>
      <c r="AP37" s="14">
        <v>3</v>
      </c>
      <c r="AQ37">
        <v>1</v>
      </c>
      <c r="AR37">
        <f>VLOOKUP(AS37,상품리스트!A:E,5,0)*AQ37</f>
        <v>7200</v>
      </c>
      <c r="AS37">
        <v>35</v>
      </c>
      <c r="AT37">
        <v>1</v>
      </c>
      <c r="AV37">
        <v>36</v>
      </c>
      <c r="AW37">
        <v>4</v>
      </c>
      <c r="AX37">
        <v>48510</v>
      </c>
      <c r="BA37">
        <v>45</v>
      </c>
      <c r="BB37" t="s">
        <v>381</v>
      </c>
      <c r="BE37">
        <v>36</v>
      </c>
      <c r="BF37">
        <v>1</v>
      </c>
      <c r="BG37">
        <v>7200</v>
      </c>
      <c r="BH37">
        <v>5</v>
      </c>
      <c r="BI37">
        <v>35</v>
      </c>
      <c r="BJ37" t="str">
        <f t="shared" si="0"/>
        <v>user02</v>
      </c>
    </row>
    <row r="38" spans="1:62">
      <c r="A38" t="s">
        <v>379</v>
      </c>
      <c r="B38" t="s">
        <v>570</v>
      </c>
      <c r="C38">
        <v>1234</v>
      </c>
      <c r="D38" t="s">
        <v>570</v>
      </c>
      <c r="E38" t="s">
        <v>425</v>
      </c>
      <c r="F38" t="s">
        <v>471</v>
      </c>
      <c r="G38" s="4" t="s">
        <v>497</v>
      </c>
      <c r="I38" s="4" t="s">
        <v>637</v>
      </c>
      <c r="J38" t="s">
        <v>667</v>
      </c>
      <c r="K38" s="4" t="s">
        <v>677</v>
      </c>
      <c r="L38" s="4" t="s">
        <v>678</v>
      </c>
      <c r="N38" t="s">
        <v>33</v>
      </c>
      <c r="O38" s="4" t="s">
        <v>612</v>
      </c>
      <c r="Q38">
        <v>37</v>
      </c>
      <c r="R38" t="s">
        <v>557</v>
      </c>
      <c r="S38" t="s">
        <v>465</v>
      </c>
      <c r="T38" s="4" t="s">
        <v>687</v>
      </c>
      <c r="U38" s="20" t="s">
        <v>671</v>
      </c>
      <c r="V38" s="20" t="s">
        <v>691</v>
      </c>
      <c r="X38" t="s">
        <v>373</v>
      </c>
      <c r="Z38">
        <v>37</v>
      </c>
      <c r="AC38">
        <v>36</v>
      </c>
      <c r="AD38" t="s">
        <v>55</v>
      </c>
      <c r="AF38" t="s">
        <v>204</v>
      </c>
      <c r="AN38">
        <v>6</v>
      </c>
      <c r="AO38">
        <v>20230306006</v>
      </c>
      <c r="AP38" s="14">
        <v>1</v>
      </c>
      <c r="AQ38">
        <v>1</v>
      </c>
      <c r="AR38">
        <f>VLOOKUP(AS38,상품리스트!A:E,5,0)*AQ38</f>
        <v>9450</v>
      </c>
      <c r="AS38">
        <v>34</v>
      </c>
      <c r="AT38">
        <v>6</v>
      </c>
      <c r="AV38">
        <v>37</v>
      </c>
      <c r="AW38">
        <v>8</v>
      </c>
      <c r="AX38">
        <v>120690</v>
      </c>
      <c r="BA38">
        <v>46</v>
      </c>
      <c r="BB38" t="s">
        <v>382</v>
      </c>
      <c r="BE38">
        <v>37</v>
      </c>
      <c r="BF38">
        <v>1</v>
      </c>
      <c r="BG38">
        <v>9450</v>
      </c>
      <c r="BH38">
        <v>6</v>
      </c>
      <c r="BI38">
        <v>34</v>
      </c>
      <c r="BJ38" t="str">
        <f t="shared" si="0"/>
        <v>user03</v>
      </c>
    </row>
    <row r="39" spans="1:62">
      <c r="A39" t="s">
        <v>380</v>
      </c>
      <c r="B39" t="s">
        <v>572</v>
      </c>
      <c r="C39">
        <v>1234</v>
      </c>
      <c r="D39" t="s">
        <v>572</v>
      </c>
      <c r="E39" t="s">
        <v>426</v>
      </c>
      <c r="F39" t="s">
        <v>472</v>
      </c>
      <c r="G39" s="4" t="s">
        <v>498</v>
      </c>
      <c r="I39" s="4" t="s">
        <v>649</v>
      </c>
      <c r="J39" t="s">
        <v>675</v>
      </c>
      <c r="K39" s="4" t="s">
        <v>677</v>
      </c>
      <c r="L39" s="4" t="s">
        <v>678</v>
      </c>
      <c r="N39" t="s">
        <v>32</v>
      </c>
      <c r="O39" s="4" t="s">
        <v>613</v>
      </c>
      <c r="Q39">
        <v>38</v>
      </c>
      <c r="R39" t="s">
        <v>559</v>
      </c>
      <c r="S39" t="s">
        <v>466</v>
      </c>
      <c r="T39" s="4" t="s">
        <v>688</v>
      </c>
      <c r="U39" s="20" t="s">
        <v>662</v>
      </c>
      <c r="V39" s="20" t="s">
        <v>691</v>
      </c>
      <c r="X39" t="s">
        <v>374</v>
      </c>
      <c r="Z39">
        <v>38</v>
      </c>
      <c r="AC39">
        <v>48</v>
      </c>
      <c r="AD39" t="s">
        <v>55</v>
      </c>
      <c r="AN39">
        <v>6</v>
      </c>
      <c r="AO39">
        <v>20230306006</v>
      </c>
      <c r="AP39" s="14">
        <v>2</v>
      </c>
      <c r="AQ39">
        <v>1</v>
      </c>
      <c r="AR39">
        <f>VLOOKUP(AS39,상품리스트!A:E,5,0)*AQ39</f>
        <v>7740</v>
      </c>
      <c r="AS39">
        <v>40</v>
      </c>
      <c r="AT39">
        <v>6</v>
      </c>
      <c r="AV39">
        <v>38</v>
      </c>
      <c r="AW39">
        <v>11</v>
      </c>
      <c r="AX39">
        <v>94590</v>
      </c>
      <c r="BA39">
        <v>47</v>
      </c>
      <c r="BB39" t="s">
        <v>383</v>
      </c>
      <c r="BE39">
        <v>38</v>
      </c>
      <c r="BF39">
        <v>1</v>
      </c>
      <c r="BG39">
        <v>7740</v>
      </c>
      <c r="BH39">
        <v>6</v>
      </c>
      <c r="BI39">
        <v>40</v>
      </c>
      <c r="BJ39" t="str">
        <f t="shared" si="0"/>
        <v>user03</v>
      </c>
    </row>
    <row r="40" spans="1:62">
      <c r="A40" t="s">
        <v>381</v>
      </c>
      <c r="B40" t="s">
        <v>574</v>
      </c>
      <c r="C40">
        <v>1234</v>
      </c>
      <c r="D40" t="s">
        <v>574</v>
      </c>
      <c r="E40" t="s">
        <v>427</v>
      </c>
      <c r="F40" t="s">
        <v>473</v>
      </c>
      <c r="G40" s="4" t="s">
        <v>499</v>
      </c>
      <c r="I40" s="4" t="s">
        <v>650</v>
      </c>
      <c r="J40" t="s">
        <v>676</v>
      </c>
      <c r="K40" s="4" t="s">
        <v>677</v>
      </c>
      <c r="L40" s="4" t="s">
        <v>678</v>
      </c>
      <c r="N40" t="s">
        <v>32</v>
      </c>
      <c r="O40" s="4" t="s">
        <v>613</v>
      </c>
      <c r="Q40">
        <v>39</v>
      </c>
      <c r="R40" t="s">
        <v>561</v>
      </c>
      <c r="S40" t="s">
        <v>467</v>
      </c>
      <c r="T40" s="4" t="s">
        <v>635</v>
      </c>
      <c r="U40" s="20" t="s">
        <v>693</v>
      </c>
      <c r="V40" s="20" t="s">
        <v>691</v>
      </c>
      <c r="X40" t="s">
        <v>375</v>
      </c>
      <c r="Z40">
        <v>39</v>
      </c>
      <c r="AC40">
        <v>21</v>
      </c>
      <c r="AD40" t="s">
        <v>55</v>
      </c>
      <c r="AF40" t="str">
        <f>"INSERT INTO cart VALUES(cart_key_seq.nextval,"&amp;AG2&amp;","&amp;AH2&amp;",to_char(sysdate,'YYYY-MM-DD HH24:mi:SS'),'',"&amp;AK2&amp;",'"&amp;AL2&amp;"');"</f>
        <v>INSERT INTO cart VALUES(cart_key_seq.nextval,1,4250,to_char(sysdate,'YYYY-MM-DD HH24:mi:SS'),'',10,'ezencom');</v>
      </c>
      <c r="AN40">
        <v>6</v>
      </c>
      <c r="AO40">
        <v>20230306006</v>
      </c>
      <c r="AP40" s="14">
        <v>3</v>
      </c>
      <c r="AQ40">
        <v>1</v>
      </c>
      <c r="AR40">
        <f>VLOOKUP(AS40,상품리스트!A:E,5,0)*AQ40</f>
        <v>6030</v>
      </c>
      <c r="AS40">
        <v>27</v>
      </c>
      <c r="AT40">
        <v>6</v>
      </c>
      <c r="AV40">
        <v>39</v>
      </c>
      <c r="AW40">
        <v>12</v>
      </c>
      <c r="AX40">
        <v>140670</v>
      </c>
      <c r="BA40">
        <v>48</v>
      </c>
      <c r="BB40" t="s">
        <v>384</v>
      </c>
      <c r="BE40">
        <v>39</v>
      </c>
      <c r="BF40">
        <v>1</v>
      </c>
      <c r="BG40">
        <v>6030</v>
      </c>
      <c r="BH40">
        <v>6</v>
      </c>
      <c r="BI40">
        <v>27</v>
      </c>
      <c r="BJ40" t="str">
        <f t="shared" si="0"/>
        <v>user03</v>
      </c>
    </row>
    <row r="41" spans="1:62">
      <c r="A41" t="s">
        <v>382</v>
      </c>
      <c r="B41" t="s">
        <v>576</v>
      </c>
      <c r="C41">
        <v>1234</v>
      </c>
      <c r="D41" t="s">
        <v>576</v>
      </c>
      <c r="E41" t="s">
        <v>428</v>
      </c>
      <c r="F41" t="s">
        <v>474</v>
      </c>
      <c r="G41" s="4" t="s">
        <v>500</v>
      </c>
      <c r="I41" s="4" t="s">
        <v>638</v>
      </c>
      <c r="J41" t="s">
        <v>670</v>
      </c>
      <c r="K41" s="4" t="s">
        <v>677</v>
      </c>
      <c r="L41" s="4" t="s">
        <v>678</v>
      </c>
      <c r="N41" t="s">
        <v>33</v>
      </c>
      <c r="O41" s="4" t="s">
        <v>612</v>
      </c>
      <c r="Q41">
        <v>40</v>
      </c>
      <c r="R41" t="s">
        <v>563</v>
      </c>
      <c r="S41" t="s">
        <v>468</v>
      </c>
      <c r="T41" s="4" t="s">
        <v>647</v>
      </c>
      <c r="U41" s="20" t="s">
        <v>696</v>
      </c>
      <c r="V41" s="20" t="s">
        <v>691</v>
      </c>
      <c r="X41" t="s">
        <v>376</v>
      </c>
      <c r="Z41">
        <v>40</v>
      </c>
      <c r="AC41">
        <v>47</v>
      </c>
      <c r="AD41" t="s">
        <v>55</v>
      </c>
      <c r="AF41" t="str">
        <f t="shared" ref="AF41:AF74" si="1">"INSERT INTO cart VALUES(cart_key_seq.nextval,"&amp;AG3&amp;","&amp;AH3&amp;",to_char(sysdate,'YYYY-MM-DD HH24:mi:SS'),'',"&amp;AK3&amp;",'"&amp;AL3&amp;"');"</f>
        <v>INSERT INTO cart VALUES(cart_key_seq.nextval,1,3870,to_char(sysdate,'YYYY-MM-DD HH24:mi:SS'),'',30,'ezencom');</v>
      </c>
      <c r="AN41">
        <v>6</v>
      </c>
      <c r="AO41">
        <v>20230306006</v>
      </c>
      <c r="AP41" s="14">
        <v>4</v>
      </c>
      <c r="AQ41">
        <v>1</v>
      </c>
      <c r="AR41">
        <f>VLOOKUP(AS41,상품리스트!A:E,5,0)*AQ41</f>
        <v>13050</v>
      </c>
      <c r="AS41">
        <v>39</v>
      </c>
      <c r="AT41">
        <v>6</v>
      </c>
      <c r="AV41">
        <v>40</v>
      </c>
      <c r="AW41">
        <v>14</v>
      </c>
      <c r="AX41">
        <v>124110</v>
      </c>
      <c r="BA41">
        <v>49</v>
      </c>
      <c r="BB41" t="s">
        <v>385</v>
      </c>
      <c r="BE41">
        <v>40</v>
      </c>
      <c r="BF41">
        <v>1</v>
      </c>
      <c r="BG41">
        <v>13050</v>
      </c>
      <c r="BH41">
        <v>6</v>
      </c>
      <c r="BI41">
        <v>39</v>
      </c>
      <c r="BJ41" t="str">
        <f t="shared" si="0"/>
        <v>user03</v>
      </c>
    </row>
    <row r="42" spans="1:62">
      <c r="A42" t="s">
        <v>383</v>
      </c>
      <c r="B42" t="s">
        <v>578</v>
      </c>
      <c r="C42">
        <v>1234</v>
      </c>
      <c r="D42" t="s">
        <v>578</v>
      </c>
      <c r="E42" t="s">
        <v>429</v>
      </c>
      <c r="F42" t="s">
        <v>475</v>
      </c>
      <c r="G42" s="4" t="s">
        <v>501</v>
      </c>
      <c r="I42" s="4" t="s">
        <v>651</v>
      </c>
      <c r="J42" t="s">
        <v>671</v>
      </c>
      <c r="K42" s="4" t="s">
        <v>677</v>
      </c>
      <c r="L42" s="4" t="s">
        <v>678</v>
      </c>
      <c r="N42" t="s">
        <v>33</v>
      </c>
      <c r="O42" s="4" t="s">
        <v>613</v>
      </c>
      <c r="Q42">
        <v>41</v>
      </c>
      <c r="R42" t="s">
        <v>565</v>
      </c>
      <c r="S42" t="s">
        <v>469</v>
      </c>
      <c r="T42" s="4" t="s">
        <v>636</v>
      </c>
      <c r="U42" s="20" t="s">
        <v>665</v>
      </c>
      <c r="V42" s="20" t="s">
        <v>691</v>
      </c>
      <c r="X42" t="s">
        <v>377</v>
      </c>
      <c r="Z42">
        <v>41</v>
      </c>
      <c r="AC42">
        <v>50</v>
      </c>
      <c r="AD42" t="s">
        <v>55</v>
      </c>
      <c r="AF42" t="str">
        <f t="shared" si="1"/>
        <v>INSERT INTO cart VALUES(cart_key_seq.nextval,1,7740,to_char(sysdate,'YYYY-MM-DD HH24:mi:SS'),'',40,'ezencom');</v>
      </c>
      <c r="AN42">
        <v>6</v>
      </c>
      <c r="AO42">
        <v>20230306006</v>
      </c>
      <c r="AP42" s="14">
        <v>5</v>
      </c>
      <c r="AQ42">
        <v>1</v>
      </c>
      <c r="AR42">
        <f>VLOOKUP(AS42,상품리스트!A:E,5,0)*AQ42</f>
        <v>4050</v>
      </c>
      <c r="AS42">
        <v>8</v>
      </c>
      <c r="AT42">
        <v>6</v>
      </c>
      <c r="AV42">
        <v>41</v>
      </c>
      <c r="AW42">
        <v>16</v>
      </c>
      <c r="AX42">
        <v>197910</v>
      </c>
      <c r="BA42">
        <v>50</v>
      </c>
      <c r="BB42" t="s">
        <v>386</v>
      </c>
      <c r="BE42">
        <v>41</v>
      </c>
      <c r="BF42">
        <v>1</v>
      </c>
      <c r="BG42">
        <v>4050</v>
      </c>
      <c r="BH42">
        <v>6</v>
      </c>
      <c r="BI42">
        <v>8</v>
      </c>
      <c r="BJ42" t="str">
        <f t="shared" si="0"/>
        <v>user03</v>
      </c>
    </row>
    <row r="43" spans="1:62">
      <c r="A43" t="s">
        <v>384</v>
      </c>
      <c r="B43" t="s">
        <v>580</v>
      </c>
      <c r="C43">
        <v>1234</v>
      </c>
      <c r="D43" t="s">
        <v>580</v>
      </c>
      <c r="E43" t="s">
        <v>430</v>
      </c>
      <c r="F43" t="s">
        <v>476</v>
      </c>
      <c r="G43" s="4" t="s">
        <v>502</v>
      </c>
      <c r="I43" s="4" t="s">
        <v>652</v>
      </c>
      <c r="J43" t="s">
        <v>672</v>
      </c>
      <c r="K43" s="4" t="s">
        <v>677</v>
      </c>
      <c r="L43" s="4" t="s">
        <v>678</v>
      </c>
      <c r="N43" t="s">
        <v>33</v>
      </c>
      <c r="O43" s="4" t="s">
        <v>613</v>
      </c>
      <c r="Q43">
        <v>42</v>
      </c>
      <c r="R43" t="s">
        <v>567</v>
      </c>
      <c r="S43" t="s">
        <v>470</v>
      </c>
      <c r="T43" s="4" t="s">
        <v>648</v>
      </c>
      <c r="U43" s="20" t="s">
        <v>666</v>
      </c>
      <c r="V43" s="20" t="s">
        <v>691</v>
      </c>
      <c r="X43" t="s">
        <v>378</v>
      </c>
      <c r="Z43">
        <v>42</v>
      </c>
      <c r="AC43">
        <v>27</v>
      </c>
      <c r="AD43" t="s">
        <v>55</v>
      </c>
      <c r="AF43" t="str">
        <f t="shared" si="1"/>
        <v>INSERT INTO cart VALUES(cart_key_seq.nextval,2,11390,to_char(sysdate,'YYYY-MM-DD HH24:mi:SS'),'',50,'ezencom');</v>
      </c>
      <c r="AN43">
        <v>6</v>
      </c>
      <c r="AO43">
        <v>20230306006</v>
      </c>
      <c r="AP43" s="14">
        <v>6</v>
      </c>
      <c r="AQ43">
        <v>1</v>
      </c>
      <c r="AR43">
        <f>VLOOKUP(AS43,상품리스트!A:E,5,0)*AQ43</f>
        <v>13300</v>
      </c>
      <c r="AS43">
        <v>12</v>
      </c>
      <c r="AT43">
        <v>6</v>
      </c>
      <c r="AV43">
        <v>42</v>
      </c>
      <c r="AW43">
        <v>18</v>
      </c>
      <c r="AX43">
        <v>145890</v>
      </c>
      <c r="BA43">
        <v>51</v>
      </c>
      <c r="BB43" t="s">
        <v>387</v>
      </c>
      <c r="BE43">
        <v>42</v>
      </c>
      <c r="BF43">
        <v>1</v>
      </c>
      <c r="BG43">
        <v>17100</v>
      </c>
      <c r="BH43">
        <v>6</v>
      </c>
      <c r="BI43">
        <v>12</v>
      </c>
      <c r="BJ43" t="str">
        <f t="shared" si="0"/>
        <v>user03</v>
      </c>
    </row>
    <row r="44" spans="1:62">
      <c r="A44" t="s">
        <v>385</v>
      </c>
      <c r="B44" t="s">
        <v>582</v>
      </c>
      <c r="C44">
        <v>1234</v>
      </c>
      <c r="D44" t="s">
        <v>582</v>
      </c>
      <c r="E44" t="s">
        <v>431</v>
      </c>
      <c r="F44" t="s">
        <v>477</v>
      </c>
      <c r="G44" s="4" t="s">
        <v>503</v>
      </c>
      <c r="I44" s="4" t="s">
        <v>639</v>
      </c>
      <c r="J44" t="s">
        <v>663</v>
      </c>
      <c r="K44" s="4" t="s">
        <v>677</v>
      </c>
      <c r="L44" s="4" t="s">
        <v>678</v>
      </c>
      <c r="N44" t="s">
        <v>33</v>
      </c>
      <c r="O44" s="4" t="s">
        <v>613</v>
      </c>
      <c r="Q44">
        <v>43</v>
      </c>
      <c r="R44" t="s">
        <v>569</v>
      </c>
      <c r="S44" t="s">
        <v>471</v>
      </c>
      <c r="T44" s="4" t="s">
        <v>637</v>
      </c>
      <c r="U44" s="20" t="s">
        <v>667</v>
      </c>
      <c r="V44" s="20" t="s">
        <v>691</v>
      </c>
      <c r="X44" t="s">
        <v>379</v>
      </c>
      <c r="Z44">
        <v>43</v>
      </c>
      <c r="AC44">
        <v>16</v>
      </c>
      <c r="AD44" t="s">
        <v>55</v>
      </c>
      <c r="AF44" t="str">
        <f t="shared" si="1"/>
        <v>INSERT INTO cart VALUES(cart_key_seq.nextval,3,22680,to_char(sysdate,'YYYY-MM-DD HH24:mi:SS'),'',20,'ezencom');</v>
      </c>
      <c r="AN44">
        <v>6</v>
      </c>
      <c r="AO44">
        <v>20230306006</v>
      </c>
      <c r="AP44" s="14">
        <v>7</v>
      </c>
      <c r="AQ44">
        <v>1</v>
      </c>
      <c r="AR44">
        <f>VLOOKUP(AS44,상품리스트!A:E,5,0)*AQ44</f>
        <v>6750</v>
      </c>
      <c r="AS44">
        <v>45</v>
      </c>
      <c r="AT44">
        <v>6</v>
      </c>
      <c r="AV44">
        <v>43</v>
      </c>
      <c r="AW44">
        <v>23</v>
      </c>
      <c r="AX44">
        <v>197460</v>
      </c>
      <c r="BA44">
        <v>52</v>
      </c>
      <c r="BB44" t="s">
        <v>388</v>
      </c>
      <c r="BE44">
        <v>43</v>
      </c>
      <c r="BF44">
        <v>1</v>
      </c>
      <c r="BG44">
        <v>6750</v>
      </c>
      <c r="BH44">
        <v>6</v>
      </c>
      <c r="BI44">
        <v>45</v>
      </c>
      <c r="BJ44" t="str">
        <f t="shared" si="0"/>
        <v>user03</v>
      </c>
    </row>
    <row r="45" spans="1:62">
      <c r="A45" t="s">
        <v>386</v>
      </c>
      <c r="B45" t="s">
        <v>584</v>
      </c>
      <c r="C45">
        <v>1234</v>
      </c>
      <c r="D45" t="s">
        <v>584</v>
      </c>
      <c r="E45" t="s">
        <v>432</v>
      </c>
      <c r="F45" t="s">
        <v>478</v>
      </c>
      <c r="G45" s="4" t="s">
        <v>504</v>
      </c>
      <c r="I45" s="4" t="s">
        <v>653</v>
      </c>
      <c r="J45" t="s">
        <v>673</v>
      </c>
      <c r="K45" s="4" t="s">
        <v>677</v>
      </c>
      <c r="L45" s="4" t="s">
        <v>678</v>
      </c>
      <c r="N45" t="s">
        <v>32</v>
      </c>
      <c r="O45" s="4" t="s">
        <v>613</v>
      </c>
      <c r="Q45">
        <v>44</v>
      </c>
      <c r="R45" t="s">
        <v>571</v>
      </c>
      <c r="S45" t="s">
        <v>472</v>
      </c>
      <c r="T45" s="4" t="s">
        <v>689</v>
      </c>
      <c r="U45" s="20" t="s">
        <v>692</v>
      </c>
      <c r="V45" s="20" t="s">
        <v>691</v>
      </c>
      <c r="X45" t="s">
        <v>380</v>
      </c>
      <c r="Z45">
        <v>44</v>
      </c>
      <c r="AC45">
        <v>17</v>
      </c>
      <c r="AD45" t="s">
        <v>55</v>
      </c>
      <c r="AF45" t="str">
        <f t="shared" si="1"/>
        <v>INSERT INTO cart VALUES(cart_key_seq.nextval,1,16200,to_char(sysdate,'YYYY-MM-DD HH24:mi:SS'),'',2,'ezencom');</v>
      </c>
      <c r="AN45">
        <v>6</v>
      </c>
      <c r="AO45">
        <v>20230306006</v>
      </c>
      <c r="AP45" s="14">
        <v>8</v>
      </c>
      <c r="AQ45">
        <v>1</v>
      </c>
      <c r="AR45">
        <f>VLOOKUP(AS45,상품리스트!A:E,5,0)*AQ45</f>
        <v>7200</v>
      </c>
      <c r="AS45">
        <v>35</v>
      </c>
      <c r="AT45">
        <v>6</v>
      </c>
      <c r="AV45">
        <v>44</v>
      </c>
      <c r="AW45">
        <v>10</v>
      </c>
      <c r="AX45">
        <v>151560</v>
      </c>
      <c r="BA45">
        <v>53</v>
      </c>
      <c r="BB45" t="s">
        <v>389</v>
      </c>
      <c r="BE45">
        <v>44</v>
      </c>
      <c r="BF45">
        <v>1</v>
      </c>
      <c r="BG45">
        <v>7200</v>
      </c>
      <c r="BH45">
        <v>6</v>
      </c>
      <c r="BI45">
        <v>35</v>
      </c>
      <c r="BJ45" t="str">
        <f t="shared" si="0"/>
        <v>user03</v>
      </c>
    </row>
    <row r="46" spans="1:62">
      <c r="A46" t="s">
        <v>387</v>
      </c>
      <c r="B46" t="s">
        <v>586</v>
      </c>
      <c r="C46">
        <v>1234</v>
      </c>
      <c r="D46" t="s">
        <v>586</v>
      </c>
      <c r="E46" t="s">
        <v>433</v>
      </c>
      <c r="F46" t="s">
        <v>479</v>
      </c>
      <c r="G46" s="4" t="s">
        <v>505</v>
      </c>
      <c r="I46" s="4" t="s">
        <v>640</v>
      </c>
      <c r="J46" t="s">
        <v>665</v>
      </c>
      <c r="K46" s="4" t="s">
        <v>677</v>
      </c>
      <c r="L46" s="4" t="s">
        <v>678</v>
      </c>
      <c r="N46" t="s">
        <v>33</v>
      </c>
      <c r="O46" s="4" t="s">
        <v>613</v>
      </c>
      <c r="Q46">
        <v>45</v>
      </c>
      <c r="R46" t="s">
        <v>573</v>
      </c>
      <c r="S46" t="s">
        <v>473</v>
      </c>
      <c r="T46" s="4" t="s">
        <v>650</v>
      </c>
      <c r="U46" s="20" t="s">
        <v>669</v>
      </c>
      <c r="V46" s="20" t="s">
        <v>691</v>
      </c>
      <c r="X46" t="s">
        <v>381</v>
      </c>
      <c r="Z46">
        <v>45</v>
      </c>
      <c r="AC46">
        <v>49</v>
      </c>
      <c r="AD46" t="s">
        <v>55</v>
      </c>
      <c r="AF46" t="str">
        <f t="shared" si="1"/>
        <v>INSERT INTO cart VALUES(cart_key_seq.nextval,1,7200,to_char(sysdate,'YYYY-MM-DD HH24:mi:SS'),'',4,'ezencom');</v>
      </c>
      <c r="AN46">
        <v>6</v>
      </c>
      <c r="AO46">
        <v>20230306006</v>
      </c>
      <c r="AP46" s="14">
        <v>9</v>
      </c>
      <c r="AQ46">
        <v>1</v>
      </c>
      <c r="AR46">
        <f>VLOOKUP(AS46,상품리스트!A:E,5,0)*AQ46</f>
        <v>3150</v>
      </c>
      <c r="AS46">
        <v>36</v>
      </c>
      <c r="AT46">
        <v>6</v>
      </c>
      <c r="AV46">
        <v>45</v>
      </c>
      <c r="AW46">
        <v>12</v>
      </c>
      <c r="AX46">
        <v>80640</v>
      </c>
      <c r="BA46">
        <v>54</v>
      </c>
      <c r="BB46" t="s">
        <v>390</v>
      </c>
      <c r="BE46">
        <v>45</v>
      </c>
      <c r="BF46">
        <v>1</v>
      </c>
      <c r="BG46">
        <v>3150</v>
      </c>
      <c r="BH46">
        <v>6</v>
      </c>
      <c r="BI46">
        <v>36</v>
      </c>
      <c r="BJ46" t="str">
        <f t="shared" si="0"/>
        <v>user03</v>
      </c>
    </row>
    <row r="47" spans="1:62">
      <c r="A47" t="s">
        <v>388</v>
      </c>
      <c r="B47" t="s">
        <v>588</v>
      </c>
      <c r="C47">
        <v>1234</v>
      </c>
      <c r="D47" t="s">
        <v>588</v>
      </c>
      <c r="E47" t="s">
        <v>434</v>
      </c>
      <c r="F47" t="s">
        <v>480</v>
      </c>
      <c r="G47" s="4" t="s">
        <v>506</v>
      </c>
      <c r="I47" s="4" t="s">
        <v>654</v>
      </c>
      <c r="J47" t="s">
        <v>674</v>
      </c>
      <c r="K47" s="4" t="s">
        <v>677</v>
      </c>
      <c r="L47" s="4" t="s">
        <v>678</v>
      </c>
      <c r="N47" t="s">
        <v>32</v>
      </c>
      <c r="O47" s="4" t="s">
        <v>613</v>
      </c>
      <c r="Q47">
        <v>46</v>
      </c>
      <c r="R47" t="s">
        <v>575</v>
      </c>
      <c r="S47" t="s">
        <v>474</v>
      </c>
      <c r="T47" s="4" t="s">
        <v>638</v>
      </c>
      <c r="U47" s="20" t="s">
        <v>670</v>
      </c>
      <c r="V47" s="20" t="s">
        <v>691</v>
      </c>
      <c r="X47" t="s">
        <v>382</v>
      </c>
      <c r="Z47">
        <v>46</v>
      </c>
      <c r="AC47">
        <v>20</v>
      </c>
      <c r="AD47" t="s">
        <v>55</v>
      </c>
      <c r="AF47" t="str">
        <f t="shared" si="1"/>
        <v>INSERT INTO cart VALUES(cart_key_seq.nextval,1,6750,to_char(sysdate,'YYYY-MM-DD HH24:mi:SS'),'',6,'ezencom');</v>
      </c>
      <c r="AN47">
        <v>6</v>
      </c>
      <c r="AO47">
        <v>20230306006</v>
      </c>
      <c r="AP47" s="14">
        <v>10</v>
      </c>
      <c r="AQ47">
        <v>1</v>
      </c>
      <c r="AR47">
        <f>VLOOKUP(AS47,상품리스트!A:E,5,0)*AQ47</f>
        <v>32400</v>
      </c>
      <c r="AS47">
        <v>37</v>
      </c>
      <c r="AT47">
        <v>6</v>
      </c>
      <c r="AV47">
        <v>46</v>
      </c>
      <c r="AW47">
        <v>6</v>
      </c>
      <c r="AX47">
        <v>79560</v>
      </c>
      <c r="BA47">
        <v>55</v>
      </c>
      <c r="BB47" t="s">
        <v>391</v>
      </c>
      <c r="BE47">
        <v>46</v>
      </c>
      <c r="BF47">
        <v>1</v>
      </c>
      <c r="BG47">
        <v>32400</v>
      </c>
      <c r="BH47">
        <v>6</v>
      </c>
      <c r="BI47">
        <v>37</v>
      </c>
      <c r="BJ47" t="str">
        <f t="shared" si="0"/>
        <v>user03</v>
      </c>
    </row>
    <row r="48" spans="1:62">
      <c r="A48" t="s">
        <v>389</v>
      </c>
      <c r="B48" t="s">
        <v>590</v>
      </c>
      <c r="C48">
        <v>1234</v>
      </c>
      <c r="D48" t="s">
        <v>590</v>
      </c>
      <c r="E48" t="s">
        <v>435</v>
      </c>
      <c r="F48" t="s">
        <v>481</v>
      </c>
      <c r="G48" s="4" t="s">
        <v>507</v>
      </c>
      <c r="I48" s="4" t="s">
        <v>641</v>
      </c>
      <c r="J48" t="s">
        <v>667</v>
      </c>
      <c r="K48" s="4" t="s">
        <v>677</v>
      </c>
      <c r="L48" s="4" t="s">
        <v>678</v>
      </c>
      <c r="N48" t="s">
        <v>33</v>
      </c>
      <c r="O48" s="4" t="s">
        <v>613</v>
      </c>
      <c r="Q48">
        <v>47</v>
      </c>
      <c r="R48" t="s">
        <v>577</v>
      </c>
      <c r="S48" t="s">
        <v>475</v>
      </c>
      <c r="T48" s="4" t="s">
        <v>651</v>
      </c>
      <c r="U48" s="20" t="s">
        <v>671</v>
      </c>
      <c r="V48" s="20" t="s">
        <v>691</v>
      </c>
      <c r="X48" t="s">
        <v>383</v>
      </c>
      <c r="Z48">
        <v>47</v>
      </c>
      <c r="AC48">
        <v>32</v>
      </c>
      <c r="AD48" t="s">
        <v>55</v>
      </c>
      <c r="AF48" t="str">
        <f t="shared" si="1"/>
        <v>INSERT INTO cart VALUES(cart_key_seq.nextval,1,4050,to_char(sysdate,'YYYY-MM-DD HH24:mi:SS'),'',8,'ezencom');</v>
      </c>
      <c r="AN48">
        <v>6</v>
      </c>
      <c r="AO48">
        <v>20230306006</v>
      </c>
      <c r="AP48" s="14">
        <v>11</v>
      </c>
      <c r="AQ48">
        <v>1</v>
      </c>
      <c r="AR48">
        <f>VLOOKUP(AS48,상품리스트!A:E,5,0)*AQ48</f>
        <v>7200</v>
      </c>
      <c r="AS48">
        <v>5</v>
      </c>
      <c r="AT48">
        <v>6</v>
      </c>
      <c r="AV48">
        <v>47</v>
      </c>
      <c r="AW48">
        <v>8</v>
      </c>
      <c r="AX48">
        <v>93780</v>
      </c>
      <c r="BA48">
        <v>56</v>
      </c>
      <c r="BB48" t="s">
        <v>392</v>
      </c>
      <c r="BE48">
        <v>47</v>
      </c>
      <c r="BF48">
        <v>1</v>
      </c>
      <c r="BG48">
        <v>8100</v>
      </c>
      <c r="BH48">
        <v>6</v>
      </c>
      <c r="BI48">
        <v>5</v>
      </c>
      <c r="BJ48" t="str">
        <f t="shared" si="0"/>
        <v>user03</v>
      </c>
    </row>
    <row r="49" spans="1:62">
      <c r="A49" t="s">
        <v>390</v>
      </c>
      <c r="B49" t="s">
        <v>592</v>
      </c>
      <c r="C49">
        <v>1234</v>
      </c>
      <c r="D49" t="s">
        <v>592</v>
      </c>
      <c r="E49" t="s">
        <v>436</v>
      </c>
      <c r="F49" t="s">
        <v>482</v>
      </c>
      <c r="G49" s="4" t="s">
        <v>508</v>
      </c>
      <c r="I49" s="4" t="s">
        <v>655</v>
      </c>
      <c r="J49" t="s">
        <v>675</v>
      </c>
      <c r="K49" s="4" t="s">
        <v>677</v>
      </c>
      <c r="L49" s="4" t="s">
        <v>678</v>
      </c>
      <c r="N49" t="s">
        <v>32</v>
      </c>
      <c r="O49" s="4" t="s">
        <v>613</v>
      </c>
      <c r="Q49">
        <v>48</v>
      </c>
      <c r="R49" t="s">
        <v>579</v>
      </c>
      <c r="S49" t="s">
        <v>476</v>
      </c>
      <c r="T49" s="4" t="s">
        <v>652</v>
      </c>
      <c r="U49" s="20" t="s">
        <v>662</v>
      </c>
      <c r="V49" s="20" t="s">
        <v>691</v>
      </c>
      <c r="X49" t="s">
        <v>384</v>
      </c>
      <c r="Z49">
        <v>48</v>
      </c>
      <c r="AC49">
        <v>18</v>
      </c>
      <c r="AD49" t="s">
        <v>55</v>
      </c>
      <c r="AF49" t="str">
        <f t="shared" si="1"/>
        <v>INSERT INTO cart VALUES(cart_key_seq.nextval,1,4250,to_char(sysdate,'YYYY-MM-DD HH24:mi:SS'),'',10,'ezencom');</v>
      </c>
      <c r="AN49">
        <v>6</v>
      </c>
      <c r="AO49">
        <v>20230306006</v>
      </c>
      <c r="AP49" s="14">
        <v>12</v>
      </c>
      <c r="AQ49">
        <v>5</v>
      </c>
      <c r="AR49">
        <f>VLOOKUP(AS49,상품리스트!A:E,5,0)*AQ49</f>
        <v>49500</v>
      </c>
      <c r="AS49">
        <v>13</v>
      </c>
      <c r="AT49">
        <v>6</v>
      </c>
      <c r="AV49">
        <v>48</v>
      </c>
      <c r="AW49">
        <v>16</v>
      </c>
      <c r="AX49">
        <v>136440</v>
      </c>
      <c r="BA49">
        <v>57</v>
      </c>
      <c r="BB49" t="s">
        <v>393</v>
      </c>
      <c r="BE49">
        <v>48</v>
      </c>
      <c r="BF49">
        <v>5</v>
      </c>
      <c r="BG49">
        <v>49500</v>
      </c>
      <c r="BH49">
        <v>6</v>
      </c>
      <c r="BI49">
        <v>13</v>
      </c>
      <c r="BJ49" t="str">
        <f t="shared" si="0"/>
        <v>user03</v>
      </c>
    </row>
    <row r="50" spans="1:62">
      <c r="A50" t="s">
        <v>391</v>
      </c>
      <c r="B50" t="s">
        <v>594</v>
      </c>
      <c r="C50">
        <v>1234</v>
      </c>
      <c r="D50" t="s">
        <v>594</v>
      </c>
      <c r="E50" t="s">
        <v>437</v>
      </c>
      <c r="F50" t="s">
        <v>483</v>
      </c>
      <c r="G50" s="4" t="s">
        <v>509</v>
      </c>
      <c r="I50" s="4" t="s">
        <v>656</v>
      </c>
      <c r="J50" t="s">
        <v>676</v>
      </c>
      <c r="K50" s="4" t="s">
        <v>677</v>
      </c>
      <c r="L50" s="4" t="s">
        <v>678</v>
      </c>
      <c r="N50" t="s">
        <v>33</v>
      </c>
      <c r="O50" s="4" t="s">
        <v>613</v>
      </c>
      <c r="Q50">
        <v>49</v>
      </c>
      <c r="R50" t="s">
        <v>581</v>
      </c>
      <c r="S50" t="s">
        <v>477</v>
      </c>
      <c r="T50" s="4" t="s">
        <v>639</v>
      </c>
      <c r="U50" s="20" t="s">
        <v>663</v>
      </c>
      <c r="V50" s="20" t="s">
        <v>691</v>
      </c>
      <c r="X50" t="s">
        <v>385</v>
      </c>
      <c r="Z50">
        <v>49</v>
      </c>
      <c r="AC50">
        <v>35</v>
      </c>
      <c r="AD50" t="s">
        <v>55</v>
      </c>
      <c r="AF50" t="str">
        <f t="shared" si="1"/>
        <v>INSERT INTO cart VALUES(cart_key_seq.nextval,1,34200,to_char(sysdate,'YYYY-MM-DD HH24:mi:SS'),'',44,'ezencom');</v>
      </c>
      <c r="AN50">
        <v>6</v>
      </c>
      <c r="AO50">
        <v>20230306006</v>
      </c>
      <c r="AP50" s="14">
        <v>13</v>
      </c>
      <c r="AQ50">
        <v>1</v>
      </c>
      <c r="AR50">
        <f>VLOOKUP(AS50,상품리스트!A:E,5,0)*AQ50</f>
        <v>7560</v>
      </c>
      <c r="AS50">
        <v>25</v>
      </c>
      <c r="AT50">
        <v>6</v>
      </c>
      <c r="AV50">
        <v>49</v>
      </c>
      <c r="AW50">
        <v>14</v>
      </c>
      <c r="AX50">
        <v>109980</v>
      </c>
      <c r="BA50">
        <v>58</v>
      </c>
      <c r="BB50" t="s">
        <v>394</v>
      </c>
      <c r="BE50">
        <v>49</v>
      </c>
      <c r="BF50">
        <v>1</v>
      </c>
      <c r="BG50">
        <v>7560</v>
      </c>
      <c r="BH50">
        <v>6</v>
      </c>
      <c r="BI50">
        <v>25</v>
      </c>
      <c r="BJ50" t="str">
        <f t="shared" si="0"/>
        <v>user03</v>
      </c>
    </row>
    <row r="51" spans="1:62">
      <c r="A51" t="s">
        <v>392</v>
      </c>
      <c r="B51" t="s">
        <v>596</v>
      </c>
      <c r="C51">
        <v>1234</v>
      </c>
      <c r="D51" t="s">
        <v>596</v>
      </c>
      <c r="E51" t="s">
        <v>438</v>
      </c>
      <c r="F51" t="s">
        <v>484</v>
      </c>
      <c r="G51" s="4" t="s">
        <v>510</v>
      </c>
      <c r="I51" s="4" t="s">
        <v>642</v>
      </c>
      <c r="J51" t="s">
        <v>670</v>
      </c>
      <c r="K51" s="4" t="s">
        <v>677</v>
      </c>
      <c r="L51" s="4" t="s">
        <v>678</v>
      </c>
      <c r="N51" t="s">
        <v>33</v>
      </c>
      <c r="O51" s="4" t="s">
        <v>613</v>
      </c>
      <c r="Q51">
        <v>50</v>
      </c>
      <c r="R51" t="s">
        <v>583</v>
      </c>
      <c r="S51" t="s">
        <v>478</v>
      </c>
      <c r="T51" s="4" t="s">
        <v>653</v>
      </c>
      <c r="U51" s="20" t="s">
        <v>696</v>
      </c>
      <c r="V51" s="20" t="s">
        <v>691</v>
      </c>
      <c r="X51" t="s">
        <v>386</v>
      </c>
      <c r="Z51">
        <v>50</v>
      </c>
      <c r="AC51">
        <v>25</v>
      </c>
      <c r="AD51" t="s">
        <v>55</v>
      </c>
      <c r="AF51" t="str">
        <f t="shared" si="1"/>
        <v>INSERT INTO cart VALUES(cart_key_seq.nextval,1,3150,to_char(sysdate,'YYYY-MM-DD HH24:mi:SS'),'',46,'ezencom');</v>
      </c>
      <c r="AN51">
        <v>6</v>
      </c>
      <c r="AO51">
        <v>20230306006</v>
      </c>
      <c r="AP51" s="14">
        <v>14</v>
      </c>
      <c r="AQ51">
        <v>1</v>
      </c>
      <c r="AR51">
        <f>VLOOKUP(AS51,상품리스트!A:E,5,0)*AQ51</f>
        <v>6480</v>
      </c>
      <c r="AS51">
        <v>23</v>
      </c>
      <c r="AT51">
        <v>6</v>
      </c>
      <c r="AV51">
        <v>50</v>
      </c>
      <c r="AW51">
        <v>33</v>
      </c>
      <c r="AX51">
        <v>318780</v>
      </c>
      <c r="BA51">
        <v>59</v>
      </c>
      <c r="BB51" t="s">
        <v>395</v>
      </c>
      <c r="BE51">
        <v>50</v>
      </c>
      <c r="BF51">
        <v>1</v>
      </c>
      <c r="BG51">
        <v>6480</v>
      </c>
      <c r="BH51">
        <v>6</v>
      </c>
      <c r="BI51">
        <v>23</v>
      </c>
      <c r="BJ51" t="str">
        <f t="shared" si="0"/>
        <v>user03</v>
      </c>
    </row>
    <row r="52" spans="1:62">
      <c r="A52" t="s">
        <v>393</v>
      </c>
      <c r="B52" t="s">
        <v>598</v>
      </c>
      <c r="C52">
        <v>1234</v>
      </c>
      <c r="D52" t="s">
        <v>598</v>
      </c>
      <c r="E52" t="s">
        <v>439</v>
      </c>
      <c r="F52" t="s">
        <v>485</v>
      </c>
      <c r="G52" s="4" t="s">
        <v>511</v>
      </c>
      <c r="I52" s="4" t="s">
        <v>657</v>
      </c>
      <c r="J52" t="s">
        <v>671</v>
      </c>
      <c r="K52" s="4" t="s">
        <v>677</v>
      </c>
      <c r="L52" s="4" t="s">
        <v>678</v>
      </c>
      <c r="N52" t="s">
        <v>32</v>
      </c>
      <c r="O52" s="4" t="s">
        <v>613</v>
      </c>
      <c r="Q52">
        <v>51</v>
      </c>
      <c r="R52" t="s">
        <v>585</v>
      </c>
      <c r="S52" t="s">
        <v>479</v>
      </c>
      <c r="T52" s="4" t="s">
        <v>640</v>
      </c>
      <c r="U52" s="20" t="s">
        <v>665</v>
      </c>
      <c r="V52" s="20" t="s">
        <v>691</v>
      </c>
      <c r="X52" t="s">
        <v>387</v>
      </c>
      <c r="Z52">
        <v>51</v>
      </c>
      <c r="AC52">
        <v>41</v>
      </c>
      <c r="AD52" t="s">
        <v>59</v>
      </c>
      <c r="AF52" t="str">
        <f t="shared" si="1"/>
        <v>INSERT INTO cart VALUES(cart_key_seq.nextval,3,12690,to_char(sysdate,'YYYY-MM-DD HH24:mi:SS'),'',48,'user03');</v>
      </c>
      <c r="AN52">
        <v>7</v>
      </c>
      <c r="AO52">
        <v>20230306007</v>
      </c>
      <c r="AP52" s="14">
        <v>1</v>
      </c>
      <c r="AQ52">
        <v>1</v>
      </c>
      <c r="AR52">
        <f>VLOOKUP(AS52,상품리스트!A:E,5,0)*AQ52</f>
        <v>3330</v>
      </c>
      <c r="AS52">
        <v>31</v>
      </c>
      <c r="AT52">
        <v>4</v>
      </c>
      <c r="AV52">
        <v>51</v>
      </c>
      <c r="AW52">
        <v>6</v>
      </c>
      <c r="AX52">
        <v>48960</v>
      </c>
      <c r="BA52">
        <v>60</v>
      </c>
      <c r="BB52" t="s">
        <v>396</v>
      </c>
      <c r="BE52">
        <v>51</v>
      </c>
      <c r="BF52">
        <v>1</v>
      </c>
      <c r="BG52">
        <v>3330</v>
      </c>
      <c r="BH52">
        <v>7</v>
      </c>
      <c r="BI52">
        <v>31</v>
      </c>
      <c r="BJ52" t="str">
        <f t="shared" si="0"/>
        <v>user04</v>
      </c>
    </row>
    <row r="53" spans="1:62">
      <c r="A53" t="s">
        <v>394</v>
      </c>
      <c r="B53" t="s">
        <v>600</v>
      </c>
      <c r="C53">
        <v>1234</v>
      </c>
      <c r="D53" t="s">
        <v>600</v>
      </c>
      <c r="E53" t="s">
        <v>440</v>
      </c>
      <c r="F53" t="s">
        <v>486</v>
      </c>
      <c r="G53" s="4" t="s">
        <v>512</v>
      </c>
      <c r="I53" s="4" t="s">
        <v>658</v>
      </c>
      <c r="J53" t="s">
        <v>672</v>
      </c>
      <c r="K53" s="4" t="s">
        <v>677</v>
      </c>
      <c r="L53" s="4" t="s">
        <v>678</v>
      </c>
      <c r="N53" t="s">
        <v>32</v>
      </c>
      <c r="O53" s="4" t="s">
        <v>613</v>
      </c>
      <c r="Q53">
        <v>52</v>
      </c>
      <c r="R53" t="s">
        <v>587</v>
      </c>
      <c r="S53" t="s">
        <v>480</v>
      </c>
      <c r="T53" s="4" t="s">
        <v>654</v>
      </c>
      <c r="U53" s="20" t="s">
        <v>666</v>
      </c>
      <c r="V53" s="20" t="s">
        <v>691</v>
      </c>
      <c r="X53" t="s">
        <v>388</v>
      </c>
      <c r="Z53">
        <v>52</v>
      </c>
      <c r="AC53">
        <v>43</v>
      </c>
      <c r="AD53" t="s">
        <v>59</v>
      </c>
      <c r="AF53" t="str">
        <f t="shared" si="1"/>
        <v>INSERT INTO cart VALUES(cart_key_seq.nextval,1,5695,to_char(sysdate,'YYYY-MM-DD HH24:mi:SS'),'',50,'user03');</v>
      </c>
      <c r="AN53">
        <v>7</v>
      </c>
      <c r="AO53">
        <v>20230306007</v>
      </c>
      <c r="AP53" s="14">
        <v>2</v>
      </c>
      <c r="AQ53">
        <v>1</v>
      </c>
      <c r="AR53">
        <f>VLOOKUP(AS53,상품리스트!A:E,5,0)*AQ53</f>
        <v>6240</v>
      </c>
      <c r="AS53">
        <v>47</v>
      </c>
      <c r="AT53">
        <v>4</v>
      </c>
      <c r="AV53">
        <v>52</v>
      </c>
      <c r="AW53">
        <v>6</v>
      </c>
      <c r="AX53">
        <v>66150</v>
      </c>
      <c r="BA53">
        <v>61</v>
      </c>
      <c r="BB53" t="s">
        <v>397</v>
      </c>
      <c r="BE53">
        <v>52</v>
      </c>
      <c r="BF53">
        <v>1</v>
      </c>
      <c r="BG53">
        <v>7020</v>
      </c>
      <c r="BH53">
        <v>7</v>
      </c>
      <c r="BI53">
        <v>47</v>
      </c>
      <c r="BJ53" t="str">
        <f t="shared" si="0"/>
        <v>user04</v>
      </c>
    </row>
    <row r="54" spans="1:62">
      <c r="A54" t="s">
        <v>395</v>
      </c>
      <c r="B54" t="s">
        <v>602</v>
      </c>
      <c r="C54">
        <v>1234</v>
      </c>
      <c r="D54" t="s">
        <v>602</v>
      </c>
      <c r="E54" t="s">
        <v>441</v>
      </c>
      <c r="F54" t="s">
        <v>487</v>
      </c>
      <c r="G54" s="4" t="s">
        <v>513</v>
      </c>
      <c r="I54" s="4" t="s">
        <v>643</v>
      </c>
      <c r="J54" t="s">
        <v>663</v>
      </c>
      <c r="K54" s="4" t="s">
        <v>677</v>
      </c>
      <c r="L54" s="4" t="s">
        <v>678</v>
      </c>
      <c r="N54" t="s">
        <v>33</v>
      </c>
      <c r="O54" s="4" t="s">
        <v>613</v>
      </c>
      <c r="Q54">
        <v>53</v>
      </c>
      <c r="R54" t="s">
        <v>589</v>
      </c>
      <c r="S54" t="s">
        <v>481</v>
      </c>
      <c r="T54" s="4" t="s">
        <v>641</v>
      </c>
      <c r="U54" s="20" t="s">
        <v>667</v>
      </c>
      <c r="V54" s="20" t="s">
        <v>691</v>
      </c>
      <c r="X54" t="s">
        <v>389</v>
      </c>
      <c r="Z54">
        <v>53</v>
      </c>
      <c r="AC54">
        <v>5</v>
      </c>
      <c r="AD54" t="s">
        <v>59</v>
      </c>
      <c r="AF54" t="str">
        <f t="shared" si="1"/>
        <v>INSERT INTO cart VALUES(cart_key_seq.nextval,1,7200,to_char(sysdate,'YYYY-MM-DD HH24:mi:SS'),'',35,'user03');</v>
      </c>
      <c r="AN54">
        <v>7</v>
      </c>
      <c r="AO54">
        <v>20230306007</v>
      </c>
      <c r="AP54" s="14">
        <v>3</v>
      </c>
      <c r="AQ54">
        <v>1</v>
      </c>
      <c r="AR54">
        <f>VLOOKUP(AS54,상품리스트!A:E,5,0)*AQ54</f>
        <v>10800</v>
      </c>
      <c r="AS54">
        <v>3</v>
      </c>
      <c r="AT54">
        <v>4</v>
      </c>
      <c r="AV54">
        <v>53</v>
      </c>
      <c r="AW54">
        <v>5</v>
      </c>
      <c r="AX54">
        <v>31975</v>
      </c>
      <c r="BA54">
        <v>62</v>
      </c>
      <c r="BB54" t="s">
        <v>398</v>
      </c>
      <c r="BE54">
        <v>53</v>
      </c>
      <c r="BF54">
        <v>1</v>
      </c>
      <c r="BG54">
        <v>10800</v>
      </c>
      <c r="BH54">
        <v>7</v>
      </c>
      <c r="BI54">
        <v>3</v>
      </c>
      <c r="BJ54" t="str">
        <f t="shared" si="0"/>
        <v>user04</v>
      </c>
    </row>
    <row r="55" spans="1:62">
      <c r="A55" t="s">
        <v>396</v>
      </c>
      <c r="B55" t="s">
        <v>604</v>
      </c>
      <c r="C55">
        <v>1234</v>
      </c>
      <c r="D55" t="s">
        <v>604</v>
      </c>
      <c r="E55" t="s">
        <v>442</v>
      </c>
      <c r="F55" t="s">
        <v>488</v>
      </c>
      <c r="G55" s="4" t="s">
        <v>514</v>
      </c>
      <c r="I55" s="4" t="s">
        <v>659</v>
      </c>
      <c r="J55" t="s">
        <v>673</v>
      </c>
      <c r="K55" s="4" t="s">
        <v>677</v>
      </c>
      <c r="L55" s="4" t="s">
        <v>678</v>
      </c>
      <c r="N55" t="s">
        <v>33</v>
      </c>
      <c r="O55" s="4" t="s">
        <v>612</v>
      </c>
      <c r="Q55">
        <v>54</v>
      </c>
      <c r="R55" t="s">
        <v>591</v>
      </c>
      <c r="S55" t="s">
        <v>482</v>
      </c>
      <c r="T55" s="4" t="s">
        <v>655</v>
      </c>
      <c r="U55" s="20" t="s">
        <v>692</v>
      </c>
      <c r="V55" s="20" t="s">
        <v>691</v>
      </c>
      <c r="X55" t="s">
        <v>390</v>
      </c>
      <c r="Z55">
        <v>54</v>
      </c>
      <c r="AC55">
        <v>14</v>
      </c>
      <c r="AD55" t="s">
        <v>59</v>
      </c>
      <c r="AF55" t="str">
        <f t="shared" si="1"/>
        <v>INSERT INTO cart VALUES(cart_key_seq.nextval,1,7380,to_char(sysdate,'YYYY-MM-DD HH24:mi:SS'),'',42,'user03');</v>
      </c>
      <c r="AN55">
        <v>7</v>
      </c>
      <c r="AO55">
        <v>20230306007</v>
      </c>
      <c r="AP55" s="14">
        <v>4</v>
      </c>
      <c r="AQ55">
        <v>9</v>
      </c>
      <c r="AR55">
        <f>VLOOKUP(AS55,상품리스트!A:E,5,0)*AQ55</f>
        <v>24300</v>
      </c>
      <c r="AS55">
        <v>7</v>
      </c>
      <c r="AT55">
        <v>4</v>
      </c>
      <c r="AV55">
        <v>54</v>
      </c>
      <c r="AW55">
        <v>6</v>
      </c>
      <c r="AX55">
        <v>40770</v>
      </c>
      <c r="BA55">
        <v>15</v>
      </c>
      <c r="BB55" t="s">
        <v>618</v>
      </c>
      <c r="BE55">
        <v>54</v>
      </c>
      <c r="BF55">
        <v>9</v>
      </c>
      <c r="BG55">
        <v>24300</v>
      </c>
      <c r="BH55">
        <v>7</v>
      </c>
      <c r="BI55">
        <v>7</v>
      </c>
      <c r="BJ55" t="str">
        <f t="shared" si="0"/>
        <v>user04</v>
      </c>
    </row>
    <row r="56" spans="1:62">
      <c r="A56" t="s">
        <v>397</v>
      </c>
      <c r="B56" t="s">
        <v>606</v>
      </c>
      <c r="C56">
        <v>1234</v>
      </c>
      <c r="D56" t="s">
        <v>606</v>
      </c>
      <c r="E56" t="s">
        <v>443</v>
      </c>
      <c r="F56" t="s">
        <v>489</v>
      </c>
      <c r="G56" s="4" t="s">
        <v>515</v>
      </c>
      <c r="I56" s="4" t="s">
        <v>644</v>
      </c>
      <c r="J56" t="s">
        <v>665</v>
      </c>
      <c r="K56" s="4" t="s">
        <v>677</v>
      </c>
      <c r="L56" s="4" t="s">
        <v>678</v>
      </c>
      <c r="N56" t="s">
        <v>33</v>
      </c>
      <c r="O56" s="4" t="s">
        <v>611</v>
      </c>
      <c r="Q56">
        <v>55</v>
      </c>
      <c r="R56" t="s">
        <v>593</v>
      </c>
      <c r="S56" t="s">
        <v>483</v>
      </c>
      <c r="T56" s="4" t="s">
        <v>656</v>
      </c>
      <c r="U56" s="20" t="s">
        <v>669</v>
      </c>
      <c r="V56" s="20" t="s">
        <v>691</v>
      </c>
      <c r="X56" t="s">
        <v>391</v>
      </c>
      <c r="Z56">
        <v>55</v>
      </c>
      <c r="AC56">
        <v>24</v>
      </c>
      <c r="AD56" t="s">
        <v>59</v>
      </c>
      <c r="AF56" t="str">
        <f t="shared" si="1"/>
        <v>INSERT INTO cart VALUES(cart_key_seq.nextval,1,3420,to_char(sysdate,'YYYY-MM-DD HH24:mi:SS'),'',49,'user03');</v>
      </c>
      <c r="AN56">
        <v>7</v>
      </c>
      <c r="AO56">
        <v>20230306007</v>
      </c>
      <c r="AP56" s="14">
        <v>5</v>
      </c>
      <c r="AQ56">
        <v>1</v>
      </c>
      <c r="AR56">
        <f>VLOOKUP(AS56,상품리스트!A:E,5,0)*AQ56</f>
        <v>15120</v>
      </c>
      <c r="AS56">
        <v>41</v>
      </c>
      <c r="AT56">
        <v>4</v>
      </c>
      <c r="AV56">
        <v>55</v>
      </c>
      <c r="AW56">
        <v>7</v>
      </c>
      <c r="AX56">
        <v>65880</v>
      </c>
      <c r="BA56">
        <v>15</v>
      </c>
      <c r="BB56" t="s">
        <v>618</v>
      </c>
      <c r="BE56">
        <v>55</v>
      </c>
      <c r="BF56">
        <v>1</v>
      </c>
      <c r="BG56">
        <v>15120</v>
      </c>
      <c r="BH56">
        <v>7</v>
      </c>
      <c r="BI56">
        <v>41</v>
      </c>
      <c r="BJ56" t="str">
        <f t="shared" si="0"/>
        <v>user04</v>
      </c>
    </row>
    <row r="57" spans="1:62">
      <c r="A57" t="s">
        <v>398</v>
      </c>
      <c r="B57" t="s">
        <v>608</v>
      </c>
      <c r="C57">
        <v>1234</v>
      </c>
      <c r="D57" t="s">
        <v>608</v>
      </c>
      <c r="E57" t="s">
        <v>444</v>
      </c>
      <c r="F57" t="s">
        <v>490</v>
      </c>
      <c r="G57" s="4" t="s">
        <v>516</v>
      </c>
      <c r="I57" s="4" t="s">
        <v>660</v>
      </c>
      <c r="J57" t="s">
        <v>674</v>
      </c>
      <c r="K57" s="4" t="s">
        <v>677</v>
      </c>
      <c r="L57" s="4" t="s">
        <v>678</v>
      </c>
      <c r="N57" t="s">
        <v>32</v>
      </c>
      <c r="O57" s="4" t="s">
        <v>613</v>
      </c>
      <c r="Q57">
        <v>56</v>
      </c>
      <c r="R57" t="s">
        <v>595</v>
      </c>
      <c r="S57" t="s">
        <v>484</v>
      </c>
      <c r="T57" s="4" t="s">
        <v>642</v>
      </c>
      <c r="U57" s="20" t="s">
        <v>670</v>
      </c>
      <c r="V57" s="20" t="s">
        <v>691</v>
      </c>
      <c r="X57" t="s">
        <v>392</v>
      </c>
      <c r="Z57">
        <v>56</v>
      </c>
      <c r="AC57">
        <v>4</v>
      </c>
      <c r="AD57" t="s">
        <v>59</v>
      </c>
      <c r="AF57" t="str">
        <f t="shared" si="1"/>
        <v>INSERT INTO cart VALUES(cart_key_seq.nextval,20,81000,to_char(sysdate,'YYYY-MM-DD HH24:mi:SS'),'',8,'user02');</v>
      </c>
      <c r="AN57">
        <v>7</v>
      </c>
      <c r="AO57">
        <v>20230306007</v>
      </c>
      <c r="AP57" s="14">
        <v>6</v>
      </c>
      <c r="AQ57">
        <v>1</v>
      </c>
      <c r="AR57">
        <f>VLOOKUP(AS57,상품리스트!A:E,5,0)*AQ57</f>
        <v>21600</v>
      </c>
      <c r="AS57">
        <v>29</v>
      </c>
      <c r="AT57">
        <v>4</v>
      </c>
      <c r="BE57">
        <v>56</v>
      </c>
      <c r="BF57">
        <v>1</v>
      </c>
      <c r="BG57">
        <v>21600</v>
      </c>
      <c r="BH57">
        <v>7</v>
      </c>
      <c r="BI57">
        <v>29</v>
      </c>
      <c r="BJ57" t="str">
        <f t="shared" si="0"/>
        <v>user04</v>
      </c>
    </row>
    <row r="58" spans="1:62">
      <c r="Q58">
        <v>57</v>
      </c>
      <c r="R58" t="s">
        <v>597</v>
      </c>
      <c r="S58" t="s">
        <v>485</v>
      </c>
      <c r="T58" s="4" t="s">
        <v>657</v>
      </c>
      <c r="U58" s="20" t="s">
        <v>671</v>
      </c>
      <c r="V58" s="20" t="s">
        <v>691</v>
      </c>
      <c r="X58" t="s">
        <v>393</v>
      </c>
      <c r="Z58">
        <v>57</v>
      </c>
      <c r="AC58">
        <v>39</v>
      </c>
      <c r="AD58" t="s">
        <v>59</v>
      </c>
      <c r="AF58" t="str">
        <f t="shared" si="1"/>
        <v>INSERT INTO cart VALUES(cart_key_seq.nextval,40,216000,to_char(sysdate,'YYYY-MM-DD HH24:mi:SS'),'',16,'user02');</v>
      </c>
      <c r="AN58">
        <v>7</v>
      </c>
      <c r="AO58">
        <v>20230306007</v>
      </c>
      <c r="AP58" s="14">
        <v>7</v>
      </c>
      <c r="AQ58">
        <v>1</v>
      </c>
      <c r="AR58">
        <f>VLOOKUP(AS58,상품리스트!A:E,5,0)*AQ58</f>
        <v>7020</v>
      </c>
      <c r="AS58">
        <v>53</v>
      </c>
      <c r="AT58">
        <v>4</v>
      </c>
      <c r="BE58">
        <v>57</v>
      </c>
      <c r="BF58">
        <v>1</v>
      </c>
      <c r="BG58">
        <v>7020</v>
      </c>
      <c r="BH58">
        <v>7</v>
      </c>
      <c r="BI58">
        <v>53</v>
      </c>
      <c r="BJ58" t="str">
        <f t="shared" si="0"/>
        <v>user04</v>
      </c>
    </row>
    <row r="59" spans="1:62">
      <c r="Q59">
        <v>58</v>
      </c>
      <c r="R59" t="s">
        <v>599</v>
      </c>
      <c r="S59" t="s">
        <v>486</v>
      </c>
      <c r="T59" s="4" t="s">
        <v>658</v>
      </c>
      <c r="U59" s="20" t="s">
        <v>662</v>
      </c>
      <c r="V59" s="20" t="s">
        <v>691</v>
      </c>
      <c r="X59" t="s">
        <v>394</v>
      </c>
      <c r="Z59">
        <v>58</v>
      </c>
      <c r="AC59">
        <v>10</v>
      </c>
      <c r="AD59" t="s">
        <v>59</v>
      </c>
      <c r="AF59" t="str">
        <f t="shared" si="1"/>
        <v>INSERT INTO cart VALUES(cart_key_seq.nextval,1,7380,to_char(sysdate,'YYYY-MM-DD HH24:mi:SS'),'',42,'user01');</v>
      </c>
      <c r="AN59">
        <v>7</v>
      </c>
      <c r="AO59">
        <v>20230306007</v>
      </c>
      <c r="AP59" s="14">
        <v>8</v>
      </c>
      <c r="AQ59">
        <v>1</v>
      </c>
      <c r="AR59">
        <f>VLOOKUP(AS59,상품리스트!A:E,5,0)*AQ59</f>
        <v>7200</v>
      </c>
      <c r="AS59">
        <v>5</v>
      </c>
      <c r="AT59">
        <v>4</v>
      </c>
      <c r="BE59">
        <v>58</v>
      </c>
      <c r="BF59">
        <v>1</v>
      </c>
      <c r="BG59">
        <v>8100</v>
      </c>
      <c r="BH59">
        <v>7</v>
      </c>
      <c r="BI59">
        <v>5</v>
      </c>
      <c r="BJ59" t="str">
        <f t="shared" si="0"/>
        <v>user04</v>
      </c>
    </row>
    <row r="60" spans="1:62">
      <c r="Q60">
        <v>59</v>
      </c>
      <c r="R60" t="s">
        <v>601</v>
      </c>
      <c r="S60" t="s">
        <v>487</v>
      </c>
      <c r="T60" s="4" t="s">
        <v>643</v>
      </c>
      <c r="U60" s="20" t="s">
        <v>693</v>
      </c>
      <c r="V60" s="20" t="s">
        <v>691</v>
      </c>
      <c r="X60" t="s">
        <v>395</v>
      </c>
      <c r="Z60">
        <v>59</v>
      </c>
      <c r="AC60">
        <v>20</v>
      </c>
      <c r="AD60" t="s">
        <v>59</v>
      </c>
      <c r="AF60" t="str">
        <f t="shared" si="1"/>
        <v>INSERT INTO cart VALUES(cart_key_seq.nextval,1,4230,to_char(sysdate,'YYYY-MM-DD HH24:mi:SS'),'',48,'user01');</v>
      </c>
      <c r="AN60">
        <v>7</v>
      </c>
      <c r="AO60">
        <v>20230306007</v>
      </c>
      <c r="AP60" s="14">
        <v>9</v>
      </c>
      <c r="AQ60">
        <v>1</v>
      </c>
      <c r="AR60">
        <f>VLOOKUP(AS60,상품리스트!A:E,5,0)*AQ60</f>
        <v>13500</v>
      </c>
      <c r="AS60">
        <v>1</v>
      </c>
      <c r="AT60">
        <v>4</v>
      </c>
      <c r="BE60">
        <v>59</v>
      </c>
      <c r="BF60">
        <v>1</v>
      </c>
      <c r="BG60">
        <v>13500</v>
      </c>
      <c r="BH60">
        <v>7</v>
      </c>
      <c r="BI60">
        <v>1</v>
      </c>
      <c r="BJ60" t="str">
        <f t="shared" si="0"/>
        <v>user04</v>
      </c>
    </row>
    <row r="61" spans="1:62">
      <c r="Q61">
        <v>60</v>
      </c>
      <c r="R61" t="s">
        <v>603</v>
      </c>
      <c r="S61" t="s">
        <v>488</v>
      </c>
      <c r="T61" s="4" t="s">
        <v>659</v>
      </c>
      <c r="U61" s="20" t="s">
        <v>696</v>
      </c>
      <c r="V61" s="20" t="s">
        <v>691</v>
      </c>
      <c r="X61" t="s">
        <v>396</v>
      </c>
      <c r="Z61">
        <v>60</v>
      </c>
      <c r="AC61">
        <v>23</v>
      </c>
      <c r="AD61" t="s">
        <v>59</v>
      </c>
      <c r="AF61" t="str">
        <f t="shared" si="1"/>
        <v>INSERT INTO cart VALUES(cart_key_seq.nextval,1,2700,to_char(sysdate,'YYYY-MM-DD HH24:mi:SS'),'',7,'user01');</v>
      </c>
      <c r="AN61">
        <v>8</v>
      </c>
      <c r="AO61">
        <v>20230306008</v>
      </c>
      <c r="AP61" s="14">
        <v>1</v>
      </c>
      <c r="AQ61">
        <v>1</v>
      </c>
      <c r="AR61">
        <f>VLOOKUP(AS61,상품리스트!A:E,5,0)*AQ61</f>
        <v>7740</v>
      </c>
      <c r="AS61">
        <v>40</v>
      </c>
      <c r="AT61">
        <v>8</v>
      </c>
      <c r="BE61">
        <v>60</v>
      </c>
      <c r="BF61">
        <v>1</v>
      </c>
      <c r="BG61">
        <v>7740</v>
      </c>
      <c r="BH61">
        <v>8</v>
      </c>
      <c r="BI61">
        <v>40</v>
      </c>
      <c r="BJ61" t="str">
        <f t="shared" si="0"/>
        <v>user05</v>
      </c>
    </row>
    <row r="62" spans="1:62">
      <c r="Q62">
        <v>61</v>
      </c>
      <c r="R62" t="s">
        <v>605</v>
      </c>
      <c r="S62" t="s">
        <v>489</v>
      </c>
      <c r="T62" s="4" t="s">
        <v>690</v>
      </c>
      <c r="U62" s="20" t="s">
        <v>665</v>
      </c>
      <c r="V62" s="20" t="s">
        <v>691</v>
      </c>
      <c r="X62" t="s">
        <v>397</v>
      </c>
      <c r="Z62">
        <v>61</v>
      </c>
      <c r="AC62">
        <v>52</v>
      </c>
      <c r="AD62" t="s">
        <v>59</v>
      </c>
      <c r="AF62" t="str">
        <f t="shared" si="1"/>
        <v>INSERT INTO cart VALUES(cart_key_seq.nextval,7,22050,to_char(sysdate,'YYYY-MM-DD HH24:mi:SS'),'',14,'user01');</v>
      </c>
      <c r="AN62">
        <v>8</v>
      </c>
      <c r="AO62">
        <v>20230306008</v>
      </c>
      <c r="AP62" s="14">
        <v>2</v>
      </c>
      <c r="AQ62">
        <v>1</v>
      </c>
      <c r="AR62">
        <f>VLOOKUP(AS62,상품리스트!A:E,5,0)*AQ62</f>
        <v>6120</v>
      </c>
      <c r="AS62">
        <v>11</v>
      </c>
      <c r="AT62">
        <v>8</v>
      </c>
      <c r="AV62" t="s">
        <v>221</v>
      </c>
      <c r="BE62">
        <v>61</v>
      </c>
      <c r="BF62">
        <v>1</v>
      </c>
      <c r="BG62">
        <v>6120</v>
      </c>
      <c r="BH62">
        <v>8</v>
      </c>
      <c r="BI62">
        <v>11</v>
      </c>
      <c r="BJ62" t="str">
        <f t="shared" si="0"/>
        <v>user05</v>
      </c>
    </row>
    <row r="63" spans="1:62">
      <c r="Q63">
        <v>62</v>
      </c>
      <c r="R63" t="s">
        <v>607</v>
      </c>
      <c r="S63" t="s">
        <v>490</v>
      </c>
      <c r="T63" s="4" t="s">
        <v>660</v>
      </c>
      <c r="U63" s="20" t="s">
        <v>666</v>
      </c>
      <c r="V63" s="20" t="s">
        <v>691</v>
      </c>
      <c r="X63" t="s">
        <v>398</v>
      </c>
      <c r="Z63">
        <v>62</v>
      </c>
      <c r="AC63">
        <v>25</v>
      </c>
      <c r="AD63" t="s">
        <v>59</v>
      </c>
      <c r="AF63" t="str">
        <f t="shared" si="1"/>
        <v>INSERT INTO cart VALUES(cart_key_seq.nextval,1,7200,to_char(sysdate,'YYYY-MM-DD HH24:mi:SS'),'',35,'user01');</v>
      </c>
      <c r="AN63">
        <v>8</v>
      </c>
      <c r="AO63">
        <v>20230306008</v>
      </c>
      <c r="AP63" s="14">
        <v>3</v>
      </c>
      <c r="AQ63">
        <v>1</v>
      </c>
      <c r="AR63">
        <f>VLOOKUP(AS63,상품리스트!A:E,5,0)*AQ63</f>
        <v>6300</v>
      </c>
      <c r="AS63">
        <v>26</v>
      </c>
      <c r="AT63">
        <v>8</v>
      </c>
      <c r="BE63">
        <v>62</v>
      </c>
      <c r="BF63">
        <v>1</v>
      </c>
      <c r="BG63">
        <v>6300</v>
      </c>
      <c r="BH63">
        <v>8</v>
      </c>
      <c r="BI63">
        <v>26</v>
      </c>
      <c r="BJ63" t="str">
        <f t="shared" si="0"/>
        <v>user05</v>
      </c>
    </row>
    <row r="64" spans="1:62">
      <c r="Z64">
        <v>63</v>
      </c>
      <c r="AC64">
        <v>44</v>
      </c>
      <c r="AD64" t="s">
        <v>63</v>
      </c>
      <c r="AF64" t="str">
        <f t="shared" si="1"/>
        <v>INSERT INTO cart VALUES(cart_key_seq.nextval,1,7740,to_char(sysdate,'YYYY-MM-DD HH24:mi:SS'),'',40,'user01');</v>
      </c>
      <c r="AN64">
        <v>8</v>
      </c>
      <c r="AO64">
        <v>20230306008</v>
      </c>
      <c r="AP64" s="14">
        <v>4</v>
      </c>
      <c r="AQ64">
        <v>1</v>
      </c>
      <c r="AR64">
        <f>VLOOKUP(AS64,상품리스트!A:E,5,0)*AQ64</f>
        <v>32400</v>
      </c>
      <c r="AS64">
        <v>37</v>
      </c>
      <c r="AT64">
        <v>8</v>
      </c>
      <c r="AV64" t="str">
        <f t="shared" ref="AV64:AV95" si="2">"INSERT INTO orders VALUES(or_key_seq.nextval,"&amp;AW2&amp;","&amp;AX2&amp;", to_char(sysdate,'YYYY-MM-DD HH24:mi:SS'),'',"&amp;BA2&amp;",'"&amp;BB2&amp;"');"</f>
        <v>INSERT INTO orders VALUES(or_key_seq.nextval,8,47880, to_char(sysdate,'YYYY-MM-DD HH24:mi:SS'),'',4,'bbini1109');</v>
      </c>
      <c r="BE64">
        <v>63</v>
      </c>
      <c r="BF64">
        <v>1</v>
      </c>
      <c r="BG64">
        <v>32400</v>
      </c>
      <c r="BH64">
        <v>8</v>
      </c>
      <c r="BI64">
        <v>37</v>
      </c>
      <c r="BJ64" t="str">
        <f t="shared" si="0"/>
        <v>user05</v>
      </c>
    </row>
    <row r="65" spans="1:62">
      <c r="Z65">
        <v>64</v>
      </c>
      <c r="AC65">
        <v>18</v>
      </c>
      <c r="AD65" t="s">
        <v>63</v>
      </c>
      <c r="AF65" t="str">
        <f t="shared" si="1"/>
        <v>INSERT INTO cart VALUES(cart_key_seq.nextval,2,13500,to_char(sysdate,'YYYY-MM-DD HH24:mi:SS'),'',45,'user01');</v>
      </c>
      <c r="AN65">
        <v>8</v>
      </c>
      <c r="AO65">
        <v>20230306008</v>
      </c>
      <c r="AP65" s="14">
        <v>5</v>
      </c>
      <c r="AQ65">
        <v>1</v>
      </c>
      <c r="AR65">
        <f>VLOOKUP(AS65,상품리스트!A:E,5,0)*AQ65</f>
        <v>7560</v>
      </c>
      <c r="AS65">
        <v>20</v>
      </c>
      <c r="AT65">
        <v>8</v>
      </c>
      <c r="AV65" t="str">
        <f t="shared" si="2"/>
        <v>INSERT INTO orders VALUES(or_key_seq.nextval,13,167040, to_char(sysdate,'YYYY-MM-DD HH24:mi:SS'),'',2,'hyjyibu');</v>
      </c>
      <c r="BE65">
        <v>64</v>
      </c>
      <c r="BF65">
        <v>1</v>
      </c>
      <c r="BG65">
        <v>7560</v>
      </c>
      <c r="BH65">
        <v>8</v>
      </c>
      <c r="BI65">
        <v>20</v>
      </c>
      <c r="BJ65" t="str">
        <f t="shared" si="0"/>
        <v>user05</v>
      </c>
    </row>
    <row r="66" spans="1:62">
      <c r="Z66">
        <v>65</v>
      </c>
      <c r="AC66">
        <v>23</v>
      </c>
      <c r="AD66" t="s">
        <v>63</v>
      </c>
      <c r="AF66" t="str">
        <f t="shared" si="1"/>
        <v>INSERT INTO cart VALUES(cart_key_seq.nextval,2,11390,to_char(sysdate,'YYYY-MM-DD HH24:mi:SS'),'',50,'bbini1109');</v>
      </c>
      <c r="AN66">
        <v>8</v>
      </c>
      <c r="AO66">
        <v>20230306008</v>
      </c>
      <c r="AP66" s="14">
        <v>6</v>
      </c>
      <c r="AQ66">
        <v>1</v>
      </c>
      <c r="AR66">
        <f>VLOOKUP(AS66,상품리스트!A:E,5,0)*AQ66</f>
        <v>9450</v>
      </c>
      <c r="AS66">
        <v>34</v>
      </c>
      <c r="AT66">
        <v>8</v>
      </c>
      <c r="AV66" t="str">
        <f t="shared" si="2"/>
        <v>INSERT INTO orders VALUES(or_key_seq.nextval,5,33120, to_char(sysdate,'YYYY-MM-DD HH24:mi:SS'),'',11,'slswk59');</v>
      </c>
      <c r="BE66">
        <v>65</v>
      </c>
      <c r="BF66">
        <v>1</v>
      </c>
      <c r="BG66">
        <v>9450</v>
      </c>
      <c r="BH66">
        <v>8</v>
      </c>
      <c r="BI66">
        <v>34</v>
      </c>
      <c r="BJ66" t="str">
        <f t="shared" si="0"/>
        <v>user05</v>
      </c>
    </row>
    <row r="67" spans="1:62">
      <c r="Z67">
        <v>66</v>
      </c>
      <c r="AC67">
        <v>49</v>
      </c>
      <c r="AD67" t="s">
        <v>63</v>
      </c>
      <c r="AF67" t="str">
        <f t="shared" si="1"/>
        <v>INSERT INTO cart VALUES(cart_key_seq.nextval,1,16200,to_char(sysdate,'YYYY-MM-DD HH24:mi:SS'),'',2,'bbini1109');</v>
      </c>
      <c r="AN67">
        <v>8</v>
      </c>
      <c r="AO67">
        <v>20230306008</v>
      </c>
      <c r="AP67" s="14">
        <v>7</v>
      </c>
      <c r="AQ67">
        <v>1</v>
      </c>
      <c r="AR67">
        <f>VLOOKUP(AS67,상품리스트!A:E,5,0)*AQ67</f>
        <v>4950</v>
      </c>
      <c r="AS67">
        <v>32</v>
      </c>
      <c r="AT67">
        <v>8</v>
      </c>
      <c r="AV67" t="str">
        <f t="shared" si="2"/>
        <v>INSERT INTO orders VALUES(or_key_seq.nextval,7,72180, to_char(sysdate,'YYYY-MM-DD HH24:mi:SS'),'',7,'user01');</v>
      </c>
      <c r="BE67">
        <v>66</v>
      </c>
      <c r="BF67">
        <v>1</v>
      </c>
      <c r="BG67">
        <v>4950</v>
      </c>
      <c r="BH67">
        <v>8</v>
      </c>
      <c r="BI67">
        <v>32</v>
      </c>
      <c r="BJ67" t="str">
        <f t="shared" ref="BJ67:BJ130" si="3">VLOOKUP(BH67,AV:BB,7,0)</f>
        <v>user05</v>
      </c>
    </row>
    <row r="68" spans="1:62">
      <c r="Z68">
        <v>67</v>
      </c>
      <c r="AC68">
        <v>28</v>
      </c>
      <c r="AD68" t="s">
        <v>63</v>
      </c>
      <c r="AF68" t="str">
        <f t="shared" si="1"/>
        <v>INSERT INTO cart VALUES(cart_key_seq.nextval,1,7200,to_char(sysdate,'YYYY-MM-DD HH24:mi:SS'),'',4,'bbini1109');</v>
      </c>
      <c r="AN68">
        <v>8</v>
      </c>
      <c r="AO68">
        <v>20230306008</v>
      </c>
      <c r="AP68" s="14">
        <v>8</v>
      </c>
      <c r="AQ68">
        <v>1</v>
      </c>
      <c r="AR68">
        <f>VLOOKUP(AS68,상품리스트!A:E,5,0)*AQ68</f>
        <v>34200</v>
      </c>
      <c r="AS68">
        <v>44</v>
      </c>
      <c r="AT68">
        <v>8</v>
      </c>
      <c r="AV68" t="str">
        <f t="shared" si="2"/>
        <v>INSERT INTO orders VALUES(or_key_seq.nextval,3,17370, to_char(sysdate,'YYYY-MM-DD HH24:mi:SS'),'',8,'user02');</v>
      </c>
      <c r="BE68">
        <v>67</v>
      </c>
      <c r="BF68">
        <v>1</v>
      </c>
      <c r="BG68">
        <v>34200</v>
      </c>
      <c r="BH68">
        <v>8</v>
      </c>
      <c r="BI68">
        <v>44</v>
      </c>
      <c r="BJ68" t="str">
        <f t="shared" si="3"/>
        <v>user05</v>
      </c>
    </row>
    <row r="69" spans="1:62">
      <c r="Z69">
        <v>68</v>
      </c>
      <c r="AC69">
        <v>36</v>
      </c>
      <c r="AD69" t="s">
        <v>63</v>
      </c>
      <c r="AF69" t="str">
        <f t="shared" si="1"/>
        <v>INSERT INTO cart VALUES(cart_key_seq.nextval,3,20250,to_char(sysdate,'YYYY-MM-DD HH24:mi:SS'),'',6,'bbini1109');</v>
      </c>
      <c r="AN69">
        <v>8</v>
      </c>
      <c r="AO69">
        <v>20230306008</v>
      </c>
      <c r="AP69" s="14">
        <v>9</v>
      </c>
      <c r="AQ69">
        <v>1</v>
      </c>
      <c r="AR69">
        <f>VLOOKUP(AS69,상품리스트!A:E,5,0)*AQ69</f>
        <v>4250</v>
      </c>
      <c r="AS69">
        <v>10</v>
      </c>
      <c r="AT69">
        <v>8</v>
      </c>
      <c r="AV69" t="str">
        <f t="shared" si="2"/>
        <v>INSERT INTO orders VALUES(or_key_seq.nextval,14,178560, to_char(sysdate,'YYYY-MM-DD HH24:mi:SS'),'',9,'user03');</v>
      </c>
      <c r="BE69">
        <v>68</v>
      </c>
      <c r="BF69">
        <v>1</v>
      </c>
      <c r="BG69">
        <v>4500</v>
      </c>
      <c r="BH69">
        <v>8</v>
      </c>
      <c r="BI69">
        <v>10</v>
      </c>
      <c r="BJ69" t="str">
        <f t="shared" si="3"/>
        <v>user05</v>
      </c>
    </row>
    <row r="70" spans="1:62">
      <c r="Z70">
        <v>69</v>
      </c>
      <c r="AC70">
        <v>53</v>
      </c>
      <c r="AD70" t="s">
        <v>63</v>
      </c>
      <c r="AF70" t="str">
        <f t="shared" si="1"/>
        <v>INSERT INTO cart VALUES(cart_key_seq.nextval,1,4050,to_char(sysdate,'YYYY-MM-DD HH24:mi:SS'),'',8,'bbini1109');</v>
      </c>
      <c r="AN70">
        <v>8</v>
      </c>
      <c r="AO70">
        <v>20230306008</v>
      </c>
      <c r="AP70" s="14">
        <v>10</v>
      </c>
      <c r="AQ70">
        <v>1</v>
      </c>
      <c r="AR70">
        <f>VLOOKUP(AS70,상품리스트!A:E,5,0)*AQ70</f>
        <v>10800</v>
      </c>
      <c r="AS70">
        <v>3</v>
      </c>
      <c r="AT70">
        <v>8</v>
      </c>
      <c r="AV70" t="str">
        <f t="shared" si="2"/>
        <v>INSERT INTO orders VALUES(or_key_seq.nextval,9,110790, to_char(sysdate,'YYYY-MM-DD HH24:mi:SS'),'',16,'user04');</v>
      </c>
      <c r="BE70">
        <v>69</v>
      </c>
      <c r="BF70">
        <v>1</v>
      </c>
      <c r="BG70">
        <v>10800</v>
      </c>
      <c r="BH70">
        <v>8</v>
      </c>
      <c r="BI70">
        <v>3</v>
      </c>
      <c r="BJ70" t="str">
        <f t="shared" si="3"/>
        <v>user05</v>
      </c>
    </row>
    <row r="71" spans="1:62">
      <c r="Z71">
        <v>70</v>
      </c>
      <c r="AC71">
        <v>16</v>
      </c>
      <c r="AD71" t="s">
        <v>63</v>
      </c>
      <c r="AF71" t="str">
        <f t="shared" si="1"/>
        <v>INSERT INTO cart VALUES(cart_key_seq.nextval,1,3150,to_char(sysdate,'YYYY-MM-DD HH24:mi:SS'),'',36,'bbini1109');</v>
      </c>
      <c r="AN71">
        <v>8</v>
      </c>
      <c r="AO71">
        <v>20230306008</v>
      </c>
      <c r="AP71" s="14">
        <v>11</v>
      </c>
      <c r="AQ71">
        <v>1</v>
      </c>
      <c r="AR71">
        <f>VLOOKUP(AS71,상품리스트!A:E,5,0)*AQ71</f>
        <v>6750</v>
      </c>
      <c r="AS71">
        <v>45</v>
      </c>
      <c r="AT71">
        <v>8</v>
      </c>
      <c r="AV71" t="str">
        <f t="shared" si="2"/>
        <v>INSERT INTO orders VALUES(or_key_seq.nextval,25,222570, to_char(sysdate,'YYYY-MM-DD HH24:mi:SS'),'',17,'user05');</v>
      </c>
      <c r="BE71">
        <v>70</v>
      </c>
      <c r="BF71">
        <v>1</v>
      </c>
      <c r="BG71">
        <v>6750</v>
      </c>
      <c r="BH71">
        <v>8</v>
      </c>
      <c r="BI71">
        <v>45</v>
      </c>
      <c r="BJ71" t="str">
        <f t="shared" si="3"/>
        <v>user05</v>
      </c>
    </row>
    <row r="72" spans="1:62">
      <c r="Z72">
        <v>71</v>
      </c>
      <c r="AC72">
        <v>43</v>
      </c>
      <c r="AD72" t="s">
        <v>36</v>
      </c>
      <c r="AF72" t="str">
        <f t="shared" si="1"/>
        <v>INSERT INTO cart VALUES(cart_key_seq.nextval,1,7740,to_char(sysdate,'YYYY-MM-DD HH24:mi:SS'),'',40,'bbini1109');</v>
      </c>
      <c r="AN72">
        <v>8</v>
      </c>
      <c r="AO72">
        <v>20230306008</v>
      </c>
      <c r="AP72" s="14">
        <v>12</v>
      </c>
      <c r="AQ72">
        <v>1</v>
      </c>
      <c r="AR72">
        <f>VLOOKUP(AS72,상품리스트!A:E,5,0)*AQ72</f>
        <v>3150</v>
      </c>
      <c r="AS72">
        <v>46</v>
      </c>
      <c r="AT72">
        <v>8</v>
      </c>
      <c r="AV72" t="str">
        <f t="shared" si="2"/>
        <v>INSERT INTO orders VALUES(or_key_seq.nextval,10,83790, to_char(sysdate,'YYYY-MM-DD HH24:mi:SS'),'',18,'user06');</v>
      </c>
      <c r="BE72">
        <v>71</v>
      </c>
      <c r="BF72">
        <v>1</v>
      </c>
      <c r="BG72">
        <v>3150</v>
      </c>
      <c r="BH72">
        <v>8</v>
      </c>
      <c r="BI72">
        <v>46</v>
      </c>
      <c r="BJ72" t="str">
        <f t="shared" si="3"/>
        <v>user05</v>
      </c>
    </row>
    <row r="73" spans="1:62">
      <c r="Z73">
        <v>72</v>
      </c>
      <c r="AC73">
        <v>37</v>
      </c>
      <c r="AD73" t="s">
        <v>36</v>
      </c>
      <c r="AF73" t="str">
        <f t="shared" si="1"/>
        <v>INSERT INTO cart VALUES(cart_key_seq.nextval,1,34200,to_char(sysdate,'YYYY-MM-DD HH24:mi:SS'),'',44,'bbini1109');</v>
      </c>
      <c r="AN73">
        <v>8</v>
      </c>
      <c r="AO73">
        <v>20230306008</v>
      </c>
      <c r="AP73" s="14">
        <v>13</v>
      </c>
      <c r="AQ73">
        <v>1</v>
      </c>
      <c r="AR73">
        <f>VLOOKUP(AS73,상품리스트!A:E,5,0)*AQ73</f>
        <v>4320</v>
      </c>
      <c r="AS73">
        <v>43</v>
      </c>
      <c r="AT73">
        <v>8</v>
      </c>
      <c r="AV73" t="str">
        <f t="shared" si="2"/>
        <v>INSERT INTO orders VALUES(or_key_seq.nextval,10,66780, to_char(sysdate,'YYYY-MM-DD HH24:mi:SS'),'',19,'user07');</v>
      </c>
      <c r="BE73">
        <v>72</v>
      </c>
      <c r="BF73">
        <v>1</v>
      </c>
      <c r="BG73">
        <v>6480</v>
      </c>
      <c r="BH73">
        <v>8</v>
      </c>
      <c r="BI73">
        <v>43</v>
      </c>
      <c r="BJ73" t="str">
        <f t="shared" si="3"/>
        <v>user05</v>
      </c>
    </row>
    <row r="74" spans="1:62">
      <c r="A74" t="s">
        <v>329</v>
      </c>
      <c r="Z74">
        <v>73</v>
      </c>
      <c r="AC74">
        <v>12</v>
      </c>
      <c r="AD74" t="s">
        <v>36</v>
      </c>
      <c r="AF74" t="str">
        <f t="shared" si="1"/>
        <v>INSERT INTO cart VALUES(cart_key_seq.nextval,6,43200,to_char(sysdate,'YYYY-MM-DD HH24:mi:SS'),'',35,'bbini1109');</v>
      </c>
      <c r="AN74">
        <v>8</v>
      </c>
      <c r="AO74">
        <v>20230306008</v>
      </c>
      <c r="AP74" s="14">
        <v>14</v>
      </c>
      <c r="AQ74">
        <v>1</v>
      </c>
      <c r="AR74">
        <f>VLOOKUP(AS74,상품리스트!A:E,5,0)*AQ74</f>
        <v>2700</v>
      </c>
      <c r="AS74">
        <v>7</v>
      </c>
      <c r="AT74">
        <v>8</v>
      </c>
      <c r="AV74" t="str">
        <f t="shared" si="2"/>
        <v>INSERT INTO orders VALUES(or_key_seq.nextval,5,31860, to_char(sysdate,'YYYY-MM-DD HH24:mi:SS'),'',20,'user08');</v>
      </c>
      <c r="BE74">
        <v>73</v>
      </c>
      <c r="BF74">
        <v>1</v>
      </c>
      <c r="BG74">
        <v>2700</v>
      </c>
      <c r="BH74">
        <v>8</v>
      </c>
      <c r="BI74">
        <v>7</v>
      </c>
      <c r="BJ74" t="str">
        <f t="shared" si="3"/>
        <v>user05</v>
      </c>
    </row>
    <row r="75" spans="1:62">
      <c r="Z75">
        <v>74</v>
      </c>
      <c r="AC75">
        <v>6</v>
      </c>
      <c r="AD75" t="s">
        <v>36</v>
      </c>
      <c r="AN75">
        <v>8</v>
      </c>
      <c r="AO75">
        <v>20230306008</v>
      </c>
      <c r="AP75" s="14">
        <v>15</v>
      </c>
      <c r="AQ75">
        <v>1</v>
      </c>
      <c r="AR75">
        <f>VLOOKUP(AS75,상품리스트!A:E,5,0)*AQ75</f>
        <v>6750</v>
      </c>
      <c r="AS75">
        <v>6</v>
      </c>
      <c r="AT75">
        <v>8</v>
      </c>
      <c r="AV75" t="str">
        <f t="shared" si="2"/>
        <v>INSERT INTO orders VALUES(or_key_seq.nextval,9,128250, to_char(sysdate,'YYYY-MM-DD HH24:mi:SS'),'',21,'user09');</v>
      </c>
      <c r="BE75">
        <v>74</v>
      </c>
      <c r="BF75">
        <v>1</v>
      </c>
      <c r="BG75">
        <v>6750</v>
      </c>
      <c r="BH75">
        <v>8</v>
      </c>
      <c r="BI75">
        <v>6</v>
      </c>
      <c r="BJ75" t="str">
        <f t="shared" si="3"/>
        <v>user05</v>
      </c>
    </row>
    <row r="76" spans="1:62">
      <c r="A76" t="str">
        <f>"INSERT INTO member VALUES('"&amp;A2&amp;"','"&amp;B2&amp;"','"&amp;C2&amp;"','"&amp;D2&amp;"','"&amp;E2&amp;"','"&amp;F2&amp;"','"&amp;H2&amp;"','"&amp;I2&amp;"','"&amp;J2&amp;"','"&amp;K2&amp;"','"&amp;L2&amp;"','"&amp;M2&amp;"','"&amp;N2&amp;"','"&amp;O2&amp;"');"</f>
        <v>INSERT INTO member VALUES('hyjyibu','레드캐럿','1234','황윤정','brownkaki99@gmail.com','010-3304-9122','','04808','성동구 자동차시장1길 73','103동','703호','','F','1987-08-19');</v>
      </c>
      <c r="Z76">
        <v>75</v>
      </c>
      <c r="AC76">
        <v>41</v>
      </c>
      <c r="AD76" t="s">
        <v>36</v>
      </c>
      <c r="AN76">
        <v>8</v>
      </c>
      <c r="AO76">
        <v>20230306008</v>
      </c>
      <c r="AP76" s="14">
        <v>16</v>
      </c>
      <c r="AQ76">
        <v>1</v>
      </c>
      <c r="AR76">
        <f>VLOOKUP(AS76,상품리스트!A:E,5,0)*AQ76</f>
        <v>5695</v>
      </c>
      <c r="AS76">
        <v>50</v>
      </c>
      <c r="AT76">
        <v>8</v>
      </c>
      <c r="AV76" t="str">
        <f t="shared" si="2"/>
        <v>INSERT INTO orders VALUES(or_key_seq.nextval,3,31320, to_char(sysdate,'YYYY-MM-DD HH24:mi:SS'),'',22,'user10');</v>
      </c>
      <c r="BE76">
        <v>75</v>
      </c>
      <c r="BF76">
        <v>1</v>
      </c>
      <c r="BG76">
        <v>6030</v>
      </c>
      <c r="BH76">
        <v>8</v>
      </c>
      <c r="BI76">
        <v>50</v>
      </c>
      <c r="BJ76" t="str">
        <f t="shared" si="3"/>
        <v>user05</v>
      </c>
    </row>
    <row r="77" spans="1:62">
      <c r="A77" t="str">
        <f t="shared" ref="A77:A131" si="4">"INSERT INTO member VALUES('"&amp;A3&amp;"','"&amp;B3&amp;"','"&amp;C3&amp;"','"&amp;D3&amp;"','"&amp;E3&amp;"','"&amp;F3&amp;"','"&amp;H3&amp;"','"&amp;I3&amp;"','"&amp;J3&amp;"','"&amp;K3&amp;"','"&amp;L3&amp;"','"&amp;M3&amp;"','"&amp;N3&amp;"','"&amp;O3&amp;"');"</f>
        <v>INSERT INTO member VALUES('bbini1109','정은빈','1234','정은빈','bbini1109@gmail.com','010-2345-6789','','06611','서울 서초구 서초대로77길 54 서초더블유타워 13층','103동','703호','','F','1993-04-02');</v>
      </c>
      <c r="Z77">
        <v>76</v>
      </c>
      <c r="AC77">
        <v>16</v>
      </c>
      <c r="AD77" t="s">
        <v>36</v>
      </c>
      <c r="AN77">
        <v>8</v>
      </c>
      <c r="AO77">
        <v>20230306008</v>
      </c>
      <c r="AP77" s="14">
        <v>17</v>
      </c>
      <c r="AQ77">
        <v>1</v>
      </c>
      <c r="AR77">
        <f>VLOOKUP(AS77,상품리스트!A:E,5,0)*AQ77</f>
        <v>12600</v>
      </c>
      <c r="AS77">
        <v>51</v>
      </c>
      <c r="AT77">
        <v>8</v>
      </c>
      <c r="AV77" t="str">
        <f t="shared" si="2"/>
        <v>INSERT INTO orders VALUES(or_key_seq.nextval,5,45720, to_char(sysdate,'YYYY-MM-DD HH24:mi:SS'),'',23,'user11');</v>
      </c>
      <c r="BE77">
        <v>76</v>
      </c>
      <c r="BF77">
        <v>1</v>
      </c>
      <c r="BG77">
        <v>12600</v>
      </c>
      <c r="BH77">
        <v>8</v>
      </c>
      <c r="BI77">
        <v>51</v>
      </c>
      <c r="BJ77" t="str">
        <f t="shared" si="3"/>
        <v>user05</v>
      </c>
    </row>
    <row r="78" spans="1:62">
      <c r="A78" t="str">
        <f t="shared" si="4"/>
        <v>INSERT INTO member VALUES('slswk59','안준혁','1234','안준혁','slswk59@naver.com','010-3456-7890','','11670','경기 의정부시 신흥로258번길 25 해태프라자 2층 이','103동','703호','','M','2004-05-09');</v>
      </c>
      <c r="Z78">
        <v>77</v>
      </c>
      <c r="AC78">
        <v>26</v>
      </c>
      <c r="AD78" t="s">
        <v>36</v>
      </c>
      <c r="AN78">
        <v>8</v>
      </c>
      <c r="AO78">
        <v>20230306008</v>
      </c>
      <c r="AP78" s="14">
        <v>18</v>
      </c>
      <c r="AQ78">
        <v>1</v>
      </c>
      <c r="AR78">
        <f>VLOOKUP(AS78,상품리스트!A:E,5,0)*AQ78</f>
        <v>5220</v>
      </c>
      <c r="AS78">
        <v>18</v>
      </c>
      <c r="AT78">
        <v>8</v>
      </c>
      <c r="AV78" t="str">
        <f t="shared" si="2"/>
        <v>INSERT INTO orders VALUES(or_key_seq.nextval,3,23400, to_char(sysdate,'YYYY-MM-DD HH24:mi:SS'),'',24,'user12');</v>
      </c>
      <c r="BE78">
        <v>77</v>
      </c>
      <c r="BF78">
        <v>1</v>
      </c>
      <c r="BG78">
        <v>5220</v>
      </c>
      <c r="BH78">
        <v>8</v>
      </c>
      <c r="BI78">
        <v>18</v>
      </c>
      <c r="BJ78" t="str">
        <f t="shared" si="3"/>
        <v>user05</v>
      </c>
    </row>
    <row r="79" spans="1:62">
      <c r="A79" t="str">
        <f t="shared" si="4"/>
        <v>INSERT INTO member VALUES('xmmzslla','조현수','1234','조현수','xmmzslla@naver.com','010-4567-8901','','03190','서울 종로구 종로 78 미려빌딩 6층 이젠아카데미컴퓨터','103동','703호','','F','2003-04-08');</v>
      </c>
      <c r="Z79">
        <v>78</v>
      </c>
      <c r="AC79">
        <v>24</v>
      </c>
      <c r="AD79" t="s">
        <v>37</v>
      </c>
      <c r="AN79">
        <v>8</v>
      </c>
      <c r="AO79">
        <v>20230306008</v>
      </c>
      <c r="AP79" s="14">
        <v>19</v>
      </c>
      <c r="AQ79">
        <v>1</v>
      </c>
      <c r="AR79">
        <f>VLOOKUP(AS79,상품리스트!A:E,5,0)*AQ79</f>
        <v>3330</v>
      </c>
      <c r="AS79">
        <v>31</v>
      </c>
      <c r="AT79">
        <v>8</v>
      </c>
      <c r="AV79" t="str">
        <f t="shared" si="2"/>
        <v>INSERT INTO orders VALUES(or_key_seq.nextval,4,36180, to_char(sysdate,'YYYY-MM-DD HH24:mi:SS'),'',25,'user13');</v>
      </c>
      <c r="BE79">
        <v>78</v>
      </c>
      <c r="BF79">
        <v>1</v>
      </c>
      <c r="BG79">
        <v>3330</v>
      </c>
      <c r="BH79">
        <v>8</v>
      </c>
      <c r="BI79">
        <v>31</v>
      </c>
      <c r="BJ79" t="str">
        <f t="shared" si="3"/>
        <v>user05</v>
      </c>
    </row>
    <row r="80" spans="1:62">
      <c r="A80" t="str">
        <f t="shared" si="4"/>
        <v>INSERT INTO member VALUES('kimminseun','김민승','1234','김민승','kimminseun@naver.com','010-5678-9012','','10414','경기 고양시 일산동구 중앙로 1193 마두법조빌딩 9층','103동','703호','','M','1989-05-06');</v>
      </c>
      <c r="Z80">
        <v>79</v>
      </c>
      <c r="AC80">
        <v>50</v>
      </c>
      <c r="AD80" t="s">
        <v>37</v>
      </c>
      <c r="AN80">
        <v>8</v>
      </c>
      <c r="AO80">
        <v>20230306008</v>
      </c>
      <c r="AP80" s="14">
        <v>20</v>
      </c>
      <c r="AQ80">
        <v>1</v>
      </c>
      <c r="AR80">
        <f>VLOOKUP(AS80,상품리스트!A:E,5,0)*AQ80</f>
        <v>3150</v>
      </c>
      <c r="AS80">
        <v>36</v>
      </c>
      <c r="AT80">
        <v>8</v>
      </c>
      <c r="AV80" t="str">
        <f t="shared" si="2"/>
        <v>INSERT INTO orders VALUES(or_key_seq.nextval,6,33480, to_char(sysdate,'YYYY-MM-DD HH24:mi:SS'),'',26,'user14');</v>
      </c>
      <c r="BE80">
        <v>79</v>
      </c>
      <c r="BF80">
        <v>1</v>
      </c>
      <c r="BG80">
        <v>3150</v>
      </c>
      <c r="BH80">
        <v>8</v>
      </c>
      <c r="BI80">
        <v>36</v>
      </c>
      <c r="BJ80" t="str">
        <f t="shared" si="3"/>
        <v>user05</v>
      </c>
    </row>
    <row r="81" spans="1:62">
      <c r="A81" t="str">
        <f t="shared" si="4"/>
        <v>INSERT INTO member VALUES('ezencom','이젠컴','1234','이젠컴','ezencom@gmail.com','010-6789-0123','','08754','서울 관악구 신림로 340','103동','703호','','F','1998-06-09');</v>
      </c>
      <c r="Q81" t="s">
        <v>352</v>
      </c>
      <c r="Z81">
        <v>80</v>
      </c>
      <c r="AC81">
        <v>52</v>
      </c>
      <c r="AD81" t="s">
        <v>37</v>
      </c>
      <c r="AN81">
        <v>8</v>
      </c>
      <c r="AO81">
        <v>20230306008</v>
      </c>
      <c r="AP81" s="14">
        <v>21</v>
      </c>
      <c r="AQ81">
        <v>1</v>
      </c>
      <c r="AR81">
        <f>VLOOKUP(AS81,상품리스트!A:E,5,0)*AQ81</f>
        <v>3870</v>
      </c>
      <c r="AS81">
        <v>30</v>
      </c>
      <c r="AT81">
        <v>8</v>
      </c>
      <c r="AV81" t="str">
        <f t="shared" si="2"/>
        <v>INSERT INTO orders VALUES(or_key_seq.nextval,3,22680, to_char(sysdate,'YYYY-MM-DD HH24:mi:SS'),'',27,'user15');</v>
      </c>
      <c r="BE81">
        <v>80</v>
      </c>
      <c r="BF81">
        <v>1</v>
      </c>
      <c r="BG81">
        <v>3870</v>
      </c>
      <c r="BH81">
        <v>8</v>
      </c>
      <c r="BI81">
        <v>30</v>
      </c>
      <c r="BJ81" t="str">
        <f t="shared" si="3"/>
        <v>user05</v>
      </c>
    </row>
    <row r="82" spans="1:62">
      <c r="A82" t="str">
        <f t="shared" si="4"/>
        <v>INSERT INTO member VALUES('user01','유저일','1234','유저일','user01@gmail.com','010-7890-1234','','13364','경기 성남시 중원구 광명로 4','103동','703호','','M','1995-07-08');</v>
      </c>
      <c r="Z82">
        <v>81</v>
      </c>
      <c r="AC82">
        <v>11</v>
      </c>
      <c r="AD82" t="s">
        <v>37</v>
      </c>
      <c r="AN82">
        <v>8</v>
      </c>
      <c r="AO82">
        <v>20230306008</v>
      </c>
      <c r="AP82" s="14">
        <v>22</v>
      </c>
      <c r="AQ82">
        <v>1</v>
      </c>
      <c r="AR82">
        <f>VLOOKUP(AS82,상품리스트!A:E,5,0)*AQ82</f>
        <v>13300</v>
      </c>
      <c r="AS82">
        <v>12</v>
      </c>
      <c r="AT82">
        <v>8</v>
      </c>
      <c r="AV82" t="str">
        <f t="shared" si="2"/>
        <v>INSERT INTO orders VALUES(or_key_seq.nextval,6,52020, to_char(sysdate,'YYYY-MM-DD HH24:mi:SS'),'',28,'user16');</v>
      </c>
      <c r="BE82">
        <v>81</v>
      </c>
      <c r="BF82">
        <v>1</v>
      </c>
      <c r="BG82">
        <v>17100</v>
      </c>
      <c r="BH82">
        <v>8</v>
      </c>
      <c r="BI82">
        <v>12</v>
      </c>
      <c r="BJ82" t="str">
        <f t="shared" si="3"/>
        <v>user05</v>
      </c>
    </row>
    <row r="83" spans="1:62">
      <c r="A83" t="str">
        <f t="shared" si="4"/>
        <v>INSERT INTO member VALUES('user02','유저이','1234','유저이','user02@gmail.com','010-8901-2345','','07222','서울 영등포구 당산로49길 4 태인빌딩 1F 이젠아카데','103동','703호','','F','1975-08-09');</v>
      </c>
      <c r="Q83" t="str">
        <f>"INSERT INTO delivery_address VALUES(del_key_seq.nextval,'"&amp;R2&amp;"','"&amp;S2&amp;"','"&amp;T2&amp;"','"&amp;U2&amp;"','"&amp;V2&amp;"',to_char(sysdate,'YYYY-MM-DD HH24:mi:SS'),'"&amp;X2&amp;"');"</f>
        <v>INSERT INTO delivery_address VALUES(del_key_seq.nextval,'정은빈','010-2345-6789','06611','서울 서초구 서초대로77길 54 서초더블유타워 13층','1402호',to_char(sysdate,'YYYY-MM-DD HH24:mi:SS'),'hyjyibu');</v>
      </c>
      <c r="Z83">
        <v>82</v>
      </c>
      <c r="AC83">
        <v>5</v>
      </c>
      <c r="AD83" t="s">
        <v>37</v>
      </c>
      <c r="AN83">
        <v>8</v>
      </c>
      <c r="AO83">
        <v>20230306008</v>
      </c>
      <c r="AP83" s="14">
        <v>23</v>
      </c>
      <c r="AQ83">
        <v>1</v>
      </c>
      <c r="AR83">
        <f>VLOOKUP(AS83,상품리스트!A:E,5,0)*AQ83</f>
        <v>5850</v>
      </c>
      <c r="AS83">
        <v>9</v>
      </c>
      <c r="AT83">
        <v>8</v>
      </c>
      <c r="AV83" t="str">
        <f t="shared" si="2"/>
        <v>INSERT INTO orders VALUES(or_key_seq.nextval,7,75060, to_char(sysdate,'YYYY-MM-DD HH24:mi:SS'),'',29,'user17');</v>
      </c>
      <c r="BE83">
        <v>82</v>
      </c>
      <c r="BF83">
        <v>1</v>
      </c>
      <c r="BG83">
        <v>5850</v>
      </c>
      <c r="BH83">
        <v>8</v>
      </c>
      <c r="BI83">
        <v>9</v>
      </c>
      <c r="BJ83" t="str">
        <f t="shared" si="3"/>
        <v>user05</v>
      </c>
    </row>
    <row r="84" spans="1:62">
      <c r="A84" t="str">
        <f t="shared" si="4"/>
        <v>INSERT INTO member VALUES('user03','유저삼','1234','유저삼','user03@gmail.com','010-9012-3456','','08290','서울 구로구 공원로 83 4층','103동','703호','','F','1982-09-10');</v>
      </c>
      <c r="Q84" t="str">
        <f t="shared" ref="Q84:Q144" si="5">"INSERT INTO delivery_address VALUES(del_key_seq.nextval,'"&amp;R3&amp;"','"&amp;S3&amp;"','"&amp;T3&amp;"','"&amp;U3&amp;"','"&amp;V3&amp;"',to_char(sysdate,'YYYY-MM-DD HH24:mi:SS'),'"&amp;X3&amp;"');"</f>
        <v>INSERT INTO delivery_address VALUES(del_key_seq.nextval,'안준혁','010-3456-7890','11670','경기 의정부시 신흥로258번길 25 해태프라자 2층 이','1402호',to_char(sysdate,'YYYY-MM-DD HH24:mi:SS'),'hyjyibu');</v>
      </c>
      <c r="Z84">
        <v>83</v>
      </c>
      <c r="AC84">
        <v>4</v>
      </c>
      <c r="AD84" t="s">
        <v>37</v>
      </c>
      <c r="AN84">
        <v>8</v>
      </c>
      <c r="AO84">
        <v>20230306008</v>
      </c>
      <c r="AP84" s="14">
        <v>24</v>
      </c>
      <c r="AQ84">
        <v>1</v>
      </c>
      <c r="AR84">
        <f>VLOOKUP(AS84,상품리스트!A:E,5,0)*AQ84</f>
        <v>7020</v>
      </c>
      <c r="AS84">
        <v>53</v>
      </c>
      <c r="AT84">
        <v>8</v>
      </c>
      <c r="AV84" t="str">
        <f t="shared" si="2"/>
        <v>INSERT INTO orders VALUES(or_key_seq.nextval,14,105570, to_char(sysdate,'YYYY-MM-DD HH24:mi:SS'),'',30,'user18');</v>
      </c>
      <c r="BE84">
        <v>83</v>
      </c>
      <c r="BF84">
        <v>1</v>
      </c>
      <c r="BG84">
        <v>7020</v>
      </c>
      <c r="BH84">
        <v>8</v>
      </c>
      <c r="BI84">
        <v>53</v>
      </c>
      <c r="BJ84" t="str">
        <f t="shared" si="3"/>
        <v>user05</v>
      </c>
    </row>
    <row r="85" spans="1:62">
      <c r="A85" t="str">
        <f t="shared" si="4"/>
        <v>INSERT INTO member VALUES('user04','유저사','1234','유저사','user04@gmail.com','010-0123-4567','','13618','경기 성남시 분당구 돌마로 73 우방코아 7층','103동','703호','','M','2008-01-23');</v>
      </c>
      <c r="Q85" t="str">
        <f t="shared" si="5"/>
        <v>INSERT INTO delivery_address VALUES(del_key_seq.nextval,'조현수','010-4567-8901','03190','서울 종로구 종로 78 미려빌딩 6층 이젠아카데미컴퓨터','1402호',to_char(sysdate,'YYYY-MM-DD HH24:mi:SS'),'hyjyibu');</v>
      </c>
      <c r="Z85">
        <v>84</v>
      </c>
      <c r="AC85">
        <v>5</v>
      </c>
      <c r="AD85" t="s">
        <v>51</v>
      </c>
      <c r="AN85">
        <v>8</v>
      </c>
      <c r="AO85">
        <v>20230306008</v>
      </c>
      <c r="AP85" s="14">
        <v>25</v>
      </c>
      <c r="AQ85">
        <v>1</v>
      </c>
      <c r="AR85">
        <f>VLOOKUP(AS85,상품리스트!A:E,5,0)*AQ85</f>
        <v>6650</v>
      </c>
      <c r="AS85">
        <v>24</v>
      </c>
      <c r="AT85">
        <v>8</v>
      </c>
      <c r="AV85" t="str">
        <f t="shared" si="2"/>
        <v>INSERT INTO orders VALUES(or_key_seq.nextval,4,31050, to_char(sysdate,'YYYY-MM-DD HH24:mi:SS'),'',31,'user19');</v>
      </c>
      <c r="BE85">
        <v>84</v>
      </c>
      <c r="BF85">
        <v>1</v>
      </c>
      <c r="BG85">
        <v>8550</v>
      </c>
      <c r="BH85">
        <v>8</v>
      </c>
      <c r="BI85">
        <v>24</v>
      </c>
      <c r="BJ85" t="str">
        <f t="shared" si="3"/>
        <v>user05</v>
      </c>
    </row>
    <row r="86" spans="1:62">
      <c r="A86" t="str">
        <f t="shared" si="4"/>
        <v>INSERT INTO member VALUES('user05','유저오','1234','유저오','user05@gmail.com','010-0123-4568','','04808','성동구 자동차시장1길 73','103동','703호','','F','2008-05-06');</v>
      </c>
      <c r="Q86" t="str">
        <f t="shared" si="5"/>
        <v>INSERT INTO delivery_address VALUES(del_key_seq.nextval,'김민승','010-5678-9012','10414','경기 고양시 일산동구 중앙로 1193 마두법조빌딩 9층','1402호',to_char(sysdate,'YYYY-MM-DD HH24:mi:SS'),'bbini1109');</v>
      </c>
      <c r="Z86">
        <v>85</v>
      </c>
      <c r="AC86">
        <v>53</v>
      </c>
      <c r="AD86" t="s">
        <v>51</v>
      </c>
      <c r="AN86">
        <v>9</v>
      </c>
      <c r="AO86">
        <v>20230306009</v>
      </c>
      <c r="AP86" s="14">
        <v>1</v>
      </c>
      <c r="AQ86">
        <v>1</v>
      </c>
      <c r="AR86">
        <f>VLOOKUP(AS86,상품리스트!A:E,5,0)*AQ86</f>
        <v>2700</v>
      </c>
      <c r="AS86">
        <v>7</v>
      </c>
      <c r="AT86">
        <v>1</v>
      </c>
      <c r="AV86" t="str">
        <f t="shared" si="2"/>
        <v>INSERT INTO orders VALUES(or_key_seq.nextval,6,55980, to_char(sysdate,'YYYY-MM-DD HH24:mi:SS'),'',32,'user20');</v>
      </c>
      <c r="BE86">
        <v>85</v>
      </c>
      <c r="BF86">
        <v>1</v>
      </c>
      <c r="BG86">
        <v>2700</v>
      </c>
      <c r="BH86">
        <v>9</v>
      </c>
      <c r="BI86">
        <v>7</v>
      </c>
      <c r="BJ86" t="str">
        <f t="shared" si="3"/>
        <v>user06</v>
      </c>
    </row>
    <row r="87" spans="1:62">
      <c r="A87" t="str">
        <f t="shared" si="4"/>
        <v>INSERT INTO member VALUES('user06','유저육','1234','유저육','user06@gmail.com','010-0123-4569','','06611','서울 서초구 서초대로77길 54 서초더블유타워 13층','103동','703호','','F','2008-05-06');</v>
      </c>
      <c r="Q87" t="str">
        <f t="shared" si="5"/>
        <v>INSERT INTO delivery_address VALUES(del_key_seq.nextval,'이젠컴','010-6789-0123','08754','서울 관악구 신림로 340','1402호',to_char(sysdate,'YYYY-MM-DD HH24:mi:SS'),'bbini1109');</v>
      </c>
      <c r="Z87">
        <v>86</v>
      </c>
      <c r="AC87">
        <v>1</v>
      </c>
      <c r="AD87" t="s">
        <v>51</v>
      </c>
      <c r="AN87">
        <v>9</v>
      </c>
      <c r="AO87">
        <v>20230306009</v>
      </c>
      <c r="AP87" s="14">
        <v>2</v>
      </c>
      <c r="AQ87">
        <v>1</v>
      </c>
      <c r="AR87">
        <f>VLOOKUP(AS87,상품리스트!A:E,5,0)*AQ87</f>
        <v>3330</v>
      </c>
      <c r="AS87">
        <v>31</v>
      </c>
      <c r="AT87">
        <v>1</v>
      </c>
      <c r="AV87" t="str">
        <f t="shared" si="2"/>
        <v>INSERT INTO orders VALUES(or_key_seq.nextval,8,49590, to_char(sysdate,'YYYY-MM-DD HH24:mi:SS'),'',33,'user21');</v>
      </c>
      <c r="BE87">
        <v>86</v>
      </c>
      <c r="BF87">
        <v>1</v>
      </c>
      <c r="BG87">
        <v>3330</v>
      </c>
      <c r="BH87">
        <v>9</v>
      </c>
      <c r="BI87">
        <v>31</v>
      </c>
      <c r="BJ87" t="str">
        <f t="shared" si="3"/>
        <v>user06</v>
      </c>
    </row>
    <row r="88" spans="1:62">
      <c r="A88" t="str">
        <f t="shared" si="4"/>
        <v>INSERT INTO member VALUES('user07','유저칠','1234','유저칠','user07@gmail.com','010-0123-4570','','11670','경기 의정부시 신흥로258번길 25 해태프라자 2층 이','103동','703호','','M','2008-05-06');</v>
      </c>
      <c r="Q88" t="str">
        <f t="shared" si="5"/>
        <v>INSERT INTO delivery_address VALUES(del_key_seq.nextval,'유저일','010-7890-1234','13364','경기 성남시 중원구 광명로 4','1402호',to_char(sysdate,'YYYY-MM-DD HH24:mi:SS'),'user01');</v>
      </c>
      <c r="Z88">
        <v>87</v>
      </c>
      <c r="AC88">
        <v>50</v>
      </c>
      <c r="AD88" t="s">
        <v>51</v>
      </c>
      <c r="AN88">
        <v>9</v>
      </c>
      <c r="AO88">
        <v>20230306009</v>
      </c>
      <c r="AP88" s="14">
        <v>3</v>
      </c>
      <c r="AQ88">
        <v>1</v>
      </c>
      <c r="AR88">
        <f>VLOOKUP(AS88,상품리스트!A:E,5,0)*AQ88</f>
        <v>6030</v>
      </c>
      <c r="AS88">
        <v>27</v>
      </c>
      <c r="AT88">
        <v>1</v>
      </c>
      <c r="AV88" t="str">
        <f t="shared" si="2"/>
        <v>INSERT INTO orders VALUES(or_key_seq.nextval,10,94950, to_char(sysdate,'YYYY-MM-DD HH24:mi:SS'),'',34,'user22');</v>
      </c>
      <c r="BE88">
        <v>87</v>
      </c>
      <c r="BF88">
        <v>1</v>
      </c>
      <c r="BG88">
        <v>6030</v>
      </c>
      <c r="BH88">
        <v>9</v>
      </c>
      <c r="BI88">
        <v>27</v>
      </c>
      <c r="BJ88" t="str">
        <f t="shared" si="3"/>
        <v>user06</v>
      </c>
    </row>
    <row r="89" spans="1:62">
      <c r="A89" t="str">
        <f t="shared" si="4"/>
        <v>INSERT INTO member VALUES('user08','유저팔','1234','유저팔','user08@gmail.com','010-0123-4571','','03190','서울 종로구 종로 78 미려빌딩 6층 이젠아카데미컴퓨터','103동','703호','','F','2008-05-06');</v>
      </c>
      <c r="Q89" t="str">
        <f t="shared" si="5"/>
        <v>INSERT INTO delivery_address VALUES(del_key_seq.nextval,'유저이','010-8901-2345','07222','서울 영등포구 당산로49길 4 태인빌딩 1F 이젠아카데미','1402호',to_char(sysdate,'YYYY-MM-DD HH24:mi:SS'),'user01');</v>
      </c>
      <c r="Z89">
        <v>88</v>
      </c>
      <c r="AC89">
        <v>42</v>
      </c>
      <c r="AD89" t="s">
        <v>51</v>
      </c>
      <c r="AN89">
        <v>9</v>
      </c>
      <c r="AO89">
        <v>20230306009</v>
      </c>
      <c r="AP89" s="14">
        <v>4</v>
      </c>
      <c r="AQ89">
        <v>1</v>
      </c>
      <c r="AR89">
        <f>VLOOKUP(AS89,상품리스트!A:E,5,0)*AQ89</f>
        <v>9450</v>
      </c>
      <c r="AS89">
        <v>34</v>
      </c>
      <c r="AT89">
        <v>1</v>
      </c>
      <c r="AV89" t="str">
        <f t="shared" si="2"/>
        <v>INSERT INTO orders VALUES(or_key_seq.nextval,4,58680, to_char(sysdate,'YYYY-MM-DD HH24:mi:SS'),'',35,'user23');</v>
      </c>
      <c r="BE89">
        <v>88</v>
      </c>
      <c r="BF89">
        <v>1</v>
      </c>
      <c r="BG89">
        <v>9450</v>
      </c>
      <c r="BH89">
        <v>9</v>
      </c>
      <c r="BI89">
        <v>34</v>
      </c>
      <c r="BJ89" t="str">
        <f t="shared" si="3"/>
        <v>user06</v>
      </c>
    </row>
    <row r="90" spans="1:62">
      <c r="A90" t="str">
        <f t="shared" si="4"/>
        <v>INSERT INTO member VALUES('user09','유저구','1234','유저구','user09@gmail.com','010-0123-4572','','10414','경기 고양시 일산동구 중앙로 1193 마두법조빌딩 9층','103동','703호','','M','2008-05-06');</v>
      </c>
      <c r="Q90" t="str">
        <f t="shared" si="5"/>
        <v>INSERT INTO delivery_address VALUES(del_key_seq.nextval,'유저삼','010-9012-3456','08290','서울 구로구 공원로 83 4층','1402호',to_char(sysdate,'YYYY-MM-DD HH24:mi:SS'),'user02');</v>
      </c>
      <c r="AN90">
        <v>9</v>
      </c>
      <c r="AO90">
        <v>20230306009</v>
      </c>
      <c r="AP90" s="14">
        <v>5</v>
      </c>
      <c r="AQ90">
        <v>1</v>
      </c>
      <c r="AR90">
        <f>VLOOKUP(AS90,상품리스트!A:E,5,0)*AQ90</f>
        <v>32400</v>
      </c>
      <c r="AS90">
        <v>37</v>
      </c>
      <c r="AT90">
        <v>1</v>
      </c>
      <c r="AV90" t="str">
        <f t="shared" si="2"/>
        <v>INSERT INTO orders VALUES(or_key_seq.nextval,7,59310, to_char(sysdate,'YYYY-MM-DD HH24:mi:SS'),'',36,'user24');</v>
      </c>
      <c r="BE90">
        <v>89</v>
      </c>
      <c r="BF90">
        <v>1</v>
      </c>
      <c r="BG90">
        <v>32400</v>
      </c>
      <c r="BH90">
        <v>9</v>
      </c>
      <c r="BI90">
        <v>37</v>
      </c>
      <c r="BJ90" t="str">
        <f t="shared" si="3"/>
        <v>user06</v>
      </c>
    </row>
    <row r="91" spans="1:62">
      <c r="A91" t="str">
        <f t="shared" si="4"/>
        <v>INSERT INTO member VALUES('user10','유저십','1234','유저십','user10@gmail.com','010-0123-4573','','08754','서울 관악구 신림로 340','103동','703호','','F','2008-05-06');</v>
      </c>
      <c r="Q91" t="str">
        <f t="shared" si="5"/>
        <v>INSERT INTO delivery_address VALUES(del_key_seq.nextval,'유저사','010-0123-4567','13618','경기 성남시 분당구 돌마로 73 우방코아 7층','1402호',to_char(sysdate,'YYYY-MM-DD HH24:mi:SS'),'user03');</v>
      </c>
      <c r="AN91">
        <v>9</v>
      </c>
      <c r="AO91">
        <v>20230306009</v>
      </c>
      <c r="AP91" s="14">
        <v>6</v>
      </c>
      <c r="AQ91">
        <v>1</v>
      </c>
      <c r="AR91">
        <f>VLOOKUP(AS91,상품리스트!A:E,5,0)*AQ91</f>
        <v>4250</v>
      </c>
      <c r="AS91">
        <v>10</v>
      </c>
      <c r="AT91">
        <v>1</v>
      </c>
      <c r="AV91" t="str">
        <f t="shared" si="2"/>
        <v>INSERT INTO orders VALUES(or_key_seq.nextval,5,43110, to_char(sysdate,'YYYY-MM-DD HH24:mi:SS'),'',37,'user25');</v>
      </c>
      <c r="BE91">
        <v>90</v>
      </c>
      <c r="BF91">
        <v>1</v>
      </c>
      <c r="BG91">
        <v>4500</v>
      </c>
      <c r="BH91">
        <v>9</v>
      </c>
      <c r="BI91">
        <v>10</v>
      </c>
      <c r="BJ91" t="str">
        <f t="shared" si="3"/>
        <v>user06</v>
      </c>
    </row>
    <row r="92" spans="1:62">
      <c r="A92" t="str">
        <f t="shared" si="4"/>
        <v>INSERT INTO member VALUES('user11','유저십일','1234','유저십일','user11@gmail.com','010-0123-4574','','13364','경기 성남시 중원구 광명로 4','103동','703호','','M','2008-05-06');</v>
      </c>
      <c r="Q92" t="str">
        <f t="shared" si="5"/>
        <v>INSERT INTO delivery_address VALUES(del_key_seq.nextval,'황윤정','010-3304-9122','04808','성동구 자동차시장1길 73','1402호',to_char(sysdate,'YYYY-MM-DD HH24:mi:SS'),'hyjyibu');</v>
      </c>
      <c r="AN92">
        <v>9</v>
      </c>
      <c r="AO92">
        <v>20230306009</v>
      </c>
      <c r="AP92" s="14">
        <v>7</v>
      </c>
      <c r="AQ92">
        <v>1</v>
      </c>
      <c r="AR92">
        <f>VLOOKUP(AS92,상품리스트!A:E,5,0)*AQ92</f>
        <v>6480</v>
      </c>
      <c r="AS92">
        <v>23</v>
      </c>
      <c r="AT92">
        <v>1</v>
      </c>
      <c r="AV92" t="str">
        <f t="shared" si="2"/>
        <v>INSERT INTO orders VALUES(or_key_seq.nextval,7,49770, to_char(sysdate,'YYYY-MM-DD HH24:mi:SS'),'',38,'user26');</v>
      </c>
      <c r="BE92">
        <v>91</v>
      </c>
      <c r="BF92">
        <v>1</v>
      </c>
      <c r="BG92">
        <v>6480</v>
      </c>
      <c r="BH92">
        <v>9</v>
      </c>
      <c r="BI92">
        <v>23</v>
      </c>
      <c r="BJ92" t="str">
        <f t="shared" si="3"/>
        <v>user06</v>
      </c>
    </row>
    <row r="93" spans="1:62">
      <c r="A93" t="str">
        <f t="shared" si="4"/>
        <v>INSERT INTO member VALUES('user12','유저십이','1234','유저십이','user12@gmail.com','010-0123-4575','','07222','서울 영등포구 당산로49길 4 태인빌딩 1F 이젠아카데','103동','703호','','F','2008-05-06');</v>
      </c>
      <c r="Q93" t="str">
        <f t="shared" si="5"/>
        <v>INSERT INTO delivery_address VALUES(del_key_seq.nextval,'안준혁','010-3456-7890','11670','경기 의정부시 신흥로258번길 25 해태프라자 2층','1402호',to_char(sysdate,'YYYY-MM-DD HH24:mi:SS'),'slswk59');</v>
      </c>
      <c r="Z93" t="s">
        <v>197</v>
      </c>
      <c r="AN93">
        <v>9</v>
      </c>
      <c r="AO93">
        <v>20230306009</v>
      </c>
      <c r="AP93" s="14">
        <v>8</v>
      </c>
      <c r="AQ93">
        <v>1</v>
      </c>
      <c r="AR93">
        <f>VLOOKUP(AS93,상품리스트!A:E,5,0)*AQ93</f>
        <v>7200</v>
      </c>
      <c r="AS93">
        <v>5</v>
      </c>
      <c r="AT93">
        <v>1</v>
      </c>
      <c r="AV93" t="str">
        <f t="shared" si="2"/>
        <v>INSERT INTO orders VALUES(or_key_seq.nextval,10,130770, to_char(sysdate,'YYYY-MM-DD HH24:mi:SS'),'',39,'user27');</v>
      </c>
      <c r="BE93">
        <v>92</v>
      </c>
      <c r="BF93">
        <v>1</v>
      </c>
      <c r="BG93">
        <v>8100</v>
      </c>
      <c r="BH93">
        <v>9</v>
      </c>
      <c r="BI93">
        <v>5</v>
      </c>
      <c r="BJ93" t="str">
        <f t="shared" si="3"/>
        <v>user06</v>
      </c>
    </row>
    <row r="94" spans="1:62">
      <c r="A94" t="str">
        <f t="shared" si="4"/>
        <v>INSERT INTO member VALUES('user13','유저십삼','1234','유저십삼','user13@gmail.com','010-0123-4576','','08290','서울 구로구 공원로 83 4층','103동','703호','','M','2008-05-06');</v>
      </c>
      <c r="Q94" t="str">
        <f t="shared" si="5"/>
        <v>INSERT INTO delivery_address VALUES(del_key_seq.nextval,'이젠컴','010-6789-0123','08754','서울 관악구 신림로 340','1402호',to_char(sysdate,'YYYY-MM-DD HH24:mi:SS'),'slswk59');</v>
      </c>
      <c r="AN94">
        <v>9</v>
      </c>
      <c r="AO94">
        <v>20230306009</v>
      </c>
      <c r="AP94" s="14">
        <v>9</v>
      </c>
      <c r="AQ94">
        <v>1</v>
      </c>
      <c r="AR94">
        <f>VLOOKUP(AS94,상품리스트!A:E,5,0)*AQ94</f>
        <v>4050</v>
      </c>
      <c r="AS94">
        <v>15</v>
      </c>
      <c r="AT94">
        <v>1</v>
      </c>
      <c r="AV94" t="str">
        <f t="shared" si="2"/>
        <v>INSERT INTO orders VALUES(or_key_seq.nextval,14,128610, to_char(sysdate,'YYYY-MM-DD HH24:mi:SS'),'',40,'user28');</v>
      </c>
      <c r="BE94">
        <v>93</v>
      </c>
      <c r="BF94">
        <v>1</v>
      </c>
      <c r="BG94">
        <v>4050</v>
      </c>
      <c r="BH94">
        <v>9</v>
      </c>
      <c r="BI94">
        <v>15</v>
      </c>
      <c r="BJ94" t="str">
        <f t="shared" si="3"/>
        <v>user06</v>
      </c>
    </row>
    <row r="95" spans="1:62">
      <c r="A95" t="str">
        <f t="shared" si="4"/>
        <v>INSERT INTO member VALUES('user14','유저십사','1234','유저십사','user14@gmail.com','010-0123-4577','','13618','경기 성남시 분당구 돌마로 73 우방코아 7층','103동','703호','','M','2008-05-06');</v>
      </c>
      <c r="Q95" t="str">
        <f t="shared" si="5"/>
        <v>INSERT INTO delivery_address VALUES(del_key_seq.nextval,'유저일','010-7890-1234','13364','경기 성남시 중원구 광명로 4','1402호',to_char(sysdate,'YYYY-MM-DD HH24:mi:SS'),'xmmzslla');</v>
      </c>
      <c r="Z95" t="str">
        <f>"INSERT INTO wish VALUES(wish_key_seq.nextval, to_char(sysdate, 'YYYY-MM-DD HH24:mi:SS'),'',"&amp;AC2&amp;",'"&amp;AD2&amp;"');"</f>
        <v>INSERT INTO wish VALUES(wish_key_seq.nextval, to_char(sysdate, 'YYYY-MM-DD HH24:mi:SS'),'',40,'hyjyibu');</v>
      </c>
      <c r="AN95">
        <v>9</v>
      </c>
      <c r="AO95">
        <v>20230306009</v>
      </c>
      <c r="AP95" s="14">
        <v>10</v>
      </c>
      <c r="AQ95">
        <v>1</v>
      </c>
      <c r="AR95">
        <f>VLOOKUP(AS95,상품리스트!A:E,5,0)*AQ95</f>
        <v>6750</v>
      </c>
      <c r="AS95">
        <v>17</v>
      </c>
      <c r="AT95">
        <v>1</v>
      </c>
      <c r="AV95" t="str">
        <f t="shared" si="2"/>
        <v>INSERT INTO orders VALUES(or_key_seq.nextval,7,44820, to_char(sysdate,'YYYY-MM-DD HH24:mi:SS'),'',41,'user29');</v>
      </c>
      <c r="BE95">
        <v>94</v>
      </c>
      <c r="BF95">
        <v>1</v>
      </c>
      <c r="BG95">
        <v>6750</v>
      </c>
      <c r="BH95">
        <v>9</v>
      </c>
      <c r="BI95">
        <v>17</v>
      </c>
      <c r="BJ95" t="str">
        <f t="shared" si="3"/>
        <v>user06</v>
      </c>
    </row>
    <row r="96" spans="1:62">
      <c r="A96" t="str">
        <f t="shared" si="4"/>
        <v>INSERT INTO member VALUES('user15','유저십오','1234','유저십오','user15@gmail.com','010-0123-4578','','04808','성동구 자동차시장1길 73','103동','703호','','F','2008-05-06');</v>
      </c>
      <c r="Q96" t="str">
        <f t="shared" si="5"/>
        <v>INSERT INTO delivery_address VALUES(del_key_seq.nextval,'유저이','010-8901-2345','07222','서울 영등포구 당산로49길 4 태인빌딩 1F ','1402호',to_char(sysdate,'YYYY-MM-DD HH24:mi:SS'),'xmmzslla');</v>
      </c>
      <c r="Z96" t="str">
        <f t="shared" ref="Z96:Z159" si="6">"INSERT INTO wish VALUES(wish_key_seq.nextval, to_char(sysdate, 'YYYY-MM-DD HH24:mi:SS'),'',"&amp;AC3&amp;",'"&amp;AD3&amp;"');"</f>
        <v>INSERT INTO wish VALUES(wish_key_seq.nextval, to_char(sysdate, 'YYYY-MM-DD HH24:mi:SS'),'',50,'hyjyibu');</v>
      </c>
      <c r="AN96">
        <v>10</v>
      </c>
      <c r="AO96">
        <v>20230306010</v>
      </c>
      <c r="AP96" s="14">
        <v>1</v>
      </c>
      <c r="AQ96">
        <v>1</v>
      </c>
      <c r="AR96">
        <f>VLOOKUP(AS96,상품리스트!A:E,5,0)*AQ96</f>
        <v>5695</v>
      </c>
      <c r="AS96">
        <v>50</v>
      </c>
      <c r="AT96">
        <v>10</v>
      </c>
      <c r="AV96" t="str">
        <f t="shared" ref="AV96:AV113" si="7">"INSERT INTO orders VALUES(or_key_seq.nextval,"&amp;AW34&amp;","&amp;AX34&amp;", to_char(sysdate,'YYYY-MM-DD HH24:mi:SS'),'',"&amp;BA34&amp;",'"&amp;BB34&amp;"');"</f>
        <v>INSERT INTO orders VALUES(or_key_seq.nextval,6,59850, to_char(sysdate,'YYYY-MM-DD HH24:mi:SS'),'',42,'user30');</v>
      </c>
      <c r="BE96">
        <v>95</v>
      </c>
      <c r="BF96">
        <v>1</v>
      </c>
      <c r="BG96">
        <v>6030</v>
      </c>
      <c r="BH96">
        <v>10</v>
      </c>
      <c r="BI96">
        <v>50</v>
      </c>
      <c r="BJ96" t="str">
        <f t="shared" si="3"/>
        <v>user07</v>
      </c>
    </row>
    <row r="97" spans="1:62">
      <c r="A97" t="str">
        <f t="shared" si="4"/>
        <v>INSERT INTO member VALUES('user16','유저십육','1234','유저십육','user16@gmail.com','010-0123-4579','','06611','서울 서초구 서초대로77길 54 서초더블유타워 13층','103동','703호','','F','2008-05-06');</v>
      </c>
      <c r="Q97" t="str">
        <f t="shared" si="5"/>
        <v>INSERT INTO delivery_address VALUES(del_key_seq.nextval,'유저삼','010-9012-3456','08290','서울 구로구 공원로 83 4층','1402호',to_char(sysdate,'YYYY-MM-DD HH24:mi:SS'),'xmmzslla');</v>
      </c>
      <c r="Z97" t="str">
        <f t="shared" si="6"/>
        <v>INSERT INTO wish VALUES(wish_key_seq.nextval, to_char(sysdate, 'YYYY-MM-DD HH24:mi:SS'),'',14,'hyjyibu');</v>
      </c>
      <c r="AN97">
        <v>10</v>
      </c>
      <c r="AO97">
        <v>20230306010</v>
      </c>
      <c r="AP97" s="14">
        <v>2</v>
      </c>
      <c r="AQ97">
        <v>1</v>
      </c>
      <c r="AR97">
        <f>VLOOKUP(AS97,상품리스트!A:E,5,0)*AQ97</f>
        <v>7200</v>
      </c>
      <c r="AS97">
        <v>5</v>
      </c>
      <c r="AT97">
        <v>10</v>
      </c>
      <c r="AV97" t="str">
        <f t="shared" si="7"/>
        <v>INSERT INTO orders VALUES(or_key_seq.nextval,11,100080, to_char(sysdate,'YYYY-MM-DD HH24:mi:SS'),'',43,'user31');</v>
      </c>
      <c r="BE97">
        <v>96</v>
      </c>
      <c r="BF97">
        <v>1</v>
      </c>
      <c r="BG97">
        <v>8100</v>
      </c>
      <c r="BH97">
        <v>10</v>
      </c>
      <c r="BI97">
        <v>5</v>
      </c>
      <c r="BJ97" t="str">
        <f t="shared" si="3"/>
        <v>user07</v>
      </c>
    </row>
    <row r="98" spans="1:62">
      <c r="A98" t="str">
        <f t="shared" si="4"/>
        <v>INSERT INTO member VALUES('user17','유저십칠','1234','유저십칠','user17@gmail.com','010-0123-4580','','11670','경기 의정부시 신흥로258번길 25 해태프라자 2층 이','103동','703호','','M','2008-05-06');</v>
      </c>
      <c r="Q98" t="str">
        <f t="shared" si="5"/>
        <v>INSERT INTO delivery_address VALUES(del_key_seq.nextval,'유저사','010-0123-4567','13618','경기 성남시 분당구 돌마로 73 우방코아 7층','1402호',to_char(sysdate,'YYYY-MM-DD HH24:mi:SS'),'user04');</v>
      </c>
      <c r="Z98" t="str">
        <f t="shared" si="6"/>
        <v>INSERT INTO wish VALUES(wish_key_seq.nextval, to_char(sysdate, 'YYYY-MM-DD HH24:mi:SS'),'',1,'hyjyibu');</v>
      </c>
      <c r="AN98">
        <v>10</v>
      </c>
      <c r="AO98">
        <v>20230306010</v>
      </c>
      <c r="AP98" s="14">
        <v>3</v>
      </c>
      <c r="AQ98">
        <v>1</v>
      </c>
      <c r="AR98">
        <f>VLOOKUP(AS98,상품리스트!A:E,5,0)*AQ98</f>
        <v>6650</v>
      </c>
      <c r="AS98">
        <v>24</v>
      </c>
      <c r="AT98">
        <v>10</v>
      </c>
      <c r="AV98" t="str">
        <f t="shared" si="7"/>
        <v>INSERT INTO orders VALUES(or_key_seq.nextval,8,63900, to_char(sysdate,'YYYY-MM-DD HH24:mi:SS'),'',44,'user32');</v>
      </c>
      <c r="BE98">
        <v>97</v>
      </c>
      <c r="BF98">
        <v>1</v>
      </c>
      <c r="BG98">
        <v>8550</v>
      </c>
      <c r="BH98">
        <v>10</v>
      </c>
      <c r="BI98">
        <v>24</v>
      </c>
      <c r="BJ98" t="str">
        <f t="shared" si="3"/>
        <v>user07</v>
      </c>
    </row>
    <row r="99" spans="1:62">
      <c r="A99" t="str">
        <f t="shared" si="4"/>
        <v>INSERT INTO member VALUES('user18','유저십팔','1234','유저십팔','user18@gmail.com','010-0123-4581','','03190','서울 종로구 종로 78 미려빌딩 6층 이젠아카데미컴퓨터','103동','703호','','F','2001-05-06');</v>
      </c>
      <c r="Q99" t="str">
        <f t="shared" si="5"/>
        <v>INSERT INTO delivery_address VALUES(del_key_seq.nextval,'유저오','010-0123-4568','04808','성동구 자동차시장1길 73','1402호',to_char(sysdate,'YYYY-MM-DD HH24:mi:SS'),'user05');</v>
      </c>
      <c r="Z99" t="str">
        <f t="shared" si="6"/>
        <v>INSERT INTO wish VALUES(wish_key_seq.nextval, to_char(sysdate, 'YYYY-MM-DD HH24:mi:SS'),'',12,'hyjyibu');</v>
      </c>
      <c r="AN99">
        <v>10</v>
      </c>
      <c r="AO99">
        <v>20230306010</v>
      </c>
      <c r="AP99" s="14">
        <v>4</v>
      </c>
      <c r="AQ99">
        <v>1</v>
      </c>
      <c r="AR99">
        <f>VLOOKUP(AS99,상품리스트!A:E,5,0)*AQ99</f>
        <v>5400</v>
      </c>
      <c r="AS99">
        <v>16</v>
      </c>
      <c r="AT99">
        <v>10</v>
      </c>
      <c r="AV99" t="str">
        <f t="shared" si="7"/>
        <v>INSERT INTO orders VALUES(or_key_seq.nextval,4,48510, to_char(sysdate,'YYYY-MM-DD HH24:mi:SS'),'',45,'user33');</v>
      </c>
      <c r="BE99">
        <v>98</v>
      </c>
      <c r="BF99">
        <v>1</v>
      </c>
      <c r="BG99">
        <v>5400</v>
      </c>
      <c r="BH99">
        <v>10</v>
      </c>
      <c r="BI99">
        <v>16</v>
      </c>
      <c r="BJ99" t="str">
        <f t="shared" si="3"/>
        <v>user07</v>
      </c>
    </row>
    <row r="100" spans="1:62">
      <c r="A100" t="str">
        <f t="shared" si="4"/>
        <v>INSERT INTO member VALUES('user19','유저십구','1234','유저십구','user19@gmail.com','010-0123-4582','','10414','경기 고양시 일산동구 중앙로 1193 마두법조빌딩 9층','103동','703호','','M','2008-05-06');</v>
      </c>
      <c r="Q100" t="str">
        <f t="shared" si="5"/>
        <v>INSERT INTO delivery_address VALUES(del_key_seq.nextval,'유저육','010-0123-4569','06611','서울 서초구 서초대로77길 54 서초더블유타워 13층','1402호',to_char(sysdate,'YYYY-MM-DD HH24:mi:SS'),'user06');</v>
      </c>
      <c r="Z100" t="str">
        <f t="shared" si="6"/>
        <v>INSERT INTO wish VALUES(wish_key_seq.nextval, to_char(sysdate, 'YYYY-MM-DD HH24:mi:SS'),'',23,'hyjyibu');</v>
      </c>
      <c r="AN100">
        <v>10</v>
      </c>
      <c r="AO100">
        <v>20230306010</v>
      </c>
      <c r="AP100" s="14">
        <v>5</v>
      </c>
      <c r="AQ100">
        <v>1</v>
      </c>
      <c r="AR100">
        <f>VLOOKUP(AS100,상품리스트!A:E,5,0)*AQ100</f>
        <v>4050</v>
      </c>
      <c r="AS100">
        <v>15</v>
      </c>
      <c r="AT100">
        <v>10</v>
      </c>
      <c r="AV100" t="str">
        <f t="shared" si="7"/>
        <v>INSERT INTO orders VALUES(or_key_seq.nextval,8,120690, to_char(sysdate,'YYYY-MM-DD HH24:mi:SS'),'',46,'user34');</v>
      </c>
      <c r="BE100">
        <v>99</v>
      </c>
      <c r="BF100">
        <v>1</v>
      </c>
      <c r="BG100">
        <v>4050</v>
      </c>
      <c r="BH100">
        <v>10</v>
      </c>
      <c r="BI100">
        <v>15</v>
      </c>
      <c r="BJ100" t="str">
        <f t="shared" si="3"/>
        <v>user07</v>
      </c>
    </row>
    <row r="101" spans="1:62">
      <c r="A101" t="str">
        <f t="shared" si="4"/>
        <v>INSERT INTO member VALUES('user20','유저이십','1234','유저이십','user20@gmail.com','010-0123-4583','','08754','서울 관악구 신림로 340','103동','703호','','F','2001-05-06');</v>
      </c>
      <c r="Q101" t="str">
        <f t="shared" si="5"/>
        <v>INSERT INTO delivery_address VALUES(del_key_seq.nextval,'유저칠','010-0123-4570','11670','경기 의정부시 신흥로258번길 25 해태프라자 2층','1402호',to_char(sysdate,'YYYY-MM-DD HH24:mi:SS'),'user07');</v>
      </c>
      <c r="Z101" t="str">
        <f t="shared" si="6"/>
        <v>INSERT INTO wish VALUES(wish_key_seq.nextval, to_char(sysdate, 'YYYY-MM-DD HH24:mi:SS'),'',48,'hyjyibu');</v>
      </c>
      <c r="AN101">
        <v>10</v>
      </c>
      <c r="AO101">
        <v>20230306010</v>
      </c>
      <c r="AP101" s="14">
        <v>6</v>
      </c>
      <c r="AQ101">
        <v>1</v>
      </c>
      <c r="AR101">
        <f>VLOOKUP(AS101,상품리스트!A:E,5,0)*AQ101</f>
        <v>6240</v>
      </c>
      <c r="AS101">
        <v>47</v>
      </c>
      <c r="AT101">
        <v>10</v>
      </c>
      <c r="AV101" t="str">
        <f t="shared" si="7"/>
        <v>INSERT INTO orders VALUES(or_key_seq.nextval,11,94590, to_char(sysdate,'YYYY-MM-DD HH24:mi:SS'),'',47,'user35');</v>
      </c>
      <c r="BE101">
        <v>100</v>
      </c>
      <c r="BF101">
        <v>1</v>
      </c>
      <c r="BG101">
        <v>7020</v>
      </c>
      <c r="BH101">
        <v>10</v>
      </c>
      <c r="BI101">
        <v>47</v>
      </c>
      <c r="BJ101" t="str">
        <f t="shared" si="3"/>
        <v>user07</v>
      </c>
    </row>
    <row r="102" spans="1:62">
      <c r="A102" t="str">
        <f t="shared" si="4"/>
        <v>INSERT INTO member VALUES('user21','유저이십일','1234','유저이십일','user21@gmail.com','010-0123-4584','','13364','경기 성남시 중원구 광명로 4','103동','703호','','M','2001-05-06');</v>
      </c>
      <c r="Q102" t="str">
        <f t="shared" si="5"/>
        <v>INSERT INTO delivery_address VALUES(del_key_seq.nextval,'유저팔','010-0123-4571','03190','서울 종로구 종로 78 미려빌딩 6층 이젠아카데미컴퓨터','1402호',to_char(sysdate,'YYYY-MM-DD HH24:mi:SS'),'user08');</v>
      </c>
      <c r="Z102" t="str">
        <f t="shared" si="6"/>
        <v>INSERT INTO wish VALUES(wish_key_seq.nextval, to_char(sysdate, 'YYYY-MM-DD HH24:mi:SS'),'',18,'hyjyibu');</v>
      </c>
      <c r="AN102">
        <v>10</v>
      </c>
      <c r="AO102">
        <v>20230306010</v>
      </c>
      <c r="AP102" s="14">
        <v>7</v>
      </c>
      <c r="AQ102">
        <v>1</v>
      </c>
      <c r="AR102">
        <f>VLOOKUP(AS102,상품리스트!A:E,5,0)*AQ102</f>
        <v>6750</v>
      </c>
      <c r="AS102">
        <v>17</v>
      </c>
      <c r="AT102">
        <v>10</v>
      </c>
      <c r="AV102" t="str">
        <f t="shared" si="7"/>
        <v>INSERT INTO orders VALUES(or_key_seq.nextval,12,140670, to_char(sysdate,'YYYY-MM-DD HH24:mi:SS'),'',48,'user36');</v>
      </c>
      <c r="BE102">
        <v>101</v>
      </c>
      <c r="BF102">
        <v>1</v>
      </c>
      <c r="BG102">
        <v>6750</v>
      </c>
      <c r="BH102">
        <v>10</v>
      </c>
      <c r="BI102">
        <v>17</v>
      </c>
      <c r="BJ102" t="str">
        <f t="shared" si="3"/>
        <v>user07</v>
      </c>
    </row>
    <row r="103" spans="1:62">
      <c r="A103" t="str">
        <f t="shared" si="4"/>
        <v>INSERT INTO member VALUES('user22','유저이십이','1234','유저이십이','user22@gmail.com','010-0123-4585','','07222','서울 영등포구 당산로49길 4 태인빌딩 1F 이젠아카데','103동','703호','','F','2001-05-06');</v>
      </c>
      <c r="Q103" t="str">
        <f t="shared" si="5"/>
        <v>INSERT INTO delivery_address VALUES(del_key_seq.nextval,'유저구','010-0123-4572','10414','경기 고양시 일산동구 중앙로 1193 마두법조빌딩 9층','1402호',to_char(sysdate,'YYYY-MM-DD HH24:mi:SS'),'user09');</v>
      </c>
      <c r="Z103" t="str">
        <f t="shared" si="6"/>
        <v>INSERT INTO wish VALUES(wish_key_seq.nextval, to_char(sysdate, 'YYYY-MM-DD HH24:mi:SS'),'',24,'hyjyibu');</v>
      </c>
      <c r="AN103">
        <v>10</v>
      </c>
      <c r="AO103">
        <v>20230306010</v>
      </c>
      <c r="AP103" s="14">
        <v>8</v>
      </c>
      <c r="AQ103">
        <v>1</v>
      </c>
      <c r="AR103">
        <f>VLOOKUP(AS103,상품리스트!A:E,5,0)*AQ103</f>
        <v>3870</v>
      </c>
      <c r="AS103">
        <v>30</v>
      </c>
      <c r="AT103">
        <v>10</v>
      </c>
      <c r="AV103" t="str">
        <f t="shared" si="7"/>
        <v>INSERT INTO orders VALUES(or_key_seq.nextval,14,124110, to_char(sysdate,'YYYY-MM-DD HH24:mi:SS'),'',49,'user37');</v>
      </c>
      <c r="BE103">
        <v>102</v>
      </c>
      <c r="BF103">
        <v>1</v>
      </c>
      <c r="BG103">
        <v>3870</v>
      </c>
      <c r="BH103">
        <v>10</v>
      </c>
      <c r="BI103">
        <v>30</v>
      </c>
      <c r="BJ103" t="str">
        <f t="shared" si="3"/>
        <v>user07</v>
      </c>
    </row>
    <row r="104" spans="1:62">
      <c r="A104" t="str">
        <f t="shared" si="4"/>
        <v>INSERT INTO member VALUES('user23','유저이십삼','1234','유저이십삼','user23@gmail.com','010-0123-4586','','08290','서울 구로구 공원로 83 4층','103동','703호','','F','2001-05-06');</v>
      </c>
      <c r="Q104" t="str">
        <f t="shared" si="5"/>
        <v>INSERT INTO delivery_address VALUES(del_key_seq.nextval,'유저십','010-0123-4573','08754','서울 관악구 신림로 340','1402호',to_char(sysdate,'YYYY-MM-DD HH24:mi:SS'),'user10');</v>
      </c>
      <c r="Z104" t="str">
        <f t="shared" si="6"/>
        <v>INSERT INTO wish VALUES(wish_key_seq.nextval, to_char(sysdate, 'YYYY-MM-DD HH24:mi:SS'),'',9,'bbini1109');</v>
      </c>
      <c r="AN104">
        <v>10</v>
      </c>
      <c r="AO104">
        <v>20230306010</v>
      </c>
      <c r="AP104" s="14">
        <v>9</v>
      </c>
      <c r="AQ104">
        <v>3</v>
      </c>
      <c r="AR104">
        <f>VLOOKUP(AS104,상품리스트!A:E,5,0)*AQ104</f>
        <v>9450</v>
      </c>
      <c r="AS104">
        <v>14</v>
      </c>
      <c r="AT104">
        <v>10</v>
      </c>
      <c r="AV104" t="str">
        <f t="shared" si="7"/>
        <v>INSERT INTO orders VALUES(or_key_seq.nextval,16,197910, to_char(sysdate,'YYYY-MM-DD HH24:mi:SS'),'',50,'user38');</v>
      </c>
      <c r="BE104">
        <v>103</v>
      </c>
      <c r="BF104">
        <v>3</v>
      </c>
      <c r="BG104">
        <v>9450</v>
      </c>
      <c r="BH104">
        <v>10</v>
      </c>
      <c r="BI104">
        <v>14</v>
      </c>
      <c r="BJ104" t="str">
        <f t="shared" si="3"/>
        <v>user07</v>
      </c>
    </row>
    <row r="105" spans="1:62">
      <c r="A105" t="str">
        <f t="shared" si="4"/>
        <v>INSERT INTO member VALUES('user24','유저이십사','1234','유저이십사','user24@gmail.com','010-0123-4587','','13618','경기 성남시 분당구 돌마로 73 우방코아 7층','103동','703호','','M','2001-05-06');</v>
      </c>
      <c r="Q105" t="str">
        <f t="shared" si="5"/>
        <v>INSERT INTO delivery_address VALUES(del_key_seq.nextval,'유저십일','010-0123-4574','13364','경기 성남시 중원구 광명로 4','1402호',to_char(sysdate,'YYYY-MM-DD HH24:mi:SS'),'user11');</v>
      </c>
      <c r="Z105" t="str">
        <f t="shared" si="6"/>
        <v>INSERT INTO wish VALUES(wish_key_seq.nextval, to_char(sysdate, 'YYYY-MM-DD HH24:mi:SS'),'',41,'bbini1109');</v>
      </c>
      <c r="AN105">
        <v>10</v>
      </c>
      <c r="AO105">
        <v>20230306010</v>
      </c>
      <c r="AP105" s="14">
        <v>10</v>
      </c>
      <c r="AQ105">
        <v>1</v>
      </c>
      <c r="AR105">
        <f>VLOOKUP(AS105,상품리스트!A:E,5,0)*AQ105</f>
        <v>7560</v>
      </c>
      <c r="AS105">
        <v>20</v>
      </c>
      <c r="AT105">
        <v>10</v>
      </c>
      <c r="AV105" t="str">
        <f t="shared" si="7"/>
        <v>INSERT INTO orders VALUES(or_key_seq.nextval,18,145890, to_char(sysdate,'YYYY-MM-DD HH24:mi:SS'),'',51,'user39');</v>
      </c>
      <c r="BE105">
        <v>104</v>
      </c>
      <c r="BF105">
        <v>1</v>
      </c>
      <c r="BG105">
        <v>7560</v>
      </c>
      <c r="BH105">
        <v>10</v>
      </c>
      <c r="BI105">
        <v>20</v>
      </c>
      <c r="BJ105" t="str">
        <f t="shared" si="3"/>
        <v>user07</v>
      </c>
    </row>
    <row r="106" spans="1:62">
      <c r="A106" t="str">
        <f t="shared" si="4"/>
        <v>INSERT INTO member VALUES('user25','유저이십오','1234','유저이십오','user25@gmail.com','010-0123-4588','','04809 ','동구 자동차시장1길 73','103동','703호','','F','2001-05-06');</v>
      </c>
      <c r="Q106" t="str">
        <f t="shared" si="5"/>
        <v>INSERT INTO delivery_address VALUES(del_key_seq.nextval,'유저십이','010-0123-4575','07222','서울 영등포구 당산로49길 4 태인빌딩 1F ','1402호',to_char(sysdate,'YYYY-MM-DD HH24:mi:SS'),'user12');</v>
      </c>
      <c r="Z106" t="str">
        <f t="shared" si="6"/>
        <v>INSERT INTO wish VALUES(wish_key_seq.nextval, to_char(sysdate, 'YYYY-MM-DD HH24:mi:SS'),'',51,'bbini1109');</v>
      </c>
      <c r="AN106">
        <v>11</v>
      </c>
      <c r="AO106">
        <v>20230306011</v>
      </c>
      <c r="AP106" s="14">
        <v>1</v>
      </c>
      <c r="AQ106">
        <v>1</v>
      </c>
      <c r="AR106">
        <f>VLOOKUP(AS106,상품리스트!A:E,5,0)*AQ106</f>
        <v>3150</v>
      </c>
      <c r="AS106">
        <v>36</v>
      </c>
      <c r="AT106">
        <v>4</v>
      </c>
      <c r="AV106" t="str">
        <f t="shared" si="7"/>
        <v>INSERT INTO orders VALUES(or_key_seq.nextval,23,197460, to_char(sysdate,'YYYY-MM-DD HH24:mi:SS'),'',52,'user40');</v>
      </c>
      <c r="BE106">
        <v>105</v>
      </c>
      <c r="BF106">
        <v>1</v>
      </c>
      <c r="BG106">
        <v>3150</v>
      </c>
      <c r="BH106">
        <v>11</v>
      </c>
      <c r="BI106">
        <v>36</v>
      </c>
      <c r="BJ106" t="str">
        <f t="shared" si="3"/>
        <v>user08</v>
      </c>
    </row>
    <row r="107" spans="1:62">
      <c r="A107" t="str">
        <f t="shared" si="4"/>
        <v>INSERT INTO member VALUES('user26','유저이십육','1234','유저이십육','user26@gmail.com','010-0123-4589','','06612 ','울 서초구 서초대로77길 54 서초더블유타워 13층','103동','703호','','M','2001-05-06');</v>
      </c>
      <c r="Q107" t="str">
        <f t="shared" si="5"/>
        <v>INSERT INTO delivery_address VALUES(del_key_seq.nextval,'유저십삼','010-0123-4576','08290','서울 구로구 공원로 83 4층','1402호',to_char(sysdate,'YYYY-MM-DD HH24:mi:SS'),'user13');</v>
      </c>
      <c r="Z107" t="str">
        <f t="shared" si="6"/>
        <v>INSERT INTO wish VALUES(wish_key_seq.nextval, to_char(sysdate, 'YYYY-MM-DD HH24:mi:SS'),'',3,'bbini1109');</v>
      </c>
      <c r="AN107">
        <v>11</v>
      </c>
      <c r="AO107">
        <v>20230306011</v>
      </c>
      <c r="AP107" s="14">
        <v>2</v>
      </c>
      <c r="AQ107">
        <v>1</v>
      </c>
      <c r="AR107">
        <f>VLOOKUP(AS107,상품리스트!A:E,5,0)*AQ107</f>
        <v>10800</v>
      </c>
      <c r="AS107">
        <v>3</v>
      </c>
      <c r="AT107">
        <v>4</v>
      </c>
      <c r="AV107" t="str">
        <f t="shared" si="7"/>
        <v>INSERT INTO orders VALUES(or_key_seq.nextval,10,151560, to_char(sysdate,'YYYY-MM-DD HH24:mi:SS'),'',53,'user41');</v>
      </c>
      <c r="BE107">
        <v>106</v>
      </c>
      <c r="BF107">
        <v>1</v>
      </c>
      <c r="BG107">
        <v>10800</v>
      </c>
      <c r="BH107">
        <v>11</v>
      </c>
      <c r="BI107">
        <v>3</v>
      </c>
      <c r="BJ107" t="str">
        <f t="shared" si="3"/>
        <v>user08</v>
      </c>
    </row>
    <row r="108" spans="1:62">
      <c r="A108" t="str">
        <f t="shared" si="4"/>
        <v>INSERT INTO member VALUES('user27','유저이십칠','1234','유저이십칠','user27@gmail.com','010-0123-4590','','11671','경기 의정부시 신흥로258번길 25 해태프라자 2층 이','103동','703호','','M','2001-05-06');</v>
      </c>
      <c r="Q108" t="str">
        <f t="shared" si="5"/>
        <v>INSERT INTO delivery_address VALUES(del_key_seq.nextval,'유저십사','010-0123-4577','13618','경기 성남시 분당구 돌마로 73 우방코아 7층','1402호',to_char(sysdate,'YYYY-MM-DD HH24:mi:SS'),'user14');</v>
      </c>
      <c r="Z108" t="str">
        <f t="shared" si="6"/>
        <v>INSERT INTO wish VALUES(wish_key_seq.nextval, to_char(sysdate, 'YYYY-MM-DD HH24:mi:SS'),'',5,'bbini1109');</v>
      </c>
      <c r="AN108">
        <v>11</v>
      </c>
      <c r="AO108">
        <v>20230306011</v>
      </c>
      <c r="AP108" s="14">
        <v>3</v>
      </c>
      <c r="AQ108">
        <v>1</v>
      </c>
      <c r="AR108">
        <f>VLOOKUP(AS108,상품리스트!A:E,5,0)*AQ108</f>
        <v>3870</v>
      </c>
      <c r="AS108">
        <v>30</v>
      </c>
      <c r="AT108">
        <v>4</v>
      </c>
      <c r="AV108" t="str">
        <f t="shared" si="7"/>
        <v>INSERT INTO orders VALUES(or_key_seq.nextval,12,80640, to_char(sysdate,'YYYY-MM-DD HH24:mi:SS'),'',54,'user42');</v>
      </c>
      <c r="BE108">
        <v>107</v>
      </c>
      <c r="BF108">
        <v>1</v>
      </c>
      <c r="BG108">
        <v>3870</v>
      </c>
      <c r="BH108">
        <v>11</v>
      </c>
      <c r="BI108">
        <v>30</v>
      </c>
      <c r="BJ108" t="str">
        <f t="shared" si="3"/>
        <v>user08</v>
      </c>
    </row>
    <row r="109" spans="1:62">
      <c r="A109" t="str">
        <f t="shared" si="4"/>
        <v>INSERT INTO member VALUES('user28','유저이십팔','1234','유저이십팔','user28@gmail.com','010-0123-4591','','03191 ','울 종로구 종로 78 미려빌딩 6층 이젠아카데미컴퓨터학','103동','703호','','F','2001-05-06');</v>
      </c>
      <c r="Q109" t="str">
        <f t="shared" si="5"/>
        <v>INSERT INTO delivery_address VALUES(del_key_seq.nextval,'유저십오','010-0123-4578','04808','성동구 자동차시장1길 73','1402호',to_char(sysdate,'YYYY-MM-DD HH24:mi:SS'),'user15');</v>
      </c>
      <c r="Z109" t="str">
        <f t="shared" si="6"/>
        <v>INSERT INTO wish VALUES(wish_key_seq.nextval, to_char(sysdate, 'YYYY-MM-DD HH24:mi:SS'),'',47,'bbini1109');</v>
      </c>
      <c r="AN109">
        <v>11</v>
      </c>
      <c r="AO109">
        <v>20230306011</v>
      </c>
      <c r="AP109" s="14">
        <v>4</v>
      </c>
      <c r="AQ109">
        <v>1</v>
      </c>
      <c r="AR109">
        <f>VLOOKUP(AS109,상품리스트!A:E,5,0)*AQ109</f>
        <v>6480</v>
      </c>
      <c r="AS109">
        <v>23</v>
      </c>
      <c r="AT109">
        <v>4</v>
      </c>
      <c r="AV109" t="str">
        <f t="shared" si="7"/>
        <v>INSERT INTO orders VALUES(or_key_seq.nextval,6,79560, to_char(sysdate,'YYYY-MM-DD HH24:mi:SS'),'',55,'user43');</v>
      </c>
      <c r="BE109">
        <v>108</v>
      </c>
      <c r="BF109">
        <v>1</v>
      </c>
      <c r="BG109">
        <v>6480</v>
      </c>
      <c r="BH109">
        <v>11</v>
      </c>
      <c r="BI109">
        <v>23</v>
      </c>
      <c r="BJ109" t="str">
        <f t="shared" si="3"/>
        <v>user08</v>
      </c>
    </row>
    <row r="110" spans="1:62">
      <c r="A110" t="str">
        <f t="shared" si="4"/>
        <v>INSERT INTO member VALUES('user29','유저이십구','1234','유저이십구','user29@gmail.com','010-0123-4592','','10415','경기 고양시 일산동구 중앙로 1193 마두법조빌딩 9층','103동','703호','','M','2001-05-06');</v>
      </c>
      <c r="Q110" t="str">
        <f t="shared" si="5"/>
        <v>INSERT INTO delivery_address VALUES(del_key_seq.nextval,'유저십육','010-0123-4579','06611','서울 서초구 서초대로77길 54 서초더블유타워 13층','1402호',to_char(sysdate,'YYYY-MM-DD HH24:mi:SS'),'user16');</v>
      </c>
      <c r="Z110" t="str">
        <f t="shared" si="6"/>
        <v>INSERT INTO wish VALUES(wish_key_seq.nextval, to_char(sysdate, 'YYYY-MM-DD HH24:mi:SS'),'',44,'bbini1109');</v>
      </c>
      <c r="AN110">
        <v>11</v>
      </c>
      <c r="AO110">
        <v>20230306011</v>
      </c>
      <c r="AP110" s="14">
        <v>5</v>
      </c>
      <c r="AQ110">
        <v>1</v>
      </c>
      <c r="AR110">
        <f>VLOOKUP(AS110,상품리스트!A:E,5,0)*AQ110</f>
        <v>7560</v>
      </c>
      <c r="AS110">
        <v>25</v>
      </c>
      <c r="AT110">
        <v>4</v>
      </c>
      <c r="AV110" t="str">
        <f t="shared" si="7"/>
        <v>INSERT INTO orders VALUES(or_key_seq.nextval,8,93780, to_char(sysdate,'YYYY-MM-DD HH24:mi:SS'),'',56,'user44');</v>
      </c>
      <c r="BE110">
        <v>109</v>
      </c>
      <c r="BF110">
        <v>1</v>
      </c>
      <c r="BG110">
        <v>7560</v>
      </c>
      <c r="BH110">
        <v>11</v>
      </c>
      <c r="BI110">
        <v>25</v>
      </c>
      <c r="BJ110" t="str">
        <f t="shared" si="3"/>
        <v>user08</v>
      </c>
    </row>
    <row r="111" spans="1:62">
      <c r="A111" t="str">
        <f t="shared" si="4"/>
        <v>INSERT INTO member VALUES('user30','유저삼십','1234','유저삼십','user30@gmail.com','010-0123-4593','','08755 ','울 관악구 신림로 340','103동','703호','','F','2001-05-06');</v>
      </c>
      <c r="Q111" t="str">
        <f t="shared" si="5"/>
        <v>INSERT INTO delivery_address VALUES(del_key_seq.nextval,'유저십칠','010-0123-4580','11670','경기 의정부시 신흥로258번길 25 해태프라자 2층 ','1402호',to_char(sysdate,'YYYY-MM-DD HH24:mi:SS'),'user17');</v>
      </c>
      <c r="Z111" t="str">
        <f t="shared" si="6"/>
        <v>INSERT INTO wish VALUES(wish_key_seq.nextval, to_char(sysdate, 'YYYY-MM-DD HH24:mi:SS'),'',2,'bbini1109');</v>
      </c>
      <c r="AN111">
        <v>12</v>
      </c>
      <c r="AO111">
        <v>20230306012</v>
      </c>
      <c r="AP111" s="14">
        <v>1</v>
      </c>
      <c r="AQ111">
        <v>1</v>
      </c>
      <c r="AR111">
        <f>VLOOKUP(AS111,상품리스트!A:E,5,0)*AQ111</f>
        <v>5695</v>
      </c>
      <c r="AS111">
        <v>38</v>
      </c>
      <c r="AT111">
        <v>8</v>
      </c>
      <c r="AV111" t="str">
        <f t="shared" si="7"/>
        <v>INSERT INTO orders VALUES(or_key_seq.nextval,16,136440, to_char(sysdate,'YYYY-MM-DD HH24:mi:SS'),'',57,'user45');</v>
      </c>
      <c r="BE111">
        <v>110</v>
      </c>
      <c r="BF111">
        <v>1</v>
      </c>
      <c r="BG111">
        <v>6030</v>
      </c>
      <c r="BH111">
        <v>12</v>
      </c>
      <c r="BI111">
        <v>38</v>
      </c>
      <c r="BJ111" t="str">
        <f t="shared" si="3"/>
        <v>user09</v>
      </c>
    </row>
    <row r="112" spans="1:62">
      <c r="A112" t="str">
        <f t="shared" si="4"/>
        <v>INSERT INTO member VALUES('user31','유저삼십일','1234','유저삼십일','user31@gmail.com','010-0123-4594','','13365','경기 성남시 중원구 광명로 4','103동','703호','','M','2001-05-06');</v>
      </c>
      <c r="Q112" t="str">
        <f t="shared" si="5"/>
        <v>INSERT INTO delivery_address VALUES(del_key_seq.nextval,'유저십팔','010-0123-4581','03190','서울 종로구 종로 78 미려빌딩 6층','1402호',to_char(sysdate,'YYYY-MM-DD HH24:mi:SS'),'user18');</v>
      </c>
      <c r="Z112" t="str">
        <f t="shared" si="6"/>
        <v>INSERT INTO wish VALUES(wish_key_seq.nextval, to_char(sysdate, 'YYYY-MM-DD HH24:mi:SS'),'',38,'bbini1109');</v>
      </c>
      <c r="AN112">
        <v>12</v>
      </c>
      <c r="AO112">
        <v>20230306012</v>
      </c>
      <c r="AP112" s="14">
        <v>2</v>
      </c>
      <c r="AQ112">
        <v>1</v>
      </c>
      <c r="AR112">
        <f>VLOOKUP(AS112,상품리스트!A:E,5,0)*AQ112</f>
        <v>6240</v>
      </c>
      <c r="AS112">
        <v>47</v>
      </c>
      <c r="AT112">
        <v>8</v>
      </c>
      <c r="AV112" t="str">
        <f t="shared" si="7"/>
        <v>INSERT INTO orders VALUES(or_key_seq.nextval,14,109980, to_char(sysdate,'YYYY-MM-DD HH24:mi:SS'),'',58,'user46');</v>
      </c>
      <c r="BE112">
        <v>111</v>
      </c>
      <c r="BF112">
        <v>1</v>
      </c>
      <c r="BG112">
        <v>7020</v>
      </c>
      <c r="BH112">
        <v>12</v>
      </c>
      <c r="BI112">
        <v>47</v>
      </c>
      <c r="BJ112" t="str">
        <f t="shared" si="3"/>
        <v>user09</v>
      </c>
    </row>
    <row r="113" spans="1:62">
      <c r="A113" t="str">
        <f t="shared" si="4"/>
        <v>INSERT INTO member VALUES('user32','유저삼십이','1234','유저삼십이','user32@gmail.com','010-0123-4595','','07223','울 영등포구 당산로49길 4 태인빌딩 1F 이젠아카데미','103동','703호','','F','1987-05-06');</v>
      </c>
      <c r="Q113" t="str">
        <f t="shared" si="5"/>
        <v>INSERT INTO delivery_address VALUES(del_key_seq.nextval,'유저십구','010-0123-4582','10414','경기 고양시 일산동구 중앙로 1193 마두법조빌딩 9층','1402호',to_char(sysdate,'YYYY-MM-DD HH24:mi:SS'),'user19');</v>
      </c>
      <c r="Z113" t="str">
        <f t="shared" si="6"/>
        <v>INSERT INTO wish VALUES(wish_key_seq.nextval, to_char(sysdate, 'YYYY-MM-DD HH24:mi:SS'),'',49,'bbini1109');</v>
      </c>
      <c r="AN113">
        <v>12</v>
      </c>
      <c r="AO113">
        <v>20230306012</v>
      </c>
      <c r="AP113" s="14">
        <v>3</v>
      </c>
      <c r="AQ113">
        <v>1</v>
      </c>
      <c r="AR113">
        <f>VLOOKUP(AS113,상품리스트!A:E,5,0)*AQ113</f>
        <v>4230</v>
      </c>
      <c r="AS113">
        <v>48</v>
      </c>
      <c r="AT113">
        <v>8</v>
      </c>
      <c r="AV113" t="str">
        <f t="shared" si="7"/>
        <v>INSERT INTO orders VALUES(or_key_seq.nextval,33,318780, to_char(sysdate,'YYYY-MM-DD HH24:mi:SS'),'',59,'user47');</v>
      </c>
      <c r="BE113">
        <v>112</v>
      </c>
      <c r="BF113">
        <v>1</v>
      </c>
      <c r="BG113">
        <v>4230</v>
      </c>
      <c r="BH113">
        <v>12</v>
      </c>
      <c r="BI113">
        <v>48</v>
      </c>
      <c r="BJ113" t="str">
        <f t="shared" si="3"/>
        <v>user09</v>
      </c>
    </row>
    <row r="114" spans="1:62">
      <c r="A114" t="str">
        <f t="shared" si="4"/>
        <v>INSERT INTO member VALUES('user33','유저삼십삼','1234','유저삼십삼','user33@gmail.com','010-0123-4596','','08291 ','울 구로구 공원로 83 4층','103동','703호','','F','1987-05-06');</v>
      </c>
      <c r="Q114" t="str">
        <f t="shared" si="5"/>
        <v>INSERT INTO delivery_address VALUES(del_key_seq.nextval,'유저이십','010-0123-4583','08754','서울 관악구 신림로 340','1402호',to_char(sysdate,'YYYY-MM-DD HH24:mi:SS'),'user20');</v>
      </c>
      <c r="Z114" t="str">
        <f t="shared" si="6"/>
        <v>INSERT INTO wish VALUES(wish_key_seq.nextval, to_char(sysdate, 'YYYY-MM-DD HH24:mi:SS'),'',29,'bbini1109');</v>
      </c>
      <c r="AN114">
        <v>12</v>
      </c>
      <c r="AO114">
        <v>20230306012</v>
      </c>
      <c r="AP114" s="14">
        <v>4</v>
      </c>
      <c r="AQ114">
        <v>1</v>
      </c>
      <c r="AR114">
        <f>VLOOKUP(AS114,상품리스트!A:E,5,0)*AQ114</f>
        <v>7020</v>
      </c>
      <c r="AS114">
        <v>21</v>
      </c>
      <c r="AT114">
        <v>8</v>
      </c>
      <c r="AV114" t="str">
        <f t="shared" ref="AV114:AV118" si="8">"INSERT INTO orders VALUES(or_key_seq.nextval,"&amp;AW52&amp;","&amp;AX52&amp;", to_char(sysdate,'YYYY-MM-DD HH24:mi:SS'),'',"&amp;BA52&amp;",'"&amp;BB52&amp;"');"</f>
        <v>INSERT INTO orders VALUES(or_key_seq.nextval,6,48960, to_char(sysdate,'YYYY-MM-DD HH24:mi:SS'),'',60,'user48');</v>
      </c>
      <c r="BE114">
        <v>113</v>
      </c>
      <c r="BF114">
        <v>1</v>
      </c>
      <c r="BG114">
        <v>7020</v>
      </c>
      <c r="BH114">
        <v>12</v>
      </c>
      <c r="BI114">
        <v>21</v>
      </c>
      <c r="BJ114" t="str">
        <f t="shared" si="3"/>
        <v>user09</v>
      </c>
    </row>
    <row r="115" spans="1:62">
      <c r="A115" t="str">
        <f t="shared" si="4"/>
        <v>INSERT INTO member VALUES('user34','유저삼십사','1234','유저삼십사','user34@gmail.com','010-0123-4597','','13619','경기 성남시 분당구 돌마로 73 우방코아 7층','103동','703호','','M','2001-05-06');</v>
      </c>
      <c r="Q115" t="str">
        <f t="shared" si="5"/>
        <v>INSERT INTO delivery_address VALUES(del_key_seq.nextval,'유저이십일','010-0123-4584','13364','경기 성남시 중원구 광명로 4','1402호',to_char(sysdate,'YYYY-MM-DD HH24:mi:SS'),'user21');</v>
      </c>
      <c r="Z115" t="str">
        <f t="shared" si="6"/>
        <v>INSERT INTO wish VALUES(wish_key_seq.nextval, to_char(sysdate, 'YYYY-MM-DD HH24:mi:SS'),'',10,'bbini1109');</v>
      </c>
      <c r="AN115">
        <v>12</v>
      </c>
      <c r="AO115">
        <v>20230306012</v>
      </c>
      <c r="AP115" s="14">
        <v>5</v>
      </c>
      <c r="AQ115">
        <v>1</v>
      </c>
      <c r="AR115">
        <f>VLOOKUP(AS115,상품리스트!A:E,5,0)*AQ115</f>
        <v>3870</v>
      </c>
      <c r="AS115">
        <v>30</v>
      </c>
      <c r="AT115">
        <v>8</v>
      </c>
      <c r="AV115" t="str">
        <f t="shared" si="8"/>
        <v>INSERT INTO orders VALUES(or_key_seq.nextval,6,66150, to_char(sysdate,'YYYY-MM-DD HH24:mi:SS'),'',61,'user49');</v>
      </c>
      <c r="BE115">
        <v>114</v>
      </c>
      <c r="BF115">
        <v>1</v>
      </c>
      <c r="BG115">
        <v>3870</v>
      </c>
      <c r="BH115">
        <v>12</v>
      </c>
      <c r="BI115">
        <v>30</v>
      </c>
      <c r="BJ115" t="str">
        <f t="shared" si="3"/>
        <v>user09</v>
      </c>
    </row>
    <row r="116" spans="1:62">
      <c r="A116" t="str">
        <f t="shared" si="4"/>
        <v>INSERT INTO member VALUES('user35','유저삼십오','1234','유저삼십오','user35@gmail.com','010-0123-4598','','04810 ','동구 자동차시장1길 73','103동','703호','','M','1987-05-06');</v>
      </c>
      <c r="Q116" t="str">
        <f t="shared" si="5"/>
        <v>INSERT INTO delivery_address VALUES(del_key_seq.nextval,'유저이십이','010-0123-4585','07222','서울 영등포구 당산로49길 4 태인빌딩 1F','1402호',to_char(sysdate,'YYYY-MM-DD HH24:mi:SS'),'user22');</v>
      </c>
      <c r="Z116" t="str">
        <f t="shared" si="6"/>
        <v>INSERT INTO wish VALUES(wish_key_seq.nextval, to_char(sysdate, 'YYYY-MM-DD HH24:mi:SS'),'',15,'bbini1109');</v>
      </c>
      <c r="AN116">
        <v>12</v>
      </c>
      <c r="AO116">
        <v>20230306012</v>
      </c>
      <c r="AP116" s="14">
        <v>6</v>
      </c>
      <c r="AQ116">
        <v>1</v>
      </c>
      <c r="AR116">
        <f>VLOOKUP(AS116,상품리스트!A:E,5,0)*AQ116</f>
        <v>5695</v>
      </c>
      <c r="AS116">
        <v>50</v>
      </c>
      <c r="AT116">
        <v>8</v>
      </c>
      <c r="AV116" t="str">
        <f t="shared" si="8"/>
        <v>INSERT INTO orders VALUES(or_key_seq.nextval,5,31975, to_char(sysdate,'YYYY-MM-DD HH24:mi:SS'),'',62,'user50');</v>
      </c>
      <c r="BE116">
        <v>115</v>
      </c>
      <c r="BF116">
        <v>1</v>
      </c>
      <c r="BG116">
        <v>6030</v>
      </c>
      <c r="BH116">
        <v>12</v>
      </c>
      <c r="BI116">
        <v>50</v>
      </c>
      <c r="BJ116" t="str">
        <f t="shared" si="3"/>
        <v>user09</v>
      </c>
    </row>
    <row r="117" spans="1:62">
      <c r="A117" t="str">
        <f t="shared" si="4"/>
        <v>INSERT INTO member VALUES('user36','유저삼십육','1234','유저삼십육','user36@gmail.com','010-0123-4599','','06613 ','울 서초구 서초대로77길 54 서초더블유타워 13층','103동','703호','','M','1987-05-06');</v>
      </c>
      <c r="Q117" t="str">
        <f t="shared" si="5"/>
        <v>INSERT INTO delivery_address VALUES(del_key_seq.nextval,'유저이십삼','010-0123-4586','08290','서울 구로구 공원로 83 4층','1402호',to_char(sysdate,'YYYY-MM-DD HH24:mi:SS'),'user23');</v>
      </c>
      <c r="Z117" t="str">
        <f t="shared" si="6"/>
        <v>INSERT INTO wish VALUES(wish_key_seq.nextval, to_char(sysdate, 'YYYY-MM-DD HH24:mi:SS'),'',12,'bbini1109');</v>
      </c>
      <c r="AN117">
        <v>12</v>
      </c>
      <c r="AO117">
        <v>20230306012</v>
      </c>
      <c r="AP117" s="14">
        <v>7</v>
      </c>
      <c r="AQ117">
        <v>1</v>
      </c>
      <c r="AR117">
        <f>VLOOKUP(AS117,상품리스트!A:E,5,0)*AQ117</f>
        <v>6030</v>
      </c>
      <c r="AS117">
        <v>27</v>
      </c>
      <c r="AT117">
        <v>8</v>
      </c>
      <c r="AV117" t="str">
        <f t="shared" si="8"/>
        <v>INSERT INTO orders VALUES(or_key_seq.nextval,6,40770, to_char(sysdate,'YYYY-MM-DD HH24:mi:SS'),'',15,'xmmzslla');</v>
      </c>
      <c r="BE117">
        <v>116</v>
      </c>
      <c r="BF117">
        <v>1</v>
      </c>
      <c r="BG117">
        <v>6030</v>
      </c>
      <c r="BH117">
        <v>12</v>
      </c>
      <c r="BI117">
        <v>27</v>
      </c>
      <c r="BJ117" t="str">
        <f t="shared" si="3"/>
        <v>user09</v>
      </c>
    </row>
    <row r="118" spans="1:62">
      <c r="A118" t="str">
        <f t="shared" si="4"/>
        <v>INSERT INTO member VALUES('user37','유저삼십칠','1234','유저삼십칠','user37@gmail.com','010-0123-4600','','11672','경기 의정부시 신흥로258번길 25 해태프라자 2층 이','103동','703호','','M','1987-05-06');</v>
      </c>
      <c r="Q118" t="str">
        <f t="shared" si="5"/>
        <v>INSERT INTO delivery_address VALUES(del_key_seq.nextval,'유저이십사','010-0123-4587','13618','경기 성남시 분당구 돌마로 73 우방코아 7층','1402호',to_char(sysdate,'YYYY-MM-DD HH24:mi:SS'),'user24');</v>
      </c>
      <c r="Z118" t="str">
        <f t="shared" si="6"/>
        <v>INSERT INTO wish VALUES(wish_key_seq.nextval, to_char(sysdate, 'YYYY-MM-DD HH24:mi:SS'),'',17,'bbini1109');</v>
      </c>
      <c r="AN118">
        <v>12</v>
      </c>
      <c r="AO118">
        <v>20230306012</v>
      </c>
      <c r="AP118" s="14">
        <v>8</v>
      </c>
      <c r="AQ118">
        <v>1</v>
      </c>
      <c r="AR118">
        <f>VLOOKUP(AS118,상품리스트!A:E,5,0)*AQ118</f>
        <v>7020</v>
      </c>
      <c r="AS118">
        <v>53</v>
      </c>
      <c r="AT118">
        <v>8</v>
      </c>
      <c r="AV118" t="str">
        <f t="shared" si="8"/>
        <v>INSERT INTO orders VALUES(or_key_seq.nextval,7,65880, to_char(sysdate,'YYYY-MM-DD HH24:mi:SS'),'',15,'xmmzslla');</v>
      </c>
      <c r="BE118">
        <v>117</v>
      </c>
      <c r="BF118">
        <v>1</v>
      </c>
      <c r="BG118">
        <v>7020</v>
      </c>
      <c r="BH118">
        <v>12</v>
      </c>
      <c r="BI118">
        <v>53</v>
      </c>
      <c r="BJ118" t="str">
        <f t="shared" si="3"/>
        <v>user09</v>
      </c>
    </row>
    <row r="119" spans="1:62">
      <c r="A119" t="str">
        <f t="shared" si="4"/>
        <v>INSERT INTO member VALUES('user38','유저삼십팔','1234','유저삼십팔','user38@gmail.com','010-0123-4601','','03192 ','울 종로구 종로 78 미려빌딩 6층 이젠아카데미컴퓨터학','103동','703호','','F','1987-05-06');</v>
      </c>
      <c r="Q119" t="str">
        <f t="shared" si="5"/>
        <v>INSERT INTO delivery_address VALUES(del_key_seq.nextval,'유저이십오','010-0123-4588','04809','동구 자동차시장1길 73','1402호',to_char(sysdate,'YYYY-MM-DD HH24:mi:SS'),'user25');</v>
      </c>
      <c r="Z119" t="str">
        <f t="shared" si="6"/>
        <v>INSERT INTO wish VALUES(wish_key_seq.nextval, to_char(sysdate, 'YYYY-MM-DD HH24:mi:SS'),'',4,'bbini1109');</v>
      </c>
      <c r="AN119">
        <v>12</v>
      </c>
      <c r="AO119">
        <v>20230306012</v>
      </c>
      <c r="AP119" s="14">
        <v>9</v>
      </c>
      <c r="AQ119">
        <v>5</v>
      </c>
      <c r="AR119">
        <f>VLOOKUP(AS119,상품리스트!A:E,5,0)*AQ119</f>
        <v>81000</v>
      </c>
      <c r="AS119">
        <v>2</v>
      </c>
      <c r="AT119">
        <v>8</v>
      </c>
      <c r="BE119">
        <v>118</v>
      </c>
      <c r="BF119">
        <v>5</v>
      </c>
      <c r="BG119">
        <v>81000</v>
      </c>
      <c r="BH119">
        <v>12</v>
      </c>
      <c r="BI119">
        <v>2</v>
      </c>
      <c r="BJ119" t="str">
        <f t="shared" si="3"/>
        <v>user09</v>
      </c>
    </row>
    <row r="120" spans="1:62">
      <c r="A120" t="str">
        <f t="shared" si="4"/>
        <v>INSERT INTO member VALUES('user39','유저삼십구','1234','유저삼십구','user39@gmail.com','010-0123-4602','','10416','경기 고양시 일산동구 중앙로 1193 마두법조빌딩 9층','103동','703호','','M','1987-05-06');</v>
      </c>
      <c r="Q120" t="str">
        <f t="shared" si="5"/>
        <v>INSERT INTO delivery_address VALUES(del_key_seq.nextval,'유저이십육','010-0123-4589','06612','서울 서초구 서초대로77길 54 서초더블유타워 13층','1402호',to_char(sysdate,'YYYY-MM-DD HH24:mi:SS'),'user26');</v>
      </c>
      <c r="Z120" t="str">
        <f t="shared" si="6"/>
        <v>INSERT INTO wish VALUES(wish_key_seq.nextval, to_char(sysdate, 'YYYY-MM-DD HH24:mi:SS'),'',18,'bbini1109');</v>
      </c>
      <c r="AN120">
        <v>13</v>
      </c>
      <c r="AO120">
        <v>20230306013</v>
      </c>
      <c r="AP120" s="14">
        <v>1</v>
      </c>
      <c r="AQ120">
        <v>1</v>
      </c>
      <c r="AR120">
        <f>VLOOKUP(AS120,상품리스트!A:E,5,0)*AQ120</f>
        <v>13500</v>
      </c>
      <c r="AS120">
        <v>1</v>
      </c>
      <c r="AT120">
        <v>3</v>
      </c>
      <c r="BE120">
        <v>119</v>
      </c>
      <c r="BF120">
        <v>1</v>
      </c>
      <c r="BG120">
        <v>13500</v>
      </c>
      <c r="BH120">
        <v>13</v>
      </c>
      <c r="BI120">
        <v>1</v>
      </c>
      <c r="BJ120" t="str">
        <f t="shared" si="3"/>
        <v>user10</v>
      </c>
    </row>
    <row r="121" spans="1:62">
      <c r="A121" t="str">
        <f t="shared" si="4"/>
        <v>INSERT INTO member VALUES('user40','유저사십','1234','유저사십','user40@gmail.com','010-0123-4603','','08756 ','울 관악구 신림로 340','103동','703호','','F','1987-05-06');</v>
      </c>
      <c r="Q121" t="str">
        <f t="shared" si="5"/>
        <v>INSERT INTO delivery_address VALUES(del_key_seq.nextval,'유저이십칠','010-0123-4590','11671','경기 의정부시 신흥로258번길 25 해태프라자 2층','1402호',to_char(sysdate,'YYYY-MM-DD HH24:mi:SS'),'user27');</v>
      </c>
      <c r="Z121" t="str">
        <f t="shared" si="6"/>
        <v>INSERT INTO wish VALUES(wish_key_seq.nextval, to_char(sysdate, 'YYYY-MM-DD HH24:mi:SS'),'',35,'bbini1109');</v>
      </c>
      <c r="AN121">
        <v>13</v>
      </c>
      <c r="AO121">
        <v>20230306013</v>
      </c>
      <c r="AP121" s="14">
        <v>2</v>
      </c>
      <c r="AQ121">
        <v>1</v>
      </c>
      <c r="AR121">
        <f>VLOOKUP(AS121,상품리스트!A:E,5,0)*AQ121</f>
        <v>7020</v>
      </c>
      <c r="AS121">
        <v>53</v>
      </c>
      <c r="AT121">
        <v>3</v>
      </c>
      <c r="BE121">
        <v>120</v>
      </c>
      <c r="BF121">
        <v>1</v>
      </c>
      <c r="BG121">
        <v>7020</v>
      </c>
      <c r="BH121">
        <v>13</v>
      </c>
      <c r="BI121">
        <v>53</v>
      </c>
      <c r="BJ121" t="str">
        <f t="shared" si="3"/>
        <v>user10</v>
      </c>
    </row>
    <row r="122" spans="1:62">
      <c r="A122" t="str">
        <f t="shared" si="4"/>
        <v>INSERT INTO member VALUES('user41','유저사십일','1234','유저사십일','user41@gmail.com','010-0123-4604','','13366','경기 성남시 중원구 광명로 4','103동','703호','','M','1987-05-06');</v>
      </c>
      <c r="Q122" t="str">
        <f t="shared" si="5"/>
        <v>INSERT INTO delivery_address VALUES(del_key_seq.nextval,'유저이십팔','010-0123-4591','03191 ','서울 종로구 종로 78 미려빌딩 6층','1402호',to_char(sysdate,'YYYY-MM-DD HH24:mi:SS'),'user28');</v>
      </c>
      <c r="Z122" t="str">
        <f t="shared" si="6"/>
        <v>INSERT INTO wish VALUES(wish_key_seq.nextval, to_char(sysdate, 'YYYY-MM-DD HH24:mi:SS'),'',37,'bbini1109');</v>
      </c>
      <c r="AN122">
        <v>13</v>
      </c>
      <c r="AO122">
        <v>20230306013</v>
      </c>
      <c r="AP122" s="14">
        <v>3</v>
      </c>
      <c r="AQ122">
        <v>1</v>
      </c>
      <c r="AR122">
        <f>VLOOKUP(AS122,상품리스트!A:E,5,0)*AQ122</f>
        <v>10800</v>
      </c>
      <c r="AS122">
        <v>3</v>
      </c>
      <c r="AT122">
        <v>3</v>
      </c>
      <c r="BE122">
        <v>121</v>
      </c>
      <c r="BF122">
        <v>1</v>
      </c>
      <c r="BG122">
        <v>10800</v>
      </c>
      <c r="BH122">
        <v>13</v>
      </c>
      <c r="BI122">
        <v>3</v>
      </c>
      <c r="BJ122" t="str">
        <f t="shared" si="3"/>
        <v>user10</v>
      </c>
    </row>
    <row r="123" spans="1:62">
      <c r="A123" t="str">
        <f t="shared" si="4"/>
        <v>INSERT INTO member VALUES('user42','유저사십이','1234','유저사십이','user42@gmail.com','010-0123-4605','','07224 ','울 영등포구 당산로49길 4 태인빌딩 1F 이젠아카데미','103동','703호','','F','1987-05-06');</v>
      </c>
      <c r="Q123" t="str">
        <f t="shared" si="5"/>
        <v>INSERT INTO delivery_address VALUES(del_key_seq.nextval,'유저이십구','010-0123-4592','10415','경기 고양시 일산동구 중앙로 1193 마두법조빌딩 9층','1402호',to_char(sysdate,'YYYY-MM-DD HH24:mi:SS'),'user29');</v>
      </c>
      <c r="Z123" t="str">
        <f t="shared" si="6"/>
        <v>INSERT INTO wish VALUES(wish_key_seq.nextval, to_char(sysdate, 'YYYY-MM-DD HH24:mi:SS'),'',45,'bbini1109');</v>
      </c>
      <c r="AN123">
        <v>14</v>
      </c>
      <c r="AO123">
        <v>20230306014</v>
      </c>
      <c r="AP123" s="14">
        <v>1</v>
      </c>
      <c r="AQ123">
        <v>1</v>
      </c>
      <c r="AR123">
        <f>VLOOKUP(AS123,상품리스트!A:E,5,0)*AQ123</f>
        <v>7200</v>
      </c>
      <c r="AS123">
        <v>4</v>
      </c>
      <c r="AT123">
        <v>9</v>
      </c>
      <c r="BE123">
        <v>122</v>
      </c>
      <c r="BF123">
        <v>1</v>
      </c>
      <c r="BG123">
        <v>7200</v>
      </c>
      <c r="BH123">
        <v>14</v>
      </c>
      <c r="BI123">
        <v>4</v>
      </c>
      <c r="BJ123" t="str">
        <f t="shared" si="3"/>
        <v>user11</v>
      </c>
    </row>
    <row r="124" spans="1:62">
      <c r="A124" t="str">
        <f t="shared" si="4"/>
        <v>INSERT INTO member VALUES('user43','유저사십삼','1234','유저사십삼','user43@gmail.com','010-0123-4606','','08292 ','울 구로구 공원로 83 4층','103동','703호','','M','1987-05-06');</v>
      </c>
      <c r="Q124" t="str">
        <f t="shared" si="5"/>
        <v>INSERT INTO delivery_address VALUES(del_key_seq.nextval,'유저삼십','010-0123-4593','08755 ','서울 관악구 신림로 340','1402호',to_char(sysdate,'YYYY-MM-DD HH24:mi:SS'),'user30');</v>
      </c>
      <c r="Z124" t="str">
        <f t="shared" si="6"/>
        <v>INSERT INTO wish VALUES(wish_key_seq.nextval, to_char(sysdate, 'YYYY-MM-DD HH24:mi:SS'),'',50,'bbini1109');</v>
      </c>
      <c r="AN124">
        <v>14</v>
      </c>
      <c r="AO124">
        <v>20230306014</v>
      </c>
      <c r="AP124" s="14">
        <v>2</v>
      </c>
      <c r="AQ124">
        <v>1</v>
      </c>
      <c r="AR124">
        <f>VLOOKUP(AS124,상품리스트!A:E,5,0)*AQ124</f>
        <v>16200</v>
      </c>
      <c r="AS124">
        <v>2</v>
      </c>
      <c r="AT124">
        <v>9</v>
      </c>
      <c r="BE124">
        <v>123</v>
      </c>
      <c r="BF124">
        <v>1</v>
      </c>
      <c r="BG124">
        <v>16200</v>
      </c>
      <c r="BH124">
        <v>14</v>
      </c>
      <c r="BI124">
        <v>2</v>
      </c>
      <c r="BJ124" t="str">
        <f t="shared" si="3"/>
        <v>user11</v>
      </c>
    </row>
    <row r="125" spans="1:62">
      <c r="A125" t="str">
        <f t="shared" si="4"/>
        <v>INSERT INTO member VALUES('user44','유저사십사','1234','유저사십사','user44@gmail.com','010-0123-4607','','13620','경기 성남시 분당구 돌마로 73 우방코아 7층','103동','703호','','M','1987-05-06');</v>
      </c>
      <c r="Q125" t="str">
        <f t="shared" si="5"/>
        <v>INSERT INTO delivery_address VALUES(del_key_seq.nextval,'유저삼십일','010-0123-4594','13365','경기 성남시 중원구 광명로 4','1402호',to_char(sysdate,'YYYY-MM-DD HH24:mi:SS'),'user31');</v>
      </c>
      <c r="Z125" t="str">
        <f t="shared" si="6"/>
        <v>INSERT INTO wish VALUES(wish_key_seq.nextval, to_char(sysdate, 'YYYY-MM-DD HH24:mi:SS'),'',39,'bbini1109');</v>
      </c>
      <c r="AN125">
        <v>14</v>
      </c>
      <c r="AO125">
        <v>20230306014</v>
      </c>
      <c r="AP125" s="14">
        <v>3</v>
      </c>
      <c r="AQ125">
        <v>1</v>
      </c>
      <c r="AR125">
        <f>VLOOKUP(AS125,상품리스트!A:E,5,0)*AQ125</f>
        <v>7020</v>
      </c>
      <c r="AS125">
        <v>21</v>
      </c>
      <c r="AT125">
        <v>9</v>
      </c>
      <c r="BE125">
        <v>124</v>
      </c>
      <c r="BF125">
        <v>1</v>
      </c>
      <c r="BG125">
        <v>7020</v>
      </c>
      <c r="BH125">
        <v>14</v>
      </c>
      <c r="BI125">
        <v>21</v>
      </c>
      <c r="BJ125" t="str">
        <f t="shared" si="3"/>
        <v>user11</v>
      </c>
    </row>
    <row r="126" spans="1:62">
      <c r="A126" t="str">
        <f t="shared" si="4"/>
        <v>INSERT INTO member VALUES('user45','유저사십오','1234','유저사십오','user45@gmail.com','010-0123-4608','','04811 ','동구 자동차시장1길 73','103동','703호','','F','1987-05-06');</v>
      </c>
      <c r="Q126" t="str">
        <f t="shared" si="5"/>
        <v>INSERT INTO delivery_address VALUES(del_key_seq.nextval,'유저삼십이','010-0123-4595','07223 ','서울 영등포구 당산로49길 4 태인빌딩 1F 이젠아카데미','1402호',to_char(sysdate,'YYYY-MM-DD HH24:mi:SS'),'user32');</v>
      </c>
      <c r="Z126" t="str">
        <f t="shared" si="6"/>
        <v>INSERT INTO wish VALUES(wish_key_seq.nextval, to_char(sysdate, 'YYYY-MM-DD HH24:mi:SS'),'',34,'bbini1109');</v>
      </c>
      <c r="AN126">
        <v>14</v>
      </c>
      <c r="AO126">
        <v>20230306014</v>
      </c>
      <c r="AP126" s="14">
        <v>4</v>
      </c>
      <c r="AQ126">
        <v>1</v>
      </c>
      <c r="AR126">
        <f>VLOOKUP(AS126,상품리스트!A:E,5,0)*AQ126</f>
        <v>7560</v>
      </c>
      <c r="AS126">
        <v>25</v>
      </c>
      <c r="AT126">
        <v>9</v>
      </c>
      <c r="BE126">
        <v>125</v>
      </c>
      <c r="BF126">
        <v>1</v>
      </c>
      <c r="BG126">
        <v>7560</v>
      </c>
      <c r="BH126">
        <v>14</v>
      </c>
      <c r="BI126">
        <v>25</v>
      </c>
      <c r="BJ126" t="str">
        <f t="shared" si="3"/>
        <v>user11</v>
      </c>
    </row>
    <row r="127" spans="1:62">
      <c r="A127" t="str">
        <f t="shared" si="4"/>
        <v>INSERT INTO member VALUES('user46','유저사십육','1234','유저사십육','user46@gmail.com','010-0123-4609','','06614 ','울 서초구 서초대로77길 54 서초더블유타워 13층','103동','703호','','F','1987-05-06');</v>
      </c>
      <c r="Q127" t="str">
        <f t="shared" si="5"/>
        <v>INSERT INTO delivery_address VALUES(del_key_seq.nextval,'유저삼십삼','010-0123-4596','08291 ','서울 구로구 공원로 83 4층','1402호',to_char(sysdate,'YYYY-MM-DD HH24:mi:SS'),'user33');</v>
      </c>
      <c r="Z127" t="str">
        <f t="shared" si="6"/>
        <v>INSERT INTO wish VALUES(wish_key_seq.nextval, to_char(sysdate, 'YYYY-MM-DD HH24:mi:SS'),'',32,'bbini1109');</v>
      </c>
      <c r="AN127">
        <v>14</v>
      </c>
      <c r="AO127">
        <v>20230306014</v>
      </c>
      <c r="AP127" s="14">
        <v>5</v>
      </c>
      <c r="AQ127">
        <v>1</v>
      </c>
      <c r="AR127">
        <f>VLOOKUP(AS127,상품리스트!A:E,5,0)*AQ127</f>
        <v>7740</v>
      </c>
      <c r="AS127">
        <v>40</v>
      </c>
      <c r="AT127">
        <v>9</v>
      </c>
      <c r="BE127">
        <v>126</v>
      </c>
      <c r="BF127">
        <v>1</v>
      </c>
      <c r="BG127">
        <v>7740</v>
      </c>
      <c r="BH127">
        <v>14</v>
      </c>
      <c r="BI127">
        <v>40</v>
      </c>
      <c r="BJ127" t="str">
        <f t="shared" si="3"/>
        <v>user11</v>
      </c>
    </row>
    <row r="128" spans="1:62">
      <c r="A128" t="str">
        <f t="shared" si="4"/>
        <v>INSERT INTO member VALUES('user47','유저사십칠','1234','유저사십칠','user47@gmail.com','010-0123-4610','','11673','경기 의정부시 신흥로258번길 25 해태프라자 2층 이','103동','703호','','M','1987-05-06');</v>
      </c>
      <c r="Q128" t="str">
        <f t="shared" si="5"/>
        <v>INSERT INTO delivery_address VALUES(del_key_seq.nextval,'유저삼십사','010-0123-4597','13619','경기 성남시 분당구 돌마로 73 우방코아 7층','1402호',to_char(sysdate,'YYYY-MM-DD HH24:mi:SS'),'user34');</v>
      </c>
      <c r="Z128" t="str">
        <f t="shared" si="6"/>
        <v>INSERT INTO wish VALUES(wish_key_seq.nextval, to_char(sysdate, 'YYYY-MM-DD HH24:mi:SS'),'',52,'bbini1109');</v>
      </c>
      <c r="AN128">
        <v>15</v>
      </c>
      <c r="AO128">
        <v>20230306015</v>
      </c>
      <c r="AP128" s="14">
        <v>1</v>
      </c>
      <c r="AQ128">
        <v>1</v>
      </c>
      <c r="AR128">
        <f>VLOOKUP(AS128,상품리스트!A:E,5,0)*AQ128</f>
        <v>4250</v>
      </c>
      <c r="AS128">
        <v>10</v>
      </c>
      <c r="AT128">
        <v>3</v>
      </c>
      <c r="BE128">
        <v>127</v>
      </c>
      <c r="BF128">
        <v>1</v>
      </c>
      <c r="BG128">
        <v>4500</v>
      </c>
      <c r="BH128">
        <v>15</v>
      </c>
      <c r="BI128">
        <v>10</v>
      </c>
      <c r="BJ128" t="str">
        <f t="shared" si="3"/>
        <v>user12</v>
      </c>
    </row>
    <row r="129" spans="1:62">
      <c r="A129" t="str">
        <f t="shared" si="4"/>
        <v>INSERT INTO member VALUES('user48','유저사십팔','1234','유저사십팔','user48@gmail.com','010-0123-4611','','03193 ','울 종로구 종로 78 미려빌딩 6층 이젠아카데미컴퓨터학','103동','703호','','M','2001-05-06');</v>
      </c>
      <c r="Q129" t="str">
        <f t="shared" si="5"/>
        <v>INSERT INTO delivery_address VALUES(del_key_seq.nextval,'유저삼십오','010-0123-4598','04810 ','동구 자동차시장1길 73','1402호',to_char(sysdate,'YYYY-MM-DD HH24:mi:SS'),'user35');</v>
      </c>
      <c r="Z129" t="str">
        <f t="shared" si="6"/>
        <v>INSERT INTO wish VALUES(wish_key_seq.nextval, to_char(sysdate, 'YYYY-MM-DD HH24:mi:SS'),'',19,'user01');</v>
      </c>
      <c r="AN129">
        <v>15</v>
      </c>
      <c r="AO129">
        <v>20230306015</v>
      </c>
      <c r="AP129" s="14">
        <v>2</v>
      </c>
      <c r="AQ129">
        <v>1</v>
      </c>
      <c r="AR129">
        <f>VLOOKUP(AS129,상품리스트!A:E,5,0)*AQ129</f>
        <v>5400</v>
      </c>
      <c r="AS129">
        <v>16</v>
      </c>
      <c r="AT129">
        <v>3</v>
      </c>
      <c r="BE129">
        <v>128</v>
      </c>
      <c r="BF129">
        <v>1</v>
      </c>
      <c r="BG129">
        <v>5400</v>
      </c>
      <c r="BH129">
        <v>15</v>
      </c>
      <c r="BI129">
        <v>16</v>
      </c>
      <c r="BJ129" t="str">
        <f t="shared" si="3"/>
        <v>user12</v>
      </c>
    </row>
    <row r="130" spans="1:62">
      <c r="A130" t="str">
        <f t="shared" si="4"/>
        <v>INSERT INTO member VALUES('user49','유저사십구','1234','유저사십구','user49@gmail.com','010-0123-4612','','10417','경기 고양시 일산동구 중앙로 1193 마두법조빌딩 9층','103동','703호','','M','2008-05-06');</v>
      </c>
      <c r="Q130" t="str">
        <f t="shared" si="5"/>
        <v>INSERT INTO delivery_address VALUES(del_key_seq.nextval,'유저삼십육','010-0123-4599','06613 ','서울 서초구 서초대로77길 54 서초더블유타워 13층','1402호',to_char(sysdate,'YYYY-MM-DD HH24:mi:SS'),'user36');</v>
      </c>
      <c r="Z130" t="str">
        <f t="shared" si="6"/>
        <v>INSERT INTO wish VALUES(wish_key_seq.nextval, to_char(sysdate, 'YYYY-MM-DD HH24:mi:SS'),'',41,'user01');</v>
      </c>
      <c r="AN130">
        <v>15</v>
      </c>
      <c r="AO130">
        <v>20230306015</v>
      </c>
      <c r="AP130" s="14">
        <v>3</v>
      </c>
      <c r="AQ130">
        <v>2</v>
      </c>
      <c r="AR130">
        <f>VLOOKUP(AS130,상품리스트!A:E,5,0)*AQ130</f>
        <v>13500</v>
      </c>
      <c r="AS130">
        <v>17</v>
      </c>
      <c r="AT130">
        <v>3</v>
      </c>
      <c r="BE130">
        <v>129</v>
      </c>
      <c r="BF130">
        <v>2</v>
      </c>
      <c r="BG130">
        <v>13500</v>
      </c>
      <c r="BH130">
        <v>15</v>
      </c>
      <c r="BI130">
        <v>17</v>
      </c>
      <c r="BJ130" t="str">
        <f t="shared" si="3"/>
        <v>user12</v>
      </c>
    </row>
    <row r="131" spans="1:62">
      <c r="A131" t="str">
        <f t="shared" si="4"/>
        <v>INSERT INTO member VALUES('user50','유저오십','1234','유저오십','user50@gmail.com','010-0123-4613','','08757 ','울 관악구 신림로 340','103동','703호','','F','1987-05-06');</v>
      </c>
      <c r="Q131" t="str">
        <f t="shared" si="5"/>
        <v>INSERT INTO delivery_address VALUES(del_key_seq.nextval,'유저삼십칠','010-0123-4600','11672','경기 의정부시 신흥로258번길 25 해태프라자 2층 이','1402호',to_char(sysdate,'YYYY-MM-DD HH24:mi:SS'),'user37');</v>
      </c>
      <c r="Z131" t="str">
        <f t="shared" si="6"/>
        <v>INSERT INTO wish VALUES(wish_key_seq.nextval, to_char(sysdate, 'YYYY-MM-DD HH24:mi:SS'),'',36,'user01');</v>
      </c>
      <c r="AN131">
        <v>16</v>
      </c>
      <c r="AO131">
        <v>20230306016</v>
      </c>
      <c r="AP131" s="14">
        <v>1</v>
      </c>
      <c r="AQ131">
        <v>1</v>
      </c>
      <c r="AR131">
        <f>VLOOKUP(AS131,상품리스트!A:E,5,0)*AQ131</f>
        <v>12600</v>
      </c>
      <c r="AS131">
        <v>51</v>
      </c>
      <c r="AT131">
        <v>8</v>
      </c>
      <c r="BE131">
        <v>130</v>
      </c>
      <c r="BF131">
        <v>1</v>
      </c>
      <c r="BG131">
        <v>12600</v>
      </c>
      <c r="BH131">
        <v>16</v>
      </c>
      <c r="BI131">
        <v>51</v>
      </c>
      <c r="BJ131" t="str">
        <f t="shared" ref="BJ131:BJ194" si="9">VLOOKUP(BH131,AV:BB,7,0)</f>
        <v>user13</v>
      </c>
    </row>
    <row r="132" spans="1:62">
      <c r="Q132" t="str">
        <f t="shared" si="5"/>
        <v>INSERT INTO delivery_address VALUES(del_key_seq.nextval,'유저삼십팔','010-0123-4601','03192 ','서울 종로구 종로 78 미려빌딩 6층','1402호',to_char(sysdate,'YYYY-MM-DD HH24:mi:SS'),'user38');</v>
      </c>
      <c r="Z132" t="str">
        <f t="shared" si="6"/>
        <v>INSERT INTO wish VALUES(wish_key_seq.nextval, to_char(sysdate, 'YYYY-MM-DD HH24:mi:SS'),'',48,'user01');</v>
      </c>
      <c r="AN132">
        <v>16</v>
      </c>
      <c r="AO132">
        <v>20230306016</v>
      </c>
      <c r="AP132" s="14">
        <v>2</v>
      </c>
      <c r="AQ132">
        <v>1</v>
      </c>
      <c r="AR132">
        <f>VLOOKUP(AS132,상품리스트!A:E,5,0)*AQ132</f>
        <v>7200</v>
      </c>
      <c r="AS132">
        <v>4</v>
      </c>
      <c r="AT132">
        <v>8</v>
      </c>
      <c r="BE132">
        <v>131</v>
      </c>
      <c r="BF132">
        <v>1</v>
      </c>
      <c r="BG132">
        <v>7200</v>
      </c>
      <c r="BH132">
        <v>16</v>
      </c>
      <c r="BI132">
        <v>4</v>
      </c>
      <c r="BJ132" t="str">
        <f t="shared" si="9"/>
        <v>user13</v>
      </c>
    </row>
    <row r="133" spans="1:62">
      <c r="Q133" t="str">
        <f t="shared" si="5"/>
        <v>INSERT INTO delivery_address VALUES(del_key_seq.nextval,'유저삼십구','010-0123-4602','10416','경기 고양시 일산동구 중앙로 1193 마두법조빌딩 9층','1402호',to_char(sysdate,'YYYY-MM-DD HH24:mi:SS'),'user39');</v>
      </c>
      <c r="Z133" t="str">
        <f t="shared" si="6"/>
        <v>INSERT INTO wish VALUES(wish_key_seq.nextval, to_char(sysdate, 'YYYY-MM-DD HH24:mi:SS'),'',21,'user01');</v>
      </c>
      <c r="AN133">
        <v>16</v>
      </c>
      <c r="AO133">
        <v>20230306016</v>
      </c>
      <c r="AP133" s="14">
        <v>3</v>
      </c>
      <c r="AQ133">
        <v>1</v>
      </c>
      <c r="AR133">
        <f>VLOOKUP(AS133,상품리스트!A:E,5,0)*AQ133</f>
        <v>9900</v>
      </c>
      <c r="AS133">
        <v>13</v>
      </c>
      <c r="AT133">
        <v>8</v>
      </c>
      <c r="BE133">
        <v>132</v>
      </c>
      <c r="BF133">
        <v>1</v>
      </c>
      <c r="BG133">
        <v>9900</v>
      </c>
      <c r="BH133">
        <v>16</v>
      </c>
      <c r="BI133">
        <v>13</v>
      </c>
      <c r="BJ133" t="str">
        <f t="shared" si="9"/>
        <v>user13</v>
      </c>
    </row>
    <row r="134" spans="1:62">
      <c r="Q134" t="str">
        <f t="shared" si="5"/>
        <v>INSERT INTO delivery_address VALUES(del_key_seq.nextval,'유저사십','010-0123-4603','08756 ','서울 관악구 신림로 340','1402호',to_char(sysdate,'YYYY-MM-DD HH24:mi:SS'),'user40');</v>
      </c>
      <c r="Z134" t="str">
        <f t="shared" si="6"/>
        <v>INSERT INTO wish VALUES(wish_key_seq.nextval, to_char(sysdate, 'YYYY-MM-DD HH24:mi:SS'),'',47,'user01');</v>
      </c>
      <c r="AN134">
        <v>16</v>
      </c>
      <c r="AO134">
        <v>20230306016</v>
      </c>
      <c r="AP134" s="14">
        <v>4</v>
      </c>
      <c r="AQ134">
        <v>1</v>
      </c>
      <c r="AR134">
        <f>VLOOKUP(AS134,상품리스트!A:E,5,0)*AQ134</f>
        <v>6480</v>
      </c>
      <c r="AS134">
        <v>23</v>
      </c>
      <c r="AT134">
        <v>8</v>
      </c>
      <c r="BE134">
        <v>133</v>
      </c>
      <c r="BF134">
        <v>1</v>
      </c>
      <c r="BG134">
        <v>6480</v>
      </c>
      <c r="BH134">
        <v>16</v>
      </c>
      <c r="BI134">
        <v>23</v>
      </c>
      <c r="BJ134" t="str">
        <f t="shared" si="9"/>
        <v>user13</v>
      </c>
    </row>
    <row r="135" spans="1:62">
      <c r="Q135" t="str">
        <f t="shared" si="5"/>
        <v>INSERT INTO delivery_address VALUES(del_key_seq.nextval,'유저사십일','010-0123-4604','13366','경기 성남시 중원구 광명로 4','1402호',to_char(sysdate,'YYYY-MM-DD HH24:mi:SS'),'user41');</v>
      </c>
      <c r="Z135" t="str">
        <f t="shared" si="6"/>
        <v>INSERT INTO wish VALUES(wish_key_seq.nextval, to_char(sysdate, 'YYYY-MM-DD HH24:mi:SS'),'',50,'user01');</v>
      </c>
      <c r="AN135">
        <v>17</v>
      </c>
      <c r="AO135">
        <v>20230306017</v>
      </c>
      <c r="AP135" s="14">
        <v>1</v>
      </c>
      <c r="AQ135">
        <v>1</v>
      </c>
      <c r="AR135">
        <f>VLOOKUP(AS135,상품리스트!A:E,5,0)*AQ135</f>
        <v>2700</v>
      </c>
      <c r="AS135">
        <v>7</v>
      </c>
      <c r="AT135">
        <v>8</v>
      </c>
      <c r="BE135">
        <v>134</v>
      </c>
      <c r="BF135">
        <v>1</v>
      </c>
      <c r="BG135">
        <v>2700</v>
      </c>
      <c r="BH135">
        <v>17</v>
      </c>
      <c r="BI135">
        <v>7</v>
      </c>
      <c r="BJ135" t="str">
        <f t="shared" si="9"/>
        <v>user14</v>
      </c>
    </row>
    <row r="136" spans="1:62">
      <c r="Q136" t="str">
        <f t="shared" si="5"/>
        <v>INSERT INTO delivery_address VALUES(del_key_seq.nextval,'유저사십이','010-0123-4605','07224 ','서울 영등포구 당산로49길 4 태인빌딩 1F 이젠아카데미','1402호',to_char(sysdate,'YYYY-MM-DD HH24:mi:SS'),'user42');</v>
      </c>
      <c r="Z136" t="str">
        <f t="shared" si="6"/>
        <v>INSERT INTO wish VALUES(wish_key_seq.nextval, to_char(sysdate, 'YYYY-MM-DD HH24:mi:SS'),'',27,'user01');</v>
      </c>
      <c r="AN136">
        <v>17</v>
      </c>
      <c r="AO136">
        <v>20230306017</v>
      </c>
      <c r="AP136" s="14">
        <v>2</v>
      </c>
      <c r="AQ136">
        <v>1</v>
      </c>
      <c r="AR136">
        <f>VLOOKUP(AS136,상품리스트!A:E,5,0)*AQ136</f>
        <v>5695</v>
      </c>
      <c r="AS136">
        <v>50</v>
      </c>
      <c r="AT136">
        <v>8</v>
      </c>
      <c r="BE136">
        <v>135</v>
      </c>
      <c r="BF136">
        <v>1</v>
      </c>
      <c r="BG136">
        <v>6030</v>
      </c>
      <c r="BH136">
        <v>17</v>
      </c>
      <c r="BI136">
        <v>50</v>
      </c>
      <c r="BJ136" t="str">
        <f t="shared" si="9"/>
        <v>user14</v>
      </c>
    </row>
    <row r="137" spans="1:62">
      <c r="Q137" t="str">
        <f t="shared" si="5"/>
        <v>INSERT INTO delivery_address VALUES(del_key_seq.nextval,'유저사십삼','010-0123-4606','08292 ','서울 구로구 공원로 83 4층','1402호',to_char(sysdate,'YYYY-MM-DD HH24:mi:SS'),'user43');</v>
      </c>
      <c r="Z137" t="str">
        <f t="shared" si="6"/>
        <v>INSERT INTO wish VALUES(wish_key_seq.nextval, to_char(sysdate, 'YYYY-MM-DD HH24:mi:SS'),'',16,'user01');</v>
      </c>
      <c r="AN137">
        <v>17</v>
      </c>
      <c r="AO137">
        <v>20230306017</v>
      </c>
      <c r="AP137" s="14">
        <v>3</v>
      </c>
      <c r="AQ137">
        <v>1</v>
      </c>
      <c r="AR137">
        <f>VLOOKUP(AS137,상품리스트!A:E,5,0)*AQ137</f>
        <v>6120</v>
      </c>
      <c r="AS137">
        <v>11</v>
      </c>
      <c r="AT137">
        <v>8</v>
      </c>
      <c r="BE137">
        <v>136</v>
      </c>
      <c r="BF137">
        <v>1</v>
      </c>
      <c r="BG137">
        <v>6120</v>
      </c>
      <c r="BH137">
        <v>17</v>
      </c>
      <c r="BI137">
        <v>11</v>
      </c>
      <c r="BJ137" t="str">
        <f t="shared" si="9"/>
        <v>user14</v>
      </c>
    </row>
    <row r="138" spans="1:62">
      <c r="Q138" t="str">
        <f t="shared" si="5"/>
        <v>INSERT INTO delivery_address VALUES(del_key_seq.nextval,'유저사십사','010-0123-4607','13620','경기 성남시 분당구 돌마로 73 우방코아 7층','1402호',to_char(sysdate,'YYYY-MM-DD HH24:mi:SS'),'user44');</v>
      </c>
      <c r="Z138" t="str">
        <f t="shared" si="6"/>
        <v>INSERT INTO wish VALUES(wish_key_seq.nextval, to_char(sysdate, 'YYYY-MM-DD HH24:mi:SS'),'',17,'user01');</v>
      </c>
      <c r="AN138">
        <v>17</v>
      </c>
      <c r="AO138">
        <v>20230306017</v>
      </c>
      <c r="AP138" s="14">
        <v>4</v>
      </c>
      <c r="AQ138">
        <v>1</v>
      </c>
      <c r="AR138">
        <f>VLOOKUP(AS138,상품리스트!A:E,5,0)*AQ138</f>
        <v>7380</v>
      </c>
      <c r="AS138">
        <v>42</v>
      </c>
      <c r="AT138">
        <v>8</v>
      </c>
      <c r="BE138">
        <v>137</v>
      </c>
      <c r="BF138">
        <v>1</v>
      </c>
      <c r="BG138">
        <v>7380</v>
      </c>
      <c r="BH138">
        <v>17</v>
      </c>
      <c r="BI138">
        <v>42</v>
      </c>
      <c r="BJ138" t="str">
        <f t="shared" si="9"/>
        <v>user14</v>
      </c>
    </row>
    <row r="139" spans="1:62">
      <c r="Q139" t="str">
        <f t="shared" si="5"/>
        <v>INSERT INTO delivery_address VALUES(del_key_seq.nextval,'유저사십오','010-0123-4608','04811 ','동구 자동차시장1길 73','1402호',to_char(sysdate,'YYYY-MM-DD HH24:mi:SS'),'user45');</v>
      </c>
      <c r="Z139" t="str">
        <f t="shared" si="6"/>
        <v>INSERT INTO wish VALUES(wish_key_seq.nextval, to_char(sysdate, 'YYYY-MM-DD HH24:mi:SS'),'',49,'user01');</v>
      </c>
      <c r="AN139">
        <v>17</v>
      </c>
      <c r="AO139">
        <v>20230306017</v>
      </c>
      <c r="AP139" s="14">
        <v>5</v>
      </c>
      <c r="AQ139">
        <v>1</v>
      </c>
      <c r="AR139">
        <f>VLOOKUP(AS139,상품리스트!A:E,5,0)*AQ139</f>
        <v>4050</v>
      </c>
      <c r="AS139">
        <v>8</v>
      </c>
      <c r="AT139">
        <v>8</v>
      </c>
      <c r="BE139">
        <v>138</v>
      </c>
      <c r="BF139">
        <v>1</v>
      </c>
      <c r="BG139">
        <v>4050</v>
      </c>
      <c r="BH139">
        <v>17</v>
      </c>
      <c r="BI139">
        <v>8</v>
      </c>
      <c r="BJ139" t="str">
        <f t="shared" si="9"/>
        <v>user14</v>
      </c>
    </row>
    <row r="140" spans="1:62">
      <c r="Q140" t="str">
        <f t="shared" si="5"/>
        <v>INSERT INTO delivery_address VALUES(del_key_seq.nextval,'유저사십육','010-0123-4609','06614 ','서울 서초구 서초대로77길 54 서초더블유타워 13층','1402호',to_char(sysdate,'YYYY-MM-DD HH24:mi:SS'),'user46');</v>
      </c>
      <c r="Z140" t="str">
        <f t="shared" si="6"/>
        <v>INSERT INTO wish VALUES(wish_key_seq.nextval, to_char(sysdate, 'YYYY-MM-DD HH24:mi:SS'),'',20,'user01');</v>
      </c>
      <c r="AN140">
        <v>17</v>
      </c>
      <c r="AO140">
        <v>20230306017</v>
      </c>
      <c r="AP140" s="14">
        <v>6</v>
      </c>
      <c r="AQ140">
        <v>1</v>
      </c>
      <c r="AR140">
        <f>VLOOKUP(AS140,상품리스트!A:E,5,0)*AQ140</f>
        <v>7200</v>
      </c>
      <c r="AS140">
        <v>4</v>
      </c>
      <c r="AT140">
        <v>8</v>
      </c>
      <c r="BE140">
        <v>139</v>
      </c>
      <c r="BF140">
        <v>1</v>
      </c>
      <c r="BG140">
        <v>7200</v>
      </c>
      <c r="BH140">
        <v>17</v>
      </c>
      <c r="BI140">
        <v>4</v>
      </c>
      <c r="BJ140" t="str">
        <f t="shared" si="9"/>
        <v>user14</v>
      </c>
    </row>
    <row r="141" spans="1:62">
      <c r="Q141" t="str">
        <f t="shared" si="5"/>
        <v>INSERT INTO delivery_address VALUES(del_key_seq.nextval,'유저사십칠','010-0123-4610','11673','경기 의정부시 신흥로258번길 25 해태프라자 2층','1402호',to_char(sysdate,'YYYY-MM-DD HH24:mi:SS'),'user47');</v>
      </c>
      <c r="Z141" t="str">
        <f t="shared" si="6"/>
        <v>INSERT INTO wish VALUES(wish_key_seq.nextval, to_char(sysdate, 'YYYY-MM-DD HH24:mi:SS'),'',32,'user01');</v>
      </c>
      <c r="AN141">
        <v>18</v>
      </c>
      <c r="AO141">
        <v>20230306018</v>
      </c>
      <c r="AP141" s="14">
        <v>1</v>
      </c>
      <c r="AQ141">
        <v>1</v>
      </c>
      <c r="AR141">
        <f>VLOOKUP(AS141,상품리스트!A:E,5,0)*AQ141</f>
        <v>9900</v>
      </c>
      <c r="AS141">
        <v>28</v>
      </c>
      <c r="AT141">
        <v>4</v>
      </c>
      <c r="BE141">
        <v>140</v>
      </c>
      <c r="BF141">
        <v>1</v>
      </c>
      <c r="BG141">
        <v>9900</v>
      </c>
      <c r="BH141">
        <v>18</v>
      </c>
      <c r="BI141">
        <v>28</v>
      </c>
      <c r="BJ141" t="str">
        <f t="shared" si="9"/>
        <v>user15</v>
      </c>
    </row>
    <row r="142" spans="1:62">
      <c r="Q142" t="str">
        <f t="shared" si="5"/>
        <v>INSERT INTO delivery_address VALUES(del_key_seq.nextval,'유저사십팔','010-0123-4611','03193 ','서울 종로구 종로 78 미려빌딩 6층','1402호',to_char(sysdate,'YYYY-MM-DD HH24:mi:SS'),'user48');</v>
      </c>
      <c r="Z142" t="str">
        <f t="shared" si="6"/>
        <v>INSERT INTO wish VALUES(wish_key_seq.nextval, to_char(sysdate, 'YYYY-MM-DD HH24:mi:SS'),'',18,'user01');</v>
      </c>
      <c r="AN142">
        <v>18</v>
      </c>
      <c r="AO142">
        <v>20230306018</v>
      </c>
      <c r="AP142" s="14">
        <v>2</v>
      </c>
      <c r="AQ142">
        <v>1</v>
      </c>
      <c r="AR142">
        <f>VLOOKUP(AS142,상품리스트!A:E,5,0)*AQ142</f>
        <v>6300</v>
      </c>
      <c r="AS142">
        <v>26</v>
      </c>
      <c r="AT142">
        <v>4</v>
      </c>
      <c r="BE142">
        <v>141</v>
      </c>
      <c r="BF142">
        <v>1</v>
      </c>
      <c r="BG142">
        <v>6300</v>
      </c>
      <c r="BH142">
        <v>18</v>
      </c>
      <c r="BI142">
        <v>26</v>
      </c>
      <c r="BJ142" t="str">
        <f t="shared" si="9"/>
        <v>user15</v>
      </c>
    </row>
    <row r="143" spans="1:62">
      <c r="Q143" t="str">
        <f t="shared" si="5"/>
        <v>INSERT INTO delivery_address VALUES(del_key_seq.nextval,'유저사십구','010-0123-4612','10417','경기 고양시 일산동구 중앙로 1193 마두법조빌딩 9층','1402호',to_char(sysdate,'YYYY-MM-DD HH24:mi:SS'),'user49');</v>
      </c>
      <c r="Z143" t="str">
        <f t="shared" si="6"/>
        <v>INSERT INTO wish VALUES(wish_key_seq.nextval, to_char(sysdate, 'YYYY-MM-DD HH24:mi:SS'),'',35,'user01');</v>
      </c>
      <c r="AN143">
        <v>18</v>
      </c>
      <c r="AO143">
        <v>20230306018</v>
      </c>
      <c r="AP143" s="14">
        <v>3</v>
      </c>
      <c r="AQ143">
        <v>1</v>
      </c>
      <c r="AR143">
        <f>VLOOKUP(AS143,상품리스트!A:E,5,0)*AQ143</f>
        <v>4320</v>
      </c>
      <c r="AS143">
        <v>43</v>
      </c>
      <c r="AT143">
        <v>4</v>
      </c>
      <c r="BE143">
        <v>142</v>
      </c>
      <c r="BF143">
        <v>1</v>
      </c>
      <c r="BG143">
        <v>6480</v>
      </c>
      <c r="BH143">
        <v>18</v>
      </c>
      <c r="BI143">
        <v>43</v>
      </c>
      <c r="BJ143" t="str">
        <f t="shared" si="9"/>
        <v>user15</v>
      </c>
    </row>
    <row r="144" spans="1:62">
      <c r="Q144" t="str">
        <f t="shared" si="5"/>
        <v>INSERT INTO delivery_address VALUES(del_key_seq.nextval,'유저오십','010-0123-4613','08757 ','서울 관악구 신림로 340','1402호',to_char(sysdate,'YYYY-MM-DD HH24:mi:SS'),'user50');</v>
      </c>
      <c r="Z144" t="str">
        <f t="shared" si="6"/>
        <v>INSERT INTO wish VALUES(wish_key_seq.nextval, to_char(sysdate, 'YYYY-MM-DD HH24:mi:SS'),'',25,'user01');</v>
      </c>
      <c r="AN144">
        <v>19</v>
      </c>
      <c r="AO144">
        <v>20230306019</v>
      </c>
      <c r="AP144" s="14">
        <v>1</v>
      </c>
      <c r="AQ144">
        <v>1</v>
      </c>
      <c r="AR144">
        <f>VLOOKUP(AS144,상품리스트!A:E,5,0)*AQ144</f>
        <v>5850</v>
      </c>
      <c r="AS144">
        <v>9</v>
      </c>
      <c r="AT144">
        <v>6</v>
      </c>
      <c r="BE144">
        <v>143</v>
      </c>
      <c r="BF144">
        <v>1</v>
      </c>
      <c r="BG144">
        <v>5850</v>
      </c>
      <c r="BH144">
        <v>19</v>
      </c>
      <c r="BI144">
        <v>9</v>
      </c>
      <c r="BJ144" t="str">
        <f t="shared" si="9"/>
        <v>user16</v>
      </c>
    </row>
    <row r="145" spans="26:62">
      <c r="Z145" t="str">
        <f t="shared" si="6"/>
        <v>INSERT INTO wish VALUES(wish_key_seq.nextval, to_char(sysdate, 'YYYY-MM-DD HH24:mi:SS'),'',41,'user02');</v>
      </c>
      <c r="AN145">
        <v>19</v>
      </c>
      <c r="AO145">
        <v>20230306019</v>
      </c>
      <c r="AP145" s="14">
        <v>2</v>
      </c>
      <c r="AQ145">
        <v>1</v>
      </c>
      <c r="AR145">
        <f>VLOOKUP(AS145,상품리스트!A:E,5,0)*AQ145</f>
        <v>6240</v>
      </c>
      <c r="AS145">
        <v>47</v>
      </c>
      <c r="AT145">
        <v>6</v>
      </c>
      <c r="BE145">
        <v>144</v>
      </c>
      <c r="BF145">
        <v>1</v>
      </c>
      <c r="BG145">
        <v>7020</v>
      </c>
      <c r="BH145">
        <v>19</v>
      </c>
      <c r="BI145">
        <v>47</v>
      </c>
      <c r="BJ145" t="str">
        <f t="shared" si="9"/>
        <v>user16</v>
      </c>
    </row>
    <row r="146" spans="26:62">
      <c r="Z146" t="str">
        <f t="shared" si="6"/>
        <v>INSERT INTO wish VALUES(wish_key_seq.nextval, to_char(sysdate, 'YYYY-MM-DD HH24:mi:SS'),'',43,'user02');</v>
      </c>
      <c r="AN146">
        <v>19</v>
      </c>
      <c r="AO146">
        <v>20230306019</v>
      </c>
      <c r="AP146" s="14">
        <v>3</v>
      </c>
      <c r="AQ146">
        <v>1</v>
      </c>
      <c r="AR146">
        <f>VLOOKUP(AS146,상품리스트!A:E,5,0)*AQ146</f>
        <v>13500</v>
      </c>
      <c r="AS146">
        <v>1</v>
      </c>
      <c r="AT146">
        <v>6</v>
      </c>
      <c r="BE146">
        <v>145</v>
      </c>
      <c r="BF146">
        <v>1</v>
      </c>
      <c r="BG146">
        <v>13500</v>
      </c>
      <c r="BH146">
        <v>19</v>
      </c>
      <c r="BI146">
        <v>1</v>
      </c>
      <c r="BJ146" t="str">
        <f t="shared" si="9"/>
        <v>user16</v>
      </c>
    </row>
    <row r="147" spans="26:62">
      <c r="Z147" t="str">
        <f t="shared" si="6"/>
        <v>INSERT INTO wish VALUES(wish_key_seq.nextval, to_char(sysdate, 'YYYY-MM-DD HH24:mi:SS'),'',5,'user02');</v>
      </c>
      <c r="AN147">
        <v>19</v>
      </c>
      <c r="AO147">
        <v>20230306019</v>
      </c>
      <c r="AP147" s="14">
        <v>4</v>
      </c>
      <c r="AQ147">
        <v>1</v>
      </c>
      <c r="AR147">
        <f>VLOOKUP(AS147,상품리스트!A:E,5,0)*AQ147</f>
        <v>15120</v>
      </c>
      <c r="AS147">
        <v>41</v>
      </c>
      <c r="AT147">
        <v>6</v>
      </c>
      <c r="BE147">
        <v>146</v>
      </c>
      <c r="BF147">
        <v>1</v>
      </c>
      <c r="BG147">
        <v>15120</v>
      </c>
      <c r="BH147">
        <v>19</v>
      </c>
      <c r="BI147">
        <v>41</v>
      </c>
      <c r="BJ147" t="str">
        <f t="shared" si="9"/>
        <v>user16</v>
      </c>
    </row>
    <row r="148" spans="26:62">
      <c r="Z148" t="str">
        <f t="shared" si="6"/>
        <v>INSERT INTO wish VALUES(wish_key_seq.nextval, to_char(sysdate, 'YYYY-MM-DD HH24:mi:SS'),'',14,'user02');</v>
      </c>
      <c r="AN148">
        <v>19</v>
      </c>
      <c r="AO148">
        <v>20230306019</v>
      </c>
      <c r="AP148" s="14">
        <v>5</v>
      </c>
      <c r="AQ148">
        <v>1</v>
      </c>
      <c r="AR148">
        <f>VLOOKUP(AS148,상품리스트!A:E,5,0)*AQ148</f>
        <v>6480</v>
      </c>
      <c r="AS148">
        <v>23</v>
      </c>
      <c r="AT148">
        <v>6</v>
      </c>
      <c r="BE148">
        <v>147</v>
      </c>
      <c r="BF148">
        <v>1</v>
      </c>
      <c r="BG148">
        <v>6480</v>
      </c>
      <c r="BH148">
        <v>19</v>
      </c>
      <c r="BI148">
        <v>23</v>
      </c>
      <c r="BJ148" t="str">
        <f t="shared" si="9"/>
        <v>user16</v>
      </c>
    </row>
    <row r="149" spans="26:62">
      <c r="Z149" t="str">
        <f t="shared" si="6"/>
        <v>INSERT INTO wish VALUES(wish_key_seq.nextval, to_char(sysdate, 'YYYY-MM-DD HH24:mi:SS'),'',24,'user02');</v>
      </c>
      <c r="AN149">
        <v>19</v>
      </c>
      <c r="AO149">
        <v>20230306019</v>
      </c>
      <c r="AP149" s="14">
        <v>6</v>
      </c>
      <c r="AQ149">
        <v>1</v>
      </c>
      <c r="AR149">
        <f>VLOOKUP(AS149,상품리스트!A:E,5,0)*AQ149</f>
        <v>4050</v>
      </c>
      <c r="AS149">
        <v>8</v>
      </c>
      <c r="AT149">
        <v>6</v>
      </c>
      <c r="BE149">
        <v>148</v>
      </c>
      <c r="BF149">
        <v>1</v>
      </c>
      <c r="BG149">
        <v>4050</v>
      </c>
      <c r="BH149">
        <v>19</v>
      </c>
      <c r="BI149">
        <v>8</v>
      </c>
      <c r="BJ149" t="str">
        <f t="shared" si="9"/>
        <v>user16</v>
      </c>
    </row>
    <row r="150" spans="26:62">
      <c r="Z150" t="str">
        <f t="shared" si="6"/>
        <v>INSERT INTO wish VALUES(wish_key_seq.nextval, to_char(sysdate, 'YYYY-MM-DD HH24:mi:SS'),'',4,'user02');</v>
      </c>
      <c r="AN150">
        <v>20</v>
      </c>
      <c r="AO150">
        <v>20230306020</v>
      </c>
      <c r="AP150" s="14">
        <v>1</v>
      </c>
      <c r="AQ150">
        <v>1</v>
      </c>
      <c r="AR150">
        <f>VLOOKUP(AS150,상품리스트!A:E,5,0)*AQ150</f>
        <v>6480</v>
      </c>
      <c r="AS150">
        <v>23</v>
      </c>
      <c r="AT150">
        <v>4</v>
      </c>
      <c r="BE150">
        <v>149</v>
      </c>
      <c r="BF150">
        <v>1</v>
      </c>
      <c r="BG150">
        <v>6480</v>
      </c>
      <c r="BH150">
        <v>20</v>
      </c>
      <c r="BI150">
        <v>23</v>
      </c>
      <c r="BJ150" t="str">
        <f t="shared" si="9"/>
        <v>user17</v>
      </c>
    </row>
    <row r="151" spans="26:62">
      <c r="Z151" t="str">
        <f t="shared" si="6"/>
        <v>INSERT INTO wish VALUES(wish_key_seq.nextval, to_char(sysdate, 'YYYY-MM-DD HH24:mi:SS'),'',39,'user02');</v>
      </c>
      <c r="AN151">
        <v>20</v>
      </c>
      <c r="AO151">
        <v>20230306020</v>
      </c>
      <c r="AP151" s="14">
        <v>2</v>
      </c>
      <c r="AQ151">
        <v>1</v>
      </c>
      <c r="AR151">
        <f>VLOOKUP(AS151,상품리스트!A:E,5,0)*AQ151</f>
        <v>9900</v>
      </c>
      <c r="AS151">
        <v>28</v>
      </c>
      <c r="AT151">
        <v>4</v>
      </c>
      <c r="BE151">
        <v>150</v>
      </c>
      <c r="BF151">
        <v>1</v>
      </c>
      <c r="BG151">
        <v>9900</v>
      </c>
      <c r="BH151">
        <v>20</v>
      </c>
      <c r="BI151">
        <v>28</v>
      </c>
      <c r="BJ151" t="str">
        <f t="shared" si="9"/>
        <v>user17</v>
      </c>
    </row>
    <row r="152" spans="26:62">
      <c r="Z152" t="str">
        <f t="shared" si="6"/>
        <v>INSERT INTO wish VALUES(wish_key_seq.nextval, to_char(sysdate, 'YYYY-MM-DD HH24:mi:SS'),'',10,'user02');</v>
      </c>
      <c r="AN152">
        <v>20</v>
      </c>
      <c r="AO152">
        <v>20230306020</v>
      </c>
      <c r="AP152" s="14">
        <v>3</v>
      </c>
      <c r="AQ152">
        <v>1</v>
      </c>
      <c r="AR152">
        <f>VLOOKUP(AS152,상품리스트!A:E,5,0)*AQ152</f>
        <v>21600</v>
      </c>
      <c r="AS152">
        <v>29</v>
      </c>
      <c r="AT152">
        <v>4</v>
      </c>
      <c r="BE152">
        <v>151</v>
      </c>
      <c r="BF152">
        <v>1</v>
      </c>
      <c r="BG152">
        <v>21600</v>
      </c>
      <c r="BH152">
        <v>20</v>
      </c>
      <c r="BI152">
        <v>29</v>
      </c>
      <c r="BJ152" t="str">
        <f t="shared" si="9"/>
        <v>user17</v>
      </c>
    </row>
    <row r="153" spans="26:62">
      <c r="Z153" t="str">
        <f t="shared" si="6"/>
        <v>INSERT INTO wish VALUES(wish_key_seq.nextval, to_char(sysdate, 'YYYY-MM-DD HH24:mi:SS'),'',20,'user02');</v>
      </c>
      <c r="AN153">
        <v>20</v>
      </c>
      <c r="AO153">
        <v>20230306020</v>
      </c>
      <c r="AP153" s="14">
        <v>4</v>
      </c>
      <c r="AQ153">
        <v>1</v>
      </c>
      <c r="AR153">
        <f>VLOOKUP(AS153,상품리스트!A:E,5,0)*AQ153</f>
        <v>5355</v>
      </c>
      <c r="AS153">
        <v>19</v>
      </c>
      <c r="AT153">
        <v>4</v>
      </c>
      <c r="BE153">
        <v>152</v>
      </c>
      <c r="BF153">
        <v>1</v>
      </c>
      <c r="BG153">
        <v>5670</v>
      </c>
      <c r="BH153">
        <v>20</v>
      </c>
      <c r="BI153">
        <v>19</v>
      </c>
      <c r="BJ153" t="str">
        <f t="shared" si="9"/>
        <v>user17</v>
      </c>
    </row>
    <row r="154" spans="26:62">
      <c r="Z154" t="str">
        <f t="shared" si="6"/>
        <v>INSERT INTO wish VALUES(wish_key_seq.nextval, to_char(sysdate, 'YYYY-MM-DD HH24:mi:SS'),'',23,'user02');</v>
      </c>
      <c r="AN154">
        <v>20</v>
      </c>
      <c r="AO154">
        <v>20230306020</v>
      </c>
      <c r="AP154" s="14">
        <v>5</v>
      </c>
      <c r="AQ154">
        <v>1</v>
      </c>
      <c r="AR154">
        <f>VLOOKUP(AS154,상품리스트!A:E,5,0)*AQ154</f>
        <v>6750</v>
      </c>
      <c r="AS154">
        <v>17</v>
      </c>
      <c r="AT154">
        <v>4</v>
      </c>
      <c r="BE154">
        <v>153</v>
      </c>
      <c r="BF154">
        <v>1</v>
      </c>
      <c r="BG154">
        <v>6750</v>
      </c>
      <c r="BH154">
        <v>20</v>
      </c>
      <c r="BI154">
        <v>17</v>
      </c>
      <c r="BJ154" t="str">
        <f t="shared" si="9"/>
        <v>user17</v>
      </c>
    </row>
    <row r="155" spans="26:62">
      <c r="Z155" t="str">
        <f t="shared" si="6"/>
        <v>INSERT INTO wish VALUES(wish_key_seq.nextval, to_char(sysdate, 'YYYY-MM-DD HH24:mi:SS'),'',52,'user02');</v>
      </c>
      <c r="AN155">
        <v>20</v>
      </c>
      <c r="AO155">
        <v>20230306020</v>
      </c>
      <c r="AP155" s="14">
        <v>6</v>
      </c>
      <c r="AQ155">
        <v>1</v>
      </c>
      <c r="AR155">
        <f>VLOOKUP(AS155,상품리스트!A:E,5,0)*AQ155</f>
        <v>7560</v>
      </c>
      <c r="AS155">
        <v>20</v>
      </c>
      <c r="AT155">
        <v>4</v>
      </c>
      <c r="BE155">
        <v>154</v>
      </c>
      <c r="BF155">
        <v>1</v>
      </c>
      <c r="BG155">
        <v>7560</v>
      </c>
      <c r="BH155">
        <v>20</v>
      </c>
      <c r="BI155">
        <v>20</v>
      </c>
      <c r="BJ155" t="str">
        <f t="shared" si="9"/>
        <v>user17</v>
      </c>
    </row>
    <row r="156" spans="26:62">
      <c r="Z156" t="str">
        <f t="shared" si="6"/>
        <v>INSERT INTO wish VALUES(wish_key_seq.nextval, to_char(sysdate, 'YYYY-MM-DD HH24:mi:SS'),'',25,'user02');</v>
      </c>
      <c r="AN156">
        <v>20</v>
      </c>
      <c r="AO156">
        <v>20230306020</v>
      </c>
      <c r="AP156" s="14">
        <v>7</v>
      </c>
      <c r="AQ156">
        <v>1</v>
      </c>
      <c r="AR156">
        <f>VLOOKUP(AS156,상품리스트!A:E,5,0)*AQ156</f>
        <v>13300</v>
      </c>
      <c r="AS156">
        <v>12</v>
      </c>
      <c r="AT156">
        <v>4</v>
      </c>
      <c r="BE156">
        <v>155</v>
      </c>
      <c r="BF156">
        <v>1</v>
      </c>
      <c r="BG156">
        <v>17100</v>
      </c>
      <c r="BH156">
        <v>20</v>
      </c>
      <c r="BI156">
        <v>12</v>
      </c>
      <c r="BJ156" t="str">
        <f t="shared" si="9"/>
        <v>user17</v>
      </c>
    </row>
    <row r="157" spans="26:62">
      <c r="Z157" t="str">
        <f t="shared" si="6"/>
        <v>INSERT INTO wish VALUES(wish_key_seq.nextval, to_char(sysdate, 'YYYY-MM-DD HH24:mi:SS'),'',44,'user03');</v>
      </c>
      <c r="AN157">
        <v>21</v>
      </c>
      <c r="AO157">
        <v>20230306021</v>
      </c>
      <c r="AP157" s="14">
        <v>1</v>
      </c>
      <c r="AQ157">
        <v>1</v>
      </c>
      <c r="AR157">
        <f>VLOOKUP(AS157,상품리스트!A:E,5,0)*AQ157</f>
        <v>4050</v>
      </c>
      <c r="AS157">
        <v>15</v>
      </c>
      <c r="AT157">
        <v>9</v>
      </c>
      <c r="BE157">
        <v>156</v>
      </c>
      <c r="BF157">
        <v>1</v>
      </c>
      <c r="BG157">
        <v>4050</v>
      </c>
      <c r="BH157">
        <v>21</v>
      </c>
      <c r="BI157">
        <v>15</v>
      </c>
      <c r="BJ157" t="str">
        <f t="shared" si="9"/>
        <v>user18</v>
      </c>
    </row>
    <row r="158" spans="26:62">
      <c r="Z158" t="str">
        <f t="shared" si="6"/>
        <v>INSERT INTO wish VALUES(wish_key_seq.nextval, to_char(sysdate, 'YYYY-MM-DD HH24:mi:SS'),'',18,'user03');</v>
      </c>
      <c r="AN158">
        <v>21</v>
      </c>
      <c r="AO158">
        <v>20230306021</v>
      </c>
      <c r="AP158" s="14">
        <v>2</v>
      </c>
      <c r="AQ158">
        <v>2</v>
      </c>
      <c r="AR158">
        <f>VLOOKUP(AS158,상품리스트!A:E,5,0)*AQ158</f>
        <v>11700</v>
      </c>
      <c r="AS158">
        <v>9</v>
      </c>
      <c r="AT158">
        <v>9</v>
      </c>
      <c r="BE158">
        <v>157</v>
      </c>
      <c r="BF158">
        <v>2</v>
      </c>
      <c r="BG158">
        <v>11700</v>
      </c>
      <c r="BH158">
        <v>21</v>
      </c>
      <c r="BI158">
        <v>9</v>
      </c>
      <c r="BJ158" t="str">
        <f t="shared" si="9"/>
        <v>user18</v>
      </c>
    </row>
    <row r="159" spans="26:62">
      <c r="Z159" t="str">
        <f t="shared" si="6"/>
        <v>INSERT INTO wish VALUES(wish_key_seq.nextval, to_char(sysdate, 'YYYY-MM-DD HH24:mi:SS'),'',23,'user03');</v>
      </c>
      <c r="AN159">
        <v>21</v>
      </c>
      <c r="AO159">
        <v>20230306021</v>
      </c>
      <c r="AP159" s="14">
        <v>3</v>
      </c>
      <c r="AQ159">
        <v>1</v>
      </c>
      <c r="AR159">
        <f>VLOOKUP(AS159,상품리스트!A:E,5,0)*AQ159</f>
        <v>10800</v>
      </c>
      <c r="AS159">
        <v>3</v>
      </c>
      <c r="AT159">
        <v>9</v>
      </c>
      <c r="BE159">
        <v>158</v>
      </c>
      <c r="BF159">
        <v>1</v>
      </c>
      <c r="BG159">
        <v>10800</v>
      </c>
      <c r="BH159">
        <v>21</v>
      </c>
      <c r="BI159">
        <v>3</v>
      </c>
      <c r="BJ159" t="str">
        <f t="shared" si="9"/>
        <v>user18</v>
      </c>
    </row>
    <row r="160" spans="26:62">
      <c r="Z160" t="str">
        <f t="shared" ref="Z160:Z182" si="10">"INSERT INTO wish VALUES(wish_key_seq.nextval, to_char(sysdate, 'YYYY-MM-DD HH24:mi:SS'),'',"&amp;AC67&amp;",'"&amp;AD67&amp;"');"</f>
        <v>INSERT INTO wish VALUES(wish_key_seq.nextval, to_char(sysdate, 'YYYY-MM-DD HH24:mi:SS'),'',49,'user03');</v>
      </c>
      <c r="AN160">
        <v>21</v>
      </c>
      <c r="AO160">
        <v>20230306021</v>
      </c>
      <c r="AP160" s="14">
        <v>4</v>
      </c>
      <c r="AQ160">
        <v>1</v>
      </c>
      <c r="AR160">
        <f>VLOOKUP(AS160,상품리스트!A:E,5,0)*AQ160</f>
        <v>7200</v>
      </c>
      <c r="AS160">
        <v>4</v>
      </c>
      <c r="AT160">
        <v>9</v>
      </c>
      <c r="BE160">
        <v>159</v>
      </c>
      <c r="BF160">
        <v>1</v>
      </c>
      <c r="BG160">
        <v>7200</v>
      </c>
      <c r="BH160">
        <v>21</v>
      </c>
      <c r="BI160">
        <v>4</v>
      </c>
      <c r="BJ160" t="str">
        <f t="shared" si="9"/>
        <v>user18</v>
      </c>
    </row>
    <row r="161" spans="26:62">
      <c r="Z161" t="str">
        <f t="shared" si="10"/>
        <v>INSERT INTO wish VALUES(wish_key_seq.nextval, to_char(sysdate, 'YYYY-MM-DD HH24:mi:SS'),'',28,'user03');</v>
      </c>
      <c r="AN161">
        <v>21</v>
      </c>
      <c r="AO161">
        <v>20230306021</v>
      </c>
      <c r="AP161" s="14">
        <v>5</v>
      </c>
      <c r="AQ161">
        <v>1</v>
      </c>
      <c r="AR161">
        <f>VLOOKUP(AS161,상품리스트!A:E,5,0)*AQ161</f>
        <v>5695</v>
      </c>
      <c r="AS161">
        <v>50</v>
      </c>
      <c r="AT161">
        <v>9</v>
      </c>
      <c r="BE161">
        <v>160</v>
      </c>
      <c r="BF161">
        <v>1</v>
      </c>
      <c r="BG161">
        <v>6030</v>
      </c>
      <c r="BH161">
        <v>21</v>
      </c>
      <c r="BI161">
        <v>50</v>
      </c>
      <c r="BJ161" t="str">
        <f t="shared" si="9"/>
        <v>user18</v>
      </c>
    </row>
    <row r="162" spans="26:62">
      <c r="Z162" t="str">
        <f t="shared" si="10"/>
        <v>INSERT INTO wish VALUES(wish_key_seq.nextval, to_char(sysdate, 'YYYY-MM-DD HH24:mi:SS'),'',36,'user03');</v>
      </c>
      <c r="AN162">
        <v>21</v>
      </c>
      <c r="AO162">
        <v>20230306021</v>
      </c>
      <c r="AP162" s="14">
        <v>6</v>
      </c>
      <c r="AQ162">
        <v>1</v>
      </c>
      <c r="AR162">
        <f>VLOOKUP(AS162,상품리스트!A:E,5,0)*AQ162</f>
        <v>6030</v>
      </c>
      <c r="AS162">
        <v>27</v>
      </c>
      <c r="AT162">
        <v>9</v>
      </c>
      <c r="BE162">
        <v>161</v>
      </c>
      <c r="BF162">
        <v>1</v>
      </c>
      <c r="BG162">
        <v>6030</v>
      </c>
      <c r="BH162">
        <v>21</v>
      </c>
      <c r="BI162">
        <v>27</v>
      </c>
      <c r="BJ162" t="str">
        <f t="shared" si="9"/>
        <v>user18</v>
      </c>
    </row>
    <row r="163" spans="26:62">
      <c r="Z163" t="str">
        <f t="shared" si="10"/>
        <v>INSERT INTO wish VALUES(wish_key_seq.nextval, to_char(sysdate, 'YYYY-MM-DD HH24:mi:SS'),'',53,'user03');</v>
      </c>
      <c r="AN163">
        <v>21</v>
      </c>
      <c r="AO163">
        <v>20230306021</v>
      </c>
      <c r="AP163" s="14">
        <v>7</v>
      </c>
      <c r="AQ163">
        <v>1</v>
      </c>
      <c r="AR163">
        <f>VLOOKUP(AS163,상품리스트!A:E,5,0)*AQ163</f>
        <v>6120</v>
      </c>
      <c r="AS163">
        <v>11</v>
      </c>
      <c r="AT163">
        <v>9</v>
      </c>
      <c r="BE163">
        <v>162</v>
      </c>
      <c r="BF163">
        <v>1</v>
      </c>
      <c r="BG163">
        <v>6120</v>
      </c>
      <c r="BH163">
        <v>21</v>
      </c>
      <c r="BI163">
        <v>11</v>
      </c>
      <c r="BJ163" t="str">
        <f t="shared" si="9"/>
        <v>user18</v>
      </c>
    </row>
    <row r="164" spans="26:62">
      <c r="Z164" t="str">
        <f t="shared" si="10"/>
        <v>INSERT INTO wish VALUES(wish_key_seq.nextval, to_char(sysdate, 'YYYY-MM-DD HH24:mi:SS'),'',16,'user03');</v>
      </c>
      <c r="AN164">
        <v>21</v>
      </c>
      <c r="AO164">
        <v>20230306021</v>
      </c>
      <c r="AP164" s="14">
        <v>8</v>
      </c>
      <c r="AQ164">
        <v>1</v>
      </c>
      <c r="AR164">
        <f>VLOOKUP(AS164,상품리스트!A:E,5,0)*AQ164</f>
        <v>21600</v>
      </c>
      <c r="AS164">
        <v>29</v>
      </c>
      <c r="AT164">
        <v>9</v>
      </c>
      <c r="BE164">
        <v>163</v>
      </c>
      <c r="BF164">
        <v>1</v>
      </c>
      <c r="BG164">
        <v>21600</v>
      </c>
      <c r="BH164">
        <v>21</v>
      </c>
      <c r="BI164">
        <v>29</v>
      </c>
      <c r="BJ164" t="str">
        <f t="shared" si="9"/>
        <v>user18</v>
      </c>
    </row>
    <row r="165" spans="26:62">
      <c r="Z165" t="str">
        <f t="shared" si="10"/>
        <v>INSERT INTO wish VALUES(wish_key_seq.nextval, to_char(sysdate, 'YYYY-MM-DD HH24:mi:SS'),'',43,'slswk59');</v>
      </c>
      <c r="AN165">
        <v>21</v>
      </c>
      <c r="AO165">
        <v>20230306021</v>
      </c>
      <c r="AP165" s="14">
        <v>9</v>
      </c>
      <c r="AQ165">
        <v>1</v>
      </c>
      <c r="AR165">
        <f>VLOOKUP(AS165,상품리스트!A:E,5,0)*AQ165</f>
        <v>7560</v>
      </c>
      <c r="AS165">
        <v>22</v>
      </c>
      <c r="AT165">
        <v>9</v>
      </c>
      <c r="BE165">
        <v>164</v>
      </c>
      <c r="BF165">
        <v>1</v>
      </c>
      <c r="BG165">
        <v>7560</v>
      </c>
      <c r="BH165">
        <v>21</v>
      </c>
      <c r="BI165">
        <v>22</v>
      </c>
      <c r="BJ165" t="str">
        <f t="shared" si="9"/>
        <v>user18</v>
      </c>
    </row>
    <row r="166" spans="26:62">
      <c r="Z166" t="str">
        <f t="shared" si="10"/>
        <v>INSERT INTO wish VALUES(wish_key_seq.nextval, to_char(sysdate, 'YYYY-MM-DD HH24:mi:SS'),'',37,'slswk59');</v>
      </c>
      <c r="AN166">
        <v>21</v>
      </c>
      <c r="AO166">
        <v>20230306021</v>
      </c>
      <c r="AP166" s="14">
        <v>10</v>
      </c>
      <c r="AQ166">
        <v>1</v>
      </c>
      <c r="AR166">
        <f>VLOOKUP(AS166,상품리스트!A:E,5,0)*AQ166</f>
        <v>3150</v>
      </c>
      <c r="AS166">
        <v>36</v>
      </c>
      <c r="AT166">
        <v>9</v>
      </c>
      <c r="BE166">
        <v>165</v>
      </c>
      <c r="BF166">
        <v>1</v>
      </c>
      <c r="BG166">
        <v>3150</v>
      </c>
      <c r="BH166">
        <v>21</v>
      </c>
      <c r="BI166">
        <v>36</v>
      </c>
      <c r="BJ166" t="str">
        <f t="shared" si="9"/>
        <v>user18</v>
      </c>
    </row>
    <row r="167" spans="26:62">
      <c r="Z167" t="str">
        <f t="shared" si="10"/>
        <v>INSERT INTO wish VALUES(wish_key_seq.nextval, to_char(sysdate, 'YYYY-MM-DD HH24:mi:SS'),'',12,'slswk59');</v>
      </c>
      <c r="AN167">
        <v>21</v>
      </c>
      <c r="AO167">
        <v>20230306021</v>
      </c>
      <c r="AP167" s="14">
        <v>11</v>
      </c>
      <c r="AQ167">
        <v>1</v>
      </c>
      <c r="AR167">
        <f>VLOOKUP(AS167,상품리스트!A:E,5,0)*AQ167</f>
        <v>5400</v>
      </c>
      <c r="AS167">
        <v>16</v>
      </c>
      <c r="AT167">
        <v>9</v>
      </c>
      <c r="BE167">
        <v>166</v>
      </c>
      <c r="BF167">
        <v>1</v>
      </c>
      <c r="BG167">
        <v>5400</v>
      </c>
      <c r="BH167">
        <v>21</v>
      </c>
      <c r="BI167">
        <v>16</v>
      </c>
      <c r="BJ167" t="str">
        <f t="shared" si="9"/>
        <v>user18</v>
      </c>
    </row>
    <row r="168" spans="26:62">
      <c r="Z168" t="str">
        <f t="shared" si="10"/>
        <v>INSERT INTO wish VALUES(wish_key_seq.nextval, to_char(sysdate, 'YYYY-MM-DD HH24:mi:SS'),'',6,'slswk59');</v>
      </c>
      <c r="AN168">
        <v>21</v>
      </c>
      <c r="AO168">
        <v>20230306021</v>
      </c>
      <c r="AP168" s="14">
        <v>12</v>
      </c>
      <c r="AQ168">
        <v>1</v>
      </c>
      <c r="AR168">
        <f>VLOOKUP(AS168,상품리스트!A:E,5,0)*AQ168</f>
        <v>7200</v>
      </c>
      <c r="AS168">
        <v>5</v>
      </c>
      <c r="AT168">
        <v>9</v>
      </c>
      <c r="BE168">
        <v>167</v>
      </c>
      <c r="BF168">
        <v>1</v>
      </c>
      <c r="BG168">
        <v>8100</v>
      </c>
      <c r="BH168">
        <v>21</v>
      </c>
      <c r="BI168">
        <v>5</v>
      </c>
      <c r="BJ168" t="str">
        <f t="shared" si="9"/>
        <v>user18</v>
      </c>
    </row>
    <row r="169" spans="26:62">
      <c r="Z169" t="str">
        <f t="shared" si="10"/>
        <v>INSERT INTO wish VALUES(wish_key_seq.nextval, to_char(sysdate, 'YYYY-MM-DD HH24:mi:SS'),'',41,'slswk59');</v>
      </c>
      <c r="AN169">
        <v>21</v>
      </c>
      <c r="AO169">
        <v>20230306021</v>
      </c>
      <c r="AP169" s="14">
        <v>13</v>
      </c>
      <c r="AQ169">
        <v>1</v>
      </c>
      <c r="AR169">
        <f>VLOOKUP(AS169,상품리스트!A:E,5,0)*AQ169</f>
        <v>4250</v>
      </c>
      <c r="AS169">
        <v>10</v>
      </c>
      <c r="AT169">
        <v>9</v>
      </c>
      <c r="BE169">
        <v>168</v>
      </c>
      <c r="BF169">
        <v>1</v>
      </c>
      <c r="BG169">
        <v>4500</v>
      </c>
      <c r="BH169">
        <v>21</v>
      </c>
      <c r="BI169">
        <v>10</v>
      </c>
      <c r="BJ169" t="str">
        <f t="shared" si="9"/>
        <v>user18</v>
      </c>
    </row>
    <row r="170" spans="26:62">
      <c r="Z170" t="str">
        <f t="shared" si="10"/>
        <v>INSERT INTO wish VALUES(wish_key_seq.nextval, to_char(sysdate, 'YYYY-MM-DD HH24:mi:SS'),'',16,'slswk59');</v>
      </c>
      <c r="AN170">
        <v>21</v>
      </c>
      <c r="AO170">
        <v>20230306021</v>
      </c>
      <c r="AP170" s="14">
        <v>14</v>
      </c>
      <c r="AQ170">
        <v>1</v>
      </c>
      <c r="AR170">
        <f>VLOOKUP(AS170,상품리스트!A:E,5,0)*AQ170</f>
        <v>3330</v>
      </c>
      <c r="AS170">
        <v>31</v>
      </c>
      <c r="AT170">
        <v>9</v>
      </c>
      <c r="BE170">
        <v>169</v>
      </c>
      <c r="BF170">
        <v>1</v>
      </c>
      <c r="BG170">
        <v>3330</v>
      </c>
      <c r="BH170">
        <v>21</v>
      </c>
      <c r="BI170">
        <v>31</v>
      </c>
      <c r="BJ170" t="str">
        <f t="shared" si="9"/>
        <v>user18</v>
      </c>
    </row>
    <row r="171" spans="26:62">
      <c r="Z171" t="str">
        <f t="shared" si="10"/>
        <v>INSERT INTO wish VALUES(wish_key_seq.nextval, to_char(sysdate, 'YYYY-MM-DD HH24:mi:SS'),'',26,'slswk59');</v>
      </c>
      <c r="AN171">
        <v>22</v>
      </c>
      <c r="AO171">
        <v>20230306022</v>
      </c>
      <c r="AP171" s="14">
        <v>1</v>
      </c>
      <c r="AQ171">
        <v>1</v>
      </c>
      <c r="AR171">
        <f>VLOOKUP(AS171,상품리스트!A:E,5,0)*AQ171</f>
        <v>7200</v>
      </c>
      <c r="AS171">
        <v>35</v>
      </c>
      <c r="AT171">
        <v>6</v>
      </c>
      <c r="BE171">
        <v>170</v>
      </c>
      <c r="BF171">
        <v>1</v>
      </c>
      <c r="BG171">
        <v>7200</v>
      </c>
      <c r="BH171">
        <v>22</v>
      </c>
      <c r="BI171">
        <v>35</v>
      </c>
      <c r="BJ171" t="str">
        <f t="shared" si="9"/>
        <v>user19</v>
      </c>
    </row>
    <row r="172" spans="26:62">
      <c r="Z172" t="str">
        <f t="shared" si="10"/>
        <v>INSERT INTO wish VALUES(wish_key_seq.nextval, to_char(sysdate, 'YYYY-MM-DD HH24:mi:SS'),'',24,'xmmzslla');</v>
      </c>
      <c r="AN172">
        <v>22</v>
      </c>
      <c r="AO172">
        <v>20230306022</v>
      </c>
      <c r="AP172" s="14">
        <v>2</v>
      </c>
      <c r="AQ172">
        <v>1</v>
      </c>
      <c r="AR172">
        <f>VLOOKUP(AS172,상품리스트!A:E,5,0)*AQ172</f>
        <v>7200</v>
      </c>
      <c r="AS172">
        <v>4</v>
      </c>
      <c r="AT172">
        <v>6</v>
      </c>
      <c r="BE172">
        <v>171</v>
      </c>
      <c r="BF172">
        <v>1</v>
      </c>
      <c r="BG172">
        <v>7200</v>
      </c>
      <c r="BH172">
        <v>22</v>
      </c>
      <c r="BI172">
        <v>4</v>
      </c>
      <c r="BJ172" t="str">
        <f t="shared" si="9"/>
        <v>user19</v>
      </c>
    </row>
    <row r="173" spans="26:62">
      <c r="Z173" t="str">
        <f t="shared" si="10"/>
        <v>INSERT INTO wish VALUES(wish_key_seq.nextval, to_char(sysdate, 'YYYY-MM-DD HH24:mi:SS'),'',50,'xmmzslla');</v>
      </c>
      <c r="AN173">
        <v>22</v>
      </c>
      <c r="AO173">
        <v>20230306022</v>
      </c>
      <c r="AP173" s="14">
        <v>3</v>
      </c>
      <c r="AQ173">
        <v>1</v>
      </c>
      <c r="AR173">
        <f>VLOOKUP(AS173,상품리스트!A:E,5,0)*AQ173</f>
        <v>4050</v>
      </c>
      <c r="AS173">
        <v>8</v>
      </c>
      <c r="AT173">
        <v>6</v>
      </c>
      <c r="BE173">
        <v>172</v>
      </c>
      <c r="BF173">
        <v>1</v>
      </c>
      <c r="BG173">
        <v>4050</v>
      </c>
      <c r="BH173">
        <v>22</v>
      </c>
      <c r="BI173">
        <v>8</v>
      </c>
      <c r="BJ173" t="str">
        <f t="shared" si="9"/>
        <v>user19</v>
      </c>
    </row>
    <row r="174" spans="26:62">
      <c r="Z174" t="str">
        <f t="shared" si="10"/>
        <v>INSERT INTO wish VALUES(wish_key_seq.nextval, to_char(sysdate, 'YYYY-MM-DD HH24:mi:SS'),'',52,'xmmzslla');</v>
      </c>
      <c r="AN174">
        <v>22</v>
      </c>
      <c r="AO174">
        <v>20230306022</v>
      </c>
      <c r="AP174" s="14">
        <v>4</v>
      </c>
      <c r="AQ174">
        <v>1</v>
      </c>
      <c r="AR174">
        <f>VLOOKUP(AS174,상품리스트!A:E,5,0)*AQ174</f>
        <v>12600</v>
      </c>
      <c r="AS174">
        <v>51</v>
      </c>
      <c r="AT174">
        <v>6</v>
      </c>
      <c r="BE174">
        <v>173</v>
      </c>
      <c r="BF174">
        <v>1</v>
      </c>
      <c r="BG174">
        <v>12600</v>
      </c>
      <c r="BH174">
        <v>22</v>
      </c>
      <c r="BI174">
        <v>51</v>
      </c>
      <c r="BJ174" t="str">
        <f t="shared" si="9"/>
        <v>user19</v>
      </c>
    </row>
    <row r="175" spans="26:62">
      <c r="Z175" t="str">
        <f t="shared" si="10"/>
        <v>INSERT INTO wish VALUES(wish_key_seq.nextval, to_char(sysdate, 'YYYY-MM-DD HH24:mi:SS'),'',11,'xmmzslla');</v>
      </c>
      <c r="AN175">
        <v>23</v>
      </c>
      <c r="AO175">
        <v>20230306023</v>
      </c>
      <c r="AP175" s="14">
        <v>1</v>
      </c>
      <c r="AQ175">
        <v>1</v>
      </c>
      <c r="AR175">
        <f>VLOOKUP(AS175,상품리스트!A:E,5,0)*AQ175</f>
        <v>7020</v>
      </c>
      <c r="AS175">
        <v>21</v>
      </c>
      <c r="AT175">
        <v>6</v>
      </c>
      <c r="BE175">
        <v>174</v>
      </c>
      <c r="BF175">
        <v>1</v>
      </c>
      <c r="BG175">
        <v>7020</v>
      </c>
      <c r="BH175">
        <v>23</v>
      </c>
      <c r="BI175">
        <v>21</v>
      </c>
      <c r="BJ175" t="str">
        <f t="shared" si="9"/>
        <v>user20</v>
      </c>
    </row>
    <row r="176" spans="26:62">
      <c r="Z176" t="str">
        <f t="shared" si="10"/>
        <v>INSERT INTO wish VALUES(wish_key_seq.nextval, to_char(sysdate, 'YYYY-MM-DD HH24:mi:SS'),'',5,'xmmzslla');</v>
      </c>
      <c r="AN176">
        <v>23</v>
      </c>
      <c r="AO176">
        <v>20230306023</v>
      </c>
      <c r="AP176" s="14">
        <v>2</v>
      </c>
      <c r="AQ176">
        <v>1</v>
      </c>
      <c r="AR176">
        <f>VLOOKUP(AS176,상품리스트!A:E,5,0)*AQ176</f>
        <v>13500</v>
      </c>
      <c r="AS176">
        <v>1</v>
      </c>
      <c r="AT176">
        <v>6</v>
      </c>
      <c r="BE176">
        <v>175</v>
      </c>
      <c r="BF176">
        <v>1</v>
      </c>
      <c r="BG176">
        <v>13500</v>
      </c>
      <c r="BH176">
        <v>23</v>
      </c>
      <c r="BI176">
        <v>1</v>
      </c>
      <c r="BJ176" t="str">
        <f t="shared" si="9"/>
        <v>user20</v>
      </c>
    </row>
    <row r="177" spans="26:62">
      <c r="Z177" t="str">
        <f t="shared" si="10"/>
        <v>INSERT INTO wish VALUES(wish_key_seq.nextval, to_char(sysdate, 'YYYY-MM-DD HH24:mi:SS'),'',4,'xmmzslla');</v>
      </c>
      <c r="AN177">
        <v>23</v>
      </c>
      <c r="AO177">
        <v>20230306023</v>
      </c>
      <c r="AP177" s="14">
        <v>3</v>
      </c>
      <c r="AQ177">
        <v>1</v>
      </c>
      <c r="AR177">
        <f>VLOOKUP(AS177,상품리스트!A:E,5,0)*AQ177</f>
        <v>4450</v>
      </c>
      <c r="AS177">
        <v>33</v>
      </c>
      <c r="AT177">
        <v>6</v>
      </c>
      <c r="BE177">
        <v>176</v>
      </c>
      <c r="BF177">
        <v>1</v>
      </c>
      <c r="BG177">
        <v>8010</v>
      </c>
      <c r="BH177">
        <v>23</v>
      </c>
      <c r="BI177">
        <v>33</v>
      </c>
      <c r="BJ177" t="str">
        <f t="shared" si="9"/>
        <v>user20</v>
      </c>
    </row>
    <row r="178" spans="26:62">
      <c r="Z178" t="str">
        <f t="shared" si="10"/>
        <v>INSERT INTO wish VALUES(wish_key_seq.nextval, to_char(sysdate, 'YYYY-MM-DD HH24:mi:SS'),'',5,'ezencom');</v>
      </c>
      <c r="AN178">
        <v>23</v>
      </c>
      <c r="AO178">
        <v>20230306023</v>
      </c>
      <c r="AP178" s="14">
        <v>4</v>
      </c>
      <c r="AQ178">
        <v>1</v>
      </c>
      <c r="AR178">
        <f>VLOOKUP(AS178,상품리스트!A:E,5,0)*AQ178</f>
        <v>4320</v>
      </c>
      <c r="AS178">
        <v>43</v>
      </c>
      <c r="AT178">
        <v>6</v>
      </c>
      <c r="BE178">
        <v>177</v>
      </c>
      <c r="BF178">
        <v>1</v>
      </c>
      <c r="BG178">
        <v>6480</v>
      </c>
      <c r="BH178">
        <v>23</v>
      </c>
      <c r="BI178">
        <v>43</v>
      </c>
      <c r="BJ178" t="str">
        <f t="shared" si="9"/>
        <v>user20</v>
      </c>
    </row>
    <row r="179" spans="26:62">
      <c r="Z179" t="str">
        <f t="shared" si="10"/>
        <v>INSERT INTO wish VALUES(wish_key_seq.nextval, to_char(sysdate, 'YYYY-MM-DD HH24:mi:SS'),'',53,'ezencom');</v>
      </c>
      <c r="AN179">
        <v>23</v>
      </c>
      <c r="AO179">
        <v>20230306023</v>
      </c>
      <c r="AP179" s="14">
        <v>5</v>
      </c>
      <c r="AQ179">
        <v>1</v>
      </c>
      <c r="AR179">
        <f>VLOOKUP(AS179,상품리스트!A:E,5,0)*AQ179</f>
        <v>15120</v>
      </c>
      <c r="AS179">
        <v>41</v>
      </c>
      <c r="AT179">
        <v>6</v>
      </c>
      <c r="BE179">
        <v>178</v>
      </c>
      <c r="BF179">
        <v>1</v>
      </c>
      <c r="BG179">
        <v>15120</v>
      </c>
      <c r="BH179">
        <v>23</v>
      </c>
      <c r="BI179">
        <v>41</v>
      </c>
      <c r="BJ179" t="str">
        <f t="shared" si="9"/>
        <v>user20</v>
      </c>
    </row>
    <row r="180" spans="26:62">
      <c r="Z180" t="str">
        <f t="shared" si="10"/>
        <v>INSERT INTO wish VALUES(wish_key_seq.nextval, to_char(sysdate, 'YYYY-MM-DD HH24:mi:SS'),'',1,'ezencom');</v>
      </c>
      <c r="AN180">
        <v>23</v>
      </c>
      <c r="AO180">
        <v>20230306023</v>
      </c>
      <c r="AP180" s="14">
        <v>6</v>
      </c>
      <c r="AQ180">
        <v>1</v>
      </c>
      <c r="AR180">
        <f>VLOOKUP(AS180,상품리스트!A:E,5,0)*AQ180</f>
        <v>5850</v>
      </c>
      <c r="AS180">
        <v>9</v>
      </c>
      <c r="AT180">
        <v>6</v>
      </c>
      <c r="BE180">
        <v>179</v>
      </c>
      <c r="BF180">
        <v>1</v>
      </c>
      <c r="BG180">
        <v>5850</v>
      </c>
      <c r="BH180">
        <v>23</v>
      </c>
      <c r="BI180">
        <v>9</v>
      </c>
      <c r="BJ180" t="str">
        <f t="shared" si="9"/>
        <v>user20</v>
      </c>
    </row>
    <row r="181" spans="26:62">
      <c r="Z181" t="str">
        <f t="shared" si="10"/>
        <v>INSERT INTO wish VALUES(wish_key_seq.nextval, to_char(sysdate, 'YYYY-MM-DD HH24:mi:SS'),'',50,'ezencom');</v>
      </c>
      <c r="AN181">
        <v>24</v>
      </c>
      <c r="AO181">
        <v>20230306024</v>
      </c>
      <c r="AP181" s="14">
        <v>1</v>
      </c>
      <c r="AQ181">
        <v>1</v>
      </c>
      <c r="AR181">
        <f>VLOOKUP(AS181,상품리스트!A:E,5,0)*AQ181</f>
        <v>7200</v>
      </c>
      <c r="AS181">
        <v>4</v>
      </c>
      <c r="AT181">
        <v>2</v>
      </c>
      <c r="BE181">
        <v>180</v>
      </c>
      <c r="BF181">
        <v>1</v>
      </c>
      <c r="BG181">
        <v>7200</v>
      </c>
      <c r="BH181">
        <v>24</v>
      </c>
      <c r="BI181">
        <v>4</v>
      </c>
      <c r="BJ181" t="str">
        <f t="shared" si="9"/>
        <v>user21</v>
      </c>
    </row>
    <row r="182" spans="26:62">
      <c r="Z182" t="str">
        <f t="shared" si="10"/>
        <v>INSERT INTO wish VALUES(wish_key_seq.nextval, to_char(sysdate, 'YYYY-MM-DD HH24:mi:SS'),'',42,'ezencom');</v>
      </c>
      <c r="AN182">
        <v>24</v>
      </c>
      <c r="AO182">
        <v>20230306024</v>
      </c>
      <c r="AP182" s="14">
        <v>2</v>
      </c>
      <c r="AQ182">
        <v>1</v>
      </c>
      <c r="AR182">
        <f>VLOOKUP(AS182,상품리스트!A:E,5,0)*AQ182</f>
        <v>5670</v>
      </c>
      <c r="AS182">
        <v>52</v>
      </c>
      <c r="AT182">
        <v>2</v>
      </c>
      <c r="BE182">
        <v>181</v>
      </c>
      <c r="BF182">
        <v>1</v>
      </c>
      <c r="BG182">
        <v>5670</v>
      </c>
      <c r="BH182">
        <v>24</v>
      </c>
      <c r="BI182">
        <v>52</v>
      </c>
      <c r="BJ182" t="str">
        <f t="shared" si="9"/>
        <v>user21</v>
      </c>
    </row>
    <row r="183" spans="26:62">
      <c r="AN183">
        <v>24</v>
      </c>
      <c r="AO183">
        <v>20230306024</v>
      </c>
      <c r="AP183" s="14">
        <v>3</v>
      </c>
      <c r="AQ183">
        <v>1</v>
      </c>
      <c r="AR183">
        <f>VLOOKUP(AS183,상품리스트!A:E,5,0)*AQ183</f>
        <v>7020</v>
      </c>
      <c r="AS183">
        <v>53</v>
      </c>
      <c r="AT183">
        <v>2</v>
      </c>
      <c r="BE183">
        <v>182</v>
      </c>
      <c r="BF183">
        <v>1</v>
      </c>
      <c r="BG183">
        <v>7020</v>
      </c>
      <c r="BH183">
        <v>24</v>
      </c>
      <c r="BI183">
        <v>53</v>
      </c>
      <c r="BJ183" t="str">
        <f t="shared" si="9"/>
        <v>user21</v>
      </c>
    </row>
    <row r="184" spans="26:62">
      <c r="AN184">
        <v>24</v>
      </c>
      <c r="AO184">
        <v>20230306024</v>
      </c>
      <c r="AP184" s="14">
        <v>4</v>
      </c>
      <c r="AQ184">
        <v>1</v>
      </c>
      <c r="AR184">
        <f>VLOOKUP(AS184,상품리스트!A:E,5,0)*AQ184</f>
        <v>6480</v>
      </c>
      <c r="AS184">
        <v>23</v>
      </c>
      <c r="AT184">
        <v>2</v>
      </c>
      <c r="BE184">
        <v>183</v>
      </c>
      <c r="BF184">
        <v>1</v>
      </c>
      <c r="BG184">
        <v>6480</v>
      </c>
      <c r="BH184">
        <v>24</v>
      </c>
      <c r="BI184">
        <v>23</v>
      </c>
      <c r="BJ184" t="str">
        <f t="shared" si="9"/>
        <v>user21</v>
      </c>
    </row>
    <row r="185" spans="26:62">
      <c r="AN185">
        <v>24</v>
      </c>
      <c r="AO185">
        <v>20230306024</v>
      </c>
      <c r="AP185" s="14">
        <v>5</v>
      </c>
      <c r="AQ185">
        <v>1</v>
      </c>
      <c r="AR185">
        <f>VLOOKUP(AS185,상품리스트!A:E,5,0)*AQ185</f>
        <v>7020</v>
      </c>
      <c r="AS185">
        <v>21</v>
      </c>
      <c r="AT185">
        <v>2</v>
      </c>
      <c r="BE185">
        <v>184</v>
      </c>
      <c r="BF185">
        <v>1</v>
      </c>
      <c r="BG185">
        <v>7020</v>
      </c>
      <c r="BH185">
        <v>24</v>
      </c>
      <c r="BI185">
        <v>21</v>
      </c>
      <c r="BJ185" t="str">
        <f t="shared" si="9"/>
        <v>user21</v>
      </c>
    </row>
    <row r="186" spans="26:62">
      <c r="AN186">
        <v>24</v>
      </c>
      <c r="AO186">
        <v>20230306024</v>
      </c>
      <c r="AP186" s="14">
        <v>6</v>
      </c>
      <c r="AQ186">
        <v>1</v>
      </c>
      <c r="AR186">
        <f>VLOOKUP(AS186,상품리스트!A:E,5,0)*AQ186</f>
        <v>6300</v>
      </c>
      <c r="AS186">
        <v>26</v>
      </c>
      <c r="AT186">
        <v>2</v>
      </c>
      <c r="BE186">
        <v>185</v>
      </c>
      <c r="BF186">
        <v>1</v>
      </c>
      <c r="BG186">
        <v>6300</v>
      </c>
      <c r="BH186">
        <v>24</v>
      </c>
      <c r="BI186">
        <v>26</v>
      </c>
      <c r="BJ186" t="str">
        <f t="shared" si="9"/>
        <v>user21</v>
      </c>
    </row>
    <row r="187" spans="26:62">
      <c r="AN187">
        <v>24</v>
      </c>
      <c r="AO187">
        <v>20230306024</v>
      </c>
      <c r="AP187" s="14">
        <v>7</v>
      </c>
      <c r="AQ187">
        <v>1</v>
      </c>
      <c r="AR187">
        <f>VLOOKUP(AS187,상품리스트!A:E,5,0)*AQ187</f>
        <v>5695</v>
      </c>
      <c r="AS187">
        <v>50</v>
      </c>
      <c r="AT187">
        <v>2</v>
      </c>
      <c r="BE187">
        <v>186</v>
      </c>
      <c r="BF187">
        <v>1</v>
      </c>
      <c r="BG187">
        <v>6030</v>
      </c>
      <c r="BH187">
        <v>24</v>
      </c>
      <c r="BI187">
        <v>50</v>
      </c>
      <c r="BJ187" t="str">
        <f t="shared" si="9"/>
        <v>user21</v>
      </c>
    </row>
    <row r="188" spans="26:62">
      <c r="AN188">
        <v>24</v>
      </c>
      <c r="AO188">
        <v>20230306024</v>
      </c>
      <c r="AP188" s="14">
        <v>8</v>
      </c>
      <c r="AQ188">
        <v>1</v>
      </c>
      <c r="AR188">
        <f>VLOOKUP(AS188,상품리스트!A:E,5,0)*AQ188</f>
        <v>3870</v>
      </c>
      <c r="AS188">
        <v>30</v>
      </c>
      <c r="AT188">
        <v>2</v>
      </c>
      <c r="BE188">
        <v>187</v>
      </c>
      <c r="BF188">
        <v>1</v>
      </c>
      <c r="BG188">
        <v>3870</v>
      </c>
      <c r="BH188">
        <v>24</v>
      </c>
      <c r="BI188">
        <v>30</v>
      </c>
      <c r="BJ188" t="str">
        <f t="shared" si="9"/>
        <v>user21</v>
      </c>
    </row>
    <row r="189" spans="26:62">
      <c r="AN189">
        <v>25</v>
      </c>
      <c r="AO189">
        <v>20230306025</v>
      </c>
      <c r="AP189" s="14">
        <v>1</v>
      </c>
      <c r="AQ189">
        <v>1</v>
      </c>
      <c r="AR189">
        <f>VLOOKUP(AS189,상품리스트!A:E,5,0)*AQ189</f>
        <v>7200</v>
      </c>
      <c r="AS189">
        <v>5</v>
      </c>
      <c r="AT189">
        <v>6</v>
      </c>
      <c r="BE189">
        <v>188</v>
      </c>
      <c r="BF189">
        <v>1</v>
      </c>
      <c r="BG189">
        <v>8100</v>
      </c>
      <c r="BH189">
        <v>25</v>
      </c>
      <c r="BI189">
        <v>5</v>
      </c>
      <c r="BJ189" t="str">
        <f t="shared" si="9"/>
        <v>user22</v>
      </c>
    </row>
    <row r="190" spans="26:62">
      <c r="AN190">
        <v>25</v>
      </c>
      <c r="AO190">
        <v>20230306025</v>
      </c>
      <c r="AP190" s="14">
        <v>2</v>
      </c>
      <c r="AQ190">
        <v>1</v>
      </c>
      <c r="AR190">
        <f>VLOOKUP(AS190,상품리스트!A:E,5,0)*AQ190</f>
        <v>6750</v>
      </c>
      <c r="AS190">
        <v>6</v>
      </c>
      <c r="AT190">
        <v>6</v>
      </c>
      <c r="BE190">
        <v>189</v>
      </c>
      <c r="BF190">
        <v>1</v>
      </c>
      <c r="BG190">
        <v>6750</v>
      </c>
      <c r="BH190">
        <v>25</v>
      </c>
      <c r="BI190">
        <v>6</v>
      </c>
      <c r="BJ190" t="str">
        <f t="shared" si="9"/>
        <v>user22</v>
      </c>
    </row>
    <row r="191" spans="26:62">
      <c r="AN191">
        <v>25</v>
      </c>
      <c r="AO191">
        <v>20230306025</v>
      </c>
      <c r="AP191" s="14">
        <v>3</v>
      </c>
      <c r="AQ191">
        <v>1</v>
      </c>
      <c r="AR191">
        <f>VLOOKUP(AS191,상품리스트!A:E,5,0)*AQ191</f>
        <v>3150</v>
      </c>
      <c r="AS191">
        <v>46</v>
      </c>
      <c r="AT191">
        <v>6</v>
      </c>
      <c r="BE191">
        <v>190</v>
      </c>
      <c r="BF191">
        <v>1</v>
      </c>
      <c r="BG191">
        <v>3150</v>
      </c>
      <c r="BH191">
        <v>25</v>
      </c>
      <c r="BI191">
        <v>46</v>
      </c>
      <c r="BJ191" t="str">
        <f t="shared" si="9"/>
        <v>user22</v>
      </c>
    </row>
    <row r="192" spans="26:62">
      <c r="AN192">
        <v>25</v>
      </c>
      <c r="AO192">
        <v>20230306025</v>
      </c>
      <c r="AP192" s="14">
        <v>4</v>
      </c>
      <c r="AQ192">
        <v>1</v>
      </c>
      <c r="AR192">
        <f>VLOOKUP(AS192,상품리스트!A:E,5,0)*AQ192</f>
        <v>4050</v>
      </c>
      <c r="AS192">
        <v>8</v>
      </c>
      <c r="AT192">
        <v>6</v>
      </c>
      <c r="BE192">
        <v>191</v>
      </c>
      <c r="BF192">
        <v>1</v>
      </c>
      <c r="BG192">
        <v>4050</v>
      </c>
      <c r="BH192">
        <v>25</v>
      </c>
      <c r="BI192">
        <v>8</v>
      </c>
      <c r="BJ192" t="str">
        <f t="shared" si="9"/>
        <v>user22</v>
      </c>
    </row>
    <row r="193" spans="40:62">
      <c r="AN193">
        <v>25</v>
      </c>
      <c r="AO193">
        <v>20230306025</v>
      </c>
      <c r="AP193" s="14">
        <v>5</v>
      </c>
      <c r="AQ193">
        <v>1</v>
      </c>
      <c r="AR193">
        <f>VLOOKUP(AS193,상품리스트!A:E,5,0)*AQ193</f>
        <v>13300</v>
      </c>
      <c r="AS193">
        <v>12</v>
      </c>
      <c r="AT193">
        <v>6</v>
      </c>
      <c r="BE193">
        <v>192</v>
      </c>
      <c r="BF193">
        <v>1</v>
      </c>
      <c r="BG193">
        <v>17100</v>
      </c>
      <c r="BH193">
        <v>25</v>
      </c>
      <c r="BI193">
        <v>12</v>
      </c>
      <c r="BJ193" t="str">
        <f t="shared" si="9"/>
        <v>user22</v>
      </c>
    </row>
    <row r="194" spans="40:62">
      <c r="AN194">
        <v>25</v>
      </c>
      <c r="AO194">
        <v>20230306025</v>
      </c>
      <c r="AP194" s="14">
        <v>6</v>
      </c>
      <c r="AQ194">
        <v>1</v>
      </c>
      <c r="AR194">
        <f>VLOOKUP(AS194,상품리스트!A:E,5,0)*AQ194</f>
        <v>5400</v>
      </c>
      <c r="AS194">
        <v>16</v>
      </c>
      <c r="AT194">
        <v>6</v>
      </c>
      <c r="BE194">
        <v>193</v>
      </c>
      <c r="BF194">
        <v>1</v>
      </c>
      <c r="BG194">
        <v>5400</v>
      </c>
      <c r="BH194">
        <v>25</v>
      </c>
      <c r="BI194">
        <v>16</v>
      </c>
      <c r="BJ194" t="str">
        <f t="shared" si="9"/>
        <v>user22</v>
      </c>
    </row>
    <row r="195" spans="40:62">
      <c r="AN195">
        <v>25</v>
      </c>
      <c r="AO195">
        <v>20230306025</v>
      </c>
      <c r="AP195" s="14">
        <v>7</v>
      </c>
      <c r="AQ195">
        <v>5</v>
      </c>
      <c r="AR195">
        <f>VLOOKUP(AS195,상품리스트!A:E,5,0)*AQ195</f>
        <v>33750</v>
      </c>
      <c r="AS195">
        <v>17</v>
      </c>
      <c r="AT195">
        <v>6</v>
      </c>
      <c r="BE195">
        <v>194</v>
      </c>
      <c r="BF195">
        <v>5</v>
      </c>
      <c r="BG195">
        <v>33750</v>
      </c>
      <c r="BH195">
        <v>25</v>
      </c>
      <c r="BI195">
        <v>17</v>
      </c>
      <c r="BJ195" t="str">
        <f t="shared" ref="BJ195:BJ258" si="11">VLOOKUP(BH195,AV:BB,7,0)</f>
        <v>user22</v>
      </c>
    </row>
    <row r="196" spans="40:62">
      <c r="AN196">
        <v>25</v>
      </c>
      <c r="AO196">
        <v>20230306025</v>
      </c>
      <c r="AP196" s="14">
        <v>8</v>
      </c>
      <c r="AQ196">
        <v>1</v>
      </c>
      <c r="AR196">
        <f>VLOOKUP(AS196,상품리스트!A:E,5,0)*AQ196</f>
        <v>6030</v>
      </c>
      <c r="AS196">
        <v>27</v>
      </c>
      <c r="AT196">
        <v>6</v>
      </c>
      <c r="BE196">
        <v>195</v>
      </c>
      <c r="BF196">
        <v>1</v>
      </c>
      <c r="BG196">
        <v>6030</v>
      </c>
      <c r="BH196">
        <v>25</v>
      </c>
      <c r="BI196">
        <v>27</v>
      </c>
      <c r="BJ196" t="str">
        <f t="shared" si="11"/>
        <v>user22</v>
      </c>
    </row>
    <row r="197" spans="40:62">
      <c r="AN197">
        <v>25</v>
      </c>
      <c r="AO197">
        <v>20230306025</v>
      </c>
      <c r="AP197" s="14">
        <v>9</v>
      </c>
      <c r="AQ197">
        <v>1</v>
      </c>
      <c r="AR197">
        <f>VLOOKUP(AS197,상품리스트!A:E,5,0)*AQ197</f>
        <v>7200</v>
      </c>
      <c r="AS197">
        <v>35</v>
      </c>
      <c r="AT197">
        <v>6</v>
      </c>
      <c r="BE197">
        <v>196</v>
      </c>
      <c r="BF197">
        <v>1</v>
      </c>
      <c r="BG197">
        <v>7200</v>
      </c>
      <c r="BH197">
        <v>25</v>
      </c>
      <c r="BI197">
        <v>35</v>
      </c>
      <c r="BJ197" t="str">
        <f t="shared" si="11"/>
        <v>user22</v>
      </c>
    </row>
    <row r="198" spans="40:62">
      <c r="AN198">
        <v>25</v>
      </c>
      <c r="AO198">
        <v>20230306025</v>
      </c>
      <c r="AP198" s="14">
        <v>10</v>
      </c>
      <c r="AQ198">
        <v>1</v>
      </c>
      <c r="AR198">
        <f>VLOOKUP(AS198,상품리스트!A:E,5,0)*AQ198</f>
        <v>3420</v>
      </c>
      <c r="AS198">
        <v>49</v>
      </c>
      <c r="AT198">
        <v>6</v>
      </c>
      <c r="BE198">
        <v>197</v>
      </c>
      <c r="BF198">
        <v>1</v>
      </c>
      <c r="BG198">
        <v>3420</v>
      </c>
      <c r="BH198">
        <v>25</v>
      </c>
      <c r="BI198">
        <v>49</v>
      </c>
      <c r="BJ198" t="str">
        <f t="shared" si="11"/>
        <v>user22</v>
      </c>
    </row>
    <row r="199" spans="40:62">
      <c r="AN199">
        <v>26</v>
      </c>
      <c r="AO199">
        <v>20230306026</v>
      </c>
      <c r="AP199" s="14">
        <v>1</v>
      </c>
      <c r="AQ199">
        <v>1</v>
      </c>
      <c r="AR199">
        <f>VLOOKUP(AS199,상품리스트!A:E,5,0)*AQ199</f>
        <v>34200</v>
      </c>
      <c r="AS199">
        <v>44</v>
      </c>
      <c r="AT199">
        <v>7</v>
      </c>
      <c r="BE199">
        <v>198</v>
      </c>
      <c r="BF199">
        <v>1</v>
      </c>
      <c r="BG199">
        <v>34200</v>
      </c>
      <c r="BH199">
        <v>26</v>
      </c>
      <c r="BI199">
        <v>44</v>
      </c>
      <c r="BJ199" t="str">
        <f t="shared" si="11"/>
        <v>user23</v>
      </c>
    </row>
    <row r="200" spans="40:62">
      <c r="AN200">
        <v>26</v>
      </c>
      <c r="AO200">
        <v>20230306026</v>
      </c>
      <c r="AP200" s="14">
        <v>2</v>
      </c>
      <c r="AQ200">
        <v>1</v>
      </c>
      <c r="AR200">
        <f>VLOOKUP(AS200,상품리스트!A:E,5,0)*AQ200</f>
        <v>9450</v>
      </c>
      <c r="AS200">
        <v>34</v>
      </c>
      <c r="AT200">
        <v>7</v>
      </c>
      <c r="BE200">
        <v>199</v>
      </c>
      <c r="BF200">
        <v>1</v>
      </c>
      <c r="BG200">
        <v>9450</v>
      </c>
      <c r="BH200">
        <v>26</v>
      </c>
      <c r="BI200">
        <v>34</v>
      </c>
      <c r="BJ200" t="str">
        <f t="shared" si="11"/>
        <v>user23</v>
      </c>
    </row>
    <row r="201" spans="40:62">
      <c r="AN201">
        <v>26</v>
      </c>
      <c r="AO201">
        <v>20230306026</v>
      </c>
      <c r="AP201" s="14">
        <v>3</v>
      </c>
      <c r="AQ201">
        <v>1</v>
      </c>
      <c r="AR201">
        <f>VLOOKUP(AS201,상품리스트!A:E,5,0)*AQ201</f>
        <v>4230</v>
      </c>
      <c r="AS201">
        <v>48</v>
      </c>
      <c r="AT201">
        <v>7</v>
      </c>
      <c r="BE201">
        <v>200</v>
      </c>
      <c r="BF201">
        <v>1</v>
      </c>
      <c r="BG201">
        <v>4230</v>
      </c>
      <c r="BH201">
        <v>26</v>
      </c>
      <c r="BI201">
        <v>48</v>
      </c>
      <c r="BJ201" t="str">
        <f t="shared" si="11"/>
        <v>user23</v>
      </c>
    </row>
    <row r="202" spans="40:62">
      <c r="AN202">
        <v>26</v>
      </c>
      <c r="AO202">
        <v>20230306026</v>
      </c>
      <c r="AP202" s="14">
        <v>4</v>
      </c>
      <c r="AQ202">
        <v>1</v>
      </c>
      <c r="AR202">
        <f>VLOOKUP(AS202,상품리스트!A:E,5,0)*AQ202</f>
        <v>10800</v>
      </c>
      <c r="AS202">
        <v>3</v>
      </c>
      <c r="AT202">
        <v>7</v>
      </c>
      <c r="BE202">
        <v>201</v>
      </c>
      <c r="BF202">
        <v>1</v>
      </c>
      <c r="BG202">
        <v>10800</v>
      </c>
      <c r="BH202">
        <v>26</v>
      </c>
      <c r="BI202">
        <v>3</v>
      </c>
      <c r="BJ202" t="str">
        <f t="shared" si="11"/>
        <v>user23</v>
      </c>
    </row>
    <row r="203" spans="40:62">
      <c r="AN203">
        <v>27</v>
      </c>
      <c r="AO203">
        <v>20230306027</v>
      </c>
      <c r="AP203" s="14">
        <v>1</v>
      </c>
      <c r="AQ203">
        <v>1</v>
      </c>
      <c r="AR203">
        <f>VLOOKUP(AS203,상품리스트!A:E,5,0)*AQ203</f>
        <v>16200</v>
      </c>
      <c r="AS203">
        <v>2</v>
      </c>
      <c r="AT203">
        <v>1</v>
      </c>
      <c r="BE203">
        <v>202</v>
      </c>
      <c r="BF203">
        <v>1</v>
      </c>
      <c r="BG203">
        <v>16200</v>
      </c>
      <c r="BH203">
        <v>27</v>
      </c>
      <c r="BI203">
        <v>2</v>
      </c>
      <c r="BJ203" t="str">
        <f t="shared" si="11"/>
        <v>user24</v>
      </c>
    </row>
    <row r="204" spans="40:62">
      <c r="AN204">
        <v>27</v>
      </c>
      <c r="AO204">
        <v>20230306027</v>
      </c>
      <c r="AP204" s="14">
        <v>2</v>
      </c>
      <c r="AQ204">
        <v>1</v>
      </c>
      <c r="AR204">
        <f>VLOOKUP(AS204,상품리스트!A:E,5,0)*AQ204</f>
        <v>7200</v>
      </c>
      <c r="AS204">
        <v>35</v>
      </c>
      <c r="AT204">
        <v>1</v>
      </c>
      <c r="BE204">
        <v>203</v>
      </c>
      <c r="BF204">
        <v>1</v>
      </c>
      <c r="BG204">
        <v>7200</v>
      </c>
      <c r="BH204">
        <v>27</v>
      </c>
      <c r="BI204">
        <v>35</v>
      </c>
      <c r="BJ204" t="str">
        <f t="shared" si="11"/>
        <v>user24</v>
      </c>
    </row>
    <row r="205" spans="40:62">
      <c r="AN205">
        <v>27</v>
      </c>
      <c r="AO205">
        <v>20230306027</v>
      </c>
      <c r="AP205" s="14">
        <v>3</v>
      </c>
      <c r="AQ205">
        <v>1</v>
      </c>
      <c r="AR205">
        <f>VLOOKUP(AS205,상품리스트!A:E,5,0)*AQ205</f>
        <v>5695</v>
      </c>
      <c r="AS205">
        <v>50</v>
      </c>
      <c r="AT205">
        <v>1</v>
      </c>
      <c r="BE205">
        <v>204</v>
      </c>
      <c r="BF205">
        <v>1</v>
      </c>
      <c r="BG205">
        <v>6030</v>
      </c>
      <c r="BH205">
        <v>27</v>
      </c>
      <c r="BI205">
        <v>50</v>
      </c>
      <c r="BJ205" t="str">
        <f t="shared" si="11"/>
        <v>user24</v>
      </c>
    </row>
    <row r="206" spans="40:62">
      <c r="AN206">
        <v>27</v>
      </c>
      <c r="AO206">
        <v>20230306027</v>
      </c>
      <c r="AP206" s="14">
        <v>4</v>
      </c>
      <c r="AQ206">
        <v>1</v>
      </c>
      <c r="AR206">
        <f>VLOOKUP(AS206,상품리스트!A:E,5,0)*AQ206</f>
        <v>7560</v>
      </c>
      <c r="AS206">
        <v>22</v>
      </c>
      <c r="AT206">
        <v>1</v>
      </c>
      <c r="BE206">
        <v>205</v>
      </c>
      <c r="BF206">
        <v>1</v>
      </c>
      <c r="BG206">
        <v>7560</v>
      </c>
      <c r="BH206">
        <v>27</v>
      </c>
      <c r="BI206">
        <v>22</v>
      </c>
      <c r="BJ206" t="str">
        <f t="shared" si="11"/>
        <v>user24</v>
      </c>
    </row>
    <row r="207" spans="40:62">
      <c r="AN207">
        <v>27</v>
      </c>
      <c r="AO207">
        <v>20230306027</v>
      </c>
      <c r="AP207" s="14">
        <v>5</v>
      </c>
      <c r="AQ207">
        <v>1</v>
      </c>
      <c r="AR207">
        <f>VLOOKUP(AS207,상품리스트!A:E,5,0)*AQ207</f>
        <v>3150</v>
      </c>
      <c r="AS207">
        <v>46</v>
      </c>
      <c r="AT207">
        <v>1</v>
      </c>
      <c r="BE207">
        <v>206</v>
      </c>
      <c r="BF207">
        <v>1</v>
      </c>
      <c r="BG207">
        <v>3150</v>
      </c>
      <c r="BH207">
        <v>27</v>
      </c>
      <c r="BI207">
        <v>46</v>
      </c>
      <c r="BJ207" t="str">
        <f t="shared" si="11"/>
        <v>user24</v>
      </c>
    </row>
    <row r="208" spans="40:62">
      <c r="AN208">
        <v>27</v>
      </c>
      <c r="AO208">
        <v>20230306027</v>
      </c>
      <c r="AP208" s="14">
        <v>6</v>
      </c>
      <c r="AQ208">
        <v>1</v>
      </c>
      <c r="AR208">
        <f>VLOOKUP(AS208,상품리스트!A:E,5,0)*AQ208</f>
        <v>13500</v>
      </c>
      <c r="AS208">
        <v>1</v>
      </c>
      <c r="AT208">
        <v>1</v>
      </c>
      <c r="BE208">
        <v>207</v>
      </c>
      <c r="BF208">
        <v>1</v>
      </c>
      <c r="BG208">
        <v>13500</v>
      </c>
      <c r="BH208">
        <v>27</v>
      </c>
      <c r="BI208">
        <v>1</v>
      </c>
      <c r="BJ208" t="str">
        <f t="shared" si="11"/>
        <v>user24</v>
      </c>
    </row>
    <row r="209" spans="40:62">
      <c r="AN209">
        <v>27</v>
      </c>
      <c r="AO209">
        <v>20230306027</v>
      </c>
      <c r="AP209" s="14">
        <v>7</v>
      </c>
      <c r="AQ209">
        <v>1</v>
      </c>
      <c r="AR209">
        <f>VLOOKUP(AS209,상품리스트!A:E,5,0)*AQ209</f>
        <v>5670</v>
      </c>
      <c r="AS209">
        <v>52</v>
      </c>
      <c r="AT209">
        <v>1</v>
      </c>
      <c r="BE209">
        <v>208</v>
      </c>
      <c r="BF209">
        <v>1</v>
      </c>
      <c r="BG209">
        <v>5670</v>
      </c>
      <c r="BH209">
        <v>27</v>
      </c>
      <c r="BI209">
        <v>52</v>
      </c>
      <c r="BJ209" t="str">
        <f t="shared" si="11"/>
        <v>user24</v>
      </c>
    </row>
    <row r="210" spans="40:62">
      <c r="AN210">
        <v>28</v>
      </c>
      <c r="AO210">
        <v>20230306028</v>
      </c>
      <c r="AP210" s="14">
        <v>1</v>
      </c>
      <c r="AQ210">
        <v>1</v>
      </c>
      <c r="AR210">
        <f>VLOOKUP(AS210,상품리스트!A:E,5,0)*AQ210</f>
        <v>6750</v>
      </c>
      <c r="AS210">
        <v>6</v>
      </c>
      <c r="AT210">
        <v>9</v>
      </c>
      <c r="BE210">
        <v>209</v>
      </c>
      <c r="BF210">
        <v>1</v>
      </c>
      <c r="BG210">
        <v>6750</v>
      </c>
      <c r="BH210">
        <v>28</v>
      </c>
      <c r="BI210">
        <v>6</v>
      </c>
      <c r="BJ210" t="str">
        <f t="shared" si="11"/>
        <v>user25</v>
      </c>
    </row>
    <row r="211" spans="40:62">
      <c r="AN211">
        <v>28</v>
      </c>
      <c r="AO211">
        <v>20230306028</v>
      </c>
      <c r="AP211" s="14">
        <v>2</v>
      </c>
      <c r="AQ211">
        <v>3</v>
      </c>
      <c r="AR211">
        <f>VLOOKUP(AS211,상품리스트!A:E,5,0)*AQ211</f>
        <v>18720</v>
      </c>
      <c r="AS211">
        <v>47</v>
      </c>
      <c r="AT211">
        <v>9</v>
      </c>
      <c r="BE211">
        <v>210</v>
      </c>
      <c r="BF211">
        <v>3</v>
      </c>
      <c r="BG211">
        <v>21060</v>
      </c>
      <c r="BH211">
        <v>28</v>
      </c>
      <c r="BI211">
        <v>47</v>
      </c>
      <c r="BJ211" t="str">
        <f t="shared" si="11"/>
        <v>user25</v>
      </c>
    </row>
    <row r="212" spans="40:62">
      <c r="AN212">
        <v>28</v>
      </c>
      <c r="AO212">
        <v>20230306028</v>
      </c>
      <c r="AP212" s="14">
        <v>3</v>
      </c>
      <c r="AQ212">
        <v>1</v>
      </c>
      <c r="AR212">
        <f>VLOOKUP(AS212,상품리스트!A:E,5,0)*AQ212</f>
        <v>3150</v>
      </c>
      <c r="AS212">
        <v>14</v>
      </c>
      <c r="AT212">
        <v>9</v>
      </c>
      <c r="BE212">
        <v>211</v>
      </c>
      <c r="BF212">
        <v>1</v>
      </c>
      <c r="BG212">
        <v>3150</v>
      </c>
      <c r="BH212">
        <v>28</v>
      </c>
      <c r="BI212">
        <v>14</v>
      </c>
      <c r="BJ212" t="str">
        <f t="shared" si="11"/>
        <v>user25</v>
      </c>
    </row>
    <row r="213" spans="40:62">
      <c r="AN213">
        <v>28</v>
      </c>
      <c r="AO213">
        <v>20230306028</v>
      </c>
      <c r="AP213" s="14">
        <v>4</v>
      </c>
      <c r="AQ213">
        <v>1</v>
      </c>
      <c r="AR213">
        <f>VLOOKUP(AS213,상품리스트!A:E,5,0)*AQ213</f>
        <v>9450</v>
      </c>
      <c r="AS213">
        <v>34</v>
      </c>
      <c r="AT213">
        <v>9</v>
      </c>
      <c r="BE213">
        <v>212</v>
      </c>
      <c r="BF213">
        <v>1</v>
      </c>
      <c r="BG213">
        <v>9450</v>
      </c>
      <c r="BH213">
        <v>28</v>
      </c>
      <c r="BI213">
        <v>34</v>
      </c>
      <c r="BJ213" t="str">
        <f t="shared" si="11"/>
        <v>user25</v>
      </c>
    </row>
    <row r="214" spans="40:62">
      <c r="AN214">
        <v>28</v>
      </c>
      <c r="AO214">
        <v>20230306028</v>
      </c>
      <c r="AP214" s="14">
        <v>5</v>
      </c>
      <c r="AQ214">
        <v>1</v>
      </c>
      <c r="AR214">
        <f>VLOOKUP(AS214,상품리스트!A:E,5,0)*AQ214</f>
        <v>2700</v>
      </c>
      <c r="AS214">
        <v>7</v>
      </c>
      <c r="AT214">
        <v>9</v>
      </c>
      <c r="BE214">
        <v>213</v>
      </c>
      <c r="BF214">
        <v>1</v>
      </c>
      <c r="BG214">
        <v>2700</v>
      </c>
      <c r="BH214">
        <v>28</v>
      </c>
      <c r="BI214">
        <v>7</v>
      </c>
      <c r="BJ214" t="str">
        <f t="shared" si="11"/>
        <v>user25</v>
      </c>
    </row>
    <row r="215" spans="40:62">
      <c r="AN215">
        <v>29</v>
      </c>
      <c r="AO215">
        <v>20230306029</v>
      </c>
      <c r="AP215" s="14">
        <v>1</v>
      </c>
      <c r="AQ215">
        <v>1</v>
      </c>
      <c r="AR215">
        <f>VLOOKUP(AS215,상품리스트!A:E,5,0)*AQ215</f>
        <v>7560</v>
      </c>
      <c r="AS215">
        <v>20</v>
      </c>
      <c r="AT215">
        <v>8</v>
      </c>
      <c r="BE215">
        <v>214</v>
      </c>
      <c r="BF215">
        <v>1</v>
      </c>
      <c r="BG215">
        <v>7560</v>
      </c>
      <c r="BH215">
        <v>29</v>
      </c>
      <c r="BI215">
        <v>20</v>
      </c>
      <c r="BJ215" t="str">
        <f t="shared" si="11"/>
        <v>user26</v>
      </c>
    </row>
    <row r="216" spans="40:62">
      <c r="AN216">
        <v>29</v>
      </c>
      <c r="AO216">
        <v>20230306029</v>
      </c>
      <c r="AP216" s="14">
        <v>2</v>
      </c>
      <c r="AQ216">
        <v>1</v>
      </c>
      <c r="AR216">
        <f>VLOOKUP(AS216,상품리스트!A:E,5,0)*AQ216</f>
        <v>5670</v>
      </c>
      <c r="AS216">
        <v>52</v>
      </c>
      <c r="AT216">
        <v>8</v>
      </c>
      <c r="BE216">
        <v>215</v>
      </c>
      <c r="BF216">
        <v>1</v>
      </c>
      <c r="BG216">
        <v>5670</v>
      </c>
      <c r="BH216">
        <v>29</v>
      </c>
      <c r="BI216">
        <v>52</v>
      </c>
      <c r="BJ216" t="str">
        <f t="shared" si="11"/>
        <v>user26</v>
      </c>
    </row>
    <row r="217" spans="40:62">
      <c r="AN217">
        <v>29</v>
      </c>
      <c r="AO217">
        <v>20230306029</v>
      </c>
      <c r="AP217" s="14">
        <v>3</v>
      </c>
      <c r="AQ217">
        <v>1</v>
      </c>
      <c r="AR217">
        <f>VLOOKUP(AS217,상품리스트!A:E,5,0)*AQ217</f>
        <v>3150</v>
      </c>
      <c r="AS217">
        <v>46</v>
      </c>
      <c r="AT217">
        <v>8</v>
      </c>
      <c r="BE217">
        <v>216</v>
      </c>
      <c r="BF217">
        <v>1</v>
      </c>
      <c r="BG217">
        <v>3150</v>
      </c>
      <c r="BH217">
        <v>29</v>
      </c>
      <c r="BI217">
        <v>46</v>
      </c>
      <c r="BJ217" t="str">
        <f t="shared" si="11"/>
        <v>user26</v>
      </c>
    </row>
    <row r="218" spans="40:62">
      <c r="AN218">
        <v>29</v>
      </c>
      <c r="AO218">
        <v>20230306029</v>
      </c>
      <c r="AP218" s="14">
        <v>4</v>
      </c>
      <c r="AQ218">
        <v>1</v>
      </c>
      <c r="AR218">
        <f>VLOOKUP(AS218,상품리스트!A:E,5,0)*AQ218</f>
        <v>6300</v>
      </c>
      <c r="AS218">
        <v>26</v>
      </c>
      <c r="AT218">
        <v>8</v>
      </c>
      <c r="BE218">
        <v>217</v>
      </c>
      <c r="BF218">
        <v>1</v>
      </c>
      <c r="BG218">
        <v>6300</v>
      </c>
      <c r="BH218">
        <v>29</v>
      </c>
      <c r="BI218">
        <v>26</v>
      </c>
      <c r="BJ218" t="str">
        <f t="shared" si="11"/>
        <v>user26</v>
      </c>
    </row>
    <row r="219" spans="40:62">
      <c r="AN219">
        <v>29</v>
      </c>
      <c r="AO219">
        <v>20230306029</v>
      </c>
      <c r="AP219" s="14">
        <v>5</v>
      </c>
      <c r="AQ219">
        <v>1</v>
      </c>
      <c r="AR219">
        <f>VLOOKUP(AS219,상품리스트!A:E,5,0)*AQ219</f>
        <v>16200</v>
      </c>
      <c r="AS219">
        <v>2</v>
      </c>
      <c r="AT219">
        <v>8</v>
      </c>
      <c r="BE219">
        <v>218</v>
      </c>
      <c r="BF219">
        <v>1</v>
      </c>
      <c r="BG219">
        <v>16200</v>
      </c>
      <c r="BH219">
        <v>29</v>
      </c>
      <c r="BI219">
        <v>2</v>
      </c>
      <c r="BJ219" t="str">
        <f t="shared" si="11"/>
        <v>user26</v>
      </c>
    </row>
    <row r="220" spans="40:62">
      <c r="AN220">
        <v>29</v>
      </c>
      <c r="AO220">
        <v>20230306029</v>
      </c>
      <c r="AP220" s="14">
        <v>6</v>
      </c>
      <c r="AQ220">
        <v>1</v>
      </c>
      <c r="AR220">
        <f>VLOOKUP(AS220,상품리스트!A:E,5,0)*AQ220</f>
        <v>6240</v>
      </c>
      <c r="AS220">
        <v>47</v>
      </c>
      <c r="AT220">
        <v>8</v>
      </c>
      <c r="BE220">
        <v>219</v>
      </c>
      <c r="BF220">
        <v>1</v>
      </c>
      <c r="BG220">
        <v>7020</v>
      </c>
      <c r="BH220">
        <v>29</v>
      </c>
      <c r="BI220">
        <v>47</v>
      </c>
      <c r="BJ220" t="str">
        <f t="shared" si="11"/>
        <v>user26</v>
      </c>
    </row>
    <row r="221" spans="40:62">
      <c r="AN221">
        <v>29</v>
      </c>
      <c r="AO221">
        <v>20230306029</v>
      </c>
      <c r="AP221" s="14">
        <v>7</v>
      </c>
      <c r="AQ221">
        <v>1</v>
      </c>
      <c r="AR221">
        <f>VLOOKUP(AS221,상품리스트!A:E,5,0)*AQ221</f>
        <v>3870</v>
      </c>
      <c r="AS221">
        <v>30</v>
      </c>
      <c r="AT221">
        <v>8</v>
      </c>
      <c r="BE221">
        <v>220</v>
      </c>
      <c r="BF221">
        <v>1</v>
      </c>
      <c r="BG221">
        <v>3870</v>
      </c>
      <c r="BH221">
        <v>29</v>
      </c>
      <c r="BI221">
        <v>30</v>
      </c>
      <c r="BJ221" t="str">
        <f t="shared" si="11"/>
        <v>user26</v>
      </c>
    </row>
    <row r="222" spans="40:62">
      <c r="AN222">
        <v>30</v>
      </c>
      <c r="AO222">
        <v>20230306030</v>
      </c>
      <c r="AP222" s="14">
        <v>1</v>
      </c>
      <c r="AQ222">
        <v>1</v>
      </c>
      <c r="AR222">
        <f>VLOOKUP(AS222,상품리스트!A:E,5,0)*AQ222</f>
        <v>6750</v>
      </c>
      <c r="AS222">
        <v>6</v>
      </c>
      <c r="AT222">
        <v>4</v>
      </c>
      <c r="BE222">
        <v>221</v>
      </c>
      <c r="BF222">
        <v>1</v>
      </c>
      <c r="BG222">
        <v>6750</v>
      </c>
      <c r="BH222">
        <v>30</v>
      </c>
      <c r="BI222">
        <v>6</v>
      </c>
      <c r="BJ222" t="str">
        <f t="shared" si="11"/>
        <v>user27</v>
      </c>
    </row>
    <row r="223" spans="40:62">
      <c r="AN223">
        <v>30</v>
      </c>
      <c r="AO223">
        <v>20230306030</v>
      </c>
      <c r="AP223" s="14">
        <v>2</v>
      </c>
      <c r="AQ223">
        <v>12</v>
      </c>
      <c r="AR223">
        <f>VLOOKUP(AS223,상품리스트!A:E,5,0)*AQ223</f>
        <v>70200</v>
      </c>
      <c r="AS223">
        <v>9</v>
      </c>
      <c r="AT223">
        <v>4</v>
      </c>
      <c r="BE223">
        <v>222</v>
      </c>
      <c r="BF223">
        <v>12</v>
      </c>
      <c r="BG223">
        <v>70200</v>
      </c>
      <c r="BH223">
        <v>30</v>
      </c>
      <c r="BI223">
        <v>9</v>
      </c>
      <c r="BJ223" t="str">
        <f t="shared" si="11"/>
        <v>user27</v>
      </c>
    </row>
    <row r="224" spans="40:62">
      <c r="AN224">
        <v>30</v>
      </c>
      <c r="AO224">
        <v>20230306030</v>
      </c>
      <c r="AP224" s="14">
        <v>3</v>
      </c>
      <c r="AQ224">
        <v>1</v>
      </c>
      <c r="AR224">
        <f>VLOOKUP(AS224,상품리스트!A:E,5,0)*AQ224</f>
        <v>7740</v>
      </c>
      <c r="AS224">
        <v>40</v>
      </c>
      <c r="AT224">
        <v>4</v>
      </c>
      <c r="BE224">
        <v>223</v>
      </c>
      <c r="BF224">
        <v>1</v>
      </c>
      <c r="BG224">
        <v>7740</v>
      </c>
      <c r="BH224">
        <v>30</v>
      </c>
      <c r="BI224">
        <v>40</v>
      </c>
      <c r="BJ224" t="str">
        <f t="shared" si="11"/>
        <v>user27</v>
      </c>
    </row>
    <row r="225" spans="40:62">
      <c r="AN225">
        <v>30</v>
      </c>
      <c r="AO225">
        <v>20230306030</v>
      </c>
      <c r="AP225" s="14">
        <v>4</v>
      </c>
      <c r="AQ225">
        <v>1</v>
      </c>
      <c r="AR225">
        <f>VLOOKUP(AS225,상품리스트!A:E,5,0)*AQ225</f>
        <v>9900</v>
      </c>
      <c r="AS225">
        <v>13</v>
      </c>
      <c r="AT225">
        <v>4</v>
      </c>
      <c r="BE225">
        <v>224</v>
      </c>
      <c r="BF225">
        <v>1</v>
      </c>
      <c r="BG225">
        <v>9900</v>
      </c>
      <c r="BH225">
        <v>30</v>
      </c>
      <c r="BI225">
        <v>13</v>
      </c>
      <c r="BJ225" t="str">
        <f t="shared" si="11"/>
        <v>user27</v>
      </c>
    </row>
    <row r="226" spans="40:62">
      <c r="AN226">
        <v>30</v>
      </c>
      <c r="AO226">
        <v>20230306030</v>
      </c>
      <c r="AP226" s="14">
        <v>5</v>
      </c>
      <c r="AQ226">
        <v>1</v>
      </c>
      <c r="AR226">
        <f>VLOOKUP(AS226,상품리스트!A:E,5,0)*AQ226</f>
        <v>4320</v>
      </c>
      <c r="AS226">
        <v>43</v>
      </c>
      <c r="AT226">
        <v>4</v>
      </c>
      <c r="BE226">
        <v>225</v>
      </c>
      <c r="BF226">
        <v>1</v>
      </c>
      <c r="BG226">
        <v>6480</v>
      </c>
      <c r="BH226">
        <v>30</v>
      </c>
      <c r="BI226">
        <v>43</v>
      </c>
      <c r="BJ226" t="str">
        <f t="shared" si="11"/>
        <v>user27</v>
      </c>
    </row>
    <row r="227" spans="40:62">
      <c r="AN227">
        <v>30</v>
      </c>
      <c r="AO227">
        <v>20230306030</v>
      </c>
      <c r="AP227" s="14">
        <v>6</v>
      </c>
      <c r="AQ227">
        <v>1</v>
      </c>
      <c r="AR227">
        <f>VLOOKUP(AS227,상품리스트!A:E,5,0)*AQ227</f>
        <v>5695</v>
      </c>
      <c r="AS227">
        <v>38</v>
      </c>
      <c r="AT227">
        <v>4</v>
      </c>
      <c r="BE227">
        <v>226</v>
      </c>
      <c r="BF227">
        <v>1</v>
      </c>
      <c r="BG227">
        <v>6030</v>
      </c>
      <c r="BH227">
        <v>30</v>
      </c>
      <c r="BI227">
        <v>38</v>
      </c>
      <c r="BJ227" t="str">
        <f t="shared" si="11"/>
        <v>user27</v>
      </c>
    </row>
    <row r="228" spans="40:62">
      <c r="AN228">
        <v>30</v>
      </c>
      <c r="AO228">
        <v>20230306030</v>
      </c>
      <c r="AP228" s="14">
        <v>7</v>
      </c>
      <c r="AQ228">
        <v>1</v>
      </c>
      <c r="AR228">
        <f>VLOOKUP(AS228,상품리스트!A:E,5,0)*AQ228</f>
        <v>7200</v>
      </c>
      <c r="AS228">
        <v>35</v>
      </c>
      <c r="AT228">
        <v>4</v>
      </c>
      <c r="BE228">
        <v>227</v>
      </c>
      <c r="BF228">
        <v>1</v>
      </c>
      <c r="BG228">
        <v>7200</v>
      </c>
      <c r="BH228">
        <v>30</v>
      </c>
      <c r="BI228">
        <v>35</v>
      </c>
      <c r="BJ228" t="str">
        <f t="shared" si="11"/>
        <v>user27</v>
      </c>
    </row>
    <row r="229" spans="40:62">
      <c r="AN229">
        <v>30</v>
      </c>
      <c r="AO229">
        <v>20230306030</v>
      </c>
      <c r="AP229" s="14">
        <v>8</v>
      </c>
      <c r="AQ229">
        <v>1</v>
      </c>
      <c r="AR229">
        <f>VLOOKUP(AS229,상품리스트!A:E,5,0)*AQ229</f>
        <v>4050</v>
      </c>
      <c r="AS229">
        <v>8</v>
      </c>
      <c r="AT229">
        <v>4</v>
      </c>
      <c r="BE229">
        <v>228</v>
      </c>
      <c r="BF229">
        <v>1</v>
      </c>
      <c r="BG229">
        <v>4050</v>
      </c>
      <c r="BH229">
        <v>30</v>
      </c>
      <c r="BI229">
        <v>8</v>
      </c>
      <c r="BJ229" t="str">
        <f t="shared" si="11"/>
        <v>user27</v>
      </c>
    </row>
    <row r="230" spans="40:62">
      <c r="AN230">
        <v>30</v>
      </c>
      <c r="AO230">
        <v>20230306030</v>
      </c>
      <c r="AP230" s="14">
        <v>9</v>
      </c>
      <c r="AQ230">
        <v>1</v>
      </c>
      <c r="AR230">
        <f>VLOOKUP(AS230,상품리스트!A:E,5,0)*AQ230</f>
        <v>5355</v>
      </c>
      <c r="AS230">
        <v>19</v>
      </c>
      <c r="AT230">
        <v>4</v>
      </c>
      <c r="BE230">
        <v>229</v>
      </c>
      <c r="BF230">
        <v>1</v>
      </c>
      <c r="BG230">
        <v>5670</v>
      </c>
      <c r="BH230">
        <v>30</v>
      </c>
      <c r="BI230">
        <v>19</v>
      </c>
      <c r="BJ230" t="str">
        <f t="shared" si="11"/>
        <v>user27</v>
      </c>
    </row>
    <row r="231" spans="40:62">
      <c r="AN231">
        <v>30</v>
      </c>
      <c r="AO231">
        <v>20230306030</v>
      </c>
      <c r="AP231" s="14">
        <v>10</v>
      </c>
      <c r="AQ231">
        <v>1</v>
      </c>
      <c r="AR231">
        <f>VLOOKUP(AS231,상품리스트!A:E,5,0)*AQ231</f>
        <v>6750</v>
      </c>
      <c r="AS231">
        <v>45</v>
      </c>
      <c r="AT231">
        <v>4</v>
      </c>
      <c r="BE231">
        <v>230</v>
      </c>
      <c r="BF231">
        <v>1</v>
      </c>
      <c r="BG231">
        <v>6750</v>
      </c>
      <c r="BH231">
        <v>30</v>
      </c>
      <c r="BI231">
        <v>45</v>
      </c>
      <c r="BJ231" t="str">
        <f t="shared" si="11"/>
        <v>user27</v>
      </c>
    </row>
    <row r="232" spans="40:62">
      <c r="AN232">
        <v>31</v>
      </c>
      <c r="AO232">
        <v>20230306031</v>
      </c>
      <c r="AP232" s="14">
        <v>1</v>
      </c>
      <c r="AQ232">
        <v>1</v>
      </c>
      <c r="AR232">
        <f>VLOOKUP(AS232,상품리스트!A:E,5,0)*AQ232</f>
        <v>15120</v>
      </c>
      <c r="AS232">
        <v>41</v>
      </c>
      <c r="AT232">
        <v>10</v>
      </c>
      <c r="BE232">
        <v>231</v>
      </c>
      <c r="BF232">
        <v>1</v>
      </c>
      <c r="BG232">
        <v>15120</v>
      </c>
      <c r="BH232">
        <v>31</v>
      </c>
      <c r="BI232">
        <v>41</v>
      </c>
      <c r="BJ232" t="str">
        <f t="shared" si="11"/>
        <v>user28</v>
      </c>
    </row>
    <row r="233" spans="40:62">
      <c r="AN233">
        <v>31</v>
      </c>
      <c r="AO233">
        <v>20230306031</v>
      </c>
      <c r="AP233" s="14">
        <v>2</v>
      </c>
      <c r="AQ233">
        <v>1</v>
      </c>
      <c r="AR233">
        <f>VLOOKUP(AS233,상품리스트!A:E,5,0)*AQ233</f>
        <v>6480</v>
      </c>
      <c r="AS233">
        <v>23</v>
      </c>
      <c r="AT233">
        <v>10</v>
      </c>
      <c r="BE233">
        <v>232</v>
      </c>
      <c r="BF233">
        <v>1</v>
      </c>
      <c r="BG233">
        <v>6480</v>
      </c>
      <c r="BH233">
        <v>31</v>
      </c>
      <c r="BI233">
        <v>23</v>
      </c>
      <c r="BJ233" t="str">
        <f t="shared" si="11"/>
        <v>user28</v>
      </c>
    </row>
    <row r="234" spans="40:62">
      <c r="AN234">
        <v>31</v>
      </c>
      <c r="AO234">
        <v>20230306031</v>
      </c>
      <c r="AP234" s="14">
        <v>3</v>
      </c>
      <c r="AQ234">
        <v>1</v>
      </c>
      <c r="AR234">
        <f>VLOOKUP(AS234,상품리스트!A:E,5,0)*AQ234</f>
        <v>12600</v>
      </c>
      <c r="AS234">
        <v>51</v>
      </c>
      <c r="AT234">
        <v>10</v>
      </c>
      <c r="BE234">
        <v>233</v>
      </c>
      <c r="BF234">
        <v>1</v>
      </c>
      <c r="BG234">
        <v>12600</v>
      </c>
      <c r="BH234">
        <v>31</v>
      </c>
      <c r="BI234">
        <v>51</v>
      </c>
      <c r="BJ234" t="str">
        <f t="shared" si="11"/>
        <v>user28</v>
      </c>
    </row>
    <row r="235" spans="40:62">
      <c r="AN235">
        <v>31</v>
      </c>
      <c r="AO235">
        <v>20230306031</v>
      </c>
      <c r="AP235" s="14">
        <v>4</v>
      </c>
      <c r="AQ235">
        <v>1</v>
      </c>
      <c r="AR235">
        <f>VLOOKUP(AS235,상품리스트!A:E,5,0)*AQ235</f>
        <v>4230</v>
      </c>
      <c r="AS235">
        <v>48</v>
      </c>
      <c r="AT235">
        <v>10</v>
      </c>
      <c r="BE235">
        <v>234</v>
      </c>
      <c r="BF235">
        <v>1</v>
      </c>
      <c r="BG235">
        <v>4230</v>
      </c>
      <c r="BH235">
        <v>31</v>
      </c>
      <c r="BI235">
        <v>48</v>
      </c>
      <c r="BJ235" t="str">
        <f t="shared" si="11"/>
        <v>user28</v>
      </c>
    </row>
    <row r="236" spans="40:62">
      <c r="AN236">
        <v>31</v>
      </c>
      <c r="AO236">
        <v>20230306031</v>
      </c>
      <c r="AP236" s="14">
        <v>5</v>
      </c>
      <c r="AQ236">
        <v>1</v>
      </c>
      <c r="AR236">
        <f>VLOOKUP(AS236,상품리스트!A:E,5,0)*AQ236</f>
        <v>6030</v>
      </c>
      <c r="AS236">
        <v>27</v>
      </c>
      <c r="AT236">
        <v>10</v>
      </c>
      <c r="BE236">
        <v>235</v>
      </c>
      <c r="BF236">
        <v>1</v>
      </c>
      <c r="BG236">
        <v>6030</v>
      </c>
      <c r="BH236">
        <v>31</v>
      </c>
      <c r="BI236">
        <v>27</v>
      </c>
      <c r="BJ236" t="str">
        <f t="shared" si="11"/>
        <v>user28</v>
      </c>
    </row>
    <row r="237" spans="40:62">
      <c r="AN237">
        <v>31</v>
      </c>
      <c r="AO237">
        <v>20230306031</v>
      </c>
      <c r="AP237" s="14">
        <v>6</v>
      </c>
      <c r="AQ237">
        <v>1</v>
      </c>
      <c r="AR237">
        <f>VLOOKUP(AS237,상품리스트!A:E,5,0)*AQ237</f>
        <v>2700</v>
      </c>
      <c r="AS237">
        <v>7</v>
      </c>
      <c r="AT237">
        <v>10</v>
      </c>
      <c r="BE237">
        <v>236</v>
      </c>
      <c r="BF237">
        <v>1</v>
      </c>
      <c r="BG237">
        <v>2700</v>
      </c>
      <c r="BH237">
        <v>31</v>
      </c>
      <c r="BI237">
        <v>7</v>
      </c>
      <c r="BJ237" t="str">
        <f t="shared" si="11"/>
        <v>user28</v>
      </c>
    </row>
    <row r="238" spans="40:62">
      <c r="AN238">
        <v>31</v>
      </c>
      <c r="AO238">
        <v>20230306031</v>
      </c>
      <c r="AP238" s="14">
        <v>7</v>
      </c>
      <c r="AQ238">
        <v>1</v>
      </c>
      <c r="AR238">
        <f>VLOOKUP(AS238,상품리스트!A:E,5,0)*AQ238</f>
        <v>3870</v>
      </c>
      <c r="AS238">
        <v>30</v>
      </c>
      <c r="AT238">
        <v>10</v>
      </c>
      <c r="BE238">
        <v>237</v>
      </c>
      <c r="BF238">
        <v>1</v>
      </c>
      <c r="BG238">
        <v>3870</v>
      </c>
      <c r="BH238">
        <v>31</v>
      </c>
      <c r="BI238">
        <v>30</v>
      </c>
      <c r="BJ238" t="str">
        <f t="shared" si="11"/>
        <v>user28</v>
      </c>
    </row>
    <row r="239" spans="40:62">
      <c r="AN239">
        <v>31</v>
      </c>
      <c r="AO239">
        <v>20230306031</v>
      </c>
      <c r="AP239" s="14">
        <v>8</v>
      </c>
      <c r="AQ239">
        <v>3</v>
      </c>
      <c r="AR239">
        <f>VLOOKUP(AS239,상품리스트!A:E,5,0)*AQ239</f>
        <v>9450</v>
      </c>
      <c r="AS239">
        <v>46</v>
      </c>
      <c r="AT239">
        <v>10</v>
      </c>
      <c r="BE239">
        <v>238</v>
      </c>
      <c r="BF239">
        <v>3</v>
      </c>
      <c r="BG239">
        <v>9450</v>
      </c>
      <c r="BH239">
        <v>31</v>
      </c>
      <c r="BI239">
        <v>46</v>
      </c>
      <c r="BJ239" t="str">
        <f t="shared" si="11"/>
        <v>user28</v>
      </c>
    </row>
    <row r="240" spans="40:62">
      <c r="AN240">
        <v>31</v>
      </c>
      <c r="AO240">
        <v>20230306031</v>
      </c>
      <c r="AP240" s="14">
        <v>9</v>
      </c>
      <c r="AQ240">
        <v>1</v>
      </c>
      <c r="AR240">
        <f>VLOOKUP(AS240,상품리스트!A:E,5,0)*AQ240</f>
        <v>6240</v>
      </c>
      <c r="AS240">
        <v>47</v>
      </c>
      <c r="AT240">
        <v>10</v>
      </c>
      <c r="BE240">
        <v>239</v>
      </c>
      <c r="BF240">
        <v>1</v>
      </c>
      <c r="BG240">
        <v>7020</v>
      </c>
      <c r="BH240">
        <v>31</v>
      </c>
      <c r="BI240">
        <v>47</v>
      </c>
      <c r="BJ240" t="str">
        <f t="shared" si="11"/>
        <v>user28</v>
      </c>
    </row>
    <row r="241" spans="40:62">
      <c r="AN241">
        <v>31</v>
      </c>
      <c r="AO241">
        <v>20230306031</v>
      </c>
      <c r="AP241" s="14">
        <v>10</v>
      </c>
      <c r="AQ241">
        <v>1</v>
      </c>
      <c r="AR241">
        <f>VLOOKUP(AS241,상품리스트!A:E,5,0)*AQ241</f>
        <v>5695</v>
      </c>
      <c r="AS241">
        <v>50</v>
      </c>
      <c r="AT241">
        <v>10</v>
      </c>
      <c r="BE241">
        <v>240</v>
      </c>
      <c r="BF241">
        <v>1</v>
      </c>
      <c r="BG241">
        <v>6030</v>
      </c>
      <c r="BH241">
        <v>31</v>
      </c>
      <c r="BI241">
        <v>50</v>
      </c>
      <c r="BJ241" t="str">
        <f t="shared" si="11"/>
        <v>user28</v>
      </c>
    </row>
    <row r="242" spans="40:62">
      <c r="AN242">
        <v>31</v>
      </c>
      <c r="AO242">
        <v>20230306031</v>
      </c>
      <c r="AP242" s="14">
        <v>11</v>
      </c>
      <c r="AQ242">
        <v>1</v>
      </c>
      <c r="AR242">
        <f>VLOOKUP(AS242,상품리스트!A:E,5,0)*AQ242</f>
        <v>6750</v>
      </c>
      <c r="AS242">
        <v>17</v>
      </c>
      <c r="AT242">
        <v>10</v>
      </c>
      <c r="BE242">
        <v>241</v>
      </c>
      <c r="BF242">
        <v>1</v>
      </c>
      <c r="BG242">
        <v>6750</v>
      </c>
      <c r="BH242">
        <v>31</v>
      </c>
      <c r="BI242">
        <v>17</v>
      </c>
      <c r="BJ242" t="str">
        <f t="shared" si="11"/>
        <v>user28</v>
      </c>
    </row>
    <row r="243" spans="40:62">
      <c r="AN243">
        <v>31</v>
      </c>
      <c r="AO243">
        <v>20230306031</v>
      </c>
      <c r="AP243" s="14">
        <v>12</v>
      </c>
      <c r="AQ243">
        <v>1</v>
      </c>
      <c r="AR243">
        <f>VLOOKUP(AS243,상품리스트!A:E,5,0)*AQ243</f>
        <v>4320</v>
      </c>
      <c r="AS243">
        <v>43</v>
      </c>
      <c r="AT243">
        <v>10</v>
      </c>
      <c r="BE243">
        <v>242</v>
      </c>
      <c r="BF243">
        <v>1</v>
      </c>
      <c r="BG243">
        <v>6480</v>
      </c>
      <c r="BH243">
        <v>31</v>
      </c>
      <c r="BI243">
        <v>43</v>
      </c>
      <c r="BJ243" t="str">
        <f t="shared" si="11"/>
        <v>user28</v>
      </c>
    </row>
    <row r="244" spans="40:62">
      <c r="AN244">
        <v>31</v>
      </c>
      <c r="AO244">
        <v>20230306031</v>
      </c>
      <c r="AP244" s="14">
        <v>13</v>
      </c>
      <c r="AQ244">
        <v>1</v>
      </c>
      <c r="AR244">
        <f>VLOOKUP(AS244,상품리스트!A:E,5,0)*AQ244</f>
        <v>32400</v>
      </c>
      <c r="AS244">
        <v>37</v>
      </c>
      <c r="AT244">
        <v>10</v>
      </c>
      <c r="BE244">
        <v>243</v>
      </c>
      <c r="BF244">
        <v>1</v>
      </c>
      <c r="BG244">
        <v>32400</v>
      </c>
      <c r="BH244">
        <v>31</v>
      </c>
      <c r="BI244">
        <v>37</v>
      </c>
      <c r="BJ244" t="str">
        <f t="shared" si="11"/>
        <v>user28</v>
      </c>
    </row>
    <row r="245" spans="40:62">
      <c r="AN245">
        <v>31</v>
      </c>
      <c r="AO245">
        <v>20230306031</v>
      </c>
      <c r="AP245" s="14">
        <v>14</v>
      </c>
      <c r="AQ245">
        <v>1</v>
      </c>
      <c r="AR245">
        <f>VLOOKUP(AS245,상품리스트!A:E,5,0)*AQ245</f>
        <v>9450</v>
      </c>
      <c r="AS245">
        <v>34</v>
      </c>
      <c r="AT245">
        <v>10</v>
      </c>
      <c r="BE245">
        <v>244</v>
      </c>
      <c r="BF245">
        <v>1</v>
      </c>
      <c r="BG245">
        <v>9450</v>
      </c>
      <c r="BH245">
        <v>31</v>
      </c>
      <c r="BI245">
        <v>34</v>
      </c>
      <c r="BJ245" t="str">
        <f t="shared" si="11"/>
        <v>user28</v>
      </c>
    </row>
    <row r="246" spans="40:62">
      <c r="AN246">
        <v>32</v>
      </c>
      <c r="AO246">
        <v>20230306032</v>
      </c>
      <c r="AP246" s="14">
        <v>1</v>
      </c>
      <c r="AQ246">
        <v>1</v>
      </c>
      <c r="AR246">
        <f>VLOOKUP(AS246,상품리스트!A:E,5,0)*AQ246</f>
        <v>5355</v>
      </c>
      <c r="AS246">
        <v>19</v>
      </c>
      <c r="AT246">
        <v>6</v>
      </c>
      <c r="BE246">
        <v>245</v>
      </c>
      <c r="BF246">
        <v>1</v>
      </c>
      <c r="BG246">
        <v>5670</v>
      </c>
      <c r="BH246">
        <v>32</v>
      </c>
      <c r="BI246">
        <v>19</v>
      </c>
      <c r="BJ246" t="str">
        <f t="shared" si="11"/>
        <v>user29</v>
      </c>
    </row>
    <row r="247" spans="40:62">
      <c r="AN247">
        <v>32</v>
      </c>
      <c r="AO247">
        <v>20230306032</v>
      </c>
      <c r="AP247" s="14">
        <v>2</v>
      </c>
      <c r="AQ247">
        <v>1</v>
      </c>
      <c r="AR247">
        <f>VLOOKUP(AS247,상품리스트!A:E,5,0)*AQ247</f>
        <v>9450</v>
      </c>
      <c r="AS247">
        <v>34</v>
      </c>
      <c r="AT247">
        <v>6</v>
      </c>
      <c r="BE247">
        <v>246</v>
      </c>
      <c r="BF247">
        <v>1</v>
      </c>
      <c r="BG247">
        <v>9450</v>
      </c>
      <c r="BH247">
        <v>32</v>
      </c>
      <c r="BI247">
        <v>34</v>
      </c>
      <c r="BJ247" t="str">
        <f t="shared" si="11"/>
        <v>user29</v>
      </c>
    </row>
    <row r="248" spans="40:62">
      <c r="AN248">
        <v>32</v>
      </c>
      <c r="AO248">
        <v>20230306032</v>
      </c>
      <c r="AP248" s="14">
        <v>3</v>
      </c>
      <c r="AQ248">
        <v>1</v>
      </c>
      <c r="AR248">
        <f>VLOOKUP(AS248,상품리스트!A:E,5,0)*AQ248</f>
        <v>5695</v>
      </c>
      <c r="AS248">
        <v>38</v>
      </c>
      <c r="AT248">
        <v>6</v>
      </c>
      <c r="BE248">
        <v>247</v>
      </c>
      <c r="BF248">
        <v>1</v>
      </c>
      <c r="BG248">
        <v>6030</v>
      </c>
      <c r="BH248">
        <v>32</v>
      </c>
      <c r="BI248">
        <v>38</v>
      </c>
      <c r="BJ248" t="str">
        <f t="shared" si="11"/>
        <v>user29</v>
      </c>
    </row>
    <row r="249" spans="40:62">
      <c r="AN249">
        <v>32</v>
      </c>
      <c r="AO249">
        <v>20230306032</v>
      </c>
      <c r="AP249" s="14">
        <v>4</v>
      </c>
      <c r="AQ249">
        <v>1</v>
      </c>
      <c r="AR249">
        <f>VLOOKUP(AS249,상품리스트!A:E,5,0)*AQ249</f>
        <v>6750</v>
      </c>
      <c r="AS249">
        <v>45</v>
      </c>
      <c r="AT249">
        <v>6</v>
      </c>
      <c r="BE249">
        <v>248</v>
      </c>
      <c r="BF249">
        <v>1</v>
      </c>
      <c r="BG249">
        <v>6750</v>
      </c>
      <c r="BH249">
        <v>32</v>
      </c>
      <c r="BI249">
        <v>45</v>
      </c>
      <c r="BJ249" t="str">
        <f t="shared" si="11"/>
        <v>user29</v>
      </c>
    </row>
    <row r="250" spans="40:62">
      <c r="AN250">
        <v>32</v>
      </c>
      <c r="AO250">
        <v>20230306032</v>
      </c>
      <c r="AP250" s="14">
        <v>5</v>
      </c>
      <c r="AQ250">
        <v>1</v>
      </c>
      <c r="AR250">
        <f>VLOOKUP(AS250,상품리스트!A:E,5,0)*AQ250</f>
        <v>4050</v>
      </c>
      <c r="AS250">
        <v>15</v>
      </c>
      <c r="AT250">
        <v>6</v>
      </c>
      <c r="BE250">
        <v>249</v>
      </c>
      <c r="BF250">
        <v>1</v>
      </c>
      <c r="BG250">
        <v>4050</v>
      </c>
      <c r="BH250">
        <v>32</v>
      </c>
      <c r="BI250">
        <v>15</v>
      </c>
      <c r="BJ250" t="str">
        <f t="shared" si="11"/>
        <v>user29</v>
      </c>
    </row>
    <row r="251" spans="40:62">
      <c r="AN251">
        <v>32</v>
      </c>
      <c r="AO251">
        <v>20230306032</v>
      </c>
      <c r="AP251" s="14">
        <v>6</v>
      </c>
      <c r="AQ251">
        <v>1</v>
      </c>
      <c r="AR251">
        <f>VLOOKUP(AS251,상품리스트!A:E,5,0)*AQ251</f>
        <v>5850</v>
      </c>
      <c r="AS251">
        <v>9</v>
      </c>
      <c r="AT251">
        <v>6</v>
      </c>
      <c r="BE251">
        <v>250</v>
      </c>
      <c r="BF251">
        <v>1</v>
      </c>
      <c r="BG251">
        <v>5850</v>
      </c>
      <c r="BH251">
        <v>32</v>
      </c>
      <c r="BI251">
        <v>9</v>
      </c>
      <c r="BJ251" t="str">
        <f t="shared" si="11"/>
        <v>user29</v>
      </c>
    </row>
    <row r="252" spans="40:62">
      <c r="AN252">
        <v>32</v>
      </c>
      <c r="AO252">
        <v>20230306032</v>
      </c>
      <c r="AP252" s="14">
        <v>7</v>
      </c>
      <c r="AQ252">
        <v>1</v>
      </c>
      <c r="AR252">
        <f>VLOOKUP(AS252,상품리스트!A:E,5,0)*AQ252</f>
        <v>6240</v>
      </c>
      <c r="AS252">
        <v>47</v>
      </c>
      <c r="AT252">
        <v>6</v>
      </c>
      <c r="BE252">
        <v>251</v>
      </c>
      <c r="BF252">
        <v>1</v>
      </c>
      <c r="BG252">
        <v>7020</v>
      </c>
      <c r="BH252">
        <v>32</v>
      </c>
      <c r="BI252">
        <v>47</v>
      </c>
      <c r="BJ252" t="str">
        <f t="shared" si="11"/>
        <v>user29</v>
      </c>
    </row>
    <row r="253" spans="40:62">
      <c r="AN253">
        <v>33</v>
      </c>
      <c r="AO253">
        <v>20230306033</v>
      </c>
      <c r="AP253" s="14">
        <v>1</v>
      </c>
      <c r="AQ253">
        <v>1</v>
      </c>
      <c r="AR253">
        <f>VLOOKUP(AS253,상품리스트!A:E,5,0)*AQ253</f>
        <v>7740</v>
      </c>
      <c r="AS253">
        <v>40</v>
      </c>
      <c r="AT253">
        <v>10</v>
      </c>
      <c r="BE253">
        <v>252</v>
      </c>
      <c r="BF253">
        <v>1</v>
      </c>
      <c r="BG253">
        <v>7740</v>
      </c>
      <c r="BH253">
        <v>33</v>
      </c>
      <c r="BI253">
        <v>40</v>
      </c>
      <c r="BJ253" t="str">
        <f t="shared" si="11"/>
        <v>user30</v>
      </c>
    </row>
    <row r="254" spans="40:62">
      <c r="AN254">
        <v>33</v>
      </c>
      <c r="AO254">
        <v>20230306033</v>
      </c>
      <c r="AP254" s="14">
        <v>2</v>
      </c>
      <c r="AQ254">
        <v>1</v>
      </c>
      <c r="AR254">
        <f>VLOOKUP(AS254,상품리스트!A:E,5,0)*AQ254</f>
        <v>12600</v>
      </c>
      <c r="AS254">
        <v>51</v>
      </c>
      <c r="AT254">
        <v>10</v>
      </c>
      <c r="BE254">
        <v>253</v>
      </c>
      <c r="BF254">
        <v>1</v>
      </c>
      <c r="BG254">
        <v>12600</v>
      </c>
      <c r="BH254">
        <v>33</v>
      </c>
      <c r="BI254">
        <v>51</v>
      </c>
      <c r="BJ254" t="str">
        <f t="shared" si="11"/>
        <v>user30</v>
      </c>
    </row>
    <row r="255" spans="40:62">
      <c r="AN255">
        <v>33</v>
      </c>
      <c r="AO255">
        <v>20230306033</v>
      </c>
      <c r="AP255" s="14">
        <v>3</v>
      </c>
      <c r="AQ255">
        <v>1</v>
      </c>
      <c r="AR255">
        <f>VLOOKUP(AS255,상품리스트!A:E,5,0)*AQ255</f>
        <v>7200</v>
      </c>
      <c r="AS255">
        <v>4</v>
      </c>
      <c r="AT255">
        <v>10</v>
      </c>
      <c r="BE255">
        <v>254</v>
      </c>
      <c r="BF255">
        <v>1</v>
      </c>
      <c r="BG255">
        <v>7200</v>
      </c>
      <c r="BH255">
        <v>33</v>
      </c>
      <c r="BI255">
        <v>4</v>
      </c>
      <c r="BJ255" t="str">
        <f t="shared" si="11"/>
        <v>user30</v>
      </c>
    </row>
    <row r="256" spans="40:62">
      <c r="AN256">
        <v>33</v>
      </c>
      <c r="AO256">
        <v>20230306033</v>
      </c>
      <c r="AP256" s="14">
        <v>4</v>
      </c>
      <c r="AQ256">
        <v>1</v>
      </c>
      <c r="AR256">
        <f>VLOOKUP(AS256,상품리스트!A:E,5,0)*AQ256</f>
        <v>16200</v>
      </c>
      <c r="AS256">
        <v>2</v>
      </c>
      <c r="AT256">
        <v>10</v>
      </c>
      <c r="BE256">
        <v>255</v>
      </c>
      <c r="BF256">
        <v>1</v>
      </c>
      <c r="BG256">
        <v>16200</v>
      </c>
      <c r="BH256">
        <v>33</v>
      </c>
      <c r="BI256">
        <v>2</v>
      </c>
      <c r="BJ256" t="str">
        <f t="shared" si="11"/>
        <v>user30</v>
      </c>
    </row>
    <row r="257" spans="40:62">
      <c r="AN257">
        <v>33</v>
      </c>
      <c r="AO257">
        <v>20230306033</v>
      </c>
      <c r="AP257" s="14">
        <v>5</v>
      </c>
      <c r="AQ257">
        <v>1</v>
      </c>
      <c r="AR257">
        <f>VLOOKUP(AS257,상품리스트!A:E,5,0)*AQ257</f>
        <v>7560</v>
      </c>
      <c r="AS257">
        <v>22</v>
      </c>
      <c r="AT257">
        <v>10</v>
      </c>
      <c r="BE257">
        <v>256</v>
      </c>
      <c r="BF257">
        <v>1</v>
      </c>
      <c r="BG257">
        <v>7560</v>
      </c>
      <c r="BH257">
        <v>33</v>
      </c>
      <c r="BI257">
        <v>22</v>
      </c>
      <c r="BJ257" t="str">
        <f t="shared" si="11"/>
        <v>user30</v>
      </c>
    </row>
    <row r="258" spans="40:62">
      <c r="AN258">
        <v>33</v>
      </c>
      <c r="AO258">
        <v>20230306033</v>
      </c>
      <c r="AP258" s="14">
        <v>6</v>
      </c>
      <c r="AQ258">
        <v>1</v>
      </c>
      <c r="AR258">
        <f>VLOOKUP(AS258,상품리스트!A:E,5,0)*AQ258</f>
        <v>6650</v>
      </c>
      <c r="AS258">
        <v>24</v>
      </c>
      <c r="AT258">
        <v>10</v>
      </c>
      <c r="BE258">
        <v>257</v>
      </c>
      <c r="BF258">
        <v>1</v>
      </c>
      <c r="BG258">
        <v>8550</v>
      </c>
      <c r="BH258">
        <v>33</v>
      </c>
      <c r="BI258">
        <v>24</v>
      </c>
      <c r="BJ258" t="str">
        <f t="shared" si="11"/>
        <v>user30</v>
      </c>
    </row>
    <row r="259" spans="40:62">
      <c r="AN259">
        <v>34</v>
      </c>
      <c r="AO259">
        <v>20230306034</v>
      </c>
      <c r="AP259" s="14">
        <v>1</v>
      </c>
      <c r="AQ259">
        <v>1</v>
      </c>
      <c r="AR259">
        <f>VLOOKUP(AS259,상품리스트!A:E,5,0)*AQ259</f>
        <v>6480</v>
      </c>
      <c r="AS259">
        <v>23</v>
      </c>
      <c r="AT259">
        <v>5</v>
      </c>
      <c r="BE259">
        <v>258</v>
      </c>
      <c r="BF259">
        <v>1</v>
      </c>
      <c r="BG259">
        <v>6480</v>
      </c>
      <c r="BH259">
        <v>34</v>
      </c>
      <c r="BI259">
        <v>23</v>
      </c>
      <c r="BJ259" t="str">
        <f t="shared" ref="BJ259:BJ322" si="12">VLOOKUP(BH259,AV:BB,7,0)</f>
        <v>user31</v>
      </c>
    </row>
    <row r="260" spans="40:62">
      <c r="AN260">
        <v>34</v>
      </c>
      <c r="AO260">
        <v>20230306034</v>
      </c>
      <c r="AP260" s="14">
        <v>2</v>
      </c>
      <c r="AQ260">
        <v>1</v>
      </c>
      <c r="AR260">
        <f>VLOOKUP(AS260,상품리스트!A:E,5,0)*AQ260</f>
        <v>5695</v>
      </c>
      <c r="AS260">
        <v>38</v>
      </c>
      <c r="AT260">
        <v>5</v>
      </c>
      <c r="BE260">
        <v>259</v>
      </c>
      <c r="BF260">
        <v>1</v>
      </c>
      <c r="BG260">
        <v>6030</v>
      </c>
      <c r="BH260">
        <v>34</v>
      </c>
      <c r="BI260">
        <v>38</v>
      </c>
      <c r="BJ260" t="str">
        <f t="shared" si="12"/>
        <v>user31</v>
      </c>
    </row>
    <row r="261" spans="40:62">
      <c r="AN261">
        <v>34</v>
      </c>
      <c r="AO261">
        <v>20230306034</v>
      </c>
      <c r="AP261" s="14">
        <v>3</v>
      </c>
      <c r="AQ261">
        <v>7</v>
      </c>
      <c r="AR261">
        <f>VLOOKUP(AS261,상품리스트!A:E,5,0)*AQ261</f>
        <v>28350</v>
      </c>
      <c r="AS261">
        <v>15</v>
      </c>
      <c r="AT261">
        <v>5</v>
      </c>
      <c r="BE261">
        <v>260</v>
      </c>
      <c r="BF261">
        <v>7</v>
      </c>
      <c r="BG261">
        <v>28350</v>
      </c>
      <c r="BH261">
        <v>34</v>
      </c>
      <c r="BI261">
        <v>15</v>
      </c>
      <c r="BJ261" t="str">
        <f t="shared" si="12"/>
        <v>user31</v>
      </c>
    </row>
    <row r="262" spans="40:62">
      <c r="AN262">
        <v>34</v>
      </c>
      <c r="AO262">
        <v>20230306034</v>
      </c>
      <c r="AP262" s="14">
        <v>4</v>
      </c>
      <c r="AQ262">
        <v>1</v>
      </c>
      <c r="AR262">
        <f>VLOOKUP(AS262,상품리스트!A:E,5,0)*AQ262</f>
        <v>3420</v>
      </c>
      <c r="AS262">
        <v>49</v>
      </c>
      <c r="AT262">
        <v>5</v>
      </c>
      <c r="BE262">
        <v>261</v>
      </c>
      <c r="BF262">
        <v>1</v>
      </c>
      <c r="BG262">
        <v>3420</v>
      </c>
      <c r="BH262">
        <v>34</v>
      </c>
      <c r="BI262">
        <v>49</v>
      </c>
      <c r="BJ262" t="str">
        <f t="shared" si="12"/>
        <v>user31</v>
      </c>
    </row>
    <row r="263" spans="40:62">
      <c r="AN263">
        <v>34</v>
      </c>
      <c r="AO263">
        <v>20230306034</v>
      </c>
      <c r="AP263" s="14">
        <v>5</v>
      </c>
      <c r="AQ263">
        <v>1</v>
      </c>
      <c r="AR263">
        <f>VLOOKUP(AS263,상품리스트!A:E,5,0)*AQ263</f>
        <v>7560</v>
      </c>
      <c r="AS263">
        <v>25</v>
      </c>
      <c r="AT263">
        <v>5</v>
      </c>
      <c r="BE263">
        <v>262</v>
      </c>
      <c r="BF263">
        <v>1</v>
      </c>
      <c r="BG263">
        <v>7560</v>
      </c>
      <c r="BH263">
        <v>34</v>
      </c>
      <c r="BI263">
        <v>25</v>
      </c>
      <c r="BJ263" t="str">
        <f t="shared" si="12"/>
        <v>user31</v>
      </c>
    </row>
    <row r="264" spans="40:62">
      <c r="AN264">
        <v>34</v>
      </c>
      <c r="AO264">
        <v>20230306034</v>
      </c>
      <c r="AP264" s="14">
        <v>6</v>
      </c>
      <c r="AQ264">
        <v>1</v>
      </c>
      <c r="AR264">
        <f>VLOOKUP(AS264,상품리스트!A:E,5,0)*AQ264</f>
        <v>7020</v>
      </c>
      <c r="AS264">
        <v>21</v>
      </c>
      <c r="AT264">
        <v>5</v>
      </c>
      <c r="BE264">
        <v>263</v>
      </c>
      <c r="BF264">
        <v>1</v>
      </c>
      <c r="BG264">
        <v>7020</v>
      </c>
      <c r="BH264">
        <v>34</v>
      </c>
      <c r="BI264">
        <v>21</v>
      </c>
      <c r="BJ264" t="str">
        <f t="shared" si="12"/>
        <v>user31</v>
      </c>
    </row>
    <row r="265" spans="40:62">
      <c r="AN265">
        <v>34</v>
      </c>
      <c r="AO265">
        <v>20230306034</v>
      </c>
      <c r="AP265" s="14">
        <v>7</v>
      </c>
      <c r="AQ265">
        <v>1</v>
      </c>
      <c r="AR265">
        <f>VLOOKUP(AS265,상품리스트!A:E,5,0)*AQ265</f>
        <v>16200</v>
      </c>
      <c r="AS265">
        <v>2</v>
      </c>
      <c r="AT265">
        <v>5</v>
      </c>
      <c r="BE265">
        <v>264</v>
      </c>
      <c r="BF265">
        <v>1</v>
      </c>
      <c r="BG265">
        <v>16200</v>
      </c>
      <c r="BH265">
        <v>34</v>
      </c>
      <c r="BI265">
        <v>2</v>
      </c>
      <c r="BJ265" t="str">
        <f t="shared" si="12"/>
        <v>user31</v>
      </c>
    </row>
    <row r="266" spans="40:62">
      <c r="AN266">
        <v>34</v>
      </c>
      <c r="AO266">
        <v>20230306034</v>
      </c>
      <c r="AP266" s="14">
        <v>8</v>
      </c>
      <c r="AQ266">
        <v>1</v>
      </c>
      <c r="AR266">
        <f>VLOOKUP(AS266,상품리스트!A:E,5,0)*AQ266</f>
        <v>6750</v>
      </c>
      <c r="AS266">
        <v>45</v>
      </c>
      <c r="AT266">
        <v>5</v>
      </c>
      <c r="BE266">
        <v>265</v>
      </c>
      <c r="BF266">
        <v>1</v>
      </c>
      <c r="BG266">
        <v>6750</v>
      </c>
      <c r="BH266">
        <v>34</v>
      </c>
      <c r="BI266">
        <v>45</v>
      </c>
      <c r="BJ266" t="str">
        <f t="shared" si="12"/>
        <v>user31</v>
      </c>
    </row>
    <row r="267" spans="40:62">
      <c r="AN267">
        <v>34</v>
      </c>
      <c r="AO267">
        <v>20230306034</v>
      </c>
      <c r="AP267" s="14">
        <v>9</v>
      </c>
      <c r="AQ267">
        <v>1</v>
      </c>
      <c r="AR267">
        <f>VLOOKUP(AS267,상품리스트!A:E,5,0)*AQ267</f>
        <v>5670</v>
      </c>
      <c r="AS267">
        <v>52</v>
      </c>
      <c r="AT267">
        <v>5</v>
      </c>
      <c r="BE267">
        <v>266</v>
      </c>
      <c r="BF267">
        <v>1</v>
      </c>
      <c r="BG267">
        <v>5670</v>
      </c>
      <c r="BH267">
        <v>34</v>
      </c>
      <c r="BI267">
        <v>52</v>
      </c>
      <c r="BJ267" t="str">
        <f t="shared" si="12"/>
        <v>user31</v>
      </c>
    </row>
    <row r="268" spans="40:62">
      <c r="AN268">
        <v>34</v>
      </c>
      <c r="AO268">
        <v>20230306034</v>
      </c>
      <c r="AP268" s="14">
        <v>10</v>
      </c>
      <c r="AQ268">
        <v>1</v>
      </c>
      <c r="AR268">
        <f>VLOOKUP(AS268,상품리스트!A:E,5,0)*AQ268</f>
        <v>4050</v>
      </c>
      <c r="AS268">
        <v>8</v>
      </c>
      <c r="AT268">
        <v>5</v>
      </c>
      <c r="BE268">
        <v>267</v>
      </c>
      <c r="BF268">
        <v>1</v>
      </c>
      <c r="BG268">
        <v>4050</v>
      </c>
      <c r="BH268">
        <v>34</v>
      </c>
      <c r="BI268">
        <v>8</v>
      </c>
      <c r="BJ268" t="str">
        <f t="shared" si="12"/>
        <v>user31</v>
      </c>
    </row>
    <row r="269" spans="40:62">
      <c r="AN269">
        <v>34</v>
      </c>
      <c r="AO269">
        <v>20230306034</v>
      </c>
      <c r="AP269" s="14">
        <v>11</v>
      </c>
      <c r="AQ269">
        <v>1</v>
      </c>
      <c r="AR269">
        <f>VLOOKUP(AS269,상품리스트!A:E,5,0)*AQ269</f>
        <v>6650</v>
      </c>
      <c r="AS269">
        <v>24</v>
      </c>
      <c r="AT269">
        <v>5</v>
      </c>
      <c r="BE269">
        <v>268</v>
      </c>
      <c r="BF269">
        <v>1</v>
      </c>
      <c r="BG269">
        <v>8550</v>
      </c>
      <c r="BH269">
        <v>34</v>
      </c>
      <c r="BI269">
        <v>24</v>
      </c>
      <c r="BJ269" t="str">
        <f t="shared" si="12"/>
        <v>user31</v>
      </c>
    </row>
    <row r="270" spans="40:62">
      <c r="AN270">
        <v>35</v>
      </c>
      <c r="AO270">
        <v>20230306035</v>
      </c>
      <c r="AP270" s="14">
        <v>1</v>
      </c>
      <c r="AQ270">
        <v>1</v>
      </c>
      <c r="AR270">
        <f>VLOOKUP(AS270,상품리스트!A:E,5,0)*AQ270</f>
        <v>5695</v>
      </c>
      <c r="AS270">
        <v>50</v>
      </c>
      <c r="AT270">
        <v>9</v>
      </c>
      <c r="BE270">
        <v>269</v>
      </c>
      <c r="BF270">
        <v>1</v>
      </c>
      <c r="BG270">
        <v>6030</v>
      </c>
      <c r="BH270">
        <v>35</v>
      </c>
      <c r="BI270">
        <v>50</v>
      </c>
      <c r="BJ270" t="str">
        <f t="shared" si="12"/>
        <v>user32</v>
      </c>
    </row>
    <row r="271" spans="40:62">
      <c r="AN271">
        <v>35</v>
      </c>
      <c r="AO271">
        <v>20230306035</v>
      </c>
      <c r="AP271" s="14">
        <v>2</v>
      </c>
      <c r="AQ271">
        <v>1</v>
      </c>
      <c r="AR271">
        <f>VLOOKUP(AS271,상품리스트!A:E,5,0)*AQ271</f>
        <v>5355</v>
      </c>
      <c r="AS271">
        <v>19</v>
      </c>
      <c r="AT271">
        <v>9</v>
      </c>
      <c r="BE271">
        <v>270</v>
      </c>
      <c r="BF271">
        <v>1</v>
      </c>
      <c r="BG271">
        <v>5670</v>
      </c>
      <c r="BH271">
        <v>35</v>
      </c>
      <c r="BI271">
        <v>19</v>
      </c>
      <c r="BJ271" t="str">
        <f t="shared" si="12"/>
        <v>user32</v>
      </c>
    </row>
    <row r="272" spans="40:62">
      <c r="AN272">
        <v>35</v>
      </c>
      <c r="AO272">
        <v>20230306035</v>
      </c>
      <c r="AP272" s="14">
        <v>3</v>
      </c>
      <c r="AQ272">
        <v>1</v>
      </c>
      <c r="AR272">
        <f>VLOOKUP(AS272,상품리스트!A:E,5,0)*AQ272</f>
        <v>6750</v>
      </c>
      <c r="AS272">
        <v>6</v>
      </c>
      <c r="AT272">
        <v>9</v>
      </c>
      <c r="BE272">
        <v>271</v>
      </c>
      <c r="BF272">
        <v>1</v>
      </c>
      <c r="BG272">
        <v>6750</v>
      </c>
      <c r="BH272">
        <v>35</v>
      </c>
      <c r="BI272">
        <v>6</v>
      </c>
      <c r="BJ272" t="str">
        <f t="shared" si="12"/>
        <v>user32</v>
      </c>
    </row>
    <row r="273" spans="40:62">
      <c r="AN273">
        <v>35</v>
      </c>
      <c r="AO273">
        <v>20230306035</v>
      </c>
      <c r="AP273" s="14">
        <v>4</v>
      </c>
      <c r="AQ273">
        <v>1</v>
      </c>
      <c r="AR273">
        <f>VLOOKUP(AS273,상품리스트!A:E,5,0)*AQ273</f>
        <v>6750</v>
      </c>
      <c r="AS273">
        <v>17</v>
      </c>
      <c r="AT273">
        <v>9</v>
      </c>
      <c r="BE273">
        <v>272</v>
      </c>
      <c r="BF273">
        <v>1</v>
      </c>
      <c r="BG273">
        <v>6750</v>
      </c>
      <c r="BH273">
        <v>35</v>
      </c>
      <c r="BI273">
        <v>17</v>
      </c>
      <c r="BJ273" t="str">
        <f t="shared" si="12"/>
        <v>user32</v>
      </c>
    </row>
    <row r="274" spans="40:62">
      <c r="AN274">
        <v>35</v>
      </c>
      <c r="AO274">
        <v>20230306035</v>
      </c>
      <c r="AP274" s="14">
        <v>5</v>
      </c>
      <c r="AQ274">
        <v>1</v>
      </c>
      <c r="AR274">
        <f>VLOOKUP(AS274,상품리스트!A:E,5,0)*AQ274</f>
        <v>13050</v>
      </c>
      <c r="AS274">
        <v>39</v>
      </c>
      <c r="AT274">
        <v>9</v>
      </c>
      <c r="BE274">
        <v>273</v>
      </c>
      <c r="BF274">
        <v>1</v>
      </c>
      <c r="BG274">
        <v>13050</v>
      </c>
      <c r="BH274">
        <v>35</v>
      </c>
      <c r="BI274">
        <v>39</v>
      </c>
      <c r="BJ274" t="str">
        <f t="shared" si="12"/>
        <v>user32</v>
      </c>
    </row>
    <row r="275" spans="40:62">
      <c r="AN275">
        <v>35</v>
      </c>
      <c r="AO275">
        <v>20230306035</v>
      </c>
      <c r="AP275" s="14">
        <v>6</v>
      </c>
      <c r="AQ275">
        <v>1</v>
      </c>
      <c r="AR275">
        <f>VLOOKUP(AS275,상품리스트!A:E,5,0)*AQ275</f>
        <v>9450</v>
      </c>
      <c r="AS275">
        <v>34</v>
      </c>
      <c r="AT275">
        <v>9</v>
      </c>
      <c r="BE275">
        <v>274</v>
      </c>
      <c r="BF275">
        <v>1</v>
      </c>
      <c r="BG275">
        <v>9450</v>
      </c>
      <c r="BH275">
        <v>35</v>
      </c>
      <c r="BI275">
        <v>34</v>
      </c>
      <c r="BJ275" t="str">
        <f t="shared" si="12"/>
        <v>user32</v>
      </c>
    </row>
    <row r="276" spans="40:62">
      <c r="AN276">
        <v>35</v>
      </c>
      <c r="AO276">
        <v>20230306035</v>
      </c>
      <c r="AP276" s="14">
        <v>7</v>
      </c>
      <c r="AQ276">
        <v>1</v>
      </c>
      <c r="AR276">
        <f>VLOOKUP(AS276,상품리스트!A:E,5,0)*AQ276</f>
        <v>10800</v>
      </c>
      <c r="AS276">
        <v>3</v>
      </c>
      <c r="AT276">
        <v>9</v>
      </c>
      <c r="BE276">
        <v>275</v>
      </c>
      <c r="BF276">
        <v>1</v>
      </c>
      <c r="BG276">
        <v>10800</v>
      </c>
      <c r="BH276">
        <v>35</v>
      </c>
      <c r="BI276">
        <v>3</v>
      </c>
      <c r="BJ276" t="str">
        <f t="shared" si="12"/>
        <v>user32</v>
      </c>
    </row>
    <row r="277" spans="40:62">
      <c r="AN277">
        <v>35</v>
      </c>
      <c r="AO277">
        <v>20230306035</v>
      </c>
      <c r="AP277" s="14">
        <v>8</v>
      </c>
      <c r="AQ277">
        <v>1</v>
      </c>
      <c r="AR277">
        <f>VLOOKUP(AS277,상품리스트!A:E,5,0)*AQ277</f>
        <v>5400</v>
      </c>
      <c r="AS277">
        <v>16</v>
      </c>
      <c r="AT277">
        <v>9</v>
      </c>
      <c r="BE277">
        <v>276</v>
      </c>
      <c r="BF277">
        <v>1</v>
      </c>
      <c r="BG277">
        <v>5400</v>
      </c>
      <c r="BH277">
        <v>35</v>
      </c>
      <c r="BI277">
        <v>16</v>
      </c>
      <c r="BJ277" t="str">
        <f t="shared" si="12"/>
        <v>user32</v>
      </c>
    </row>
    <row r="278" spans="40:62">
      <c r="AN278">
        <v>36</v>
      </c>
      <c r="AO278">
        <v>20230306036</v>
      </c>
      <c r="AP278" s="14">
        <v>1</v>
      </c>
      <c r="AQ278">
        <v>1</v>
      </c>
      <c r="AR278">
        <f>VLOOKUP(AS278,상품리스트!A:E,5,0)*AQ278</f>
        <v>7560</v>
      </c>
      <c r="AS278">
        <v>25</v>
      </c>
      <c r="AT278">
        <v>2</v>
      </c>
      <c r="BE278">
        <v>277</v>
      </c>
      <c r="BF278">
        <v>1</v>
      </c>
      <c r="BG278">
        <v>7560</v>
      </c>
      <c r="BH278">
        <v>36</v>
      </c>
      <c r="BI278">
        <v>25</v>
      </c>
      <c r="BJ278" t="str">
        <f t="shared" si="12"/>
        <v>user33</v>
      </c>
    </row>
    <row r="279" spans="40:62">
      <c r="AN279">
        <v>36</v>
      </c>
      <c r="AO279">
        <v>20230306036</v>
      </c>
      <c r="AP279" s="14">
        <v>2</v>
      </c>
      <c r="AQ279">
        <v>1</v>
      </c>
      <c r="AR279">
        <f>VLOOKUP(AS279,상품리스트!A:E,5,0)*AQ279</f>
        <v>13500</v>
      </c>
      <c r="AS279">
        <v>1</v>
      </c>
      <c r="AT279">
        <v>2</v>
      </c>
      <c r="BE279">
        <v>278</v>
      </c>
      <c r="BF279">
        <v>1</v>
      </c>
      <c r="BG279">
        <v>13500</v>
      </c>
      <c r="BH279">
        <v>36</v>
      </c>
      <c r="BI279">
        <v>1</v>
      </c>
      <c r="BJ279" t="str">
        <f t="shared" si="12"/>
        <v>user33</v>
      </c>
    </row>
    <row r="280" spans="40:62">
      <c r="AN280">
        <v>36</v>
      </c>
      <c r="AO280">
        <v>20230306036</v>
      </c>
      <c r="AP280" s="14">
        <v>3</v>
      </c>
      <c r="AQ280">
        <v>1</v>
      </c>
      <c r="AR280">
        <f>VLOOKUP(AS280,상품리스트!A:E,5,0)*AQ280</f>
        <v>5850</v>
      </c>
      <c r="AS280">
        <v>9</v>
      </c>
      <c r="AT280">
        <v>2</v>
      </c>
      <c r="BE280">
        <v>279</v>
      </c>
      <c r="BF280">
        <v>1</v>
      </c>
      <c r="BG280">
        <v>5850</v>
      </c>
      <c r="BH280">
        <v>36</v>
      </c>
      <c r="BI280">
        <v>9</v>
      </c>
      <c r="BJ280" t="str">
        <f t="shared" si="12"/>
        <v>user33</v>
      </c>
    </row>
    <row r="281" spans="40:62">
      <c r="AN281">
        <v>36</v>
      </c>
      <c r="AO281">
        <v>20230306036</v>
      </c>
      <c r="AP281" s="14">
        <v>4</v>
      </c>
      <c r="AQ281">
        <v>1</v>
      </c>
      <c r="AR281">
        <f>VLOOKUP(AS281,상품리스트!A:E,5,0)*AQ281</f>
        <v>21600</v>
      </c>
      <c r="AS281">
        <v>29</v>
      </c>
      <c r="AT281">
        <v>2</v>
      </c>
      <c r="BE281">
        <v>280</v>
      </c>
      <c r="BF281">
        <v>1</v>
      </c>
      <c r="BG281">
        <v>21600</v>
      </c>
      <c r="BH281">
        <v>36</v>
      </c>
      <c r="BI281">
        <v>29</v>
      </c>
      <c r="BJ281" t="str">
        <f t="shared" si="12"/>
        <v>user33</v>
      </c>
    </row>
    <row r="282" spans="40:62">
      <c r="AN282">
        <v>37</v>
      </c>
      <c r="AO282">
        <v>20230306037</v>
      </c>
      <c r="AP282" s="14">
        <v>1</v>
      </c>
      <c r="AQ282">
        <v>1</v>
      </c>
      <c r="AR282">
        <f>VLOOKUP(AS282,상품리스트!A:E,5,0)*AQ282</f>
        <v>9900</v>
      </c>
      <c r="AS282">
        <v>28</v>
      </c>
      <c r="AT282">
        <v>4</v>
      </c>
      <c r="BE282">
        <v>281</v>
      </c>
      <c r="BF282">
        <v>1</v>
      </c>
      <c r="BG282">
        <v>9900</v>
      </c>
      <c r="BH282">
        <v>37</v>
      </c>
      <c r="BI282">
        <v>28</v>
      </c>
      <c r="BJ282" t="str">
        <f t="shared" si="12"/>
        <v>user34</v>
      </c>
    </row>
    <row r="283" spans="40:62">
      <c r="AN283">
        <v>37</v>
      </c>
      <c r="AO283">
        <v>20230306037</v>
      </c>
      <c r="AP283" s="14">
        <v>2</v>
      </c>
      <c r="AQ283">
        <v>1</v>
      </c>
      <c r="AR283">
        <f>VLOOKUP(AS283,상품리스트!A:E,5,0)*AQ283</f>
        <v>7380</v>
      </c>
      <c r="AS283">
        <v>42</v>
      </c>
      <c r="AT283">
        <v>4</v>
      </c>
      <c r="BE283">
        <v>282</v>
      </c>
      <c r="BF283">
        <v>1</v>
      </c>
      <c r="BG283">
        <v>7380</v>
      </c>
      <c r="BH283">
        <v>37</v>
      </c>
      <c r="BI283">
        <v>42</v>
      </c>
      <c r="BJ283" t="str">
        <f t="shared" si="12"/>
        <v>user34</v>
      </c>
    </row>
    <row r="284" spans="40:62">
      <c r="AN284">
        <v>37</v>
      </c>
      <c r="AO284">
        <v>20230306037</v>
      </c>
      <c r="AP284" s="14">
        <v>3</v>
      </c>
      <c r="AQ284">
        <v>1</v>
      </c>
      <c r="AR284">
        <f>VLOOKUP(AS284,상품리스트!A:E,5,0)*AQ284</f>
        <v>7560</v>
      </c>
      <c r="AS284">
        <v>20</v>
      </c>
      <c r="AT284">
        <v>4</v>
      </c>
      <c r="BE284">
        <v>283</v>
      </c>
      <c r="BF284">
        <v>1</v>
      </c>
      <c r="BG284">
        <v>7560</v>
      </c>
      <c r="BH284">
        <v>37</v>
      </c>
      <c r="BI284">
        <v>20</v>
      </c>
      <c r="BJ284" t="str">
        <f t="shared" si="12"/>
        <v>user34</v>
      </c>
    </row>
    <row r="285" spans="40:62">
      <c r="AN285">
        <v>37</v>
      </c>
      <c r="AO285">
        <v>20230306037</v>
      </c>
      <c r="AP285" s="14">
        <v>4</v>
      </c>
      <c r="AQ285">
        <v>1</v>
      </c>
      <c r="AR285">
        <f>VLOOKUP(AS285,상품리스트!A:E,5,0)*AQ285</f>
        <v>7560</v>
      </c>
      <c r="AS285">
        <v>22</v>
      </c>
      <c r="AT285">
        <v>4</v>
      </c>
      <c r="BE285">
        <v>284</v>
      </c>
      <c r="BF285">
        <v>1</v>
      </c>
      <c r="BG285">
        <v>7560</v>
      </c>
      <c r="BH285">
        <v>37</v>
      </c>
      <c r="BI285">
        <v>22</v>
      </c>
      <c r="BJ285" t="str">
        <f t="shared" si="12"/>
        <v>user34</v>
      </c>
    </row>
    <row r="286" spans="40:62">
      <c r="AN286">
        <v>37</v>
      </c>
      <c r="AO286">
        <v>20230306037</v>
      </c>
      <c r="AP286" s="14">
        <v>5</v>
      </c>
      <c r="AQ286">
        <v>10</v>
      </c>
      <c r="AR286">
        <f>VLOOKUP(AS286,상품리스트!A:E,5,0)*AQ286</f>
        <v>56950</v>
      </c>
      <c r="AS286">
        <v>38</v>
      </c>
      <c r="AT286">
        <v>4</v>
      </c>
      <c r="BE286">
        <v>285</v>
      </c>
      <c r="BF286">
        <v>10</v>
      </c>
      <c r="BG286">
        <v>60300</v>
      </c>
      <c r="BH286">
        <v>37</v>
      </c>
      <c r="BI286">
        <v>38</v>
      </c>
      <c r="BJ286" t="str">
        <f t="shared" si="12"/>
        <v>user34</v>
      </c>
    </row>
    <row r="287" spans="40:62">
      <c r="AN287">
        <v>37</v>
      </c>
      <c r="AO287">
        <v>20230306037</v>
      </c>
      <c r="AP287" s="14">
        <v>6</v>
      </c>
      <c r="AQ287">
        <v>1</v>
      </c>
      <c r="AR287">
        <f>VLOOKUP(AS287,상품리스트!A:E,5,0)*AQ287</f>
        <v>7200</v>
      </c>
      <c r="AS287">
        <v>35</v>
      </c>
      <c r="AT287">
        <v>4</v>
      </c>
      <c r="BE287">
        <v>286</v>
      </c>
      <c r="BF287">
        <v>1</v>
      </c>
      <c r="BG287">
        <v>7200</v>
      </c>
      <c r="BH287">
        <v>37</v>
      </c>
      <c r="BI287">
        <v>35</v>
      </c>
      <c r="BJ287" t="str">
        <f t="shared" si="12"/>
        <v>user34</v>
      </c>
    </row>
    <row r="288" spans="40:62">
      <c r="AN288">
        <v>37</v>
      </c>
      <c r="AO288">
        <v>20230306037</v>
      </c>
      <c r="AP288" s="14">
        <v>7</v>
      </c>
      <c r="AQ288">
        <v>1</v>
      </c>
      <c r="AR288">
        <f>VLOOKUP(AS288,상품리스트!A:E,5,0)*AQ288</f>
        <v>15120</v>
      </c>
      <c r="AS288">
        <v>41</v>
      </c>
      <c r="AT288">
        <v>4</v>
      </c>
      <c r="BE288">
        <v>287</v>
      </c>
      <c r="BF288">
        <v>1</v>
      </c>
      <c r="BG288">
        <v>15120</v>
      </c>
      <c r="BH288">
        <v>37</v>
      </c>
      <c r="BI288">
        <v>41</v>
      </c>
      <c r="BJ288" t="str">
        <f t="shared" si="12"/>
        <v>user34</v>
      </c>
    </row>
    <row r="289" spans="40:62">
      <c r="AN289">
        <v>37</v>
      </c>
      <c r="AO289">
        <v>20230306037</v>
      </c>
      <c r="AP289" s="14">
        <v>8</v>
      </c>
      <c r="AQ289">
        <v>1</v>
      </c>
      <c r="AR289">
        <f>VLOOKUP(AS289,상품리스트!A:E,5,0)*AQ289</f>
        <v>5355</v>
      </c>
      <c r="AS289">
        <v>19</v>
      </c>
      <c r="AT289">
        <v>4</v>
      </c>
      <c r="BE289">
        <v>288</v>
      </c>
      <c r="BF289">
        <v>1</v>
      </c>
      <c r="BG289">
        <v>5670</v>
      </c>
      <c r="BH289">
        <v>37</v>
      </c>
      <c r="BI289">
        <v>19</v>
      </c>
      <c r="BJ289" t="str">
        <f t="shared" si="12"/>
        <v>user34</v>
      </c>
    </row>
    <row r="290" spans="40:62">
      <c r="AN290">
        <v>38</v>
      </c>
      <c r="AO290">
        <v>20230306038</v>
      </c>
      <c r="AP290" s="14">
        <v>1</v>
      </c>
      <c r="AQ290">
        <v>1</v>
      </c>
      <c r="AR290">
        <f>VLOOKUP(AS290,상품리스트!A:E,5,0)*AQ290</f>
        <v>6750</v>
      </c>
      <c r="AS290">
        <v>45</v>
      </c>
      <c r="AT290">
        <v>10</v>
      </c>
      <c r="BE290">
        <v>289</v>
      </c>
      <c r="BF290">
        <v>1</v>
      </c>
      <c r="BG290">
        <v>6750</v>
      </c>
      <c r="BH290">
        <v>38</v>
      </c>
      <c r="BI290">
        <v>45</v>
      </c>
      <c r="BJ290" t="str">
        <f t="shared" si="12"/>
        <v>user35</v>
      </c>
    </row>
    <row r="291" spans="40:62">
      <c r="AN291">
        <v>38</v>
      </c>
      <c r="AO291">
        <v>20230306038</v>
      </c>
      <c r="AP291" s="14">
        <v>2</v>
      </c>
      <c r="AQ291">
        <v>1</v>
      </c>
      <c r="AR291">
        <f>VLOOKUP(AS291,상품리스트!A:E,5,0)*AQ291</f>
        <v>5850</v>
      </c>
      <c r="AS291">
        <v>9</v>
      </c>
      <c r="AT291">
        <v>10</v>
      </c>
      <c r="BE291">
        <v>290</v>
      </c>
      <c r="BF291">
        <v>1</v>
      </c>
      <c r="BG291">
        <v>5850</v>
      </c>
      <c r="BH291">
        <v>38</v>
      </c>
      <c r="BI291">
        <v>9</v>
      </c>
      <c r="BJ291" t="str">
        <f t="shared" si="12"/>
        <v>user35</v>
      </c>
    </row>
    <row r="292" spans="40:62">
      <c r="AN292">
        <v>38</v>
      </c>
      <c r="AO292">
        <v>20230306038</v>
      </c>
      <c r="AP292" s="14">
        <v>3</v>
      </c>
      <c r="AQ292">
        <v>1</v>
      </c>
      <c r="AR292">
        <f>VLOOKUP(AS292,상품리스트!A:E,5,0)*AQ292</f>
        <v>5355</v>
      </c>
      <c r="AS292">
        <v>19</v>
      </c>
      <c r="AT292">
        <v>10</v>
      </c>
      <c r="BE292">
        <v>291</v>
      </c>
      <c r="BF292">
        <v>1</v>
      </c>
      <c r="BG292">
        <v>5670</v>
      </c>
      <c r="BH292">
        <v>38</v>
      </c>
      <c r="BI292">
        <v>19</v>
      </c>
      <c r="BJ292" t="str">
        <f t="shared" si="12"/>
        <v>user35</v>
      </c>
    </row>
    <row r="293" spans="40:62">
      <c r="AN293">
        <v>38</v>
      </c>
      <c r="AO293">
        <v>20230306038</v>
      </c>
      <c r="AP293" s="14">
        <v>4</v>
      </c>
      <c r="AQ293">
        <v>1</v>
      </c>
      <c r="AR293">
        <f>VLOOKUP(AS293,상품리스트!A:E,5,0)*AQ293</f>
        <v>7560</v>
      </c>
      <c r="AS293">
        <v>22</v>
      </c>
      <c r="AT293">
        <v>10</v>
      </c>
      <c r="BE293">
        <v>292</v>
      </c>
      <c r="BF293">
        <v>1</v>
      </c>
      <c r="BG293">
        <v>7560</v>
      </c>
      <c r="BH293">
        <v>38</v>
      </c>
      <c r="BI293">
        <v>22</v>
      </c>
      <c r="BJ293" t="str">
        <f t="shared" si="12"/>
        <v>user35</v>
      </c>
    </row>
    <row r="294" spans="40:62">
      <c r="AN294">
        <v>38</v>
      </c>
      <c r="AO294">
        <v>20230306038</v>
      </c>
      <c r="AP294" s="14">
        <v>5</v>
      </c>
      <c r="AQ294">
        <v>1</v>
      </c>
      <c r="AR294">
        <f>VLOOKUP(AS294,상품리스트!A:E,5,0)*AQ294</f>
        <v>6750</v>
      </c>
      <c r="AS294">
        <v>17</v>
      </c>
      <c r="AT294">
        <v>10</v>
      </c>
      <c r="BE294">
        <v>293</v>
      </c>
      <c r="BF294">
        <v>1</v>
      </c>
      <c r="BG294">
        <v>6750</v>
      </c>
      <c r="BH294">
        <v>38</v>
      </c>
      <c r="BI294">
        <v>17</v>
      </c>
      <c r="BJ294" t="str">
        <f t="shared" si="12"/>
        <v>user35</v>
      </c>
    </row>
    <row r="295" spans="40:62">
      <c r="AN295">
        <v>38</v>
      </c>
      <c r="AO295">
        <v>20230306038</v>
      </c>
      <c r="AP295" s="14">
        <v>6</v>
      </c>
      <c r="AQ295">
        <v>1</v>
      </c>
      <c r="AR295">
        <f>VLOOKUP(AS295,상품리스트!A:E,5,0)*AQ295</f>
        <v>6650</v>
      </c>
      <c r="AS295">
        <v>24</v>
      </c>
      <c r="AT295">
        <v>10</v>
      </c>
      <c r="BE295">
        <v>294</v>
      </c>
      <c r="BF295">
        <v>1</v>
      </c>
      <c r="BG295">
        <v>8550</v>
      </c>
      <c r="BH295">
        <v>38</v>
      </c>
      <c r="BI295">
        <v>24</v>
      </c>
      <c r="BJ295" t="str">
        <f t="shared" si="12"/>
        <v>user35</v>
      </c>
    </row>
    <row r="296" spans="40:62">
      <c r="AN296">
        <v>38</v>
      </c>
      <c r="AO296">
        <v>20230306038</v>
      </c>
      <c r="AP296" s="14">
        <v>7</v>
      </c>
      <c r="AQ296">
        <v>1</v>
      </c>
      <c r="AR296">
        <f>VLOOKUP(AS296,상품리스트!A:E,5,0)*AQ296</f>
        <v>7200</v>
      </c>
      <c r="AS296">
        <v>5</v>
      </c>
      <c r="AT296">
        <v>10</v>
      </c>
      <c r="BE296">
        <v>295</v>
      </c>
      <c r="BF296">
        <v>1</v>
      </c>
      <c r="BG296">
        <v>8100</v>
      </c>
      <c r="BH296">
        <v>38</v>
      </c>
      <c r="BI296">
        <v>5</v>
      </c>
      <c r="BJ296" t="str">
        <f t="shared" si="12"/>
        <v>user35</v>
      </c>
    </row>
    <row r="297" spans="40:62">
      <c r="AN297">
        <v>38</v>
      </c>
      <c r="AO297">
        <v>20230306038</v>
      </c>
      <c r="AP297" s="14">
        <v>8</v>
      </c>
      <c r="AQ297">
        <v>1</v>
      </c>
      <c r="AR297">
        <f>VLOOKUP(AS297,상품리스트!A:E,5,0)*AQ297</f>
        <v>9900</v>
      </c>
      <c r="AS297">
        <v>28</v>
      </c>
      <c r="AT297">
        <v>10</v>
      </c>
      <c r="BE297">
        <v>296</v>
      </c>
      <c r="BF297">
        <v>1</v>
      </c>
      <c r="BG297">
        <v>9900</v>
      </c>
      <c r="BH297">
        <v>38</v>
      </c>
      <c r="BI297">
        <v>28</v>
      </c>
      <c r="BJ297" t="str">
        <f t="shared" si="12"/>
        <v>user35</v>
      </c>
    </row>
    <row r="298" spans="40:62">
      <c r="AN298">
        <v>38</v>
      </c>
      <c r="AO298">
        <v>20230306038</v>
      </c>
      <c r="AP298" s="14">
        <v>9</v>
      </c>
      <c r="AQ298">
        <v>1</v>
      </c>
      <c r="AR298">
        <f>VLOOKUP(AS298,상품리스트!A:E,5,0)*AQ298</f>
        <v>7740</v>
      </c>
      <c r="AS298">
        <v>40</v>
      </c>
      <c r="AT298">
        <v>10</v>
      </c>
      <c r="BE298">
        <v>297</v>
      </c>
      <c r="BF298">
        <v>1</v>
      </c>
      <c r="BG298">
        <v>7740</v>
      </c>
      <c r="BH298">
        <v>38</v>
      </c>
      <c r="BI298">
        <v>40</v>
      </c>
      <c r="BJ298" t="str">
        <f t="shared" si="12"/>
        <v>user35</v>
      </c>
    </row>
    <row r="299" spans="40:62">
      <c r="AN299">
        <v>38</v>
      </c>
      <c r="AO299">
        <v>20230306038</v>
      </c>
      <c r="AP299" s="14">
        <v>10</v>
      </c>
      <c r="AQ299">
        <v>1</v>
      </c>
      <c r="AR299">
        <f>VLOOKUP(AS299,상품리스트!A:E,5,0)*AQ299</f>
        <v>12600</v>
      </c>
      <c r="AS299">
        <v>51</v>
      </c>
      <c r="AT299">
        <v>10</v>
      </c>
      <c r="BE299">
        <v>298</v>
      </c>
      <c r="BF299">
        <v>1</v>
      </c>
      <c r="BG299">
        <v>12600</v>
      </c>
      <c r="BH299">
        <v>38</v>
      </c>
      <c r="BI299">
        <v>51</v>
      </c>
      <c r="BJ299" t="str">
        <f t="shared" si="12"/>
        <v>user35</v>
      </c>
    </row>
    <row r="300" spans="40:62">
      <c r="AN300">
        <v>38</v>
      </c>
      <c r="AO300">
        <v>20230306038</v>
      </c>
      <c r="AP300" s="14">
        <v>11</v>
      </c>
      <c r="AQ300">
        <v>1</v>
      </c>
      <c r="AR300">
        <f>VLOOKUP(AS300,상품리스트!A:E,5,0)*AQ300</f>
        <v>15120</v>
      </c>
      <c r="AS300">
        <v>41</v>
      </c>
      <c r="AT300">
        <v>10</v>
      </c>
      <c r="BE300">
        <v>299</v>
      </c>
      <c r="BF300">
        <v>1</v>
      </c>
      <c r="BG300">
        <v>15120</v>
      </c>
      <c r="BH300">
        <v>38</v>
      </c>
      <c r="BI300">
        <v>41</v>
      </c>
      <c r="BJ300" t="str">
        <f t="shared" si="12"/>
        <v>user35</v>
      </c>
    </row>
    <row r="301" spans="40:62">
      <c r="AN301">
        <v>39</v>
      </c>
      <c r="AO301">
        <v>20230306039</v>
      </c>
      <c r="AP301" s="14">
        <v>1</v>
      </c>
      <c r="AQ301">
        <v>7</v>
      </c>
      <c r="AR301">
        <f>VLOOKUP(AS301,상품리스트!A:E,5,0)*AQ301</f>
        <v>28350</v>
      </c>
      <c r="AS301">
        <v>15</v>
      </c>
      <c r="AT301">
        <v>1</v>
      </c>
      <c r="BE301">
        <v>300</v>
      </c>
      <c r="BF301">
        <v>7</v>
      </c>
      <c r="BG301">
        <v>28350</v>
      </c>
      <c r="BH301">
        <v>39</v>
      </c>
      <c r="BI301">
        <v>15</v>
      </c>
      <c r="BJ301" t="str">
        <f t="shared" si="12"/>
        <v>user36</v>
      </c>
    </row>
    <row r="302" spans="40:62">
      <c r="AN302">
        <v>39</v>
      </c>
      <c r="AO302">
        <v>20230306039</v>
      </c>
      <c r="AP302" s="14">
        <v>2</v>
      </c>
      <c r="AQ302">
        <v>1</v>
      </c>
      <c r="AR302">
        <f>VLOOKUP(AS302,상품리스트!A:E,5,0)*AQ302</f>
        <v>16200</v>
      </c>
      <c r="AS302">
        <v>2</v>
      </c>
      <c r="AT302">
        <v>1</v>
      </c>
      <c r="BE302">
        <v>301</v>
      </c>
      <c r="BF302">
        <v>1</v>
      </c>
      <c r="BG302">
        <v>16200</v>
      </c>
      <c r="BH302">
        <v>39</v>
      </c>
      <c r="BI302">
        <v>2</v>
      </c>
      <c r="BJ302" t="str">
        <f t="shared" si="12"/>
        <v>user36</v>
      </c>
    </row>
    <row r="303" spans="40:62">
      <c r="AN303">
        <v>39</v>
      </c>
      <c r="AO303">
        <v>20230306039</v>
      </c>
      <c r="AP303" s="14">
        <v>3</v>
      </c>
      <c r="AQ303">
        <v>1</v>
      </c>
      <c r="AR303">
        <f>VLOOKUP(AS303,상품리스트!A:E,5,0)*AQ303</f>
        <v>4320</v>
      </c>
      <c r="AS303">
        <v>43</v>
      </c>
      <c r="AT303">
        <v>1</v>
      </c>
      <c r="BE303">
        <v>302</v>
      </c>
      <c r="BF303">
        <v>1</v>
      </c>
      <c r="BG303">
        <v>6480</v>
      </c>
      <c r="BH303">
        <v>39</v>
      </c>
      <c r="BI303">
        <v>43</v>
      </c>
      <c r="BJ303" t="str">
        <f t="shared" si="12"/>
        <v>user36</v>
      </c>
    </row>
    <row r="304" spans="40:62">
      <c r="AN304">
        <v>39</v>
      </c>
      <c r="AO304">
        <v>20230306039</v>
      </c>
      <c r="AP304" s="14">
        <v>4</v>
      </c>
      <c r="AQ304">
        <v>1</v>
      </c>
      <c r="AR304">
        <f>VLOOKUP(AS304,상품리스트!A:E,5,0)*AQ304</f>
        <v>7740</v>
      </c>
      <c r="AS304">
        <v>40</v>
      </c>
      <c r="AT304">
        <v>1</v>
      </c>
      <c r="BE304">
        <v>303</v>
      </c>
      <c r="BF304">
        <v>1</v>
      </c>
      <c r="BG304">
        <v>7740</v>
      </c>
      <c r="BH304">
        <v>39</v>
      </c>
      <c r="BI304">
        <v>40</v>
      </c>
      <c r="BJ304" t="str">
        <f t="shared" si="12"/>
        <v>user36</v>
      </c>
    </row>
    <row r="305" spans="40:62">
      <c r="AN305">
        <v>39</v>
      </c>
      <c r="AO305">
        <v>20230306039</v>
      </c>
      <c r="AP305" s="14">
        <v>5</v>
      </c>
      <c r="AQ305">
        <v>1</v>
      </c>
      <c r="AR305">
        <f>VLOOKUP(AS305,상품리스트!A:E,5,0)*AQ305</f>
        <v>4230</v>
      </c>
      <c r="AS305">
        <v>48</v>
      </c>
      <c r="AT305">
        <v>1</v>
      </c>
      <c r="BE305">
        <v>304</v>
      </c>
      <c r="BF305">
        <v>1</v>
      </c>
      <c r="BG305">
        <v>4230</v>
      </c>
      <c r="BH305">
        <v>39</v>
      </c>
      <c r="BI305">
        <v>48</v>
      </c>
      <c r="BJ305" t="str">
        <f t="shared" si="12"/>
        <v>user36</v>
      </c>
    </row>
    <row r="306" spans="40:62">
      <c r="AN306">
        <v>39</v>
      </c>
      <c r="AO306">
        <v>20230306039</v>
      </c>
      <c r="AP306" s="14">
        <v>6</v>
      </c>
      <c r="AQ306">
        <v>1</v>
      </c>
      <c r="AR306">
        <f>VLOOKUP(AS306,상품리스트!A:E,5,0)*AQ306</f>
        <v>13050</v>
      </c>
      <c r="AS306">
        <v>39</v>
      </c>
      <c r="AT306">
        <v>1</v>
      </c>
      <c r="BE306">
        <v>305</v>
      </c>
      <c r="BF306">
        <v>1</v>
      </c>
      <c r="BG306">
        <v>13050</v>
      </c>
      <c r="BH306">
        <v>39</v>
      </c>
      <c r="BI306">
        <v>39</v>
      </c>
      <c r="BJ306" t="str">
        <f t="shared" si="12"/>
        <v>user36</v>
      </c>
    </row>
    <row r="307" spans="40:62">
      <c r="AN307">
        <v>39</v>
      </c>
      <c r="AO307">
        <v>20230306039</v>
      </c>
      <c r="AP307" s="14">
        <v>7</v>
      </c>
      <c r="AQ307">
        <v>1</v>
      </c>
      <c r="AR307">
        <f>VLOOKUP(AS307,상품리스트!A:E,5,0)*AQ307</f>
        <v>7200</v>
      </c>
      <c r="AS307">
        <v>5</v>
      </c>
      <c r="AT307">
        <v>1</v>
      </c>
      <c r="BE307">
        <v>306</v>
      </c>
      <c r="BF307">
        <v>1</v>
      </c>
      <c r="BG307">
        <v>8100</v>
      </c>
      <c r="BH307">
        <v>39</v>
      </c>
      <c r="BI307">
        <v>5</v>
      </c>
      <c r="BJ307" t="str">
        <f t="shared" si="12"/>
        <v>user36</v>
      </c>
    </row>
    <row r="308" spans="40:62">
      <c r="AN308">
        <v>39</v>
      </c>
      <c r="AO308">
        <v>20230306039</v>
      </c>
      <c r="AP308" s="14">
        <v>8</v>
      </c>
      <c r="AQ308">
        <v>1</v>
      </c>
      <c r="AR308">
        <f>VLOOKUP(AS308,상품리스트!A:E,5,0)*AQ308</f>
        <v>3150</v>
      </c>
      <c r="AS308">
        <v>46</v>
      </c>
      <c r="AT308">
        <v>1</v>
      </c>
      <c r="BE308">
        <v>307</v>
      </c>
      <c r="BF308">
        <v>1</v>
      </c>
      <c r="BG308">
        <v>3150</v>
      </c>
      <c r="BH308">
        <v>39</v>
      </c>
      <c r="BI308">
        <v>46</v>
      </c>
      <c r="BJ308" t="str">
        <f t="shared" si="12"/>
        <v>user36</v>
      </c>
    </row>
    <row r="309" spans="40:62">
      <c r="AN309">
        <v>39</v>
      </c>
      <c r="AO309">
        <v>20230306039</v>
      </c>
      <c r="AP309" s="14">
        <v>9</v>
      </c>
      <c r="AQ309">
        <v>1</v>
      </c>
      <c r="AR309">
        <f>VLOOKUP(AS309,상품리스트!A:E,5,0)*AQ309</f>
        <v>34200</v>
      </c>
      <c r="AS309">
        <v>44</v>
      </c>
      <c r="AT309">
        <v>1</v>
      </c>
      <c r="BE309">
        <v>308</v>
      </c>
      <c r="BF309">
        <v>1</v>
      </c>
      <c r="BG309">
        <v>34200</v>
      </c>
      <c r="BH309">
        <v>39</v>
      </c>
      <c r="BI309">
        <v>44</v>
      </c>
      <c r="BJ309" t="str">
        <f t="shared" si="12"/>
        <v>user36</v>
      </c>
    </row>
    <row r="310" spans="40:62">
      <c r="AN310">
        <v>39</v>
      </c>
      <c r="AO310">
        <v>20230306039</v>
      </c>
      <c r="AP310" s="14">
        <v>10</v>
      </c>
      <c r="AQ310">
        <v>1</v>
      </c>
      <c r="AR310">
        <f>VLOOKUP(AS310,상품리스트!A:E,5,0)*AQ310</f>
        <v>6750</v>
      </c>
      <c r="AS310">
        <v>45</v>
      </c>
      <c r="AT310">
        <v>1</v>
      </c>
      <c r="BE310">
        <v>309</v>
      </c>
      <c r="BF310">
        <v>1</v>
      </c>
      <c r="BG310">
        <v>6750</v>
      </c>
      <c r="BH310">
        <v>39</v>
      </c>
      <c r="BI310">
        <v>45</v>
      </c>
      <c r="BJ310" t="str">
        <f t="shared" si="12"/>
        <v>user36</v>
      </c>
    </row>
    <row r="311" spans="40:62">
      <c r="AN311">
        <v>39</v>
      </c>
      <c r="AO311">
        <v>20230306039</v>
      </c>
      <c r="AP311" s="14">
        <v>11</v>
      </c>
      <c r="AQ311">
        <v>1</v>
      </c>
      <c r="AR311">
        <f>VLOOKUP(AS311,상품리스트!A:E,5,0)*AQ311</f>
        <v>5220</v>
      </c>
      <c r="AS311">
        <v>18</v>
      </c>
      <c r="AT311">
        <v>1</v>
      </c>
      <c r="BE311">
        <v>310</v>
      </c>
      <c r="BF311">
        <v>1</v>
      </c>
      <c r="BG311">
        <v>5220</v>
      </c>
      <c r="BH311">
        <v>39</v>
      </c>
      <c r="BI311">
        <v>18</v>
      </c>
      <c r="BJ311" t="str">
        <f t="shared" si="12"/>
        <v>user36</v>
      </c>
    </row>
    <row r="312" spans="40:62">
      <c r="AN312">
        <v>39</v>
      </c>
      <c r="AO312">
        <v>20230306039</v>
      </c>
      <c r="AP312" s="14">
        <v>12</v>
      </c>
      <c r="AQ312">
        <v>1</v>
      </c>
      <c r="AR312">
        <f>VLOOKUP(AS312,상품리스트!A:E,5,0)*AQ312</f>
        <v>7200</v>
      </c>
      <c r="AS312">
        <v>35</v>
      </c>
      <c r="AT312">
        <v>1</v>
      </c>
      <c r="BE312">
        <v>311</v>
      </c>
      <c r="BF312">
        <v>1</v>
      </c>
      <c r="BG312">
        <v>7200</v>
      </c>
      <c r="BH312">
        <v>39</v>
      </c>
      <c r="BI312">
        <v>35</v>
      </c>
      <c r="BJ312" t="str">
        <f t="shared" si="12"/>
        <v>user36</v>
      </c>
    </row>
    <row r="313" spans="40:62">
      <c r="AN313">
        <v>40</v>
      </c>
      <c r="AO313">
        <v>20230306040</v>
      </c>
      <c r="AP313" s="14">
        <v>1</v>
      </c>
      <c r="AQ313">
        <v>1</v>
      </c>
      <c r="AR313">
        <f>VLOOKUP(AS313,상품리스트!A:E,5,0)*AQ313</f>
        <v>12600</v>
      </c>
      <c r="AS313">
        <v>51</v>
      </c>
      <c r="AT313">
        <v>3</v>
      </c>
      <c r="BE313">
        <v>312</v>
      </c>
      <c r="BF313">
        <v>1</v>
      </c>
      <c r="BG313">
        <v>12600</v>
      </c>
      <c r="BH313">
        <v>40</v>
      </c>
      <c r="BI313">
        <v>51</v>
      </c>
      <c r="BJ313" t="str">
        <f t="shared" si="12"/>
        <v>user37</v>
      </c>
    </row>
    <row r="314" spans="40:62">
      <c r="AN314">
        <v>40</v>
      </c>
      <c r="AO314">
        <v>20230306040</v>
      </c>
      <c r="AP314" s="14">
        <v>2</v>
      </c>
      <c r="AQ314">
        <v>1</v>
      </c>
      <c r="AR314">
        <f>VLOOKUP(AS314,상품리스트!A:E,5,0)*AQ314</f>
        <v>21600</v>
      </c>
      <c r="AS314">
        <v>29</v>
      </c>
      <c r="AT314">
        <v>3</v>
      </c>
      <c r="BE314">
        <v>313</v>
      </c>
      <c r="BF314">
        <v>1</v>
      </c>
      <c r="BG314">
        <v>21600</v>
      </c>
      <c r="BH314">
        <v>40</v>
      </c>
      <c r="BI314">
        <v>29</v>
      </c>
      <c r="BJ314" t="str">
        <f t="shared" si="12"/>
        <v>user37</v>
      </c>
    </row>
    <row r="315" spans="40:62">
      <c r="AN315">
        <v>40</v>
      </c>
      <c r="AO315">
        <v>20230306040</v>
      </c>
      <c r="AP315" s="14">
        <v>3</v>
      </c>
      <c r="AQ315">
        <v>10</v>
      </c>
      <c r="AR315">
        <f>VLOOKUP(AS315,상품리스트!A:E,5,0)*AQ315</f>
        <v>27000</v>
      </c>
      <c r="AS315">
        <v>7</v>
      </c>
      <c r="AT315">
        <v>3</v>
      </c>
      <c r="BE315">
        <v>314</v>
      </c>
      <c r="BF315">
        <v>10</v>
      </c>
      <c r="BG315">
        <v>27000</v>
      </c>
      <c r="BH315">
        <v>40</v>
      </c>
      <c r="BI315">
        <v>7</v>
      </c>
      <c r="BJ315" t="str">
        <f t="shared" si="12"/>
        <v>user37</v>
      </c>
    </row>
    <row r="316" spans="40:62">
      <c r="AN316">
        <v>40</v>
      </c>
      <c r="AO316">
        <v>20230306040</v>
      </c>
      <c r="AP316" s="14">
        <v>4</v>
      </c>
      <c r="AQ316">
        <v>1</v>
      </c>
      <c r="AR316">
        <f>VLOOKUP(AS316,상품리스트!A:E,5,0)*AQ316</f>
        <v>5400</v>
      </c>
      <c r="AS316">
        <v>16</v>
      </c>
      <c r="AT316">
        <v>3</v>
      </c>
      <c r="BE316">
        <v>315</v>
      </c>
      <c r="BF316">
        <v>1</v>
      </c>
      <c r="BG316">
        <v>5400</v>
      </c>
      <c r="BH316">
        <v>40</v>
      </c>
      <c r="BI316">
        <v>16</v>
      </c>
      <c r="BJ316" t="str">
        <f t="shared" si="12"/>
        <v>user37</v>
      </c>
    </row>
    <row r="317" spans="40:62">
      <c r="AN317">
        <v>40</v>
      </c>
      <c r="AO317">
        <v>20230306040</v>
      </c>
      <c r="AP317" s="14">
        <v>5</v>
      </c>
      <c r="AQ317">
        <v>1</v>
      </c>
      <c r="AR317">
        <f>VLOOKUP(AS317,상품리스트!A:E,5,0)*AQ317</f>
        <v>4450</v>
      </c>
      <c r="AS317">
        <v>33</v>
      </c>
      <c r="AT317">
        <v>3</v>
      </c>
      <c r="BE317">
        <v>316</v>
      </c>
      <c r="BF317">
        <v>1</v>
      </c>
      <c r="BG317">
        <v>8010</v>
      </c>
      <c r="BH317">
        <v>40</v>
      </c>
      <c r="BI317">
        <v>33</v>
      </c>
      <c r="BJ317" t="str">
        <f t="shared" si="12"/>
        <v>user37</v>
      </c>
    </row>
    <row r="318" spans="40:62">
      <c r="AN318">
        <v>40</v>
      </c>
      <c r="AO318">
        <v>20230306040</v>
      </c>
      <c r="AP318" s="14">
        <v>6</v>
      </c>
      <c r="AQ318">
        <v>1</v>
      </c>
      <c r="AR318">
        <f>VLOOKUP(AS318,상품리스트!A:E,5,0)*AQ318</f>
        <v>3150</v>
      </c>
      <c r="AS318">
        <v>46</v>
      </c>
      <c r="AT318">
        <v>3</v>
      </c>
      <c r="BE318">
        <v>317</v>
      </c>
      <c r="BF318">
        <v>1</v>
      </c>
      <c r="BG318">
        <v>3150</v>
      </c>
      <c r="BH318">
        <v>40</v>
      </c>
      <c r="BI318">
        <v>46</v>
      </c>
      <c r="BJ318" t="str">
        <f t="shared" si="12"/>
        <v>user37</v>
      </c>
    </row>
    <row r="319" spans="40:62">
      <c r="AN319">
        <v>40</v>
      </c>
      <c r="AO319">
        <v>20230306040</v>
      </c>
      <c r="AP319" s="14">
        <v>7</v>
      </c>
      <c r="AQ319">
        <v>1</v>
      </c>
      <c r="AR319">
        <f>VLOOKUP(AS319,상품리스트!A:E,5,0)*AQ319</f>
        <v>9450</v>
      </c>
      <c r="AS319">
        <v>34</v>
      </c>
      <c r="AT319">
        <v>3</v>
      </c>
      <c r="BE319">
        <v>318</v>
      </c>
      <c r="BF319">
        <v>1</v>
      </c>
      <c r="BG319">
        <v>9450</v>
      </c>
      <c r="BH319">
        <v>40</v>
      </c>
      <c r="BI319">
        <v>34</v>
      </c>
      <c r="BJ319" t="str">
        <f t="shared" si="12"/>
        <v>user37</v>
      </c>
    </row>
    <row r="320" spans="40:62">
      <c r="AN320">
        <v>40</v>
      </c>
      <c r="AO320">
        <v>20230306040</v>
      </c>
      <c r="AP320" s="14">
        <v>8</v>
      </c>
      <c r="AQ320">
        <v>1</v>
      </c>
      <c r="AR320">
        <f>VLOOKUP(AS320,상품리스트!A:E,5,0)*AQ320</f>
        <v>6300</v>
      </c>
      <c r="AS320">
        <v>26</v>
      </c>
      <c r="AT320">
        <v>3</v>
      </c>
      <c r="BE320">
        <v>319</v>
      </c>
      <c r="BF320">
        <v>1</v>
      </c>
      <c r="BG320">
        <v>6300</v>
      </c>
      <c r="BH320">
        <v>40</v>
      </c>
      <c r="BI320">
        <v>26</v>
      </c>
      <c r="BJ320" t="str">
        <f t="shared" si="12"/>
        <v>user37</v>
      </c>
    </row>
    <row r="321" spans="40:62">
      <c r="AN321">
        <v>40</v>
      </c>
      <c r="AO321">
        <v>20230306040</v>
      </c>
      <c r="AP321" s="14">
        <v>9</v>
      </c>
      <c r="AQ321">
        <v>1</v>
      </c>
      <c r="AR321">
        <f>VLOOKUP(AS321,상품리스트!A:E,5,0)*AQ321</f>
        <v>4050</v>
      </c>
      <c r="AS321">
        <v>15</v>
      </c>
      <c r="AT321">
        <v>3</v>
      </c>
      <c r="BE321">
        <v>320</v>
      </c>
      <c r="BF321">
        <v>1</v>
      </c>
      <c r="BG321">
        <v>4050</v>
      </c>
      <c r="BH321">
        <v>40</v>
      </c>
      <c r="BI321">
        <v>15</v>
      </c>
      <c r="BJ321" t="str">
        <f t="shared" si="12"/>
        <v>user37</v>
      </c>
    </row>
    <row r="322" spans="40:62">
      <c r="AN322">
        <v>40</v>
      </c>
      <c r="AO322">
        <v>20230306040</v>
      </c>
      <c r="AP322" s="14">
        <v>10</v>
      </c>
      <c r="AQ322">
        <v>1</v>
      </c>
      <c r="AR322">
        <f>VLOOKUP(AS322,상품리스트!A:E,5,0)*AQ322</f>
        <v>3870</v>
      </c>
      <c r="AS322">
        <v>30</v>
      </c>
      <c r="AT322">
        <v>3</v>
      </c>
      <c r="BE322">
        <v>321</v>
      </c>
      <c r="BF322">
        <v>1</v>
      </c>
      <c r="BG322">
        <v>3870</v>
      </c>
      <c r="BH322">
        <v>40</v>
      </c>
      <c r="BI322">
        <v>30</v>
      </c>
      <c r="BJ322" t="str">
        <f t="shared" si="12"/>
        <v>user37</v>
      </c>
    </row>
    <row r="323" spans="40:62">
      <c r="AN323">
        <v>40</v>
      </c>
      <c r="AO323">
        <v>20230306040</v>
      </c>
      <c r="AP323" s="14">
        <v>11</v>
      </c>
      <c r="AQ323">
        <v>1</v>
      </c>
      <c r="AR323">
        <f>VLOOKUP(AS323,상품리스트!A:E,5,0)*AQ323</f>
        <v>3150</v>
      </c>
      <c r="AS323">
        <v>14</v>
      </c>
      <c r="AT323">
        <v>3</v>
      </c>
      <c r="BE323">
        <v>322</v>
      </c>
      <c r="BF323">
        <v>1</v>
      </c>
      <c r="BG323">
        <v>3150</v>
      </c>
      <c r="BH323">
        <v>40</v>
      </c>
      <c r="BI323">
        <v>14</v>
      </c>
      <c r="BJ323" t="str">
        <f t="shared" ref="BJ323:BJ386" si="13">VLOOKUP(BH323,AV:BB,7,0)</f>
        <v>user37</v>
      </c>
    </row>
    <row r="324" spans="40:62">
      <c r="AN324">
        <v>40</v>
      </c>
      <c r="AO324">
        <v>20230306040</v>
      </c>
      <c r="AP324" s="14">
        <v>12</v>
      </c>
      <c r="AQ324">
        <v>1</v>
      </c>
      <c r="AR324">
        <f>VLOOKUP(AS324,상품리스트!A:E,5,0)*AQ324</f>
        <v>6750</v>
      </c>
      <c r="AS324">
        <v>17</v>
      </c>
      <c r="AT324">
        <v>3</v>
      </c>
      <c r="BE324">
        <v>323</v>
      </c>
      <c r="BF324">
        <v>1</v>
      </c>
      <c r="BG324">
        <v>6750</v>
      </c>
      <c r="BH324">
        <v>40</v>
      </c>
      <c r="BI324">
        <v>17</v>
      </c>
      <c r="BJ324" t="str">
        <f t="shared" si="13"/>
        <v>user37</v>
      </c>
    </row>
    <row r="325" spans="40:62">
      <c r="AN325">
        <v>40</v>
      </c>
      <c r="AO325">
        <v>20230306040</v>
      </c>
      <c r="AP325" s="14">
        <v>13</v>
      </c>
      <c r="AQ325">
        <v>1</v>
      </c>
      <c r="AR325">
        <f>VLOOKUP(AS325,상품리스트!A:E,5,0)*AQ325</f>
        <v>5695</v>
      </c>
      <c r="AS325">
        <v>38</v>
      </c>
      <c r="AT325">
        <v>3</v>
      </c>
      <c r="BE325">
        <v>324</v>
      </c>
      <c r="BF325">
        <v>1</v>
      </c>
      <c r="BG325">
        <v>6030</v>
      </c>
      <c r="BH325">
        <v>40</v>
      </c>
      <c r="BI325">
        <v>38</v>
      </c>
      <c r="BJ325" t="str">
        <f t="shared" si="13"/>
        <v>user37</v>
      </c>
    </row>
    <row r="326" spans="40:62">
      <c r="AN326">
        <v>40</v>
      </c>
      <c r="AO326">
        <v>20230306040</v>
      </c>
      <c r="AP326" s="14">
        <v>14</v>
      </c>
      <c r="AQ326">
        <v>1</v>
      </c>
      <c r="AR326">
        <f>VLOOKUP(AS326,상품리스트!A:E,5,0)*AQ326</f>
        <v>6750</v>
      </c>
      <c r="AS326">
        <v>6</v>
      </c>
      <c r="AT326">
        <v>3</v>
      </c>
      <c r="BE326">
        <v>325</v>
      </c>
      <c r="BF326">
        <v>1</v>
      </c>
      <c r="BG326">
        <v>6750</v>
      </c>
      <c r="BH326">
        <v>40</v>
      </c>
      <c r="BI326">
        <v>6</v>
      </c>
      <c r="BJ326" t="str">
        <f t="shared" si="13"/>
        <v>user37</v>
      </c>
    </row>
    <row r="327" spans="40:62">
      <c r="AN327">
        <v>41</v>
      </c>
      <c r="AO327">
        <v>20230306041</v>
      </c>
      <c r="AP327" s="14">
        <v>1</v>
      </c>
      <c r="AQ327">
        <v>1</v>
      </c>
      <c r="AR327">
        <f>VLOOKUP(AS327,상품리스트!A:E,5,0)*AQ327</f>
        <v>6750</v>
      </c>
      <c r="AS327">
        <v>45</v>
      </c>
      <c r="AT327">
        <v>4</v>
      </c>
      <c r="BE327">
        <v>326</v>
      </c>
      <c r="BF327">
        <v>1</v>
      </c>
      <c r="BG327">
        <v>6750</v>
      </c>
      <c r="BH327">
        <v>41</v>
      </c>
      <c r="BI327">
        <v>45</v>
      </c>
      <c r="BJ327" t="str">
        <f t="shared" si="13"/>
        <v>user38</v>
      </c>
    </row>
    <row r="328" spans="40:62">
      <c r="AN328">
        <v>41</v>
      </c>
      <c r="AO328">
        <v>20230306041</v>
      </c>
      <c r="AP328" s="14">
        <v>2</v>
      </c>
      <c r="AQ328">
        <v>1</v>
      </c>
      <c r="AR328">
        <f>VLOOKUP(AS328,상품리스트!A:E,5,0)*AQ328</f>
        <v>32400</v>
      </c>
      <c r="AS328">
        <v>37</v>
      </c>
      <c r="AT328">
        <v>4</v>
      </c>
      <c r="BE328">
        <v>327</v>
      </c>
      <c r="BF328">
        <v>1</v>
      </c>
      <c r="BG328">
        <v>32400</v>
      </c>
      <c r="BH328">
        <v>41</v>
      </c>
      <c r="BI328">
        <v>37</v>
      </c>
      <c r="BJ328" t="str">
        <f t="shared" si="13"/>
        <v>user38</v>
      </c>
    </row>
    <row r="329" spans="40:62">
      <c r="AN329">
        <v>41</v>
      </c>
      <c r="AO329">
        <v>20230306041</v>
      </c>
      <c r="AP329" s="14">
        <v>3</v>
      </c>
      <c r="AQ329">
        <v>1</v>
      </c>
      <c r="AR329">
        <f>VLOOKUP(AS329,상품리스트!A:E,5,0)*AQ329</f>
        <v>9450</v>
      </c>
      <c r="AS329">
        <v>34</v>
      </c>
      <c r="AT329">
        <v>4</v>
      </c>
      <c r="BE329">
        <v>328</v>
      </c>
      <c r="BF329">
        <v>1</v>
      </c>
      <c r="BG329">
        <v>9450</v>
      </c>
      <c r="BH329">
        <v>41</v>
      </c>
      <c r="BI329">
        <v>34</v>
      </c>
      <c r="BJ329" t="str">
        <f t="shared" si="13"/>
        <v>user38</v>
      </c>
    </row>
    <row r="330" spans="40:62">
      <c r="AN330">
        <v>41</v>
      </c>
      <c r="AO330">
        <v>20230306041</v>
      </c>
      <c r="AP330" s="14">
        <v>4</v>
      </c>
      <c r="AQ330">
        <v>1</v>
      </c>
      <c r="AR330">
        <f>VLOOKUP(AS330,상품리스트!A:E,5,0)*AQ330</f>
        <v>5400</v>
      </c>
      <c r="AS330">
        <v>16</v>
      </c>
      <c r="AT330">
        <v>4</v>
      </c>
      <c r="BE330">
        <v>329</v>
      </c>
      <c r="BF330">
        <v>1</v>
      </c>
      <c r="BG330">
        <v>5400</v>
      </c>
      <c r="BH330">
        <v>41</v>
      </c>
      <c r="BI330">
        <v>16</v>
      </c>
      <c r="BJ330" t="str">
        <f t="shared" si="13"/>
        <v>user38</v>
      </c>
    </row>
    <row r="331" spans="40:62">
      <c r="AN331">
        <v>41</v>
      </c>
      <c r="AO331">
        <v>20230306041</v>
      </c>
      <c r="AP331" s="14">
        <v>5</v>
      </c>
      <c r="AQ331">
        <v>1</v>
      </c>
      <c r="AR331">
        <f>VLOOKUP(AS331,상품리스트!A:E,5,0)*AQ331</f>
        <v>3150</v>
      </c>
      <c r="AS331">
        <v>14</v>
      </c>
      <c r="AT331">
        <v>4</v>
      </c>
      <c r="BE331">
        <v>330</v>
      </c>
      <c r="BF331">
        <v>1</v>
      </c>
      <c r="BG331">
        <v>3150</v>
      </c>
      <c r="BH331">
        <v>41</v>
      </c>
      <c r="BI331">
        <v>14</v>
      </c>
      <c r="BJ331" t="str">
        <f t="shared" si="13"/>
        <v>user38</v>
      </c>
    </row>
    <row r="332" spans="40:62">
      <c r="AN332">
        <v>41</v>
      </c>
      <c r="AO332">
        <v>20230306041</v>
      </c>
      <c r="AP332" s="14">
        <v>6</v>
      </c>
      <c r="AQ332">
        <v>1</v>
      </c>
      <c r="AR332">
        <f>VLOOKUP(AS332,상품리스트!A:E,5,0)*AQ332</f>
        <v>6300</v>
      </c>
      <c r="AS332">
        <v>26</v>
      </c>
      <c r="AT332">
        <v>4</v>
      </c>
      <c r="BE332">
        <v>331</v>
      </c>
      <c r="BF332">
        <v>1</v>
      </c>
      <c r="BG332">
        <v>6300</v>
      </c>
      <c r="BH332">
        <v>41</v>
      </c>
      <c r="BI332">
        <v>26</v>
      </c>
      <c r="BJ332" t="str">
        <f t="shared" si="13"/>
        <v>user38</v>
      </c>
    </row>
    <row r="333" spans="40:62">
      <c r="AN333">
        <v>41</v>
      </c>
      <c r="AO333">
        <v>20230306041</v>
      </c>
      <c r="AP333" s="14">
        <v>7</v>
      </c>
      <c r="AQ333">
        <v>1</v>
      </c>
      <c r="AR333">
        <f>VLOOKUP(AS333,상품리스트!A:E,5,0)*AQ333</f>
        <v>5220</v>
      </c>
      <c r="AS333">
        <v>18</v>
      </c>
      <c r="AT333">
        <v>4</v>
      </c>
      <c r="BE333">
        <v>332</v>
      </c>
      <c r="BF333">
        <v>1</v>
      </c>
      <c r="BG333">
        <v>5220</v>
      </c>
      <c r="BH333">
        <v>41</v>
      </c>
      <c r="BI333">
        <v>18</v>
      </c>
      <c r="BJ333" t="str">
        <f t="shared" si="13"/>
        <v>user38</v>
      </c>
    </row>
    <row r="334" spans="40:62">
      <c r="AN334">
        <v>41</v>
      </c>
      <c r="AO334">
        <v>20230306041</v>
      </c>
      <c r="AP334" s="14">
        <v>8</v>
      </c>
      <c r="AQ334">
        <v>1</v>
      </c>
      <c r="AR334">
        <f>VLOOKUP(AS334,상품리스트!A:E,5,0)*AQ334</f>
        <v>5355</v>
      </c>
      <c r="AS334">
        <v>19</v>
      </c>
      <c r="AT334">
        <v>4</v>
      </c>
      <c r="BE334">
        <v>333</v>
      </c>
      <c r="BF334">
        <v>1</v>
      </c>
      <c r="BG334">
        <v>5670</v>
      </c>
      <c r="BH334">
        <v>41</v>
      </c>
      <c r="BI334">
        <v>19</v>
      </c>
      <c r="BJ334" t="str">
        <f t="shared" si="13"/>
        <v>user38</v>
      </c>
    </row>
    <row r="335" spans="40:62">
      <c r="AN335">
        <v>41</v>
      </c>
      <c r="AO335">
        <v>20230306041</v>
      </c>
      <c r="AP335" s="14">
        <v>9</v>
      </c>
      <c r="AQ335">
        <v>1</v>
      </c>
      <c r="AR335">
        <f>VLOOKUP(AS335,상품리스트!A:E,5,0)*AQ335</f>
        <v>10800</v>
      </c>
      <c r="AS335">
        <v>3</v>
      </c>
      <c r="AT335">
        <v>4</v>
      </c>
      <c r="BE335">
        <v>334</v>
      </c>
      <c r="BF335">
        <v>1</v>
      </c>
      <c r="BG335">
        <v>10800</v>
      </c>
      <c r="BH335">
        <v>41</v>
      </c>
      <c r="BI335">
        <v>3</v>
      </c>
      <c r="BJ335" t="str">
        <f t="shared" si="13"/>
        <v>user38</v>
      </c>
    </row>
    <row r="336" spans="40:62">
      <c r="AN336">
        <v>41</v>
      </c>
      <c r="AO336">
        <v>20230306041</v>
      </c>
      <c r="AP336" s="14">
        <v>10</v>
      </c>
      <c r="AQ336">
        <v>3</v>
      </c>
      <c r="AR336">
        <f>VLOOKUP(AS336,상품리스트!A:E,5,0)*AQ336</f>
        <v>21600</v>
      </c>
      <c r="AS336">
        <v>5</v>
      </c>
      <c r="AT336">
        <v>4</v>
      </c>
      <c r="BE336">
        <v>335</v>
      </c>
      <c r="BF336">
        <v>3</v>
      </c>
      <c r="BG336">
        <v>24300</v>
      </c>
      <c r="BH336">
        <v>41</v>
      </c>
      <c r="BI336">
        <v>5</v>
      </c>
      <c r="BJ336" t="str">
        <f t="shared" si="13"/>
        <v>user38</v>
      </c>
    </row>
    <row r="337" spans="40:62">
      <c r="AN337">
        <v>41</v>
      </c>
      <c r="AO337">
        <v>20230306041</v>
      </c>
      <c r="AP337" s="14">
        <v>11</v>
      </c>
      <c r="AQ337">
        <v>1</v>
      </c>
      <c r="AR337">
        <f>VLOOKUP(AS337,상품리스트!A:E,5,0)*AQ337</f>
        <v>6030</v>
      </c>
      <c r="AS337">
        <v>27</v>
      </c>
      <c r="AT337">
        <v>4</v>
      </c>
      <c r="BE337">
        <v>336</v>
      </c>
      <c r="BF337">
        <v>1</v>
      </c>
      <c r="BG337">
        <v>6030</v>
      </c>
      <c r="BH337">
        <v>41</v>
      </c>
      <c r="BI337">
        <v>27</v>
      </c>
      <c r="BJ337" t="str">
        <f t="shared" si="13"/>
        <v>user38</v>
      </c>
    </row>
    <row r="338" spans="40:62">
      <c r="AN338">
        <v>41</v>
      </c>
      <c r="AO338">
        <v>20230306041</v>
      </c>
      <c r="AP338" s="14">
        <v>12</v>
      </c>
      <c r="AQ338">
        <v>1</v>
      </c>
      <c r="AR338">
        <f>VLOOKUP(AS338,상품리스트!A:E,5,0)*AQ338</f>
        <v>21600</v>
      </c>
      <c r="AS338">
        <v>29</v>
      </c>
      <c r="AT338">
        <v>4</v>
      </c>
      <c r="BE338">
        <v>337</v>
      </c>
      <c r="BF338">
        <v>1</v>
      </c>
      <c r="BG338">
        <v>21600</v>
      </c>
      <c r="BH338">
        <v>41</v>
      </c>
      <c r="BI338">
        <v>29</v>
      </c>
      <c r="BJ338" t="str">
        <f t="shared" si="13"/>
        <v>user38</v>
      </c>
    </row>
    <row r="339" spans="40:62">
      <c r="AN339">
        <v>41</v>
      </c>
      <c r="AO339">
        <v>20230306041</v>
      </c>
      <c r="AP339" s="14">
        <v>13</v>
      </c>
      <c r="AQ339">
        <v>1</v>
      </c>
      <c r="AR339">
        <f>VLOOKUP(AS339,상품리스트!A:E,5,0)*AQ339</f>
        <v>13500</v>
      </c>
      <c r="AS339">
        <v>1</v>
      </c>
      <c r="AT339">
        <v>4</v>
      </c>
      <c r="BE339">
        <v>338</v>
      </c>
      <c r="BF339">
        <v>1</v>
      </c>
      <c r="BG339">
        <v>13500</v>
      </c>
      <c r="BH339">
        <v>41</v>
      </c>
      <c r="BI339">
        <v>1</v>
      </c>
      <c r="BJ339" t="str">
        <f t="shared" si="13"/>
        <v>user38</v>
      </c>
    </row>
    <row r="340" spans="40:62">
      <c r="AN340">
        <v>41</v>
      </c>
      <c r="AO340">
        <v>20230306041</v>
      </c>
      <c r="AP340" s="14">
        <v>14</v>
      </c>
      <c r="AQ340">
        <v>1</v>
      </c>
      <c r="AR340">
        <f>VLOOKUP(AS340,상품리스트!A:E,5,0)*AQ340</f>
        <v>34200</v>
      </c>
      <c r="AS340">
        <v>44</v>
      </c>
      <c r="AT340">
        <v>4</v>
      </c>
      <c r="BE340">
        <v>339</v>
      </c>
      <c r="BF340">
        <v>1</v>
      </c>
      <c r="BG340">
        <v>34200</v>
      </c>
      <c r="BH340">
        <v>41</v>
      </c>
      <c r="BI340">
        <v>44</v>
      </c>
      <c r="BJ340" t="str">
        <f t="shared" si="13"/>
        <v>user38</v>
      </c>
    </row>
    <row r="341" spans="40:62">
      <c r="AN341">
        <v>41</v>
      </c>
      <c r="AO341">
        <v>20230306041</v>
      </c>
      <c r="AP341" s="14">
        <v>15</v>
      </c>
      <c r="AQ341">
        <v>1</v>
      </c>
      <c r="AR341">
        <f>VLOOKUP(AS341,상품리스트!A:E,5,0)*AQ341</f>
        <v>6120</v>
      </c>
      <c r="AS341">
        <v>11</v>
      </c>
      <c r="AT341">
        <v>4</v>
      </c>
      <c r="BE341">
        <v>340</v>
      </c>
      <c r="BF341">
        <v>1</v>
      </c>
      <c r="BG341">
        <v>6120</v>
      </c>
      <c r="BH341">
        <v>41</v>
      </c>
      <c r="BI341">
        <v>11</v>
      </c>
      <c r="BJ341" t="str">
        <f t="shared" si="13"/>
        <v>user38</v>
      </c>
    </row>
    <row r="342" spans="40:62">
      <c r="AN342">
        <v>41</v>
      </c>
      <c r="AO342">
        <v>20230306041</v>
      </c>
      <c r="AP342" s="14">
        <v>16</v>
      </c>
      <c r="AQ342">
        <v>1</v>
      </c>
      <c r="AR342">
        <f>VLOOKUP(AS342,상품리스트!A:E,5,0)*AQ342</f>
        <v>7020</v>
      </c>
      <c r="AS342">
        <v>21</v>
      </c>
      <c r="AT342">
        <v>4</v>
      </c>
      <c r="BE342">
        <v>341</v>
      </c>
      <c r="BF342">
        <v>1</v>
      </c>
      <c r="BG342">
        <v>7020</v>
      </c>
      <c r="BH342">
        <v>41</v>
      </c>
      <c r="BI342">
        <v>21</v>
      </c>
      <c r="BJ342" t="str">
        <f t="shared" si="13"/>
        <v>user38</v>
      </c>
    </row>
    <row r="343" spans="40:62">
      <c r="AN343">
        <v>42</v>
      </c>
      <c r="AO343">
        <v>20230306042</v>
      </c>
      <c r="AP343" s="14">
        <v>1</v>
      </c>
      <c r="AQ343">
        <v>1</v>
      </c>
      <c r="AR343">
        <f>VLOOKUP(AS343,상품리스트!A:E,5,0)*AQ343</f>
        <v>7740</v>
      </c>
      <c r="AS343">
        <v>40</v>
      </c>
      <c r="AT343">
        <v>1</v>
      </c>
      <c r="BE343">
        <v>342</v>
      </c>
      <c r="BF343">
        <v>1</v>
      </c>
      <c r="BG343">
        <v>7740</v>
      </c>
      <c r="BH343">
        <v>42</v>
      </c>
      <c r="BI343">
        <v>40</v>
      </c>
      <c r="BJ343" t="str">
        <f t="shared" si="13"/>
        <v>user39</v>
      </c>
    </row>
    <row r="344" spans="40:62">
      <c r="AN344">
        <v>42</v>
      </c>
      <c r="AO344">
        <v>20230306042</v>
      </c>
      <c r="AP344" s="14">
        <v>2</v>
      </c>
      <c r="AQ344">
        <v>1</v>
      </c>
      <c r="AR344">
        <f>VLOOKUP(AS344,상품리스트!A:E,5,0)*AQ344</f>
        <v>13050</v>
      </c>
      <c r="AS344">
        <v>39</v>
      </c>
      <c r="AT344">
        <v>1</v>
      </c>
      <c r="BE344">
        <v>343</v>
      </c>
      <c r="BF344">
        <v>1</v>
      </c>
      <c r="BG344">
        <v>13050</v>
      </c>
      <c r="BH344">
        <v>42</v>
      </c>
      <c r="BI344">
        <v>39</v>
      </c>
      <c r="BJ344" t="str">
        <f t="shared" si="13"/>
        <v>user39</v>
      </c>
    </row>
    <row r="345" spans="40:62">
      <c r="AN345">
        <v>42</v>
      </c>
      <c r="AO345">
        <v>20230306042</v>
      </c>
      <c r="AP345" s="14">
        <v>3</v>
      </c>
      <c r="AQ345">
        <v>1</v>
      </c>
      <c r="AR345">
        <f>VLOOKUP(AS345,상품리스트!A:E,5,0)*AQ345</f>
        <v>6030</v>
      </c>
      <c r="AS345">
        <v>27</v>
      </c>
      <c r="AT345">
        <v>1</v>
      </c>
      <c r="BE345">
        <v>344</v>
      </c>
      <c r="BF345">
        <v>1</v>
      </c>
      <c r="BG345">
        <v>6030</v>
      </c>
      <c r="BH345">
        <v>42</v>
      </c>
      <c r="BI345">
        <v>27</v>
      </c>
      <c r="BJ345" t="str">
        <f t="shared" si="13"/>
        <v>user39</v>
      </c>
    </row>
    <row r="346" spans="40:62">
      <c r="AN346">
        <v>42</v>
      </c>
      <c r="AO346">
        <v>20230306042</v>
      </c>
      <c r="AP346" s="14">
        <v>4</v>
      </c>
      <c r="AQ346">
        <v>1</v>
      </c>
      <c r="AR346">
        <f>VLOOKUP(AS346,상품리스트!A:E,5,0)*AQ346</f>
        <v>4050</v>
      </c>
      <c r="AS346">
        <v>8</v>
      </c>
      <c r="AT346">
        <v>1</v>
      </c>
      <c r="BE346">
        <v>345</v>
      </c>
      <c r="BF346">
        <v>1</v>
      </c>
      <c r="BG346">
        <v>4050</v>
      </c>
      <c r="BH346">
        <v>42</v>
      </c>
      <c r="BI346">
        <v>8</v>
      </c>
      <c r="BJ346" t="str">
        <f t="shared" si="13"/>
        <v>user39</v>
      </c>
    </row>
    <row r="347" spans="40:62">
      <c r="AN347">
        <v>42</v>
      </c>
      <c r="AO347">
        <v>20230306042</v>
      </c>
      <c r="AP347" s="14">
        <v>5</v>
      </c>
      <c r="AQ347">
        <v>1</v>
      </c>
      <c r="AR347">
        <f>VLOOKUP(AS347,상품리스트!A:E,5,0)*AQ347</f>
        <v>6750</v>
      </c>
      <c r="AS347">
        <v>17</v>
      </c>
      <c r="AT347">
        <v>1</v>
      </c>
      <c r="BE347">
        <v>346</v>
      </c>
      <c r="BF347">
        <v>1</v>
      </c>
      <c r="BG347">
        <v>6750</v>
      </c>
      <c r="BH347">
        <v>42</v>
      </c>
      <c r="BI347">
        <v>17</v>
      </c>
      <c r="BJ347" t="str">
        <f t="shared" si="13"/>
        <v>user39</v>
      </c>
    </row>
    <row r="348" spans="40:62">
      <c r="AN348">
        <v>42</v>
      </c>
      <c r="AO348">
        <v>20230306042</v>
      </c>
      <c r="AP348" s="14">
        <v>6</v>
      </c>
      <c r="AQ348">
        <v>1</v>
      </c>
      <c r="AR348">
        <f>VLOOKUP(AS348,상품리스트!A:E,5,0)*AQ348</f>
        <v>6750</v>
      </c>
      <c r="AS348">
        <v>45</v>
      </c>
      <c r="AT348">
        <v>1</v>
      </c>
      <c r="BE348">
        <v>347</v>
      </c>
      <c r="BF348">
        <v>1</v>
      </c>
      <c r="BG348">
        <v>6750</v>
      </c>
      <c r="BH348">
        <v>42</v>
      </c>
      <c r="BI348">
        <v>45</v>
      </c>
      <c r="BJ348" t="str">
        <f t="shared" si="13"/>
        <v>user39</v>
      </c>
    </row>
    <row r="349" spans="40:62">
      <c r="AN349">
        <v>42</v>
      </c>
      <c r="AO349">
        <v>20230306042</v>
      </c>
      <c r="AP349" s="14">
        <v>7</v>
      </c>
      <c r="AQ349">
        <v>1</v>
      </c>
      <c r="AR349">
        <f>VLOOKUP(AS349,상품리스트!A:E,5,0)*AQ349</f>
        <v>7560</v>
      </c>
      <c r="AS349">
        <v>20</v>
      </c>
      <c r="AT349">
        <v>1</v>
      </c>
      <c r="BE349">
        <v>348</v>
      </c>
      <c r="BF349">
        <v>1</v>
      </c>
      <c r="BG349">
        <v>7560</v>
      </c>
      <c r="BH349">
        <v>42</v>
      </c>
      <c r="BI349">
        <v>20</v>
      </c>
      <c r="BJ349" t="str">
        <f t="shared" si="13"/>
        <v>user39</v>
      </c>
    </row>
    <row r="350" spans="40:62">
      <c r="AN350">
        <v>42</v>
      </c>
      <c r="AO350">
        <v>20230306042</v>
      </c>
      <c r="AP350" s="14">
        <v>8</v>
      </c>
      <c r="AQ350">
        <v>1</v>
      </c>
      <c r="AR350">
        <f>VLOOKUP(AS350,상품리스트!A:E,5,0)*AQ350</f>
        <v>21600</v>
      </c>
      <c r="AS350">
        <v>29</v>
      </c>
      <c r="AT350">
        <v>1</v>
      </c>
      <c r="BE350">
        <v>349</v>
      </c>
      <c r="BF350">
        <v>1</v>
      </c>
      <c r="BG350">
        <v>21600</v>
      </c>
      <c r="BH350">
        <v>42</v>
      </c>
      <c r="BI350">
        <v>29</v>
      </c>
      <c r="BJ350" t="str">
        <f t="shared" si="13"/>
        <v>user39</v>
      </c>
    </row>
    <row r="351" spans="40:62">
      <c r="AN351">
        <v>42</v>
      </c>
      <c r="AO351">
        <v>20230306042</v>
      </c>
      <c r="AP351" s="14">
        <v>9</v>
      </c>
      <c r="AQ351">
        <v>1</v>
      </c>
      <c r="AR351">
        <f>VLOOKUP(AS351,상품리스트!A:E,5,0)*AQ351</f>
        <v>5695</v>
      </c>
      <c r="AS351">
        <v>38</v>
      </c>
      <c r="AT351">
        <v>1</v>
      </c>
      <c r="BE351">
        <v>350</v>
      </c>
      <c r="BF351">
        <v>1</v>
      </c>
      <c r="BG351">
        <v>6030</v>
      </c>
      <c r="BH351">
        <v>42</v>
      </c>
      <c r="BI351">
        <v>38</v>
      </c>
      <c r="BJ351" t="str">
        <f t="shared" si="13"/>
        <v>user39</v>
      </c>
    </row>
    <row r="352" spans="40:62">
      <c r="AN352">
        <v>42</v>
      </c>
      <c r="AO352">
        <v>20230306042</v>
      </c>
      <c r="AP352" s="14">
        <v>10</v>
      </c>
      <c r="AQ352">
        <v>1</v>
      </c>
      <c r="AR352">
        <f>VLOOKUP(AS352,상품리스트!A:E,5,0)*AQ352</f>
        <v>6240</v>
      </c>
      <c r="AS352">
        <v>47</v>
      </c>
      <c r="AT352">
        <v>1</v>
      </c>
      <c r="BE352">
        <v>351</v>
      </c>
      <c r="BF352">
        <v>1</v>
      </c>
      <c r="BG352">
        <v>7020</v>
      </c>
      <c r="BH352">
        <v>42</v>
      </c>
      <c r="BI352">
        <v>47</v>
      </c>
      <c r="BJ352" t="str">
        <f t="shared" si="13"/>
        <v>user39</v>
      </c>
    </row>
    <row r="353" spans="40:62">
      <c r="AN353">
        <v>42</v>
      </c>
      <c r="AO353">
        <v>20230306042</v>
      </c>
      <c r="AP353" s="14">
        <v>11</v>
      </c>
      <c r="AQ353">
        <v>1</v>
      </c>
      <c r="AR353">
        <f>VLOOKUP(AS353,상품리스트!A:E,5,0)*AQ353</f>
        <v>7560</v>
      </c>
      <c r="AS353">
        <v>25</v>
      </c>
      <c r="AT353">
        <v>1</v>
      </c>
      <c r="BE353">
        <v>352</v>
      </c>
      <c r="BF353">
        <v>1</v>
      </c>
      <c r="BG353">
        <v>7560</v>
      </c>
      <c r="BH353">
        <v>42</v>
      </c>
      <c r="BI353">
        <v>25</v>
      </c>
      <c r="BJ353" t="str">
        <f t="shared" si="13"/>
        <v>user39</v>
      </c>
    </row>
    <row r="354" spans="40:62">
      <c r="AN354">
        <v>42</v>
      </c>
      <c r="AO354">
        <v>20230306042</v>
      </c>
      <c r="AP354" s="14">
        <v>12</v>
      </c>
      <c r="AQ354">
        <v>1</v>
      </c>
      <c r="AR354">
        <f>VLOOKUP(AS354,상품리스트!A:E,5,0)*AQ354</f>
        <v>3150</v>
      </c>
      <c r="AS354">
        <v>46</v>
      </c>
      <c r="AT354">
        <v>1</v>
      </c>
      <c r="BE354">
        <v>353</v>
      </c>
      <c r="BF354">
        <v>1</v>
      </c>
      <c r="BG354">
        <v>3150</v>
      </c>
      <c r="BH354">
        <v>42</v>
      </c>
      <c r="BI354">
        <v>46</v>
      </c>
      <c r="BJ354" t="str">
        <f t="shared" si="13"/>
        <v>user39</v>
      </c>
    </row>
    <row r="355" spans="40:62">
      <c r="AN355">
        <v>42</v>
      </c>
      <c r="AO355">
        <v>20230306042</v>
      </c>
      <c r="AP355" s="14">
        <v>13</v>
      </c>
      <c r="AQ355">
        <v>1</v>
      </c>
      <c r="AR355">
        <f>VLOOKUP(AS355,상품리스트!A:E,5,0)*AQ355</f>
        <v>16200</v>
      </c>
      <c r="AS355">
        <v>2</v>
      </c>
      <c r="AT355">
        <v>1</v>
      </c>
      <c r="BE355">
        <v>354</v>
      </c>
      <c r="BF355">
        <v>1</v>
      </c>
      <c r="BG355">
        <v>16200</v>
      </c>
      <c r="BH355">
        <v>42</v>
      </c>
      <c r="BI355">
        <v>2</v>
      </c>
      <c r="BJ355" t="str">
        <f t="shared" si="13"/>
        <v>user39</v>
      </c>
    </row>
    <row r="356" spans="40:62">
      <c r="AN356">
        <v>42</v>
      </c>
      <c r="AO356">
        <v>20230306042</v>
      </c>
      <c r="AP356" s="14">
        <v>14</v>
      </c>
      <c r="AQ356">
        <v>1</v>
      </c>
      <c r="AR356">
        <f>VLOOKUP(AS356,상품리스트!A:E,5,0)*AQ356</f>
        <v>3330</v>
      </c>
      <c r="AS356">
        <v>31</v>
      </c>
      <c r="AT356">
        <v>1</v>
      </c>
      <c r="BE356">
        <v>355</v>
      </c>
      <c r="BF356">
        <v>1</v>
      </c>
      <c r="BG356">
        <v>3330</v>
      </c>
      <c r="BH356">
        <v>42</v>
      </c>
      <c r="BI356">
        <v>31</v>
      </c>
      <c r="BJ356" t="str">
        <f t="shared" si="13"/>
        <v>user39</v>
      </c>
    </row>
    <row r="357" spans="40:62">
      <c r="AN357">
        <v>42</v>
      </c>
      <c r="AO357">
        <v>20230306042</v>
      </c>
      <c r="AP357" s="14">
        <v>15</v>
      </c>
      <c r="AQ357">
        <v>1</v>
      </c>
      <c r="AR357">
        <f>VLOOKUP(AS357,상품리스트!A:E,5,0)*AQ357</f>
        <v>6300</v>
      </c>
      <c r="AS357">
        <v>26</v>
      </c>
      <c r="AT357">
        <v>1</v>
      </c>
      <c r="BE357">
        <v>356</v>
      </c>
      <c r="BF357">
        <v>1</v>
      </c>
      <c r="BG357">
        <v>6300</v>
      </c>
      <c r="BH357">
        <v>42</v>
      </c>
      <c r="BI357">
        <v>26</v>
      </c>
      <c r="BJ357" t="str">
        <f t="shared" si="13"/>
        <v>user39</v>
      </c>
    </row>
    <row r="358" spans="40:62">
      <c r="AN358">
        <v>42</v>
      </c>
      <c r="AO358">
        <v>20230306042</v>
      </c>
      <c r="AP358" s="14">
        <v>16</v>
      </c>
      <c r="AQ358">
        <v>1</v>
      </c>
      <c r="AR358">
        <f>VLOOKUP(AS358,상품리스트!A:E,5,0)*AQ358</f>
        <v>3870</v>
      </c>
      <c r="AS358">
        <v>30</v>
      </c>
      <c r="AT358">
        <v>1</v>
      </c>
      <c r="BE358">
        <v>357</v>
      </c>
      <c r="BF358">
        <v>1</v>
      </c>
      <c r="BG358">
        <v>3870</v>
      </c>
      <c r="BH358">
        <v>42</v>
      </c>
      <c r="BI358">
        <v>30</v>
      </c>
      <c r="BJ358" t="str">
        <f t="shared" si="13"/>
        <v>user39</v>
      </c>
    </row>
    <row r="359" spans="40:62">
      <c r="AN359">
        <v>42</v>
      </c>
      <c r="AO359">
        <v>20230306042</v>
      </c>
      <c r="AP359" s="14">
        <v>17</v>
      </c>
      <c r="AQ359">
        <v>1</v>
      </c>
      <c r="AR359">
        <f>VLOOKUP(AS359,상품리스트!A:E,5,0)*AQ359</f>
        <v>13500</v>
      </c>
      <c r="AS359">
        <v>1</v>
      </c>
      <c r="AT359">
        <v>1</v>
      </c>
      <c r="BE359">
        <v>358</v>
      </c>
      <c r="BF359">
        <v>1</v>
      </c>
      <c r="BG359">
        <v>13500</v>
      </c>
      <c r="BH359">
        <v>42</v>
      </c>
      <c r="BI359">
        <v>1</v>
      </c>
      <c r="BJ359" t="str">
        <f t="shared" si="13"/>
        <v>user39</v>
      </c>
    </row>
    <row r="360" spans="40:62">
      <c r="AN360">
        <v>42</v>
      </c>
      <c r="AO360">
        <v>20230306042</v>
      </c>
      <c r="AP360" s="14">
        <v>18</v>
      </c>
      <c r="AQ360">
        <v>1</v>
      </c>
      <c r="AR360">
        <f>VLOOKUP(AS360,상품리스트!A:E,5,0)*AQ360</f>
        <v>5400</v>
      </c>
      <c r="AS360">
        <v>16</v>
      </c>
      <c r="AT360">
        <v>1</v>
      </c>
      <c r="BE360">
        <v>359</v>
      </c>
      <c r="BF360">
        <v>1</v>
      </c>
      <c r="BG360">
        <v>5400</v>
      </c>
      <c r="BH360">
        <v>42</v>
      </c>
      <c r="BI360">
        <v>16</v>
      </c>
      <c r="BJ360" t="str">
        <f t="shared" si="13"/>
        <v>user39</v>
      </c>
    </row>
    <row r="361" spans="40:62">
      <c r="AN361">
        <v>43</v>
      </c>
      <c r="AO361">
        <v>20230306043</v>
      </c>
      <c r="AP361" s="14">
        <v>1</v>
      </c>
      <c r="AQ361">
        <v>1</v>
      </c>
      <c r="AR361">
        <f>VLOOKUP(AS361,상품리스트!A:E,5,0)*AQ361</f>
        <v>16200</v>
      </c>
      <c r="AS361">
        <v>2</v>
      </c>
      <c r="AT361">
        <v>9</v>
      </c>
      <c r="BE361">
        <v>360</v>
      </c>
      <c r="BF361">
        <v>1</v>
      </c>
      <c r="BG361">
        <v>16200</v>
      </c>
      <c r="BH361">
        <v>43</v>
      </c>
      <c r="BI361">
        <v>2</v>
      </c>
      <c r="BJ361" t="str">
        <f t="shared" si="13"/>
        <v>user40</v>
      </c>
    </row>
    <row r="362" spans="40:62">
      <c r="AN362">
        <v>43</v>
      </c>
      <c r="AO362">
        <v>20230306043</v>
      </c>
      <c r="AP362" s="14">
        <v>2</v>
      </c>
      <c r="AQ362">
        <v>1</v>
      </c>
      <c r="AR362">
        <f>VLOOKUP(AS362,상품리스트!A:E,5,0)*AQ362</f>
        <v>7200</v>
      </c>
      <c r="AS362">
        <v>35</v>
      </c>
      <c r="AT362">
        <v>9</v>
      </c>
      <c r="BE362">
        <v>361</v>
      </c>
      <c r="BF362">
        <v>1</v>
      </c>
      <c r="BG362">
        <v>7200</v>
      </c>
      <c r="BH362">
        <v>43</v>
      </c>
      <c r="BI362">
        <v>35</v>
      </c>
      <c r="BJ362" t="str">
        <f t="shared" si="13"/>
        <v>user40</v>
      </c>
    </row>
    <row r="363" spans="40:62">
      <c r="AN363">
        <v>43</v>
      </c>
      <c r="AO363">
        <v>20230306043</v>
      </c>
      <c r="AP363" s="14">
        <v>3</v>
      </c>
      <c r="AQ363">
        <v>1</v>
      </c>
      <c r="AR363">
        <f>VLOOKUP(AS363,상품리스트!A:E,5,0)*AQ363</f>
        <v>10800</v>
      </c>
      <c r="AS363">
        <v>3</v>
      </c>
      <c r="AT363">
        <v>9</v>
      </c>
      <c r="BE363">
        <v>362</v>
      </c>
      <c r="BF363">
        <v>1</v>
      </c>
      <c r="BG363">
        <v>10800</v>
      </c>
      <c r="BH363">
        <v>43</v>
      </c>
      <c r="BI363">
        <v>3</v>
      </c>
      <c r="BJ363" t="str">
        <f t="shared" si="13"/>
        <v>user40</v>
      </c>
    </row>
    <row r="364" spans="40:62">
      <c r="AN364">
        <v>43</v>
      </c>
      <c r="AO364">
        <v>20230306043</v>
      </c>
      <c r="AP364" s="14">
        <v>4</v>
      </c>
      <c r="AQ364">
        <v>1</v>
      </c>
      <c r="AR364">
        <f>VLOOKUP(AS364,상품리스트!A:E,5,0)*AQ364</f>
        <v>3330</v>
      </c>
      <c r="AS364">
        <v>31</v>
      </c>
      <c r="AT364">
        <v>9</v>
      </c>
      <c r="BE364">
        <v>363</v>
      </c>
      <c r="BF364">
        <v>1</v>
      </c>
      <c r="BG364">
        <v>3330</v>
      </c>
      <c r="BH364">
        <v>43</v>
      </c>
      <c r="BI364">
        <v>31</v>
      </c>
      <c r="BJ364" t="str">
        <f t="shared" si="13"/>
        <v>user40</v>
      </c>
    </row>
    <row r="365" spans="40:62">
      <c r="AN365">
        <v>43</v>
      </c>
      <c r="AO365">
        <v>20230306043</v>
      </c>
      <c r="AP365" s="14">
        <v>5</v>
      </c>
      <c r="AQ365">
        <v>1</v>
      </c>
      <c r="AR365">
        <f>VLOOKUP(AS365,상품리스트!A:E,5,0)*AQ365</f>
        <v>4250</v>
      </c>
      <c r="AS365">
        <v>10</v>
      </c>
      <c r="AT365">
        <v>9</v>
      </c>
      <c r="BE365">
        <v>364</v>
      </c>
      <c r="BF365">
        <v>1</v>
      </c>
      <c r="BG365">
        <v>4500</v>
      </c>
      <c r="BH365">
        <v>43</v>
      </c>
      <c r="BI365">
        <v>10</v>
      </c>
      <c r="BJ365" t="str">
        <f t="shared" si="13"/>
        <v>user40</v>
      </c>
    </row>
    <row r="366" spans="40:62">
      <c r="AN366">
        <v>43</v>
      </c>
      <c r="AO366">
        <v>20230306043</v>
      </c>
      <c r="AP366" s="14">
        <v>6</v>
      </c>
      <c r="AQ366">
        <v>1</v>
      </c>
      <c r="AR366">
        <f>VLOOKUP(AS366,상품리스트!A:E,5,0)*AQ366</f>
        <v>15120</v>
      </c>
      <c r="AS366">
        <v>41</v>
      </c>
      <c r="AT366">
        <v>9</v>
      </c>
      <c r="BE366">
        <v>365</v>
      </c>
      <c r="BF366">
        <v>1</v>
      </c>
      <c r="BG366">
        <v>15120</v>
      </c>
      <c r="BH366">
        <v>43</v>
      </c>
      <c r="BI366">
        <v>41</v>
      </c>
      <c r="BJ366" t="str">
        <f t="shared" si="13"/>
        <v>user40</v>
      </c>
    </row>
    <row r="367" spans="40:62">
      <c r="AN367">
        <v>43</v>
      </c>
      <c r="AO367">
        <v>20230306043</v>
      </c>
      <c r="AP367" s="14">
        <v>7</v>
      </c>
      <c r="AQ367">
        <v>1</v>
      </c>
      <c r="AR367">
        <f>VLOOKUP(AS367,상품리스트!A:E,5,0)*AQ367</f>
        <v>4320</v>
      </c>
      <c r="AS367">
        <v>43</v>
      </c>
      <c r="AT367">
        <v>9</v>
      </c>
      <c r="BE367">
        <v>366</v>
      </c>
      <c r="BF367">
        <v>1</v>
      </c>
      <c r="BG367">
        <v>6480</v>
      </c>
      <c r="BH367">
        <v>43</v>
      </c>
      <c r="BI367">
        <v>43</v>
      </c>
      <c r="BJ367" t="str">
        <f t="shared" si="13"/>
        <v>user40</v>
      </c>
    </row>
    <row r="368" spans="40:62">
      <c r="AN368">
        <v>43</v>
      </c>
      <c r="AO368">
        <v>20230306043</v>
      </c>
      <c r="AP368" s="14">
        <v>8</v>
      </c>
      <c r="AQ368">
        <v>1</v>
      </c>
      <c r="AR368">
        <f>VLOOKUP(AS368,상품리스트!A:E,5,0)*AQ368</f>
        <v>5355</v>
      </c>
      <c r="AS368">
        <v>19</v>
      </c>
      <c r="AT368">
        <v>9</v>
      </c>
      <c r="BE368">
        <v>367</v>
      </c>
      <c r="BF368">
        <v>1</v>
      </c>
      <c r="BG368">
        <v>5670</v>
      </c>
      <c r="BH368">
        <v>43</v>
      </c>
      <c r="BI368">
        <v>19</v>
      </c>
      <c r="BJ368" t="str">
        <f t="shared" si="13"/>
        <v>user40</v>
      </c>
    </row>
    <row r="369" spans="40:62">
      <c r="AN369">
        <v>43</v>
      </c>
      <c r="AO369">
        <v>20230306043</v>
      </c>
      <c r="AP369" s="14">
        <v>9</v>
      </c>
      <c r="AQ369">
        <v>1</v>
      </c>
      <c r="AR369">
        <f>VLOOKUP(AS369,상품리스트!A:E,5,0)*AQ369</f>
        <v>4050</v>
      </c>
      <c r="AS369">
        <v>8</v>
      </c>
      <c r="AT369">
        <v>9</v>
      </c>
      <c r="BE369">
        <v>368</v>
      </c>
      <c r="BF369">
        <v>1</v>
      </c>
      <c r="BG369">
        <v>4050</v>
      </c>
      <c r="BH369">
        <v>43</v>
      </c>
      <c r="BI369">
        <v>8</v>
      </c>
      <c r="BJ369" t="str">
        <f t="shared" si="13"/>
        <v>user40</v>
      </c>
    </row>
    <row r="370" spans="40:62">
      <c r="AN370">
        <v>43</v>
      </c>
      <c r="AO370">
        <v>20230306043</v>
      </c>
      <c r="AP370" s="14">
        <v>10</v>
      </c>
      <c r="AQ370">
        <v>1</v>
      </c>
      <c r="AR370">
        <f>VLOOKUP(AS370,상품리스트!A:E,5,0)*AQ370</f>
        <v>21600</v>
      </c>
      <c r="AS370">
        <v>29</v>
      </c>
      <c r="AT370">
        <v>9</v>
      </c>
      <c r="BE370">
        <v>369</v>
      </c>
      <c r="BF370">
        <v>1</v>
      </c>
      <c r="BG370">
        <v>21600</v>
      </c>
      <c r="BH370">
        <v>43</v>
      </c>
      <c r="BI370">
        <v>29</v>
      </c>
      <c r="BJ370" t="str">
        <f t="shared" si="13"/>
        <v>user40</v>
      </c>
    </row>
    <row r="371" spans="40:62">
      <c r="AN371">
        <v>43</v>
      </c>
      <c r="AO371">
        <v>20230306043</v>
      </c>
      <c r="AP371" s="14">
        <v>11</v>
      </c>
      <c r="AQ371">
        <v>1</v>
      </c>
      <c r="AR371">
        <f>VLOOKUP(AS371,상품리스트!A:E,5,0)*AQ371</f>
        <v>7380</v>
      </c>
      <c r="AS371">
        <v>42</v>
      </c>
      <c r="AT371">
        <v>9</v>
      </c>
      <c r="BE371">
        <v>370</v>
      </c>
      <c r="BF371">
        <v>1</v>
      </c>
      <c r="BG371">
        <v>7380</v>
      </c>
      <c r="BH371">
        <v>43</v>
      </c>
      <c r="BI371">
        <v>42</v>
      </c>
      <c r="BJ371" t="str">
        <f t="shared" si="13"/>
        <v>user40</v>
      </c>
    </row>
    <row r="372" spans="40:62">
      <c r="AN372">
        <v>43</v>
      </c>
      <c r="AO372">
        <v>20230306043</v>
      </c>
      <c r="AP372" s="14">
        <v>12</v>
      </c>
      <c r="AQ372">
        <v>1</v>
      </c>
      <c r="AR372">
        <f>VLOOKUP(AS372,상품리스트!A:E,5,0)*AQ372</f>
        <v>7740</v>
      </c>
      <c r="AS372">
        <v>40</v>
      </c>
      <c r="AT372">
        <v>9</v>
      </c>
      <c r="BE372">
        <v>371</v>
      </c>
      <c r="BF372">
        <v>1</v>
      </c>
      <c r="BG372">
        <v>7740</v>
      </c>
      <c r="BH372">
        <v>43</v>
      </c>
      <c r="BI372">
        <v>40</v>
      </c>
      <c r="BJ372" t="str">
        <f t="shared" si="13"/>
        <v>user40</v>
      </c>
    </row>
    <row r="373" spans="40:62">
      <c r="AN373">
        <v>43</v>
      </c>
      <c r="AO373">
        <v>20230306043</v>
      </c>
      <c r="AP373" s="14">
        <v>13</v>
      </c>
      <c r="AQ373">
        <v>1</v>
      </c>
      <c r="AR373">
        <f>VLOOKUP(AS373,상품리스트!A:E,5,0)*AQ373</f>
        <v>5850</v>
      </c>
      <c r="AS373">
        <v>9</v>
      </c>
      <c r="AT373">
        <v>9</v>
      </c>
      <c r="BE373">
        <v>372</v>
      </c>
      <c r="BF373">
        <v>1</v>
      </c>
      <c r="BG373">
        <v>5850</v>
      </c>
      <c r="BH373">
        <v>43</v>
      </c>
      <c r="BI373">
        <v>9</v>
      </c>
      <c r="BJ373" t="str">
        <f t="shared" si="13"/>
        <v>user40</v>
      </c>
    </row>
    <row r="374" spans="40:62">
      <c r="AN374">
        <v>43</v>
      </c>
      <c r="AO374">
        <v>20230306043</v>
      </c>
      <c r="AP374" s="14">
        <v>14</v>
      </c>
      <c r="AQ374">
        <v>1</v>
      </c>
      <c r="AR374">
        <f>VLOOKUP(AS374,상품리스트!A:E,5,0)*AQ374</f>
        <v>9450</v>
      </c>
      <c r="AS374">
        <v>34</v>
      </c>
      <c r="AT374">
        <v>9</v>
      </c>
      <c r="BE374">
        <v>373</v>
      </c>
      <c r="BF374">
        <v>1</v>
      </c>
      <c r="BG374">
        <v>9450</v>
      </c>
      <c r="BH374">
        <v>43</v>
      </c>
      <c r="BI374">
        <v>34</v>
      </c>
      <c r="BJ374" t="str">
        <f t="shared" si="13"/>
        <v>user40</v>
      </c>
    </row>
    <row r="375" spans="40:62">
      <c r="AN375">
        <v>43</v>
      </c>
      <c r="AO375">
        <v>20230306043</v>
      </c>
      <c r="AP375" s="14">
        <v>15</v>
      </c>
      <c r="AQ375">
        <v>1</v>
      </c>
      <c r="AR375">
        <f>VLOOKUP(AS375,상품리스트!A:E,5,0)*AQ375</f>
        <v>6480</v>
      </c>
      <c r="AS375">
        <v>23</v>
      </c>
      <c r="AT375">
        <v>9</v>
      </c>
      <c r="BE375">
        <v>374</v>
      </c>
      <c r="BF375">
        <v>1</v>
      </c>
      <c r="BG375">
        <v>6480</v>
      </c>
      <c r="BH375">
        <v>43</v>
      </c>
      <c r="BI375">
        <v>23</v>
      </c>
      <c r="BJ375" t="str">
        <f t="shared" si="13"/>
        <v>user40</v>
      </c>
    </row>
    <row r="376" spans="40:62">
      <c r="AN376">
        <v>43</v>
      </c>
      <c r="AO376">
        <v>20230306043</v>
      </c>
      <c r="AP376" s="14">
        <v>16</v>
      </c>
      <c r="AQ376">
        <v>1</v>
      </c>
      <c r="AR376">
        <f>VLOOKUP(AS376,상품리스트!A:E,5,0)*AQ376</f>
        <v>6750</v>
      </c>
      <c r="AS376">
        <v>17</v>
      </c>
      <c r="AT376">
        <v>9</v>
      </c>
      <c r="BE376">
        <v>375</v>
      </c>
      <c r="BF376">
        <v>1</v>
      </c>
      <c r="BG376">
        <v>6750</v>
      </c>
      <c r="BH376">
        <v>43</v>
      </c>
      <c r="BI376">
        <v>17</v>
      </c>
      <c r="BJ376" t="str">
        <f t="shared" si="13"/>
        <v>user40</v>
      </c>
    </row>
    <row r="377" spans="40:62">
      <c r="AN377">
        <v>43</v>
      </c>
      <c r="AO377">
        <v>20230306043</v>
      </c>
      <c r="AP377" s="14">
        <v>17</v>
      </c>
      <c r="AQ377">
        <v>1</v>
      </c>
      <c r="AR377">
        <f>VLOOKUP(AS377,상품리스트!A:E,5,0)*AQ377</f>
        <v>13050</v>
      </c>
      <c r="AS377">
        <v>39</v>
      </c>
      <c r="AT377">
        <v>9</v>
      </c>
      <c r="BE377">
        <v>376</v>
      </c>
      <c r="BF377">
        <v>1</v>
      </c>
      <c r="BG377">
        <v>13050</v>
      </c>
      <c r="BH377">
        <v>43</v>
      </c>
      <c r="BI377">
        <v>39</v>
      </c>
      <c r="BJ377" t="str">
        <f t="shared" si="13"/>
        <v>user40</v>
      </c>
    </row>
    <row r="378" spans="40:62">
      <c r="AN378">
        <v>43</v>
      </c>
      <c r="AO378">
        <v>20230306043</v>
      </c>
      <c r="AP378" s="14">
        <v>18</v>
      </c>
      <c r="AQ378">
        <v>1</v>
      </c>
      <c r="AR378">
        <f>VLOOKUP(AS378,상품리스트!A:E,5,0)*AQ378</f>
        <v>6030</v>
      </c>
      <c r="AS378">
        <v>27</v>
      </c>
      <c r="AT378">
        <v>9</v>
      </c>
      <c r="BE378">
        <v>377</v>
      </c>
      <c r="BF378">
        <v>1</v>
      </c>
      <c r="BG378">
        <v>6030</v>
      </c>
      <c r="BH378">
        <v>43</v>
      </c>
      <c r="BI378">
        <v>27</v>
      </c>
      <c r="BJ378" t="str">
        <f t="shared" si="13"/>
        <v>user40</v>
      </c>
    </row>
    <row r="379" spans="40:62">
      <c r="AN379">
        <v>43</v>
      </c>
      <c r="AO379">
        <v>20230306043</v>
      </c>
      <c r="AP379" s="14">
        <v>19</v>
      </c>
      <c r="AQ379">
        <v>1</v>
      </c>
      <c r="AR379">
        <f>VLOOKUP(AS379,상품리스트!A:E,5,0)*AQ379</f>
        <v>7200</v>
      </c>
      <c r="AS379">
        <v>4</v>
      </c>
      <c r="AT379">
        <v>9</v>
      </c>
      <c r="BE379">
        <v>378</v>
      </c>
      <c r="BF379">
        <v>1</v>
      </c>
      <c r="BG379">
        <v>7200</v>
      </c>
      <c r="BH379">
        <v>43</v>
      </c>
      <c r="BI379">
        <v>4</v>
      </c>
      <c r="BJ379" t="str">
        <f t="shared" si="13"/>
        <v>user40</v>
      </c>
    </row>
    <row r="380" spans="40:62">
      <c r="AN380">
        <v>43</v>
      </c>
      <c r="AO380">
        <v>20230306043</v>
      </c>
      <c r="AP380" s="14">
        <v>20</v>
      </c>
      <c r="AQ380">
        <v>1</v>
      </c>
      <c r="AR380">
        <f>VLOOKUP(AS380,상품리스트!A:E,5,0)*AQ380</f>
        <v>7560</v>
      </c>
      <c r="AS380">
        <v>25</v>
      </c>
      <c r="AT380">
        <v>9</v>
      </c>
      <c r="BE380">
        <v>379</v>
      </c>
      <c r="BF380">
        <v>1</v>
      </c>
      <c r="BG380">
        <v>7560</v>
      </c>
      <c r="BH380">
        <v>43</v>
      </c>
      <c r="BI380">
        <v>25</v>
      </c>
      <c r="BJ380" t="str">
        <f t="shared" si="13"/>
        <v>user40</v>
      </c>
    </row>
    <row r="381" spans="40:62">
      <c r="AN381">
        <v>43</v>
      </c>
      <c r="AO381">
        <v>20230306043</v>
      </c>
      <c r="AP381" s="14">
        <v>21</v>
      </c>
      <c r="AQ381">
        <v>1</v>
      </c>
      <c r="AR381">
        <f>VLOOKUP(AS381,상품리스트!A:E,5,0)*AQ381</f>
        <v>5220</v>
      </c>
      <c r="AS381">
        <v>18</v>
      </c>
      <c r="AT381">
        <v>9</v>
      </c>
      <c r="BE381">
        <v>380</v>
      </c>
      <c r="BF381">
        <v>1</v>
      </c>
      <c r="BG381">
        <v>5220</v>
      </c>
      <c r="BH381">
        <v>43</v>
      </c>
      <c r="BI381">
        <v>18</v>
      </c>
      <c r="BJ381" t="str">
        <f t="shared" si="13"/>
        <v>user40</v>
      </c>
    </row>
    <row r="382" spans="40:62">
      <c r="AN382">
        <v>43</v>
      </c>
      <c r="AO382">
        <v>20230306043</v>
      </c>
      <c r="AP382" s="14">
        <v>22</v>
      </c>
      <c r="AQ382">
        <v>1</v>
      </c>
      <c r="AR382">
        <f>VLOOKUP(AS382,상품리스트!A:E,5,0)*AQ382</f>
        <v>13500</v>
      </c>
      <c r="AS382">
        <v>1</v>
      </c>
      <c r="AT382">
        <v>9</v>
      </c>
      <c r="BE382">
        <v>381</v>
      </c>
      <c r="BF382">
        <v>1</v>
      </c>
      <c r="BG382">
        <v>13500</v>
      </c>
      <c r="BH382">
        <v>43</v>
      </c>
      <c r="BI382">
        <v>1</v>
      </c>
      <c r="BJ382" t="str">
        <f t="shared" si="13"/>
        <v>user40</v>
      </c>
    </row>
    <row r="383" spans="40:62">
      <c r="AN383">
        <v>43</v>
      </c>
      <c r="AO383">
        <v>20230306043</v>
      </c>
      <c r="AP383" s="14">
        <v>23</v>
      </c>
      <c r="AQ383">
        <v>1</v>
      </c>
      <c r="AR383">
        <f>VLOOKUP(AS383,상품리스트!A:E,5,0)*AQ383</f>
        <v>6300</v>
      </c>
      <c r="AS383">
        <v>26</v>
      </c>
      <c r="AT383">
        <v>9</v>
      </c>
      <c r="BE383">
        <v>382</v>
      </c>
      <c r="BF383">
        <v>1</v>
      </c>
      <c r="BG383">
        <v>6300</v>
      </c>
      <c r="BH383">
        <v>43</v>
      </c>
      <c r="BI383">
        <v>26</v>
      </c>
      <c r="BJ383" t="str">
        <f t="shared" si="13"/>
        <v>user40</v>
      </c>
    </row>
    <row r="384" spans="40:62">
      <c r="AN384">
        <v>44</v>
      </c>
      <c r="AO384">
        <v>20230306044</v>
      </c>
      <c r="AP384" s="14">
        <v>1</v>
      </c>
      <c r="AQ384">
        <v>1</v>
      </c>
      <c r="AR384">
        <f>VLOOKUP(AS384,상품리스트!A:E,5,0)*AQ384</f>
        <v>5850</v>
      </c>
      <c r="AS384">
        <v>9</v>
      </c>
      <c r="AT384">
        <v>6</v>
      </c>
      <c r="BE384">
        <v>383</v>
      </c>
      <c r="BF384">
        <v>1</v>
      </c>
      <c r="BG384">
        <v>5850</v>
      </c>
      <c r="BH384">
        <v>44</v>
      </c>
      <c r="BI384">
        <v>9</v>
      </c>
      <c r="BJ384" t="str">
        <f t="shared" si="13"/>
        <v>user41</v>
      </c>
    </row>
    <row r="385" spans="40:62">
      <c r="AN385">
        <v>44</v>
      </c>
      <c r="AO385">
        <v>20230306044</v>
      </c>
      <c r="AP385" s="14">
        <v>2</v>
      </c>
      <c r="AQ385">
        <v>1</v>
      </c>
      <c r="AR385">
        <f>VLOOKUP(AS385,상품리스트!A:E,5,0)*AQ385</f>
        <v>3150</v>
      </c>
      <c r="AS385">
        <v>46</v>
      </c>
      <c r="AT385">
        <v>6</v>
      </c>
      <c r="BE385">
        <v>384</v>
      </c>
      <c r="BF385">
        <v>1</v>
      </c>
      <c r="BG385">
        <v>3150</v>
      </c>
      <c r="BH385">
        <v>44</v>
      </c>
      <c r="BI385">
        <v>46</v>
      </c>
      <c r="BJ385" t="str">
        <f t="shared" si="13"/>
        <v>user41</v>
      </c>
    </row>
    <row r="386" spans="40:62">
      <c r="AN386">
        <v>44</v>
      </c>
      <c r="AO386">
        <v>20230306044</v>
      </c>
      <c r="AP386" s="14">
        <v>3</v>
      </c>
      <c r="AQ386">
        <v>1</v>
      </c>
      <c r="AR386">
        <f>VLOOKUP(AS386,상품리스트!A:E,5,0)*AQ386</f>
        <v>5670</v>
      </c>
      <c r="AS386">
        <v>52</v>
      </c>
      <c r="AT386">
        <v>6</v>
      </c>
      <c r="BE386">
        <v>385</v>
      </c>
      <c r="BF386">
        <v>1</v>
      </c>
      <c r="BG386">
        <v>5670</v>
      </c>
      <c r="BH386">
        <v>44</v>
      </c>
      <c r="BI386">
        <v>52</v>
      </c>
      <c r="BJ386" t="str">
        <f t="shared" si="13"/>
        <v>user41</v>
      </c>
    </row>
    <row r="387" spans="40:62">
      <c r="AN387">
        <v>44</v>
      </c>
      <c r="AO387">
        <v>20230306044</v>
      </c>
      <c r="AP387" s="14">
        <v>4</v>
      </c>
      <c r="AQ387">
        <v>8</v>
      </c>
      <c r="AR387">
        <f>VLOOKUP(AS387,상품리스트!A:E,5,0)*AQ387</f>
        <v>59040</v>
      </c>
      <c r="AS387">
        <v>42</v>
      </c>
      <c r="AT387">
        <v>6</v>
      </c>
      <c r="BE387">
        <v>386</v>
      </c>
      <c r="BF387">
        <v>8</v>
      </c>
      <c r="BG387">
        <v>59040</v>
      </c>
      <c r="BH387">
        <v>44</v>
      </c>
      <c r="BI387">
        <v>42</v>
      </c>
      <c r="BJ387" t="str">
        <f t="shared" ref="BJ387:BJ450" si="14">VLOOKUP(BH387,AV:BB,7,0)</f>
        <v>user41</v>
      </c>
    </row>
    <row r="388" spans="40:62">
      <c r="AN388">
        <v>44</v>
      </c>
      <c r="AO388">
        <v>20230306044</v>
      </c>
      <c r="AP388" s="14">
        <v>5</v>
      </c>
      <c r="AQ388">
        <v>1</v>
      </c>
      <c r="AR388">
        <f>VLOOKUP(AS388,상품리스트!A:E,5,0)*AQ388</f>
        <v>9900</v>
      </c>
      <c r="AS388">
        <v>28</v>
      </c>
      <c r="AT388">
        <v>6</v>
      </c>
      <c r="BE388">
        <v>387</v>
      </c>
      <c r="BF388">
        <v>1</v>
      </c>
      <c r="BG388">
        <v>9900</v>
      </c>
      <c r="BH388">
        <v>44</v>
      </c>
      <c r="BI388">
        <v>28</v>
      </c>
      <c r="BJ388" t="str">
        <f t="shared" si="14"/>
        <v>user41</v>
      </c>
    </row>
    <row r="389" spans="40:62">
      <c r="AN389">
        <v>44</v>
      </c>
      <c r="AO389">
        <v>20230306044</v>
      </c>
      <c r="AP389" s="14">
        <v>6</v>
      </c>
      <c r="AQ389">
        <v>1</v>
      </c>
      <c r="AR389">
        <f>VLOOKUP(AS389,상품리스트!A:E,5,0)*AQ389</f>
        <v>34200</v>
      </c>
      <c r="AS389">
        <v>44</v>
      </c>
      <c r="AT389">
        <v>6</v>
      </c>
      <c r="BE389">
        <v>388</v>
      </c>
      <c r="BF389">
        <v>1</v>
      </c>
      <c r="BG389">
        <v>34200</v>
      </c>
      <c r="BH389">
        <v>44</v>
      </c>
      <c r="BI389">
        <v>44</v>
      </c>
      <c r="BJ389" t="str">
        <f t="shared" si="14"/>
        <v>user41</v>
      </c>
    </row>
    <row r="390" spans="40:62">
      <c r="AN390">
        <v>44</v>
      </c>
      <c r="AO390">
        <v>20230306044</v>
      </c>
      <c r="AP390" s="14">
        <v>7</v>
      </c>
      <c r="AQ390">
        <v>1</v>
      </c>
      <c r="AR390">
        <f>VLOOKUP(AS390,상품리스트!A:E,5,0)*AQ390</f>
        <v>6480</v>
      </c>
      <c r="AS390">
        <v>23</v>
      </c>
      <c r="AT390">
        <v>6</v>
      </c>
      <c r="BE390">
        <v>389</v>
      </c>
      <c r="BF390">
        <v>1</v>
      </c>
      <c r="BG390">
        <v>6480</v>
      </c>
      <c r="BH390">
        <v>44</v>
      </c>
      <c r="BI390">
        <v>23</v>
      </c>
      <c r="BJ390" t="str">
        <f t="shared" si="14"/>
        <v>user41</v>
      </c>
    </row>
    <row r="391" spans="40:62">
      <c r="AN391">
        <v>44</v>
      </c>
      <c r="AO391">
        <v>20230306044</v>
      </c>
      <c r="AP391" s="14">
        <v>8</v>
      </c>
      <c r="AQ391">
        <v>1</v>
      </c>
      <c r="AR391">
        <f>VLOOKUP(AS391,상품리스트!A:E,5,0)*AQ391</f>
        <v>4050</v>
      </c>
      <c r="AS391">
        <v>15</v>
      </c>
      <c r="AT391">
        <v>6</v>
      </c>
      <c r="BE391">
        <v>390</v>
      </c>
      <c r="BF391">
        <v>1</v>
      </c>
      <c r="BG391">
        <v>4050</v>
      </c>
      <c r="BH391">
        <v>44</v>
      </c>
      <c r="BI391">
        <v>15</v>
      </c>
      <c r="BJ391" t="str">
        <f t="shared" si="14"/>
        <v>user41</v>
      </c>
    </row>
    <row r="392" spans="40:62">
      <c r="AN392">
        <v>44</v>
      </c>
      <c r="AO392">
        <v>20230306044</v>
      </c>
      <c r="AP392" s="14">
        <v>9</v>
      </c>
      <c r="AQ392">
        <v>1</v>
      </c>
      <c r="AR392">
        <f>VLOOKUP(AS392,상품리스트!A:E,5,0)*AQ392</f>
        <v>7020</v>
      </c>
      <c r="AS392">
        <v>53</v>
      </c>
      <c r="AT392">
        <v>6</v>
      </c>
      <c r="BE392">
        <v>391</v>
      </c>
      <c r="BF392">
        <v>1</v>
      </c>
      <c r="BG392">
        <v>7020</v>
      </c>
      <c r="BH392">
        <v>44</v>
      </c>
      <c r="BI392">
        <v>53</v>
      </c>
      <c r="BJ392" t="str">
        <f t="shared" si="14"/>
        <v>user41</v>
      </c>
    </row>
    <row r="393" spans="40:62">
      <c r="AN393">
        <v>44</v>
      </c>
      <c r="AO393">
        <v>20230306044</v>
      </c>
      <c r="AP393" s="14">
        <v>10</v>
      </c>
      <c r="AQ393">
        <v>1</v>
      </c>
      <c r="AR393">
        <f>VLOOKUP(AS393,상품리스트!A:E,5,0)*AQ393</f>
        <v>16200</v>
      </c>
      <c r="AS393">
        <v>2</v>
      </c>
      <c r="AT393">
        <v>6</v>
      </c>
      <c r="BE393">
        <v>392</v>
      </c>
      <c r="BF393">
        <v>1</v>
      </c>
      <c r="BG393">
        <v>16200</v>
      </c>
      <c r="BH393">
        <v>44</v>
      </c>
      <c r="BI393">
        <v>2</v>
      </c>
      <c r="BJ393" t="str">
        <f t="shared" si="14"/>
        <v>user41</v>
      </c>
    </row>
    <row r="394" spans="40:62">
      <c r="AN394">
        <v>45</v>
      </c>
      <c r="AO394">
        <v>20230306045</v>
      </c>
      <c r="AP394" s="14">
        <v>1</v>
      </c>
      <c r="AQ394">
        <v>1</v>
      </c>
      <c r="AR394">
        <f>VLOOKUP(AS394,상품리스트!A:E,5,0)*AQ394</f>
        <v>5695</v>
      </c>
      <c r="AS394">
        <v>38</v>
      </c>
      <c r="AT394">
        <v>9</v>
      </c>
      <c r="BE394">
        <v>393</v>
      </c>
      <c r="BF394">
        <v>1</v>
      </c>
      <c r="BG394">
        <v>6030</v>
      </c>
      <c r="BH394">
        <v>45</v>
      </c>
      <c r="BI394">
        <v>38</v>
      </c>
      <c r="BJ394" t="str">
        <f t="shared" si="14"/>
        <v>user42</v>
      </c>
    </row>
    <row r="395" spans="40:62">
      <c r="AN395">
        <v>45</v>
      </c>
      <c r="AO395">
        <v>20230306045</v>
      </c>
      <c r="AP395" s="14">
        <v>2</v>
      </c>
      <c r="AQ395">
        <v>1</v>
      </c>
      <c r="AR395">
        <f>VLOOKUP(AS395,상품리스트!A:E,5,0)*AQ395</f>
        <v>7560</v>
      </c>
      <c r="AS395">
        <v>22</v>
      </c>
      <c r="AT395">
        <v>9</v>
      </c>
      <c r="BE395">
        <v>394</v>
      </c>
      <c r="BF395">
        <v>1</v>
      </c>
      <c r="BG395">
        <v>7560</v>
      </c>
      <c r="BH395">
        <v>45</v>
      </c>
      <c r="BI395">
        <v>22</v>
      </c>
      <c r="BJ395" t="str">
        <f t="shared" si="14"/>
        <v>user42</v>
      </c>
    </row>
    <row r="396" spans="40:62">
      <c r="AN396">
        <v>45</v>
      </c>
      <c r="AO396">
        <v>20230306045</v>
      </c>
      <c r="AP396" s="14">
        <v>3</v>
      </c>
      <c r="AQ396">
        <v>1</v>
      </c>
      <c r="AR396">
        <f>VLOOKUP(AS396,상품리스트!A:E,5,0)*AQ396</f>
        <v>4050</v>
      </c>
      <c r="AS396">
        <v>8</v>
      </c>
      <c r="AT396">
        <v>9</v>
      </c>
      <c r="BE396">
        <v>395</v>
      </c>
      <c r="BF396">
        <v>1</v>
      </c>
      <c r="BG396">
        <v>4050</v>
      </c>
      <c r="BH396">
        <v>45</v>
      </c>
      <c r="BI396">
        <v>8</v>
      </c>
      <c r="BJ396" t="str">
        <f t="shared" si="14"/>
        <v>user42</v>
      </c>
    </row>
    <row r="397" spans="40:62">
      <c r="AN397">
        <v>45</v>
      </c>
      <c r="AO397">
        <v>20230306045</v>
      </c>
      <c r="AP397" s="14">
        <v>4</v>
      </c>
      <c r="AQ397">
        <v>1</v>
      </c>
      <c r="AR397">
        <f>VLOOKUP(AS397,상품리스트!A:E,5,0)*AQ397</f>
        <v>7740</v>
      </c>
      <c r="AS397">
        <v>40</v>
      </c>
      <c r="AT397">
        <v>9</v>
      </c>
      <c r="BE397">
        <v>396</v>
      </c>
      <c r="BF397">
        <v>1</v>
      </c>
      <c r="BG397">
        <v>7740</v>
      </c>
      <c r="BH397">
        <v>45</v>
      </c>
      <c r="BI397">
        <v>40</v>
      </c>
      <c r="BJ397" t="str">
        <f t="shared" si="14"/>
        <v>user42</v>
      </c>
    </row>
    <row r="398" spans="40:62">
      <c r="AN398">
        <v>45</v>
      </c>
      <c r="AO398">
        <v>20230306045</v>
      </c>
      <c r="AP398" s="14">
        <v>5</v>
      </c>
      <c r="AQ398">
        <v>1</v>
      </c>
      <c r="AR398">
        <f>VLOOKUP(AS398,상품리스트!A:E,5,0)*AQ398</f>
        <v>4320</v>
      </c>
      <c r="AS398">
        <v>43</v>
      </c>
      <c r="AT398">
        <v>9</v>
      </c>
      <c r="BE398">
        <v>397</v>
      </c>
      <c r="BF398">
        <v>1</v>
      </c>
      <c r="BG398">
        <v>6480</v>
      </c>
      <c r="BH398">
        <v>45</v>
      </c>
      <c r="BI398">
        <v>43</v>
      </c>
      <c r="BJ398" t="str">
        <f t="shared" si="14"/>
        <v>user42</v>
      </c>
    </row>
    <row r="399" spans="40:62">
      <c r="AN399">
        <v>45</v>
      </c>
      <c r="AO399">
        <v>20230306045</v>
      </c>
      <c r="AP399" s="14">
        <v>6</v>
      </c>
      <c r="AQ399">
        <v>1</v>
      </c>
      <c r="AR399">
        <f>VLOOKUP(AS399,상품리스트!A:E,5,0)*AQ399</f>
        <v>12600</v>
      </c>
      <c r="AS399">
        <v>51</v>
      </c>
      <c r="AT399">
        <v>9</v>
      </c>
      <c r="BE399">
        <v>398</v>
      </c>
      <c r="BF399">
        <v>1</v>
      </c>
      <c r="BG399">
        <v>12600</v>
      </c>
      <c r="BH399">
        <v>45</v>
      </c>
      <c r="BI399">
        <v>51</v>
      </c>
      <c r="BJ399" t="str">
        <f t="shared" si="14"/>
        <v>user42</v>
      </c>
    </row>
    <row r="400" spans="40:62">
      <c r="AN400">
        <v>45</v>
      </c>
      <c r="AO400">
        <v>20230306045</v>
      </c>
      <c r="AP400" s="14">
        <v>7</v>
      </c>
      <c r="AQ400">
        <v>1</v>
      </c>
      <c r="AR400">
        <f>VLOOKUP(AS400,상품리스트!A:E,5,0)*AQ400</f>
        <v>6030</v>
      </c>
      <c r="AS400">
        <v>27</v>
      </c>
      <c r="AT400">
        <v>9</v>
      </c>
      <c r="BE400">
        <v>399</v>
      </c>
      <c r="BF400">
        <v>1</v>
      </c>
      <c r="BG400">
        <v>6030</v>
      </c>
      <c r="BH400">
        <v>45</v>
      </c>
      <c r="BI400">
        <v>27</v>
      </c>
      <c r="BJ400" t="str">
        <f t="shared" si="14"/>
        <v>user42</v>
      </c>
    </row>
    <row r="401" spans="40:62">
      <c r="AN401">
        <v>45</v>
      </c>
      <c r="AO401">
        <v>20230306045</v>
      </c>
      <c r="AP401" s="14">
        <v>8</v>
      </c>
      <c r="AQ401">
        <v>1</v>
      </c>
      <c r="AR401">
        <f>VLOOKUP(AS401,상품리스트!A:E,5,0)*AQ401</f>
        <v>7020</v>
      </c>
      <c r="AS401">
        <v>21</v>
      </c>
      <c r="AT401">
        <v>9</v>
      </c>
      <c r="BE401">
        <v>400</v>
      </c>
      <c r="BF401">
        <v>1</v>
      </c>
      <c r="BG401">
        <v>7020</v>
      </c>
      <c r="BH401">
        <v>45</v>
      </c>
      <c r="BI401">
        <v>21</v>
      </c>
      <c r="BJ401" t="str">
        <f t="shared" si="14"/>
        <v>user42</v>
      </c>
    </row>
    <row r="402" spans="40:62">
      <c r="AN402">
        <v>45</v>
      </c>
      <c r="AO402">
        <v>20230306045</v>
      </c>
      <c r="AP402" s="14">
        <v>9</v>
      </c>
      <c r="AQ402">
        <v>1</v>
      </c>
      <c r="AR402">
        <f>VLOOKUP(AS402,상품리스트!A:E,5,0)*AQ402</f>
        <v>5355</v>
      </c>
      <c r="AS402">
        <v>19</v>
      </c>
      <c r="AT402">
        <v>9</v>
      </c>
      <c r="BE402">
        <v>401</v>
      </c>
      <c r="BF402">
        <v>1</v>
      </c>
      <c r="BG402">
        <v>5670</v>
      </c>
      <c r="BH402">
        <v>45</v>
      </c>
      <c r="BI402">
        <v>19</v>
      </c>
      <c r="BJ402" t="str">
        <f t="shared" si="14"/>
        <v>user42</v>
      </c>
    </row>
    <row r="403" spans="40:62">
      <c r="AN403">
        <v>45</v>
      </c>
      <c r="AO403">
        <v>20230306045</v>
      </c>
      <c r="AP403" s="14">
        <v>10</v>
      </c>
      <c r="AQ403">
        <v>1</v>
      </c>
      <c r="AR403">
        <f>VLOOKUP(AS403,상품리스트!A:E,5,0)*AQ403</f>
        <v>5695</v>
      </c>
      <c r="AS403">
        <v>50</v>
      </c>
      <c r="AT403">
        <v>9</v>
      </c>
      <c r="BE403">
        <v>402</v>
      </c>
      <c r="BF403">
        <v>1</v>
      </c>
      <c r="BG403">
        <v>6030</v>
      </c>
      <c r="BH403">
        <v>45</v>
      </c>
      <c r="BI403">
        <v>50</v>
      </c>
      <c r="BJ403" t="str">
        <f t="shared" si="14"/>
        <v>user42</v>
      </c>
    </row>
    <row r="404" spans="40:62">
      <c r="AN404">
        <v>45</v>
      </c>
      <c r="AO404">
        <v>20230306045</v>
      </c>
      <c r="AP404" s="14">
        <v>11</v>
      </c>
      <c r="AQ404">
        <v>1</v>
      </c>
      <c r="AR404">
        <f>VLOOKUP(AS404,상품리스트!A:E,5,0)*AQ404</f>
        <v>4950</v>
      </c>
      <c r="AS404">
        <v>32</v>
      </c>
      <c r="AT404">
        <v>9</v>
      </c>
      <c r="BE404">
        <v>403</v>
      </c>
      <c r="BF404">
        <v>1</v>
      </c>
      <c r="BG404">
        <v>4950</v>
      </c>
      <c r="BH404">
        <v>45</v>
      </c>
      <c r="BI404">
        <v>32</v>
      </c>
      <c r="BJ404" t="str">
        <f t="shared" si="14"/>
        <v>user42</v>
      </c>
    </row>
    <row r="405" spans="40:62">
      <c r="AN405">
        <v>45</v>
      </c>
      <c r="AO405">
        <v>20230306045</v>
      </c>
      <c r="AP405" s="14">
        <v>12</v>
      </c>
      <c r="AQ405">
        <v>1</v>
      </c>
      <c r="AR405">
        <f>VLOOKUP(AS405,상품리스트!A:E,5,0)*AQ405</f>
        <v>6480</v>
      </c>
      <c r="AS405">
        <v>23</v>
      </c>
      <c r="AT405">
        <v>9</v>
      </c>
      <c r="BE405">
        <v>404</v>
      </c>
      <c r="BF405">
        <v>1</v>
      </c>
      <c r="BG405">
        <v>6480</v>
      </c>
      <c r="BH405">
        <v>45</v>
      </c>
      <c r="BI405">
        <v>23</v>
      </c>
      <c r="BJ405" t="str">
        <f t="shared" si="14"/>
        <v>user42</v>
      </c>
    </row>
    <row r="406" spans="40:62">
      <c r="AN406">
        <v>46</v>
      </c>
      <c r="AO406">
        <v>20230306046</v>
      </c>
      <c r="AP406" s="14">
        <v>1</v>
      </c>
      <c r="AQ406">
        <v>1</v>
      </c>
      <c r="AR406">
        <f>VLOOKUP(AS406,상품리스트!A:E,5,0)*AQ406</f>
        <v>4250</v>
      </c>
      <c r="AS406">
        <v>10</v>
      </c>
      <c r="AT406">
        <v>7</v>
      </c>
      <c r="BE406">
        <v>405</v>
      </c>
      <c r="BF406">
        <v>1</v>
      </c>
      <c r="BG406">
        <v>4500</v>
      </c>
      <c r="BH406">
        <v>46</v>
      </c>
      <c r="BI406">
        <v>10</v>
      </c>
      <c r="BJ406" t="str">
        <f t="shared" si="14"/>
        <v>user43</v>
      </c>
    </row>
    <row r="407" spans="40:62">
      <c r="AN407">
        <v>46</v>
      </c>
      <c r="AO407">
        <v>20230306046</v>
      </c>
      <c r="AP407" s="14">
        <v>2</v>
      </c>
      <c r="AQ407">
        <v>5</v>
      </c>
      <c r="AR407">
        <f>VLOOKUP(AS407,상품리스트!A:E,5,0)*AQ407</f>
        <v>36000</v>
      </c>
      <c r="AS407">
        <v>5</v>
      </c>
      <c r="AT407">
        <v>7</v>
      </c>
      <c r="BE407">
        <v>406</v>
      </c>
      <c r="BF407">
        <v>5</v>
      </c>
      <c r="BG407">
        <v>40500</v>
      </c>
      <c r="BH407">
        <v>46</v>
      </c>
      <c r="BI407">
        <v>5</v>
      </c>
      <c r="BJ407" t="str">
        <f t="shared" si="14"/>
        <v>user43</v>
      </c>
    </row>
    <row r="408" spans="40:62">
      <c r="AN408">
        <v>46</v>
      </c>
      <c r="AO408">
        <v>20230306046</v>
      </c>
      <c r="AP408" s="14">
        <v>3</v>
      </c>
      <c r="AQ408">
        <v>1</v>
      </c>
      <c r="AR408">
        <f>VLOOKUP(AS408,상품리스트!A:E,5,0)*AQ408</f>
        <v>13050</v>
      </c>
      <c r="AS408">
        <v>39</v>
      </c>
      <c r="AT408">
        <v>7</v>
      </c>
      <c r="BE408">
        <v>407</v>
      </c>
      <c r="BF408">
        <v>1</v>
      </c>
      <c r="BG408">
        <v>13050</v>
      </c>
      <c r="BH408">
        <v>46</v>
      </c>
      <c r="BI408">
        <v>39</v>
      </c>
      <c r="BJ408" t="str">
        <f t="shared" si="14"/>
        <v>user43</v>
      </c>
    </row>
    <row r="409" spans="40:62">
      <c r="AN409">
        <v>46</v>
      </c>
      <c r="AO409">
        <v>20230306046</v>
      </c>
      <c r="AP409" s="14">
        <v>4</v>
      </c>
      <c r="AQ409">
        <v>1</v>
      </c>
      <c r="AR409">
        <f>VLOOKUP(AS409,상품리스트!A:E,5,0)*AQ409</f>
        <v>4050</v>
      </c>
      <c r="AS409">
        <v>8</v>
      </c>
      <c r="AT409">
        <v>7</v>
      </c>
      <c r="BE409">
        <v>408</v>
      </c>
      <c r="BF409">
        <v>1</v>
      </c>
      <c r="BG409">
        <v>4050</v>
      </c>
      <c r="BH409">
        <v>46</v>
      </c>
      <c r="BI409">
        <v>8</v>
      </c>
      <c r="BJ409" t="str">
        <f t="shared" si="14"/>
        <v>user43</v>
      </c>
    </row>
    <row r="410" spans="40:62">
      <c r="AN410">
        <v>46</v>
      </c>
      <c r="AO410">
        <v>20230306046</v>
      </c>
      <c r="AP410" s="14">
        <v>5</v>
      </c>
      <c r="AQ410">
        <v>1</v>
      </c>
      <c r="AR410">
        <f>VLOOKUP(AS410,상품리스트!A:E,5,0)*AQ410</f>
        <v>7560</v>
      </c>
      <c r="AS410">
        <v>20</v>
      </c>
      <c r="AT410">
        <v>7</v>
      </c>
      <c r="BE410">
        <v>409</v>
      </c>
      <c r="BF410">
        <v>1</v>
      </c>
      <c r="BG410">
        <v>7560</v>
      </c>
      <c r="BH410">
        <v>46</v>
      </c>
      <c r="BI410">
        <v>20</v>
      </c>
      <c r="BJ410" t="str">
        <f t="shared" si="14"/>
        <v>user43</v>
      </c>
    </row>
    <row r="411" spans="40:62">
      <c r="AN411">
        <v>46</v>
      </c>
      <c r="AO411">
        <v>20230306046</v>
      </c>
      <c r="AP411" s="14">
        <v>6</v>
      </c>
      <c r="AQ411">
        <v>1</v>
      </c>
      <c r="AR411">
        <f>VLOOKUP(AS411,상품리스트!A:E,5,0)*AQ411</f>
        <v>9900</v>
      </c>
      <c r="AS411">
        <v>28</v>
      </c>
      <c r="AT411">
        <v>7</v>
      </c>
      <c r="BE411">
        <v>410</v>
      </c>
      <c r="BF411">
        <v>1</v>
      </c>
      <c r="BG411">
        <v>9900</v>
      </c>
      <c r="BH411">
        <v>46</v>
      </c>
      <c r="BI411">
        <v>28</v>
      </c>
      <c r="BJ411" t="str">
        <f t="shared" si="14"/>
        <v>user43</v>
      </c>
    </row>
    <row r="412" spans="40:62">
      <c r="AN412">
        <v>47</v>
      </c>
      <c r="AO412">
        <v>20230306047</v>
      </c>
      <c r="AP412" s="14">
        <v>1</v>
      </c>
      <c r="AQ412">
        <v>1</v>
      </c>
      <c r="AR412">
        <f>VLOOKUP(AS412,상품리스트!A:E,5,0)*AQ412</f>
        <v>13050</v>
      </c>
      <c r="AS412">
        <v>39</v>
      </c>
      <c r="AT412">
        <v>10</v>
      </c>
      <c r="BE412">
        <v>411</v>
      </c>
      <c r="BF412">
        <v>1</v>
      </c>
      <c r="BG412">
        <v>13050</v>
      </c>
      <c r="BH412">
        <v>47</v>
      </c>
      <c r="BI412">
        <v>39</v>
      </c>
      <c r="BJ412" t="str">
        <f t="shared" si="14"/>
        <v>user44</v>
      </c>
    </row>
    <row r="413" spans="40:62">
      <c r="AN413">
        <v>47</v>
      </c>
      <c r="AO413">
        <v>20230306047</v>
      </c>
      <c r="AP413" s="14">
        <v>2</v>
      </c>
      <c r="AQ413">
        <v>1</v>
      </c>
      <c r="AR413">
        <f>VLOOKUP(AS413,상품리스트!A:E,5,0)*AQ413</f>
        <v>34200</v>
      </c>
      <c r="AS413">
        <v>44</v>
      </c>
      <c r="AT413">
        <v>10</v>
      </c>
      <c r="BE413">
        <v>412</v>
      </c>
      <c r="BF413">
        <v>1</v>
      </c>
      <c r="BG413">
        <v>34200</v>
      </c>
      <c r="BH413">
        <v>47</v>
      </c>
      <c r="BI413">
        <v>44</v>
      </c>
      <c r="BJ413" t="str">
        <f t="shared" si="14"/>
        <v>user44</v>
      </c>
    </row>
    <row r="414" spans="40:62">
      <c r="AN414">
        <v>47</v>
      </c>
      <c r="AO414">
        <v>20230306047</v>
      </c>
      <c r="AP414" s="14">
        <v>3</v>
      </c>
      <c r="AQ414">
        <v>1</v>
      </c>
      <c r="AR414">
        <f>VLOOKUP(AS414,상품리스트!A:E,5,0)*AQ414</f>
        <v>2700</v>
      </c>
      <c r="AS414">
        <v>7</v>
      </c>
      <c r="AT414">
        <v>10</v>
      </c>
      <c r="BE414">
        <v>413</v>
      </c>
      <c r="BF414">
        <v>1</v>
      </c>
      <c r="BG414">
        <v>2700</v>
      </c>
      <c r="BH414">
        <v>47</v>
      </c>
      <c r="BI414">
        <v>7</v>
      </c>
      <c r="BJ414" t="str">
        <f t="shared" si="14"/>
        <v>user44</v>
      </c>
    </row>
    <row r="415" spans="40:62">
      <c r="AN415">
        <v>47</v>
      </c>
      <c r="AO415">
        <v>20230306047</v>
      </c>
      <c r="AP415" s="14">
        <v>4</v>
      </c>
      <c r="AQ415">
        <v>1</v>
      </c>
      <c r="AR415">
        <f>VLOOKUP(AS415,상품리스트!A:E,5,0)*AQ415</f>
        <v>5355</v>
      </c>
      <c r="AS415">
        <v>19</v>
      </c>
      <c r="AT415">
        <v>10</v>
      </c>
      <c r="BE415">
        <v>414</v>
      </c>
      <c r="BF415">
        <v>1</v>
      </c>
      <c r="BG415">
        <v>5670</v>
      </c>
      <c r="BH415">
        <v>47</v>
      </c>
      <c r="BI415">
        <v>19</v>
      </c>
      <c r="BJ415" t="str">
        <f t="shared" si="14"/>
        <v>user44</v>
      </c>
    </row>
    <row r="416" spans="40:62">
      <c r="AN416">
        <v>47</v>
      </c>
      <c r="AO416">
        <v>20230306047</v>
      </c>
      <c r="AP416" s="14">
        <v>5</v>
      </c>
      <c r="AQ416">
        <v>1</v>
      </c>
      <c r="AR416">
        <f>VLOOKUP(AS416,상품리스트!A:E,5,0)*AQ416</f>
        <v>9900</v>
      </c>
      <c r="AS416">
        <v>28</v>
      </c>
      <c r="AT416">
        <v>10</v>
      </c>
      <c r="BE416">
        <v>415</v>
      </c>
      <c r="BF416">
        <v>1</v>
      </c>
      <c r="BG416">
        <v>9900</v>
      </c>
      <c r="BH416">
        <v>47</v>
      </c>
      <c r="BI416">
        <v>28</v>
      </c>
      <c r="BJ416" t="str">
        <f t="shared" si="14"/>
        <v>user44</v>
      </c>
    </row>
    <row r="417" spans="40:62">
      <c r="AN417">
        <v>47</v>
      </c>
      <c r="AO417">
        <v>20230306047</v>
      </c>
      <c r="AP417" s="14">
        <v>6</v>
      </c>
      <c r="AQ417">
        <v>1</v>
      </c>
      <c r="AR417">
        <f>VLOOKUP(AS417,상품리스트!A:E,5,0)*AQ417</f>
        <v>13500</v>
      </c>
      <c r="AS417">
        <v>1</v>
      </c>
      <c r="AT417">
        <v>10</v>
      </c>
      <c r="BE417">
        <v>416</v>
      </c>
      <c r="BF417">
        <v>1</v>
      </c>
      <c r="BG417">
        <v>13500</v>
      </c>
      <c r="BH417">
        <v>47</v>
      </c>
      <c r="BI417">
        <v>1</v>
      </c>
      <c r="BJ417" t="str">
        <f t="shared" si="14"/>
        <v>user44</v>
      </c>
    </row>
    <row r="418" spans="40:62">
      <c r="AN418">
        <v>47</v>
      </c>
      <c r="AO418">
        <v>20230306047</v>
      </c>
      <c r="AP418" s="14">
        <v>7</v>
      </c>
      <c r="AQ418">
        <v>1</v>
      </c>
      <c r="AR418">
        <f>VLOOKUP(AS418,상품리스트!A:E,5,0)*AQ418</f>
        <v>4450</v>
      </c>
      <c r="AS418">
        <v>33</v>
      </c>
      <c r="AT418">
        <v>10</v>
      </c>
      <c r="BE418">
        <v>417</v>
      </c>
      <c r="BF418">
        <v>1</v>
      </c>
      <c r="BG418">
        <v>8010</v>
      </c>
      <c r="BH418">
        <v>47</v>
      </c>
      <c r="BI418">
        <v>33</v>
      </c>
      <c r="BJ418" t="str">
        <f t="shared" si="14"/>
        <v>user44</v>
      </c>
    </row>
    <row r="419" spans="40:62">
      <c r="AN419">
        <v>47</v>
      </c>
      <c r="AO419">
        <v>20230306047</v>
      </c>
      <c r="AP419" s="14">
        <v>8</v>
      </c>
      <c r="AQ419">
        <v>1</v>
      </c>
      <c r="AR419">
        <f>VLOOKUP(AS419,상품리스트!A:E,5,0)*AQ419</f>
        <v>6750</v>
      </c>
      <c r="AS419">
        <v>6</v>
      </c>
      <c r="AT419">
        <v>10</v>
      </c>
      <c r="BE419">
        <v>418</v>
      </c>
      <c r="BF419">
        <v>1</v>
      </c>
      <c r="BG419">
        <v>6750</v>
      </c>
      <c r="BH419">
        <v>47</v>
      </c>
      <c r="BI419">
        <v>6</v>
      </c>
      <c r="BJ419" t="str">
        <f t="shared" si="14"/>
        <v>user44</v>
      </c>
    </row>
    <row r="420" spans="40:62">
      <c r="AN420">
        <v>48</v>
      </c>
      <c r="AO420">
        <v>20230306048</v>
      </c>
      <c r="AP420" s="14">
        <v>1</v>
      </c>
      <c r="AQ420">
        <v>1</v>
      </c>
      <c r="AR420">
        <f>VLOOKUP(AS420,상품리스트!A:E,5,0)*AQ420</f>
        <v>7560</v>
      </c>
      <c r="AS420">
        <v>25</v>
      </c>
      <c r="AT420">
        <v>6</v>
      </c>
      <c r="BE420">
        <v>419</v>
      </c>
      <c r="BF420">
        <v>1</v>
      </c>
      <c r="BG420">
        <v>7560</v>
      </c>
      <c r="BH420">
        <v>48</v>
      </c>
      <c r="BI420">
        <v>25</v>
      </c>
      <c r="BJ420" t="str">
        <f t="shared" si="14"/>
        <v>user45</v>
      </c>
    </row>
    <row r="421" spans="40:62">
      <c r="AN421">
        <v>48</v>
      </c>
      <c r="AO421">
        <v>20230306048</v>
      </c>
      <c r="AP421" s="14">
        <v>2</v>
      </c>
      <c r="AQ421">
        <v>1</v>
      </c>
      <c r="AR421">
        <f>VLOOKUP(AS421,상품리스트!A:E,5,0)*AQ421</f>
        <v>3420</v>
      </c>
      <c r="AS421">
        <v>49</v>
      </c>
      <c r="AT421">
        <v>6</v>
      </c>
      <c r="BE421">
        <v>420</v>
      </c>
      <c r="BF421">
        <v>1</v>
      </c>
      <c r="BG421">
        <v>3420</v>
      </c>
      <c r="BH421">
        <v>48</v>
      </c>
      <c r="BI421">
        <v>49</v>
      </c>
      <c r="BJ421" t="str">
        <f t="shared" si="14"/>
        <v>user45</v>
      </c>
    </row>
    <row r="422" spans="40:62">
      <c r="AN422">
        <v>48</v>
      </c>
      <c r="AO422">
        <v>20230306048</v>
      </c>
      <c r="AP422" s="14">
        <v>3</v>
      </c>
      <c r="AQ422">
        <v>1</v>
      </c>
      <c r="AR422">
        <f>VLOOKUP(AS422,상품리스트!A:E,5,0)*AQ422</f>
        <v>3150</v>
      </c>
      <c r="AS422">
        <v>14</v>
      </c>
      <c r="AT422">
        <v>6</v>
      </c>
      <c r="BE422">
        <v>421</v>
      </c>
      <c r="BF422">
        <v>1</v>
      </c>
      <c r="BG422">
        <v>3150</v>
      </c>
      <c r="BH422">
        <v>48</v>
      </c>
      <c r="BI422">
        <v>14</v>
      </c>
      <c r="BJ422" t="str">
        <f t="shared" si="14"/>
        <v>user45</v>
      </c>
    </row>
    <row r="423" spans="40:62">
      <c r="AN423">
        <v>48</v>
      </c>
      <c r="AO423">
        <v>20230306048</v>
      </c>
      <c r="AP423" s="14">
        <v>4</v>
      </c>
      <c r="AQ423">
        <v>1</v>
      </c>
      <c r="AR423">
        <f>VLOOKUP(AS423,상품리스트!A:E,5,0)*AQ423</f>
        <v>34200</v>
      </c>
      <c r="AS423">
        <v>44</v>
      </c>
      <c r="AT423">
        <v>6</v>
      </c>
      <c r="BE423">
        <v>422</v>
      </c>
      <c r="BF423">
        <v>1</v>
      </c>
      <c r="BG423">
        <v>34200</v>
      </c>
      <c r="BH423">
        <v>48</v>
      </c>
      <c r="BI423">
        <v>44</v>
      </c>
      <c r="BJ423" t="str">
        <f t="shared" si="14"/>
        <v>user45</v>
      </c>
    </row>
    <row r="424" spans="40:62">
      <c r="AN424">
        <v>48</v>
      </c>
      <c r="AO424">
        <v>20230306048</v>
      </c>
      <c r="AP424" s="14">
        <v>5</v>
      </c>
      <c r="AQ424">
        <v>1</v>
      </c>
      <c r="AR424">
        <f>VLOOKUP(AS424,상품리스트!A:E,5,0)*AQ424</f>
        <v>6650</v>
      </c>
      <c r="AS424">
        <v>24</v>
      </c>
      <c r="AT424">
        <v>6</v>
      </c>
      <c r="BE424">
        <v>423</v>
      </c>
      <c r="BF424">
        <v>1</v>
      </c>
      <c r="BG424">
        <v>8550</v>
      </c>
      <c r="BH424">
        <v>48</v>
      </c>
      <c r="BI424">
        <v>24</v>
      </c>
      <c r="BJ424" t="str">
        <f t="shared" si="14"/>
        <v>user45</v>
      </c>
    </row>
    <row r="425" spans="40:62">
      <c r="AN425">
        <v>48</v>
      </c>
      <c r="AO425">
        <v>20230306048</v>
      </c>
      <c r="AP425" s="14">
        <v>6</v>
      </c>
      <c r="AQ425">
        <v>1</v>
      </c>
      <c r="AR425">
        <f>VLOOKUP(AS425,상품리스트!A:E,5,0)*AQ425</f>
        <v>3870</v>
      </c>
      <c r="AS425">
        <v>30</v>
      </c>
      <c r="AT425">
        <v>6</v>
      </c>
      <c r="BE425">
        <v>424</v>
      </c>
      <c r="BF425">
        <v>1</v>
      </c>
      <c r="BG425">
        <v>3870</v>
      </c>
      <c r="BH425">
        <v>48</v>
      </c>
      <c r="BI425">
        <v>30</v>
      </c>
      <c r="BJ425" t="str">
        <f t="shared" si="14"/>
        <v>user45</v>
      </c>
    </row>
    <row r="426" spans="40:62">
      <c r="AN426">
        <v>48</v>
      </c>
      <c r="AO426">
        <v>20230306048</v>
      </c>
      <c r="AP426" s="14">
        <v>7</v>
      </c>
      <c r="AQ426">
        <v>1</v>
      </c>
      <c r="AR426">
        <f>VLOOKUP(AS426,상품리스트!A:E,5,0)*AQ426</f>
        <v>7020</v>
      </c>
      <c r="AS426">
        <v>21</v>
      </c>
      <c r="AT426">
        <v>6</v>
      </c>
      <c r="BE426">
        <v>425</v>
      </c>
      <c r="BF426">
        <v>1</v>
      </c>
      <c r="BG426">
        <v>7020</v>
      </c>
      <c r="BH426">
        <v>48</v>
      </c>
      <c r="BI426">
        <v>21</v>
      </c>
      <c r="BJ426" t="str">
        <f t="shared" si="14"/>
        <v>user45</v>
      </c>
    </row>
    <row r="427" spans="40:62">
      <c r="AN427">
        <v>48</v>
      </c>
      <c r="AO427">
        <v>20230306048</v>
      </c>
      <c r="AP427" s="14">
        <v>8</v>
      </c>
      <c r="AQ427">
        <v>1</v>
      </c>
      <c r="AR427">
        <f>VLOOKUP(AS427,상품리스트!A:E,5,0)*AQ427</f>
        <v>6480</v>
      </c>
      <c r="AS427">
        <v>23</v>
      </c>
      <c r="AT427">
        <v>6</v>
      </c>
      <c r="BE427">
        <v>426</v>
      </c>
      <c r="BF427">
        <v>1</v>
      </c>
      <c r="BG427">
        <v>6480</v>
      </c>
      <c r="BH427">
        <v>48</v>
      </c>
      <c r="BI427">
        <v>23</v>
      </c>
      <c r="BJ427" t="str">
        <f t="shared" si="14"/>
        <v>user45</v>
      </c>
    </row>
    <row r="428" spans="40:62">
      <c r="AN428">
        <v>48</v>
      </c>
      <c r="AO428">
        <v>20230306048</v>
      </c>
      <c r="AP428" s="14">
        <v>9</v>
      </c>
      <c r="AQ428">
        <v>2</v>
      </c>
      <c r="AR428">
        <f>VLOOKUP(AS428,상품리스트!A:E,5,0)*AQ428</f>
        <v>14760</v>
      </c>
      <c r="AS428">
        <v>42</v>
      </c>
      <c r="AT428">
        <v>6</v>
      </c>
      <c r="BE428">
        <v>427</v>
      </c>
      <c r="BF428">
        <v>2</v>
      </c>
      <c r="BG428">
        <v>14760</v>
      </c>
      <c r="BH428">
        <v>48</v>
      </c>
      <c r="BI428">
        <v>42</v>
      </c>
      <c r="BJ428" t="str">
        <f t="shared" si="14"/>
        <v>user45</v>
      </c>
    </row>
    <row r="429" spans="40:62">
      <c r="AN429">
        <v>48</v>
      </c>
      <c r="AO429">
        <v>20230306048</v>
      </c>
      <c r="AP429" s="14">
        <v>10</v>
      </c>
      <c r="AQ429">
        <v>1</v>
      </c>
      <c r="AR429">
        <f>VLOOKUP(AS429,상품리스트!A:E,5,0)*AQ429</f>
        <v>5695</v>
      </c>
      <c r="AS429">
        <v>50</v>
      </c>
      <c r="AT429">
        <v>6</v>
      </c>
      <c r="BE429">
        <v>428</v>
      </c>
      <c r="BF429">
        <v>1</v>
      </c>
      <c r="BG429">
        <v>6030</v>
      </c>
      <c r="BH429">
        <v>48</v>
      </c>
      <c r="BI429">
        <v>50</v>
      </c>
      <c r="BJ429" t="str">
        <f t="shared" si="14"/>
        <v>user45</v>
      </c>
    </row>
    <row r="430" spans="40:62">
      <c r="AN430">
        <v>48</v>
      </c>
      <c r="AO430">
        <v>20230306048</v>
      </c>
      <c r="AP430" s="14">
        <v>11</v>
      </c>
      <c r="AQ430">
        <v>1</v>
      </c>
      <c r="AR430">
        <f>VLOOKUP(AS430,상품리스트!A:E,5,0)*AQ430</f>
        <v>7560</v>
      </c>
      <c r="AS430">
        <v>20</v>
      </c>
      <c r="AT430">
        <v>6</v>
      </c>
      <c r="BE430">
        <v>429</v>
      </c>
      <c r="BF430">
        <v>1</v>
      </c>
      <c r="BG430">
        <v>7560</v>
      </c>
      <c r="BH430">
        <v>48</v>
      </c>
      <c r="BI430">
        <v>20</v>
      </c>
      <c r="BJ430" t="str">
        <f t="shared" si="14"/>
        <v>user45</v>
      </c>
    </row>
    <row r="431" spans="40:62">
      <c r="AN431">
        <v>48</v>
      </c>
      <c r="AO431">
        <v>20230306048</v>
      </c>
      <c r="AP431" s="14">
        <v>12</v>
      </c>
      <c r="AQ431">
        <v>1</v>
      </c>
      <c r="AR431">
        <f>VLOOKUP(AS431,상품리스트!A:E,5,0)*AQ431</f>
        <v>9900</v>
      </c>
      <c r="AS431">
        <v>13</v>
      </c>
      <c r="AT431">
        <v>6</v>
      </c>
      <c r="BE431">
        <v>430</v>
      </c>
      <c r="BF431">
        <v>1</v>
      </c>
      <c r="BG431">
        <v>9900</v>
      </c>
      <c r="BH431">
        <v>48</v>
      </c>
      <c r="BI431">
        <v>13</v>
      </c>
      <c r="BJ431" t="str">
        <f t="shared" si="14"/>
        <v>user45</v>
      </c>
    </row>
    <row r="432" spans="40:62">
      <c r="AN432">
        <v>48</v>
      </c>
      <c r="AO432">
        <v>20230306048</v>
      </c>
      <c r="AP432" s="14">
        <v>13</v>
      </c>
      <c r="AQ432">
        <v>1</v>
      </c>
      <c r="AR432">
        <f>VLOOKUP(AS432,상품리스트!A:E,5,0)*AQ432</f>
        <v>6750</v>
      </c>
      <c r="AS432">
        <v>6</v>
      </c>
      <c r="AT432">
        <v>6</v>
      </c>
      <c r="BE432">
        <v>431</v>
      </c>
      <c r="BF432">
        <v>1</v>
      </c>
      <c r="BG432">
        <v>6750</v>
      </c>
      <c r="BH432">
        <v>48</v>
      </c>
      <c r="BI432">
        <v>6</v>
      </c>
      <c r="BJ432" t="str">
        <f t="shared" si="14"/>
        <v>user45</v>
      </c>
    </row>
    <row r="433" spans="40:62">
      <c r="AN433">
        <v>48</v>
      </c>
      <c r="AO433">
        <v>20230306048</v>
      </c>
      <c r="AP433" s="14">
        <v>14</v>
      </c>
      <c r="AQ433">
        <v>1</v>
      </c>
      <c r="AR433">
        <f>VLOOKUP(AS433,상품리스트!A:E,5,0)*AQ433</f>
        <v>4320</v>
      </c>
      <c r="AS433">
        <v>43</v>
      </c>
      <c r="AT433">
        <v>6</v>
      </c>
      <c r="BE433">
        <v>432</v>
      </c>
      <c r="BF433">
        <v>1</v>
      </c>
      <c r="BG433">
        <v>6480</v>
      </c>
      <c r="BH433">
        <v>48</v>
      </c>
      <c r="BI433">
        <v>43</v>
      </c>
      <c r="BJ433" t="str">
        <f t="shared" si="14"/>
        <v>user45</v>
      </c>
    </row>
    <row r="434" spans="40:62">
      <c r="AN434">
        <v>48</v>
      </c>
      <c r="AO434">
        <v>20230306048</v>
      </c>
      <c r="AP434" s="14">
        <v>15</v>
      </c>
      <c r="AQ434">
        <v>1</v>
      </c>
      <c r="AR434">
        <f>VLOOKUP(AS434,상품리스트!A:E,5,0)*AQ434</f>
        <v>7560</v>
      </c>
      <c r="AS434">
        <v>22</v>
      </c>
      <c r="AT434">
        <v>6</v>
      </c>
      <c r="BE434">
        <v>433</v>
      </c>
      <c r="BF434">
        <v>1</v>
      </c>
      <c r="BG434">
        <v>7560</v>
      </c>
      <c r="BH434">
        <v>48</v>
      </c>
      <c r="BI434">
        <v>22</v>
      </c>
      <c r="BJ434" t="str">
        <f t="shared" si="14"/>
        <v>user45</v>
      </c>
    </row>
    <row r="435" spans="40:62">
      <c r="AN435">
        <v>48</v>
      </c>
      <c r="AO435">
        <v>20230306048</v>
      </c>
      <c r="AP435" s="14">
        <v>16</v>
      </c>
      <c r="AQ435">
        <v>1</v>
      </c>
      <c r="AR435">
        <f>VLOOKUP(AS435,상품리스트!A:E,5,0)*AQ435</f>
        <v>3150</v>
      </c>
      <c r="AS435">
        <v>46</v>
      </c>
      <c r="AT435">
        <v>6</v>
      </c>
      <c r="BE435">
        <v>434</v>
      </c>
      <c r="BF435">
        <v>1</v>
      </c>
      <c r="BG435">
        <v>3150</v>
      </c>
      <c r="BH435">
        <v>48</v>
      </c>
      <c r="BI435">
        <v>46</v>
      </c>
      <c r="BJ435" t="str">
        <f t="shared" si="14"/>
        <v>user45</v>
      </c>
    </row>
    <row r="436" spans="40:62">
      <c r="AN436">
        <v>49</v>
      </c>
      <c r="AO436">
        <v>20230306049</v>
      </c>
      <c r="AP436" s="14">
        <v>1</v>
      </c>
      <c r="AQ436">
        <v>1</v>
      </c>
      <c r="AR436">
        <f>VLOOKUP(AS436,상품리스트!A:E,5,0)*AQ436</f>
        <v>7560</v>
      </c>
      <c r="AS436">
        <v>25</v>
      </c>
      <c r="AT436">
        <v>4</v>
      </c>
      <c r="BE436">
        <v>435</v>
      </c>
      <c r="BF436">
        <v>1</v>
      </c>
      <c r="BG436">
        <v>7560</v>
      </c>
      <c r="BH436">
        <v>49</v>
      </c>
      <c r="BI436">
        <v>25</v>
      </c>
      <c r="BJ436" t="str">
        <f t="shared" si="14"/>
        <v>user46</v>
      </c>
    </row>
    <row r="437" spans="40:62">
      <c r="AN437">
        <v>49</v>
      </c>
      <c r="AO437">
        <v>20230306049</v>
      </c>
      <c r="AP437" s="14">
        <v>2</v>
      </c>
      <c r="AQ437">
        <v>1</v>
      </c>
      <c r="AR437">
        <f>VLOOKUP(AS437,상품리스트!A:E,5,0)*AQ437</f>
        <v>2700</v>
      </c>
      <c r="AS437">
        <v>7</v>
      </c>
      <c r="AT437">
        <v>4</v>
      </c>
      <c r="BE437">
        <v>436</v>
      </c>
      <c r="BF437">
        <v>1</v>
      </c>
      <c r="BG437">
        <v>2700</v>
      </c>
      <c r="BH437">
        <v>49</v>
      </c>
      <c r="BI437">
        <v>7</v>
      </c>
      <c r="BJ437" t="str">
        <f t="shared" si="14"/>
        <v>user46</v>
      </c>
    </row>
    <row r="438" spans="40:62">
      <c r="AN438">
        <v>49</v>
      </c>
      <c r="AO438">
        <v>20230306049</v>
      </c>
      <c r="AP438" s="14">
        <v>3</v>
      </c>
      <c r="AQ438">
        <v>1</v>
      </c>
      <c r="AR438">
        <f>VLOOKUP(AS438,상품리스트!A:E,5,0)*AQ438</f>
        <v>7200</v>
      </c>
      <c r="AS438">
        <v>4</v>
      </c>
      <c r="AT438">
        <v>4</v>
      </c>
      <c r="BE438">
        <v>437</v>
      </c>
      <c r="BF438">
        <v>1</v>
      </c>
      <c r="BG438">
        <v>7200</v>
      </c>
      <c r="BH438">
        <v>49</v>
      </c>
      <c r="BI438">
        <v>4</v>
      </c>
      <c r="BJ438" t="str">
        <f t="shared" si="14"/>
        <v>user46</v>
      </c>
    </row>
    <row r="439" spans="40:62">
      <c r="AN439">
        <v>49</v>
      </c>
      <c r="AO439">
        <v>20230306049</v>
      </c>
      <c r="AP439" s="14">
        <v>4</v>
      </c>
      <c r="AQ439">
        <v>1</v>
      </c>
      <c r="AR439">
        <f>VLOOKUP(AS439,상품리스트!A:E,5,0)*AQ439</f>
        <v>9900</v>
      </c>
      <c r="AS439">
        <v>28</v>
      </c>
      <c r="AT439">
        <v>4</v>
      </c>
      <c r="BE439">
        <v>438</v>
      </c>
      <c r="BF439">
        <v>1</v>
      </c>
      <c r="BG439">
        <v>9900</v>
      </c>
      <c r="BH439">
        <v>49</v>
      </c>
      <c r="BI439">
        <v>28</v>
      </c>
      <c r="BJ439" t="str">
        <f t="shared" si="14"/>
        <v>user46</v>
      </c>
    </row>
    <row r="440" spans="40:62">
      <c r="AN440">
        <v>49</v>
      </c>
      <c r="AO440">
        <v>20230306049</v>
      </c>
      <c r="AP440" s="14">
        <v>5</v>
      </c>
      <c r="AQ440">
        <v>1</v>
      </c>
      <c r="AR440">
        <f>VLOOKUP(AS440,상품리스트!A:E,5,0)*AQ440</f>
        <v>5355</v>
      </c>
      <c r="AS440">
        <v>19</v>
      </c>
      <c r="AT440">
        <v>4</v>
      </c>
      <c r="BE440">
        <v>439</v>
      </c>
      <c r="BF440">
        <v>1</v>
      </c>
      <c r="BG440">
        <v>5670</v>
      </c>
      <c r="BH440">
        <v>49</v>
      </c>
      <c r="BI440">
        <v>19</v>
      </c>
      <c r="BJ440" t="str">
        <f t="shared" si="14"/>
        <v>user46</v>
      </c>
    </row>
    <row r="441" spans="40:62">
      <c r="AN441">
        <v>49</v>
      </c>
      <c r="AO441">
        <v>20230306049</v>
      </c>
      <c r="AP441" s="14">
        <v>6</v>
      </c>
      <c r="AQ441">
        <v>1</v>
      </c>
      <c r="AR441">
        <f>VLOOKUP(AS441,상품리스트!A:E,5,0)*AQ441</f>
        <v>6750</v>
      </c>
      <c r="AS441">
        <v>6</v>
      </c>
      <c r="AT441">
        <v>4</v>
      </c>
      <c r="BE441">
        <v>440</v>
      </c>
      <c r="BF441">
        <v>1</v>
      </c>
      <c r="BG441">
        <v>6750</v>
      </c>
      <c r="BH441">
        <v>49</v>
      </c>
      <c r="BI441">
        <v>6</v>
      </c>
      <c r="BJ441" t="str">
        <f t="shared" si="14"/>
        <v>user46</v>
      </c>
    </row>
    <row r="442" spans="40:62">
      <c r="AN442">
        <v>49</v>
      </c>
      <c r="AO442">
        <v>20230306049</v>
      </c>
      <c r="AP442" s="14">
        <v>7</v>
      </c>
      <c r="AQ442">
        <v>1</v>
      </c>
      <c r="AR442">
        <f>VLOOKUP(AS442,상품리스트!A:E,5,0)*AQ442</f>
        <v>6750</v>
      </c>
      <c r="AS442">
        <v>17</v>
      </c>
      <c r="AT442">
        <v>4</v>
      </c>
      <c r="BE442">
        <v>441</v>
      </c>
      <c r="BF442">
        <v>1</v>
      </c>
      <c r="BG442">
        <v>6750</v>
      </c>
      <c r="BH442">
        <v>49</v>
      </c>
      <c r="BI442">
        <v>17</v>
      </c>
      <c r="BJ442" t="str">
        <f t="shared" si="14"/>
        <v>user46</v>
      </c>
    </row>
    <row r="443" spans="40:62">
      <c r="AN443">
        <v>49</v>
      </c>
      <c r="AO443">
        <v>20230306049</v>
      </c>
      <c r="AP443" s="14">
        <v>8</v>
      </c>
      <c r="AQ443">
        <v>1</v>
      </c>
      <c r="AR443">
        <f>VLOOKUP(AS443,상품리스트!A:E,5,0)*AQ443</f>
        <v>3870</v>
      </c>
      <c r="AS443">
        <v>30</v>
      </c>
      <c r="AT443">
        <v>4</v>
      </c>
      <c r="BE443">
        <v>442</v>
      </c>
      <c r="BF443">
        <v>1</v>
      </c>
      <c r="BG443">
        <v>3870</v>
      </c>
      <c r="BH443">
        <v>49</v>
      </c>
      <c r="BI443">
        <v>30</v>
      </c>
      <c r="BJ443" t="str">
        <f t="shared" si="14"/>
        <v>user46</v>
      </c>
    </row>
    <row r="444" spans="40:62">
      <c r="AN444">
        <v>49</v>
      </c>
      <c r="AO444">
        <v>20230306049</v>
      </c>
      <c r="AP444" s="14">
        <v>9</v>
      </c>
      <c r="AQ444">
        <v>1</v>
      </c>
      <c r="AR444">
        <f>VLOOKUP(AS444,상품리스트!A:E,5,0)*AQ444</f>
        <v>5850</v>
      </c>
      <c r="AS444">
        <v>9</v>
      </c>
      <c r="AT444">
        <v>4</v>
      </c>
      <c r="BE444">
        <v>443</v>
      </c>
      <c r="BF444">
        <v>1</v>
      </c>
      <c r="BG444">
        <v>5850</v>
      </c>
      <c r="BH444">
        <v>49</v>
      </c>
      <c r="BI444">
        <v>9</v>
      </c>
      <c r="BJ444" t="str">
        <f t="shared" si="14"/>
        <v>user46</v>
      </c>
    </row>
    <row r="445" spans="40:62">
      <c r="AN445">
        <v>49</v>
      </c>
      <c r="AO445">
        <v>20230306049</v>
      </c>
      <c r="AP445" s="14">
        <v>10</v>
      </c>
      <c r="AQ445">
        <v>1</v>
      </c>
      <c r="AR445">
        <f>VLOOKUP(AS445,상품리스트!A:E,5,0)*AQ445</f>
        <v>10800</v>
      </c>
      <c r="AS445">
        <v>3</v>
      </c>
      <c r="AT445">
        <v>4</v>
      </c>
      <c r="BE445">
        <v>444</v>
      </c>
      <c r="BF445">
        <v>1</v>
      </c>
      <c r="BG445">
        <v>10800</v>
      </c>
      <c r="BH445">
        <v>49</v>
      </c>
      <c r="BI445">
        <v>3</v>
      </c>
      <c r="BJ445" t="str">
        <f t="shared" si="14"/>
        <v>user46</v>
      </c>
    </row>
    <row r="446" spans="40:62">
      <c r="AN446">
        <v>49</v>
      </c>
      <c r="AO446">
        <v>20230306049</v>
      </c>
      <c r="AP446" s="14">
        <v>11</v>
      </c>
      <c r="AQ446">
        <v>1</v>
      </c>
      <c r="AR446">
        <f>VLOOKUP(AS446,상품리스트!A:E,5,0)*AQ446</f>
        <v>5670</v>
      </c>
      <c r="AS446">
        <v>52</v>
      </c>
      <c r="AT446">
        <v>4</v>
      </c>
      <c r="BE446">
        <v>445</v>
      </c>
      <c r="BF446">
        <v>1</v>
      </c>
      <c r="BG446">
        <v>5670</v>
      </c>
      <c r="BH446">
        <v>49</v>
      </c>
      <c r="BI446">
        <v>52</v>
      </c>
      <c r="BJ446" t="str">
        <f t="shared" si="14"/>
        <v>user46</v>
      </c>
    </row>
    <row r="447" spans="40:62">
      <c r="AN447">
        <v>49</v>
      </c>
      <c r="AO447">
        <v>20230306049</v>
      </c>
      <c r="AP447" s="14">
        <v>12</v>
      </c>
      <c r="AQ447">
        <v>1</v>
      </c>
      <c r="AR447">
        <f>VLOOKUP(AS447,상품리스트!A:E,5,0)*AQ447</f>
        <v>7560</v>
      </c>
      <c r="AS447">
        <v>20</v>
      </c>
      <c r="AT447">
        <v>4</v>
      </c>
      <c r="BE447">
        <v>446</v>
      </c>
      <c r="BF447">
        <v>1</v>
      </c>
      <c r="BG447">
        <v>7560</v>
      </c>
      <c r="BH447">
        <v>49</v>
      </c>
      <c r="BI447">
        <v>20</v>
      </c>
      <c r="BJ447" t="str">
        <f t="shared" si="14"/>
        <v>user46</v>
      </c>
    </row>
    <row r="448" spans="40:62">
      <c r="AN448">
        <v>49</v>
      </c>
      <c r="AO448">
        <v>20230306049</v>
      </c>
      <c r="AP448" s="14">
        <v>13</v>
      </c>
      <c r="AQ448">
        <v>1</v>
      </c>
      <c r="AR448">
        <f>VLOOKUP(AS448,상품리스트!A:E,5,0)*AQ448</f>
        <v>13500</v>
      </c>
      <c r="AS448">
        <v>1</v>
      </c>
      <c r="AT448">
        <v>4</v>
      </c>
      <c r="BE448">
        <v>447</v>
      </c>
      <c r="BF448">
        <v>1</v>
      </c>
      <c r="BG448">
        <v>13500</v>
      </c>
      <c r="BH448">
        <v>49</v>
      </c>
      <c r="BI448">
        <v>1</v>
      </c>
      <c r="BJ448" t="str">
        <f t="shared" si="14"/>
        <v>user46</v>
      </c>
    </row>
    <row r="449" spans="40:62">
      <c r="AN449">
        <v>49</v>
      </c>
      <c r="AO449">
        <v>20230306049</v>
      </c>
      <c r="AP449" s="14">
        <v>14</v>
      </c>
      <c r="AQ449">
        <v>1</v>
      </c>
      <c r="AR449">
        <f>VLOOKUP(AS449,상품리스트!A:E,5,0)*AQ449</f>
        <v>16200</v>
      </c>
      <c r="AS449">
        <v>2</v>
      </c>
      <c r="AT449">
        <v>4</v>
      </c>
      <c r="BE449">
        <v>448</v>
      </c>
      <c r="BF449">
        <v>1</v>
      </c>
      <c r="BG449">
        <v>16200</v>
      </c>
      <c r="BH449">
        <v>49</v>
      </c>
      <c r="BI449">
        <v>2</v>
      </c>
      <c r="BJ449" t="str">
        <f t="shared" si="14"/>
        <v>user46</v>
      </c>
    </row>
    <row r="450" spans="40:62">
      <c r="AN450">
        <v>50</v>
      </c>
      <c r="AO450">
        <v>20230306050</v>
      </c>
      <c r="AP450" s="14">
        <v>1</v>
      </c>
      <c r="AQ450">
        <v>1</v>
      </c>
      <c r="AR450">
        <f>VLOOKUP(AS450,상품리스트!A:E,5,0)*AQ450</f>
        <v>6750</v>
      </c>
      <c r="AS450">
        <v>45</v>
      </c>
      <c r="AT450">
        <v>9</v>
      </c>
      <c r="BE450">
        <v>449</v>
      </c>
      <c r="BF450">
        <v>1</v>
      </c>
      <c r="BG450">
        <v>6750</v>
      </c>
      <c r="BH450">
        <v>50</v>
      </c>
      <c r="BI450">
        <v>45</v>
      </c>
      <c r="BJ450" t="str">
        <f t="shared" si="14"/>
        <v>user47</v>
      </c>
    </row>
    <row r="451" spans="40:62">
      <c r="AN451">
        <v>50</v>
      </c>
      <c r="AO451">
        <v>20230306050</v>
      </c>
      <c r="AP451" s="14">
        <v>2</v>
      </c>
      <c r="AQ451">
        <v>1</v>
      </c>
      <c r="AR451">
        <f>VLOOKUP(AS451,상품리스트!A:E,5,0)*AQ451</f>
        <v>13500</v>
      </c>
      <c r="AS451">
        <v>1</v>
      </c>
      <c r="AT451">
        <v>9</v>
      </c>
      <c r="BE451">
        <v>450</v>
      </c>
      <c r="BF451">
        <v>1</v>
      </c>
      <c r="BG451">
        <v>13500</v>
      </c>
      <c r="BH451">
        <v>50</v>
      </c>
      <c r="BI451">
        <v>1</v>
      </c>
      <c r="BJ451" t="str">
        <f t="shared" ref="BJ451:BJ507" si="15">VLOOKUP(BH451,AV:BB,7,0)</f>
        <v>user47</v>
      </c>
    </row>
    <row r="452" spans="40:62">
      <c r="AN452">
        <v>50</v>
      </c>
      <c r="AO452">
        <v>20230306050</v>
      </c>
      <c r="AP452" s="14">
        <v>3</v>
      </c>
      <c r="AQ452">
        <v>1</v>
      </c>
      <c r="AR452">
        <f>VLOOKUP(AS452,상품리스트!A:E,5,0)*AQ452</f>
        <v>4050</v>
      </c>
      <c r="AS452">
        <v>15</v>
      </c>
      <c r="AT452">
        <v>9</v>
      </c>
      <c r="BE452">
        <v>451</v>
      </c>
      <c r="BF452">
        <v>1</v>
      </c>
      <c r="BG452">
        <v>4050</v>
      </c>
      <c r="BH452">
        <v>50</v>
      </c>
      <c r="BI452">
        <v>15</v>
      </c>
      <c r="BJ452" t="str">
        <f t="shared" si="15"/>
        <v>user47</v>
      </c>
    </row>
    <row r="453" spans="40:62">
      <c r="AN453">
        <v>50</v>
      </c>
      <c r="AO453">
        <v>20230306050</v>
      </c>
      <c r="AP453" s="14">
        <v>4</v>
      </c>
      <c r="AQ453">
        <v>1</v>
      </c>
      <c r="AR453">
        <f>VLOOKUP(AS453,상품리스트!A:E,5,0)*AQ453</f>
        <v>5850</v>
      </c>
      <c r="AS453">
        <v>9</v>
      </c>
      <c r="AT453">
        <v>9</v>
      </c>
      <c r="BE453">
        <v>452</v>
      </c>
      <c r="BF453">
        <v>1</v>
      </c>
      <c r="BG453">
        <v>5850</v>
      </c>
      <c r="BH453">
        <v>50</v>
      </c>
      <c r="BI453">
        <v>9</v>
      </c>
      <c r="BJ453" t="str">
        <f t="shared" si="15"/>
        <v>user47</v>
      </c>
    </row>
    <row r="454" spans="40:62">
      <c r="AN454">
        <v>50</v>
      </c>
      <c r="AO454">
        <v>20230306050</v>
      </c>
      <c r="AP454" s="14">
        <v>5</v>
      </c>
      <c r="AQ454">
        <v>1</v>
      </c>
      <c r="AR454">
        <f>VLOOKUP(AS454,상품리스트!A:E,5,0)*AQ454</f>
        <v>4250</v>
      </c>
      <c r="AS454">
        <v>10</v>
      </c>
      <c r="AT454">
        <v>9</v>
      </c>
      <c r="BE454">
        <v>453</v>
      </c>
      <c r="BF454">
        <v>1</v>
      </c>
      <c r="BG454">
        <v>4500</v>
      </c>
      <c r="BH454">
        <v>50</v>
      </c>
      <c r="BI454">
        <v>10</v>
      </c>
      <c r="BJ454" t="str">
        <f t="shared" si="15"/>
        <v>user47</v>
      </c>
    </row>
    <row r="455" spans="40:62">
      <c r="AN455">
        <v>50</v>
      </c>
      <c r="AO455">
        <v>20230306050</v>
      </c>
      <c r="AP455" s="14">
        <v>6</v>
      </c>
      <c r="AQ455">
        <v>1</v>
      </c>
      <c r="AR455">
        <f>VLOOKUP(AS455,상품리스트!A:E,5,0)*AQ455</f>
        <v>7560</v>
      </c>
      <c r="AS455">
        <v>20</v>
      </c>
      <c r="AT455">
        <v>9</v>
      </c>
      <c r="BE455">
        <v>454</v>
      </c>
      <c r="BF455">
        <v>1</v>
      </c>
      <c r="BG455">
        <v>7560</v>
      </c>
      <c r="BH455">
        <v>50</v>
      </c>
      <c r="BI455">
        <v>20</v>
      </c>
      <c r="BJ455" t="str">
        <f t="shared" si="15"/>
        <v>user47</v>
      </c>
    </row>
    <row r="456" spans="40:62">
      <c r="AN456">
        <v>50</v>
      </c>
      <c r="AO456">
        <v>20230306050</v>
      </c>
      <c r="AP456" s="14">
        <v>7</v>
      </c>
      <c r="AQ456">
        <v>1</v>
      </c>
      <c r="AR456">
        <f>VLOOKUP(AS456,상품리스트!A:E,5,0)*AQ456</f>
        <v>7020</v>
      </c>
      <c r="AS456">
        <v>53</v>
      </c>
      <c r="AT456">
        <v>9</v>
      </c>
      <c r="BE456">
        <v>455</v>
      </c>
      <c r="BF456">
        <v>1</v>
      </c>
      <c r="BG456">
        <v>7020</v>
      </c>
      <c r="BH456">
        <v>50</v>
      </c>
      <c r="BI456">
        <v>53</v>
      </c>
      <c r="BJ456" t="str">
        <f t="shared" si="15"/>
        <v>user47</v>
      </c>
    </row>
    <row r="457" spans="40:62">
      <c r="AN457">
        <v>50</v>
      </c>
      <c r="AO457">
        <v>20230306050</v>
      </c>
      <c r="AP457" s="14">
        <v>8</v>
      </c>
      <c r="AQ457">
        <v>1</v>
      </c>
      <c r="AR457">
        <f>VLOOKUP(AS457,상품리스트!A:E,5,0)*AQ457</f>
        <v>6240</v>
      </c>
      <c r="AS457">
        <v>47</v>
      </c>
      <c r="AT457">
        <v>9</v>
      </c>
      <c r="BE457">
        <v>456</v>
      </c>
      <c r="BF457">
        <v>1</v>
      </c>
      <c r="BG457">
        <v>7020</v>
      </c>
      <c r="BH457">
        <v>50</v>
      </c>
      <c r="BI457">
        <v>47</v>
      </c>
      <c r="BJ457" t="str">
        <f t="shared" si="15"/>
        <v>user47</v>
      </c>
    </row>
    <row r="458" spans="40:62">
      <c r="AN458">
        <v>50</v>
      </c>
      <c r="AO458">
        <v>20230306050</v>
      </c>
      <c r="AP458" s="14">
        <v>9</v>
      </c>
      <c r="AQ458">
        <v>1</v>
      </c>
      <c r="AR458">
        <f>VLOOKUP(AS458,상품리스트!A:E,5,0)*AQ458</f>
        <v>4230</v>
      </c>
      <c r="AS458">
        <v>48</v>
      </c>
      <c r="AT458">
        <v>9</v>
      </c>
      <c r="BE458">
        <v>457</v>
      </c>
      <c r="BF458">
        <v>1</v>
      </c>
      <c r="BG458">
        <v>4230</v>
      </c>
      <c r="BH458">
        <v>50</v>
      </c>
      <c r="BI458">
        <v>48</v>
      </c>
      <c r="BJ458" t="str">
        <f t="shared" si="15"/>
        <v>user47</v>
      </c>
    </row>
    <row r="459" spans="40:62">
      <c r="AN459">
        <v>50</v>
      </c>
      <c r="AO459">
        <v>20230306050</v>
      </c>
      <c r="AP459" s="14">
        <v>10</v>
      </c>
      <c r="AQ459">
        <v>1</v>
      </c>
      <c r="AR459">
        <f>VLOOKUP(AS459,상품리스트!A:E,5,0)*AQ459</f>
        <v>7380</v>
      </c>
      <c r="AS459">
        <v>42</v>
      </c>
      <c r="AT459">
        <v>9</v>
      </c>
      <c r="BE459">
        <v>458</v>
      </c>
      <c r="BF459">
        <v>1</v>
      </c>
      <c r="BG459">
        <v>7380</v>
      </c>
      <c r="BH459">
        <v>50</v>
      </c>
      <c r="BI459">
        <v>42</v>
      </c>
      <c r="BJ459" t="str">
        <f t="shared" si="15"/>
        <v>user47</v>
      </c>
    </row>
    <row r="460" spans="40:62">
      <c r="AN460">
        <v>50</v>
      </c>
      <c r="AO460">
        <v>20230306050</v>
      </c>
      <c r="AP460" s="14">
        <v>11</v>
      </c>
      <c r="AQ460">
        <v>1</v>
      </c>
      <c r="AR460">
        <f>VLOOKUP(AS460,상품리스트!A:E,5,0)*AQ460</f>
        <v>12600</v>
      </c>
      <c r="AS460">
        <v>51</v>
      </c>
      <c r="AT460">
        <v>9</v>
      </c>
      <c r="BE460">
        <v>459</v>
      </c>
      <c r="BF460">
        <v>1</v>
      </c>
      <c r="BG460">
        <v>12600</v>
      </c>
      <c r="BH460">
        <v>50</v>
      </c>
      <c r="BI460">
        <v>51</v>
      </c>
      <c r="BJ460" t="str">
        <f t="shared" si="15"/>
        <v>user47</v>
      </c>
    </row>
    <row r="461" spans="40:62">
      <c r="AN461">
        <v>50</v>
      </c>
      <c r="AO461">
        <v>20230306050</v>
      </c>
      <c r="AP461" s="14">
        <v>12</v>
      </c>
      <c r="AQ461">
        <v>1</v>
      </c>
      <c r="AR461">
        <f>VLOOKUP(AS461,상품리스트!A:E,5,0)*AQ461</f>
        <v>34200</v>
      </c>
      <c r="AS461">
        <v>44</v>
      </c>
      <c r="AT461">
        <v>9</v>
      </c>
      <c r="BE461">
        <v>460</v>
      </c>
      <c r="BF461">
        <v>1</v>
      </c>
      <c r="BG461">
        <v>34200</v>
      </c>
      <c r="BH461">
        <v>50</v>
      </c>
      <c r="BI461">
        <v>44</v>
      </c>
      <c r="BJ461" t="str">
        <f t="shared" si="15"/>
        <v>user47</v>
      </c>
    </row>
    <row r="462" spans="40:62">
      <c r="AN462">
        <v>50</v>
      </c>
      <c r="AO462">
        <v>20230306050</v>
      </c>
      <c r="AP462" s="14">
        <v>13</v>
      </c>
      <c r="AQ462">
        <v>1</v>
      </c>
      <c r="AR462">
        <f>VLOOKUP(AS462,상품리스트!A:E,5,0)*AQ462</f>
        <v>9900</v>
      </c>
      <c r="AS462">
        <v>13</v>
      </c>
      <c r="AT462">
        <v>9</v>
      </c>
      <c r="BE462">
        <v>461</v>
      </c>
      <c r="BF462">
        <v>1</v>
      </c>
      <c r="BG462">
        <v>9900</v>
      </c>
      <c r="BH462">
        <v>50</v>
      </c>
      <c r="BI462">
        <v>13</v>
      </c>
      <c r="BJ462" t="str">
        <f t="shared" si="15"/>
        <v>user47</v>
      </c>
    </row>
    <row r="463" spans="40:62">
      <c r="AN463">
        <v>50</v>
      </c>
      <c r="AO463">
        <v>20230306050</v>
      </c>
      <c r="AP463" s="14">
        <v>14</v>
      </c>
      <c r="AQ463">
        <v>1</v>
      </c>
      <c r="AR463">
        <f>VLOOKUP(AS463,상품리스트!A:E,5,0)*AQ463</f>
        <v>32400</v>
      </c>
      <c r="AS463">
        <v>37</v>
      </c>
      <c r="AT463">
        <v>9</v>
      </c>
      <c r="BE463">
        <v>462</v>
      </c>
      <c r="BF463">
        <v>1</v>
      </c>
      <c r="BG463">
        <v>32400</v>
      </c>
      <c r="BH463">
        <v>50</v>
      </c>
      <c r="BI463">
        <v>37</v>
      </c>
      <c r="BJ463" t="str">
        <f t="shared" si="15"/>
        <v>user47</v>
      </c>
    </row>
    <row r="464" spans="40:62">
      <c r="AN464">
        <v>50</v>
      </c>
      <c r="AO464">
        <v>20230306050</v>
      </c>
      <c r="AP464" s="14">
        <v>15</v>
      </c>
      <c r="AQ464">
        <v>1</v>
      </c>
      <c r="AR464">
        <f>VLOOKUP(AS464,상품리스트!A:E,5,0)*AQ464</f>
        <v>5400</v>
      </c>
      <c r="AS464">
        <v>16</v>
      </c>
      <c r="AT464">
        <v>9</v>
      </c>
      <c r="BE464">
        <v>463</v>
      </c>
      <c r="BF464">
        <v>1</v>
      </c>
      <c r="BG464">
        <v>5400</v>
      </c>
      <c r="BH464">
        <v>50</v>
      </c>
      <c r="BI464">
        <v>16</v>
      </c>
      <c r="BJ464" t="str">
        <f t="shared" si="15"/>
        <v>user47</v>
      </c>
    </row>
    <row r="465" spans="40:62">
      <c r="AN465">
        <v>50</v>
      </c>
      <c r="AO465">
        <v>20230306050</v>
      </c>
      <c r="AP465" s="14">
        <v>16</v>
      </c>
      <c r="AQ465">
        <v>1</v>
      </c>
      <c r="AR465">
        <f>VLOOKUP(AS465,상품리스트!A:E,5,0)*AQ465</f>
        <v>9900</v>
      </c>
      <c r="AS465">
        <v>28</v>
      </c>
      <c r="AT465">
        <v>9</v>
      </c>
      <c r="BE465">
        <v>464</v>
      </c>
      <c r="BF465">
        <v>1</v>
      </c>
      <c r="BG465">
        <v>9900</v>
      </c>
      <c r="BH465">
        <v>50</v>
      </c>
      <c r="BI465">
        <v>28</v>
      </c>
      <c r="BJ465" t="str">
        <f t="shared" si="15"/>
        <v>user47</v>
      </c>
    </row>
    <row r="466" spans="40:62">
      <c r="AN466">
        <v>50</v>
      </c>
      <c r="AO466">
        <v>20230306050</v>
      </c>
      <c r="AP466" s="14">
        <v>17</v>
      </c>
      <c r="AQ466">
        <v>1</v>
      </c>
      <c r="AR466">
        <f>VLOOKUP(AS466,상품리스트!A:E,5,0)*AQ466</f>
        <v>6750</v>
      </c>
      <c r="AS466">
        <v>17</v>
      </c>
      <c r="AT466">
        <v>9</v>
      </c>
      <c r="BE466">
        <v>465</v>
      </c>
      <c r="BF466">
        <v>1</v>
      </c>
      <c r="BG466">
        <v>6750</v>
      </c>
      <c r="BH466">
        <v>50</v>
      </c>
      <c r="BI466">
        <v>17</v>
      </c>
      <c r="BJ466" t="str">
        <f t="shared" si="15"/>
        <v>user47</v>
      </c>
    </row>
    <row r="467" spans="40:62">
      <c r="AN467">
        <v>50</v>
      </c>
      <c r="AO467">
        <v>20230306050</v>
      </c>
      <c r="AP467" s="14">
        <v>18</v>
      </c>
      <c r="AQ467">
        <v>1</v>
      </c>
      <c r="AR467">
        <f>VLOOKUP(AS467,상품리스트!A:E,5,0)*AQ467</f>
        <v>13300</v>
      </c>
      <c r="AS467">
        <v>12</v>
      </c>
      <c r="AT467">
        <v>9</v>
      </c>
      <c r="BE467">
        <v>466</v>
      </c>
      <c r="BF467">
        <v>1</v>
      </c>
      <c r="BG467">
        <v>17100</v>
      </c>
      <c r="BH467">
        <v>50</v>
      </c>
      <c r="BI467">
        <v>12</v>
      </c>
      <c r="BJ467" t="str">
        <f t="shared" si="15"/>
        <v>user47</v>
      </c>
    </row>
    <row r="468" spans="40:62">
      <c r="AN468">
        <v>50</v>
      </c>
      <c r="AO468">
        <v>20230306050</v>
      </c>
      <c r="AP468" s="14">
        <v>19</v>
      </c>
      <c r="AQ468">
        <v>1</v>
      </c>
      <c r="AR468">
        <f>VLOOKUP(AS468,상품리스트!A:E,5,0)*AQ468</f>
        <v>4050</v>
      </c>
      <c r="AS468">
        <v>8</v>
      </c>
      <c r="AT468">
        <v>9</v>
      </c>
      <c r="BE468">
        <v>467</v>
      </c>
      <c r="BF468">
        <v>1</v>
      </c>
      <c r="BG468">
        <v>4050</v>
      </c>
      <c r="BH468">
        <v>50</v>
      </c>
      <c r="BI468">
        <v>8</v>
      </c>
      <c r="BJ468" t="str">
        <f t="shared" si="15"/>
        <v>user47</v>
      </c>
    </row>
    <row r="469" spans="40:62">
      <c r="AN469">
        <v>50</v>
      </c>
      <c r="AO469">
        <v>20230306050</v>
      </c>
      <c r="AP469" s="14">
        <v>20</v>
      </c>
      <c r="AQ469">
        <v>1</v>
      </c>
      <c r="AR469">
        <f>VLOOKUP(AS469,상품리스트!A:E,5,0)*AQ469</f>
        <v>6120</v>
      </c>
      <c r="AS469">
        <v>11</v>
      </c>
      <c r="AT469">
        <v>9</v>
      </c>
      <c r="BE469">
        <v>468</v>
      </c>
      <c r="BF469">
        <v>1</v>
      </c>
      <c r="BG469">
        <v>6120</v>
      </c>
      <c r="BH469">
        <v>50</v>
      </c>
      <c r="BI469">
        <v>11</v>
      </c>
      <c r="BJ469" t="str">
        <f t="shared" si="15"/>
        <v>user47</v>
      </c>
    </row>
    <row r="470" spans="40:62">
      <c r="AN470">
        <v>50</v>
      </c>
      <c r="AO470">
        <v>20230306050</v>
      </c>
      <c r="AP470" s="14">
        <v>21</v>
      </c>
      <c r="AQ470">
        <v>1</v>
      </c>
      <c r="AR470">
        <f>VLOOKUP(AS470,상품리스트!A:E,5,0)*AQ470</f>
        <v>4320</v>
      </c>
      <c r="AS470">
        <v>43</v>
      </c>
      <c r="AT470">
        <v>9</v>
      </c>
      <c r="BE470">
        <v>469</v>
      </c>
      <c r="BF470">
        <v>1</v>
      </c>
      <c r="BG470">
        <v>6480</v>
      </c>
      <c r="BH470">
        <v>50</v>
      </c>
      <c r="BI470">
        <v>43</v>
      </c>
      <c r="BJ470" t="str">
        <f t="shared" si="15"/>
        <v>user47</v>
      </c>
    </row>
    <row r="471" spans="40:62">
      <c r="AN471">
        <v>50</v>
      </c>
      <c r="AO471">
        <v>20230306050</v>
      </c>
      <c r="AP471" s="14">
        <v>22</v>
      </c>
      <c r="AQ471">
        <v>1</v>
      </c>
      <c r="AR471">
        <f>VLOOKUP(AS471,상품리스트!A:E,5,0)*AQ471</f>
        <v>7560</v>
      </c>
      <c r="AS471">
        <v>22</v>
      </c>
      <c r="AT471">
        <v>9</v>
      </c>
      <c r="BE471">
        <v>470</v>
      </c>
      <c r="BF471">
        <v>1</v>
      </c>
      <c r="BG471">
        <v>7560</v>
      </c>
      <c r="BH471">
        <v>50</v>
      </c>
      <c r="BI471">
        <v>22</v>
      </c>
      <c r="BJ471" t="str">
        <f t="shared" si="15"/>
        <v>user47</v>
      </c>
    </row>
    <row r="472" spans="40:62">
      <c r="AN472">
        <v>50</v>
      </c>
      <c r="AO472">
        <v>20230306050</v>
      </c>
      <c r="AP472" s="14">
        <v>23</v>
      </c>
      <c r="AQ472">
        <v>2</v>
      </c>
      <c r="AR472">
        <f>VLOOKUP(AS472,상품리스트!A:E,5,0)*AQ472</f>
        <v>26100</v>
      </c>
      <c r="AS472">
        <v>39</v>
      </c>
      <c r="AT472">
        <v>9</v>
      </c>
      <c r="BE472">
        <v>471</v>
      </c>
      <c r="BF472">
        <v>2</v>
      </c>
      <c r="BG472">
        <v>26100</v>
      </c>
      <c r="BH472">
        <v>50</v>
      </c>
      <c r="BI472">
        <v>39</v>
      </c>
      <c r="BJ472" t="str">
        <f t="shared" si="15"/>
        <v>user47</v>
      </c>
    </row>
    <row r="473" spans="40:62">
      <c r="AN473">
        <v>50</v>
      </c>
      <c r="AO473">
        <v>20230306050</v>
      </c>
      <c r="AP473" s="14">
        <v>24</v>
      </c>
      <c r="AQ473">
        <v>1</v>
      </c>
      <c r="AR473">
        <f>VLOOKUP(AS473,상품리스트!A:E,5,0)*AQ473</f>
        <v>7020</v>
      </c>
      <c r="AS473">
        <v>21</v>
      </c>
      <c r="AT473">
        <v>9</v>
      </c>
      <c r="BE473">
        <v>472</v>
      </c>
      <c r="BF473">
        <v>1</v>
      </c>
      <c r="BG473">
        <v>7020</v>
      </c>
      <c r="BH473">
        <v>50</v>
      </c>
      <c r="BI473">
        <v>21</v>
      </c>
      <c r="BJ473" t="str">
        <f t="shared" si="15"/>
        <v>user47</v>
      </c>
    </row>
    <row r="474" spans="40:62">
      <c r="AN474">
        <v>50</v>
      </c>
      <c r="AO474">
        <v>20230306050</v>
      </c>
      <c r="AP474" s="14">
        <v>25</v>
      </c>
      <c r="AQ474">
        <v>1</v>
      </c>
      <c r="AR474">
        <f>VLOOKUP(AS474,상품리스트!A:E,5,0)*AQ474</f>
        <v>5695</v>
      </c>
      <c r="AS474">
        <v>38</v>
      </c>
      <c r="AT474">
        <v>9</v>
      </c>
      <c r="BE474">
        <v>473</v>
      </c>
      <c r="BF474">
        <v>1</v>
      </c>
      <c r="BG474">
        <v>6030</v>
      </c>
      <c r="BH474">
        <v>50</v>
      </c>
      <c r="BI474">
        <v>38</v>
      </c>
      <c r="BJ474" t="str">
        <f t="shared" si="15"/>
        <v>user47</v>
      </c>
    </row>
    <row r="475" spans="40:62">
      <c r="AN475">
        <v>50</v>
      </c>
      <c r="AO475">
        <v>20230306050</v>
      </c>
      <c r="AP475" s="14">
        <v>26</v>
      </c>
      <c r="AQ475">
        <v>1</v>
      </c>
      <c r="AR475">
        <f>VLOOKUP(AS475,상품리스트!A:E,5,0)*AQ475</f>
        <v>15120</v>
      </c>
      <c r="AS475">
        <v>41</v>
      </c>
      <c r="AT475">
        <v>9</v>
      </c>
      <c r="BE475">
        <v>474</v>
      </c>
      <c r="BF475">
        <v>1</v>
      </c>
      <c r="BG475">
        <v>15120</v>
      </c>
      <c r="BH475">
        <v>50</v>
      </c>
      <c r="BI475">
        <v>41</v>
      </c>
      <c r="BJ475" t="str">
        <f t="shared" si="15"/>
        <v>user47</v>
      </c>
    </row>
    <row r="476" spans="40:62">
      <c r="AN476">
        <v>50</v>
      </c>
      <c r="AO476">
        <v>20230306050</v>
      </c>
      <c r="AP476" s="14">
        <v>27</v>
      </c>
      <c r="AQ476">
        <v>1</v>
      </c>
      <c r="AR476">
        <f>VLOOKUP(AS476,상품리스트!A:E,5,0)*AQ476</f>
        <v>3150</v>
      </c>
      <c r="AS476">
        <v>14</v>
      </c>
      <c r="AT476">
        <v>9</v>
      </c>
      <c r="BE476">
        <v>475</v>
      </c>
      <c r="BF476">
        <v>1</v>
      </c>
      <c r="BG476">
        <v>3150</v>
      </c>
      <c r="BH476">
        <v>50</v>
      </c>
      <c r="BI476">
        <v>14</v>
      </c>
      <c r="BJ476" t="str">
        <f t="shared" si="15"/>
        <v>user47</v>
      </c>
    </row>
    <row r="477" spans="40:62">
      <c r="AN477">
        <v>50</v>
      </c>
      <c r="AO477">
        <v>20230306050</v>
      </c>
      <c r="AP477" s="14">
        <v>28</v>
      </c>
      <c r="AQ477">
        <v>1</v>
      </c>
      <c r="AR477">
        <f>VLOOKUP(AS477,상품리스트!A:E,5,0)*AQ477</f>
        <v>6480</v>
      </c>
      <c r="AS477">
        <v>23</v>
      </c>
      <c r="AT477">
        <v>9</v>
      </c>
      <c r="BE477">
        <v>476</v>
      </c>
      <c r="BF477">
        <v>1</v>
      </c>
      <c r="BG477">
        <v>6480</v>
      </c>
      <c r="BH477">
        <v>50</v>
      </c>
      <c r="BI477">
        <v>23</v>
      </c>
      <c r="BJ477" t="str">
        <f t="shared" si="15"/>
        <v>user47</v>
      </c>
    </row>
    <row r="478" spans="40:62">
      <c r="AN478">
        <v>50</v>
      </c>
      <c r="AO478">
        <v>20230306050</v>
      </c>
      <c r="AP478" s="14">
        <v>29</v>
      </c>
      <c r="AQ478">
        <v>1</v>
      </c>
      <c r="AR478">
        <f>VLOOKUP(AS478,상품리스트!A:E,5,0)*AQ478</f>
        <v>3420</v>
      </c>
      <c r="AS478">
        <v>49</v>
      </c>
      <c r="AT478">
        <v>9</v>
      </c>
      <c r="BE478">
        <v>477</v>
      </c>
      <c r="BF478">
        <v>1</v>
      </c>
      <c r="BG478">
        <v>3420</v>
      </c>
      <c r="BH478">
        <v>50</v>
      </c>
      <c r="BI478">
        <v>49</v>
      </c>
      <c r="BJ478" t="str">
        <f t="shared" si="15"/>
        <v>user47</v>
      </c>
    </row>
    <row r="479" spans="40:62">
      <c r="AN479">
        <v>50</v>
      </c>
      <c r="AO479">
        <v>20230306050</v>
      </c>
      <c r="AP479" s="14">
        <v>30</v>
      </c>
      <c r="AQ479">
        <v>1</v>
      </c>
      <c r="AR479">
        <f>VLOOKUP(AS479,상품리스트!A:E,5,0)*AQ479</f>
        <v>9450</v>
      </c>
      <c r="AS479">
        <v>34</v>
      </c>
      <c r="AT479">
        <v>9</v>
      </c>
      <c r="BE479">
        <v>478</v>
      </c>
      <c r="BF479">
        <v>1</v>
      </c>
      <c r="BG479">
        <v>9450</v>
      </c>
      <c r="BH479">
        <v>50</v>
      </c>
      <c r="BI479">
        <v>34</v>
      </c>
      <c r="BJ479" t="str">
        <f t="shared" si="15"/>
        <v>user47</v>
      </c>
    </row>
    <row r="480" spans="40:62">
      <c r="AN480">
        <v>50</v>
      </c>
      <c r="AO480">
        <v>20230306050</v>
      </c>
      <c r="AP480" s="14">
        <v>31</v>
      </c>
      <c r="AQ480">
        <v>1</v>
      </c>
      <c r="AR480">
        <f>VLOOKUP(AS480,상품리스트!A:E,5,0)*AQ480</f>
        <v>10800</v>
      </c>
      <c r="AS480">
        <v>3</v>
      </c>
      <c r="AT480">
        <v>9</v>
      </c>
      <c r="BE480">
        <v>479</v>
      </c>
      <c r="BF480">
        <v>1</v>
      </c>
      <c r="BG480">
        <v>10800</v>
      </c>
      <c r="BH480">
        <v>50</v>
      </c>
      <c r="BI480">
        <v>3</v>
      </c>
      <c r="BJ480" t="str">
        <f t="shared" si="15"/>
        <v>user47</v>
      </c>
    </row>
    <row r="481" spans="40:62">
      <c r="AN481">
        <v>50</v>
      </c>
      <c r="AO481">
        <v>20230306050</v>
      </c>
      <c r="AP481" s="14">
        <v>32</v>
      </c>
      <c r="AQ481">
        <v>1</v>
      </c>
      <c r="AR481">
        <f>VLOOKUP(AS481,상품리스트!A:E,5,0)*AQ481</f>
        <v>7740</v>
      </c>
      <c r="AS481">
        <v>40</v>
      </c>
      <c r="AT481">
        <v>9</v>
      </c>
      <c r="BE481">
        <v>480</v>
      </c>
      <c r="BF481">
        <v>1</v>
      </c>
      <c r="BG481">
        <v>7740</v>
      </c>
      <c r="BH481">
        <v>50</v>
      </c>
      <c r="BI481">
        <v>40</v>
      </c>
      <c r="BJ481" t="str">
        <f t="shared" si="15"/>
        <v>user47</v>
      </c>
    </row>
    <row r="482" spans="40:62">
      <c r="AN482">
        <v>50</v>
      </c>
      <c r="AO482">
        <v>20230306050</v>
      </c>
      <c r="AP482" s="14">
        <v>33</v>
      </c>
      <c r="AQ482">
        <v>1</v>
      </c>
      <c r="AR482">
        <f>VLOOKUP(AS482,상품리스트!A:E,5,0)*AQ482</f>
        <v>3150</v>
      </c>
      <c r="AS482">
        <v>46</v>
      </c>
      <c r="AT482">
        <v>9</v>
      </c>
      <c r="BE482">
        <v>481</v>
      </c>
      <c r="BF482">
        <v>1</v>
      </c>
      <c r="BG482">
        <v>3150</v>
      </c>
      <c r="BH482">
        <v>50</v>
      </c>
      <c r="BI482">
        <v>46</v>
      </c>
      <c r="BJ482" t="str">
        <f t="shared" si="15"/>
        <v>user47</v>
      </c>
    </row>
    <row r="483" spans="40:62">
      <c r="BE483">
        <v>482</v>
      </c>
      <c r="BF483">
        <v>1</v>
      </c>
      <c r="BG483">
        <v>6030</v>
      </c>
      <c r="BH483">
        <v>51</v>
      </c>
      <c r="BI483">
        <v>27</v>
      </c>
      <c r="BJ483" t="str">
        <f t="shared" si="15"/>
        <v>user48</v>
      </c>
    </row>
    <row r="484" spans="40:62">
      <c r="BE484">
        <v>483</v>
      </c>
      <c r="BF484">
        <v>1</v>
      </c>
      <c r="BG484">
        <v>6480</v>
      </c>
      <c r="BH484">
        <v>51</v>
      </c>
      <c r="BI484">
        <v>23</v>
      </c>
      <c r="BJ484" t="str">
        <f t="shared" si="15"/>
        <v>user48</v>
      </c>
    </row>
    <row r="485" spans="40:62">
      <c r="BE485">
        <v>484</v>
      </c>
      <c r="BF485">
        <v>1</v>
      </c>
      <c r="BG485">
        <v>3150</v>
      </c>
      <c r="BH485">
        <v>51</v>
      </c>
      <c r="BI485">
        <v>14</v>
      </c>
      <c r="BJ485" t="str">
        <f t="shared" si="15"/>
        <v>user48</v>
      </c>
    </row>
    <row r="486" spans="40:62">
      <c r="BE486">
        <v>485</v>
      </c>
      <c r="BF486">
        <v>2</v>
      </c>
      <c r="BG486">
        <v>26100</v>
      </c>
      <c r="BH486">
        <v>51</v>
      </c>
      <c r="BI486">
        <v>39</v>
      </c>
      <c r="BJ486" t="str">
        <f t="shared" si="15"/>
        <v>user48</v>
      </c>
    </row>
    <row r="487" spans="40:62">
      <c r="BE487">
        <v>486</v>
      </c>
      <c r="BF487">
        <v>1</v>
      </c>
      <c r="BG487">
        <v>7200</v>
      </c>
      <c r="BH487">
        <v>51</v>
      </c>
      <c r="BI487">
        <v>4</v>
      </c>
      <c r="BJ487" t="str">
        <f t="shared" si="15"/>
        <v>user48</v>
      </c>
    </row>
    <row r="488" spans="40:62">
      <c r="BE488">
        <v>487</v>
      </c>
      <c r="BF488">
        <v>1</v>
      </c>
      <c r="BG488">
        <v>6480</v>
      </c>
      <c r="BH488">
        <v>52</v>
      </c>
      <c r="BI488">
        <v>23</v>
      </c>
      <c r="BJ488" t="str">
        <f t="shared" si="15"/>
        <v>user49</v>
      </c>
    </row>
    <row r="489" spans="40:62">
      <c r="BE489">
        <v>488</v>
      </c>
      <c r="BF489">
        <v>1</v>
      </c>
      <c r="BG489">
        <v>4230</v>
      </c>
      <c r="BH489">
        <v>52</v>
      </c>
      <c r="BI489">
        <v>48</v>
      </c>
      <c r="BJ489" t="str">
        <f t="shared" si="15"/>
        <v>user49</v>
      </c>
    </row>
    <row r="490" spans="40:62">
      <c r="BE490">
        <v>489</v>
      </c>
      <c r="BF490">
        <v>1</v>
      </c>
      <c r="BG490">
        <v>12600</v>
      </c>
      <c r="BH490">
        <v>52</v>
      </c>
      <c r="BI490">
        <v>51</v>
      </c>
      <c r="BJ490" t="str">
        <f t="shared" si="15"/>
        <v>user49</v>
      </c>
    </row>
    <row r="491" spans="40:62">
      <c r="BE491">
        <v>490</v>
      </c>
      <c r="BF491">
        <v>1</v>
      </c>
      <c r="BG491">
        <v>34200</v>
      </c>
      <c r="BH491">
        <v>52</v>
      </c>
      <c r="BI491">
        <v>44</v>
      </c>
      <c r="BJ491" t="str">
        <f t="shared" si="15"/>
        <v>user49</v>
      </c>
    </row>
    <row r="492" spans="40:62">
      <c r="BE492">
        <v>491</v>
      </c>
      <c r="BF492">
        <v>2</v>
      </c>
      <c r="BG492">
        <v>8640</v>
      </c>
      <c r="BH492">
        <v>52</v>
      </c>
      <c r="BI492">
        <v>43</v>
      </c>
      <c r="BJ492" t="str">
        <f t="shared" si="15"/>
        <v>user49</v>
      </c>
    </row>
    <row r="493" spans="40:62">
      <c r="BE493">
        <v>492</v>
      </c>
      <c r="BF493">
        <v>1</v>
      </c>
      <c r="BG493">
        <v>5695</v>
      </c>
      <c r="BH493">
        <v>53</v>
      </c>
      <c r="BI493">
        <v>50</v>
      </c>
      <c r="BJ493" t="str">
        <f t="shared" si="15"/>
        <v>user50</v>
      </c>
    </row>
    <row r="494" spans="40:62">
      <c r="BE494">
        <v>493</v>
      </c>
      <c r="BF494">
        <v>1</v>
      </c>
      <c r="BG494">
        <v>4050</v>
      </c>
      <c r="BH494">
        <v>53</v>
      </c>
      <c r="BI494">
        <v>15</v>
      </c>
      <c r="BJ494" t="str">
        <f t="shared" si="15"/>
        <v>user50</v>
      </c>
    </row>
    <row r="495" spans="40:62">
      <c r="BE495">
        <v>494</v>
      </c>
      <c r="BF495">
        <v>1</v>
      </c>
      <c r="BG495">
        <v>6750</v>
      </c>
      <c r="BH495">
        <v>53</v>
      </c>
      <c r="BI495">
        <v>17</v>
      </c>
      <c r="BJ495" t="str">
        <f t="shared" si="15"/>
        <v>user50</v>
      </c>
    </row>
    <row r="496" spans="40:62">
      <c r="BE496">
        <v>495</v>
      </c>
      <c r="BF496">
        <v>1</v>
      </c>
      <c r="BG496">
        <v>6030</v>
      </c>
      <c r="BH496">
        <v>53</v>
      </c>
      <c r="BI496">
        <v>27</v>
      </c>
      <c r="BJ496" t="str">
        <f t="shared" si="15"/>
        <v>user50</v>
      </c>
    </row>
    <row r="497" spans="57:62">
      <c r="BE497">
        <v>496</v>
      </c>
      <c r="BF497">
        <v>1</v>
      </c>
      <c r="BG497">
        <v>9450</v>
      </c>
      <c r="BH497">
        <v>53</v>
      </c>
      <c r="BI497">
        <v>34</v>
      </c>
      <c r="BJ497" t="str">
        <f t="shared" si="15"/>
        <v>user50</v>
      </c>
    </row>
    <row r="498" spans="57:62">
      <c r="BE498">
        <v>497</v>
      </c>
      <c r="BF498">
        <v>2</v>
      </c>
      <c r="BG498">
        <v>15120</v>
      </c>
      <c r="BH498">
        <v>54</v>
      </c>
      <c r="BI498">
        <v>20</v>
      </c>
      <c r="BJ498" t="str">
        <f t="shared" si="15"/>
        <v>xmmzslla</v>
      </c>
    </row>
    <row r="499" spans="57:62">
      <c r="BE499">
        <v>498</v>
      </c>
      <c r="BF499">
        <v>1</v>
      </c>
      <c r="BG499">
        <v>7200</v>
      </c>
      <c r="BH499">
        <v>54</v>
      </c>
      <c r="BI499">
        <v>4</v>
      </c>
      <c r="BJ499" t="str">
        <f t="shared" si="15"/>
        <v>xmmzslla</v>
      </c>
    </row>
    <row r="500" spans="57:62">
      <c r="BE500">
        <v>499</v>
      </c>
      <c r="BF500">
        <v>1</v>
      </c>
      <c r="BG500">
        <v>5850</v>
      </c>
      <c r="BH500">
        <v>54</v>
      </c>
      <c r="BI500">
        <v>9</v>
      </c>
      <c r="BJ500" t="str">
        <f t="shared" si="15"/>
        <v>xmmzslla</v>
      </c>
    </row>
    <row r="501" spans="57:62">
      <c r="BE501">
        <v>500</v>
      </c>
      <c r="BF501">
        <v>1</v>
      </c>
      <c r="BG501">
        <v>9450</v>
      </c>
      <c r="BH501">
        <v>54</v>
      </c>
      <c r="BI501">
        <v>34</v>
      </c>
      <c r="BJ501" t="str">
        <f t="shared" si="15"/>
        <v>xmmzslla</v>
      </c>
    </row>
    <row r="502" spans="57:62">
      <c r="BE502">
        <v>501</v>
      </c>
      <c r="BF502">
        <v>1</v>
      </c>
      <c r="BG502">
        <v>3150</v>
      </c>
      <c r="BH502">
        <v>54</v>
      </c>
      <c r="BI502">
        <v>36</v>
      </c>
      <c r="BJ502" t="str">
        <f t="shared" si="15"/>
        <v>xmmzslla</v>
      </c>
    </row>
    <row r="503" spans="57:62">
      <c r="BE503">
        <v>502</v>
      </c>
      <c r="BF503">
        <v>1</v>
      </c>
      <c r="BG503">
        <v>7560</v>
      </c>
      <c r="BH503">
        <v>55</v>
      </c>
      <c r="BI503">
        <v>22</v>
      </c>
      <c r="BJ503" t="str">
        <f t="shared" si="15"/>
        <v>xmmzslla</v>
      </c>
    </row>
    <row r="504" spans="57:62">
      <c r="BE504">
        <v>503</v>
      </c>
      <c r="BF504">
        <v>2</v>
      </c>
      <c r="BG504">
        <v>15120</v>
      </c>
      <c r="BH504">
        <v>55</v>
      </c>
      <c r="BI504">
        <v>20</v>
      </c>
      <c r="BJ504" t="str">
        <f t="shared" si="15"/>
        <v>xmmzslla</v>
      </c>
    </row>
    <row r="505" spans="57:62">
      <c r="BE505">
        <v>504</v>
      </c>
      <c r="BF505">
        <v>1</v>
      </c>
      <c r="BG505">
        <v>6750</v>
      </c>
      <c r="BH505">
        <v>55</v>
      </c>
      <c r="BI505">
        <v>6</v>
      </c>
      <c r="BJ505" t="str">
        <f t="shared" si="15"/>
        <v>xmmzslla</v>
      </c>
    </row>
    <row r="506" spans="57:62">
      <c r="BE506">
        <v>505</v>
      </c>
      <c r="BF506">
        <v>1</v>
      </c>
      <c r="BG506">
        <v>9450</v>
      </c>
      <c r="BH506">
        <v>55</v>
      </c>
      <c r="BI506">
        <v>34</v>
      </c>
      <c r="BJ506" t="str">
        <f t="shared" si="15"/>
        <v>xmmzslla</v>
      </c>
    </row>
    <row r="507" spans="57:62">
      <c r="BE507">
        <v>506</v>
      </c>
      <c r="BF507">
        <v>2</v>
      </c>
      <c r="BG507">
        <v>27000</v>
      </c>
      <c r="BH507">
        <v>55</v>
      </c>
      <c r="BI507">
        <v>1</v>
      </c>
      <c r="BJ507" t="str">
        <f t="shared" si="15"/>
        <v>xmmzslla</v>
      </c>
    </row>
    <row r="515" spans="57:57">
      <c r="BE515" t="s">
        <v>222</v>
      </c>
    </row>
    <row r="517" spans="57:57">
      <c r="BE517" t="str">
        <f t="shared" ref="BE517:BE580" si="16">"INSERT INTO or_detail VALUES(or_detail_key_seq.nextval,"&amp;BF2&amp;","&amp;BG2&amp;","&amp;BH2&amp;","&amp;BI2&amp;");"</f>
        <v>INSERT INTO or_detail VALUES(or_detail_key_seq.nextval,1,5670,1,19);</v>
      </c>
    </row>
    <row r="518" spans="57:57">
      <c r="BE518" t="str">
        <f t="shared" si="16"/>
        <v>INSERT INTO or_detail VALUES(or_detail_key_seq.nextval,2,6840,1,49);</v>
      </c>
    </row>
    <row r="519" spans="57:57">
      <c r="BE519" t="str">
        <f t="shared" si="16"/>
        <v>INSERT INTO or_detail VALUES(or_detail_key_seq.nextval,1,7200,1,4);</v>
      </c>
    </row>
    <row r="520" spans="57:57">
      <c r="BE520" t="str">
        <f t="shared" si="16"/>
        <v>INSERT INTO or_detail VALUES(or_detail_key_seq.nextval,1,6300,1,26);</v>
      </c>
    </row>
    <row r="521" spans="57:57">
      <c r="BE521" t="str">
        <f t="shared" si="16"/>
        <v>INSERT INTO or_detail VALUES(or_detail_key_seq.nextval,1,4230,1,48);</v>
      </c>
    </row>
    <row r="522" spans="57:57">
      <c r="BE522" t="str">
        <f t="shared" si="16"/>
        <v>INSERT INTO or_detail VALUES(or_detail_key_seq.nextval,1,7560,1,20);</v>
      </c>
    </row>
    <row r="523" spans="57:57">
      <c r="BE523" t="str">
        <f t="shared" si="16"/>
        <v>INSERT INTO or_detail VALUES(or_detail_key_seq.nextval,1,7380,1,42);</v>
      </c>
    </row>
    <row r="524" spans="57:57">
      <c r="BE524" t="str">
        <f t="shared" si="16"/>
        <v>INSERT INTO or_detail VALUES(or_detail_key_seq.nextval,1,2700,1,7);</v>
      </c>
    </row>
    <row r="525" spans="57:57">
      <c r="BE525" t="str">
        <f t="shared" si="16"/>
        <v>INSERT INTO or_detail VALUES(or_detail_key_seq.nextval,1,34200,2,44);</v>
      </c>
    </row>
    <row r="526" spans="57:57">
      <c r="BE526" t="str">
        <f t="shared" si="16"/>
        <v>INSERT INTO or_detail VALUES(or_detail_key_seq.nextval,1,7740,2,40);</v>
      </c>
    </row>
    <row r="527" spans="57:57">
      <c r="BE527" t="str">
        <f t="shared" si="16"/>
        <v>INSERT INTO or_detail VALUES(or_detail_key_seq.nextval,1,21600,2,29);</v>
      </c>
    </row>
    <row r="528" spans="57:57">
      <c r="BE528" t="str">
        <f t="shared" si="16"/>
        <v>INSERT INTO or_detail VALUES(or_detail_key_seq.nextval,1,7200,2,4);</v>
      </c>
    </row>
    <row r="529" spans="57:57">
      <c r="BE529" t="str">
        <f t="shared" si="16"/>
        <v>INSERT INTO or_detail VALUES(or_detail_key_seq.nextval,1,13050,2,39);</v>
      </c>
    </row>
    <row r="530" spans="57:57">
      <c r="BE530" t="str">
        <f t="shared" si="16"/>
        <v>INSERT INTO or_detail VALUES(or_detail_key_seq.nextval,1,5400,2,16);</v>
      </c>
    </row>
    <row r="531" spans="57:57">
      <c r="BE531" t="str">
        <f t="shared" si="16"/>
        <v>INSERT INTO or_detail VALUES(or_detail_key_seq.nextval,2,30240,2,41);</v>
      </c>
    </row>
    <row r="532" spans="57:57">
      <c r="BE532" t="str">
        <f t="shared" si="16"/>
        <v>INSERT INTO or_detail VALUES(or_detail_key_seq.nextval,3,21060,2,21);</v>
      </c>
    </row>
    <row r="533" spans="57:57">
      <c r="BE533" t="str">
        <f t="shared" si="16"/>
        <v>INSERT INTO or_detail VALUES(or_detail_key_seq.nextval,1,3870,2,30);</v>
      </c>
    </row>
    <row r="534" spans="57:57">
      <c r="BE534" t="str">
        <f t="shared" si="16"/>
        <v>INSERT INTO or_detail VALUES(or_detail_key_seq.nextval,1,9900,2,13);</v>
      </c>
    </row>
    <row r="535" spans="57:57">
      <c r="BE535" t="str">
        <f t="shared" si="16"/>
        <v>INSERT INTO or_detail VALUES(or_detail_key_seq.nextval,1,6480,2,43);</v>
      </c>
    </row>
    <row r="536" spans="57:57">
      <c r="BE536" t="str">
        <f t="shared" si="16"/>
        <v>INSERT INTO or_detail VALUES(or_detail_key_seq.nextval,1,3150,2,14);</v>
      </c>
    </row>
    <row r="537" spans="57:57">
      <c r="BE537" t="str">
        <f t="shared" si="16"/>
        <v>INSERT INTO or_detail VALUES(or_detail_key_seq.nextval,1,3150,2,36);</v>
      </c>
    </row>
    <row r="538" spans="57:57">
      <c r="BE538" t="str">
        <f t="shared" si="16"/>
        <v>INSERT INTO or_detail VALUES(or_detail_key_seq.nextval,1,4500,3,10);</v>
      </c>
    </row>
    <row r="539" spans="57:57">
      <c r="BE539" t="str">
        <f t="shared" si="16"/>
        <v>INSERT INTO or_detail VALUES(or_detail_key_seq.nextval,1,6030,3,38);</v>
      </c>
    </row>
    <row r="540" spans="57:57">
      <c r="BE540" t="str">
        <f t="shared" si="16"/>
        <v>INSERT INTO or_detail VALUES(or_detail_key_seq.nextval,1,7740,3,40);</v>
      </c>
    </row>
    <row r="541" spans="57:57">
      <c r="BE541" t="str">
        <f t="shared" si="16"/>
        <v>INSERT INTO or_detail VALUES(or_detail_key_seq.nextval,1,8100,3,5);</v>
      </c>
    </row>
    <row r="542" spans="57:57">
      <c r="BE542" t="str">
        <f t="shared" si="16"/>
        <v>INSERT INTO or_detail VALUES(or_detail_key_seq.nextval,1,6750,3,45);</v>
      </c>
    </row>
    <row r="543" spans="57:57">
      <c r="BE543" t="str">
        <f t="shared" si="16"/>
        <v>INSERT INTO or_detail VALUES(or_detail_key_seq.nextval,1,3420,4,49);</v>
      </c>
    </row>
    <row r="544" spans="57:57">
      <c r="BE544" t="str">
        <f t="shared" si="16"/>
        <v>INSERT INTO or_detail VALUES(or_detail_key_seq.nextval,1,6480,4,43);</v>
      </c>
    </row>
    <row r="545" spans="57:57">
      <c r="BE545" t="str">
        <f t="shared" si="16"/>
        <v>INSERT INTO or_detail VALUES(or_detail_key_seq.nextval,1,2700,4,7);</v>
      </c>
    </row>
    <row r="546" spans="57:57">
      <c r="BE546" t="str">
        <f t="shared" si="16"/>
        <v>INSERT INTO or_detail VALUES(or_detail_key_seq.nextval,1,12600,4,51);</v>
      </c>
    </row>
    <row r="547" spans="57:57">
      <c r="BE547" t="str">
        <f t="shared" si="16"/>
        <v>INSERT INTO or_detail VALUES(or_detail_key_seq.nextval,1,8550,4,24);</v>
      </c>
    </row>
    <row r="548" spans="57:57">
      <c r="BE548" t="str">
        <f t="shared" si="16"/>
        <v>INSERT INTO or_detail VALUES(or_detail_key_seq.nextval,1,6030,4,50);</v>
      </c>
    </row>
    <row r="549" spans="57:57">
      <c r="BE549" t="str">
        <f t="shared" si="16"/>
        <v>INSERT INTO or_detail VALUES(or_detail_key_seq.nextval,1,32400,4,37);</v>
      </c>
    </row>
    <row r="550" spans="57:57">
      <c r="BE550" t="str">
        <f t="shared" si="16"/>
        <v>INSERT INTO or_detail VALUES(or_detail_key_seq.nextval,1,6120,5,11);</v>
      </c>
    </row>
    <row r="551" spans="57:57">
      <c r="BE551" t="str">
        <f t="shared" si="16"/>
        <v>INSERT INTO or_detail VALUES(or_detail_key_seq.nextval,1,4050,5,15);</v>
      </c>
    </row>
    <row r="552" spans="57:57">
      <c r="BE552" t="str">
        <f t="shared" si="16"/>
        <v>INSERT INTO or_detail VALUES(or_detail_key_seq.nextval,1,7200,5,35);</v>
      </c>
    </row>
    <row r="553" spans="57:57">
      <c r="BE553" t="str">
        <f t="shared" si="16"/>
        <v>INSERT INTO or_detail VALUES(or_detail_key_seq.nextval,1,9450,6,34);</v>
      </c>
    </row>
    <row r="554" spans="57:57">
      <c r="BE554" t="str">
        <f t="shared" si="16"/>
        <v>INSERT INTO or_detail VALUES(or_detail_key_seq.nextval,1,7740,6,40);</v>
      </c>
    </row>
    <row r="555" spans="57:57">
      <c r="BE555" t="str">
        <f t="shared" si="16"/>
        <v>INSERT INTO or_detail VALUES(or_detail_key_seq.nextval,1,6030,6,27);</v>
      </c>
    </row>
    <row r="556" spans="57:57">
      <c r="BE556" t="str">
        <f t="shared" si="16"/>
        <v>INSERT INTO or_detail VALUES(or_detail_key_seq.nextval,1,13050,6,39);</v>
      </c>
    </row>
    <row r="557" spans="57:57">
      <c r="BE557" t="str">
        <f t="shared" si="16"/>
        <v>INSERT INTO or_detail VALUES(or_detail_key_seq.nextval,1,4050,6,8);</v>
      </c>
    </row>
    <row r="558" spans="57:57">
      <c r="BE558" t="str">
        <f t="shared" si="16"/>
        <v>INSERT INTO or_detail VALUES(or_detail_key_seq.nextval,1,17100,6,12);</v>
      </c>
    </row>
    <row r="559" spans="57:57">
      <c r="BE559" t="str">
        <f t="shared" si="16"/>
        <v>INSERT INTO or_detail VALUES(or_detail_key_seq.nextval,1,6750,6,45);</v>
      </c>
    </row>
    <row r="560" spans="57:57">
      <c r="BE560" t="str">
        <f t="shared" si="16"/>
        <v>INSERT INTO or_detail VALUES(or_detail_key_seq.nextval,1,7200,6,35);</v>
      </c>
    </row>
    <row r="561" spans="57:57">
      <c r="BE561" t="str">
        <f t="shared" si="16"/>
        <v>INSERT INTO or_detail VALUES(or_detail_key_seq.nextval,1,3150,6,36);</v>
      </c>
    </row>
    <row r="562" spans="57:57">
      <c r="BE562" t="str">
        <f t="shared" si="16"/>
        <v>INSERT INTO or_detail VALUES(or_detail_key_seq.nextval,1,32400,6,37);</v>
      </c>
    </row>
    <row r="563" spans="57:57">
      <c r="BE563" t="str">
        <f t="shared" si="16"/>
        <v>INSERT INTO or_detail VALUES(or_detail_key_seq.nextval,1,8100,6,5);</v>
      </c>
    </row>
    <row r="564" spans="57:57">
      <c r="BE564" t="str">
        <f t="shared" si="16"/>
        <v>INSERT INTO or_detail VALUES(or_detail_key_seq.nextval,5,49500,6,13);</v>
      </c>
    </row>
    <row r="565" spans="57:57">
      <c r="BE565" t="str">
        <f t="shared" si="16"/>
        <v>INSERT INTO or_detail VALUES(or_detail_key_seq.nextval,1,7560,6,25);</v>
      </c>
    </row>
    <row r="566" spans="57:57">
      <c r="BE566" t="str">
        <f t="shared" si="16"/>
        <v>INSERT INTO or_detail VALUES(or_detail_key_seq.nextval,1,6480,6,23);</v>
      </c>
    </row>
    <row r="567" spans="57:57">
      <c r="BE567" t="str">
        <f t="shared" si="16"/>
        <v>INSERT INTO or_detail VALUES(or_detail_key_seq.nextval,1,3330,7,31);</v>
      </c>
    </row>
    <row r="568" spans="57:57">
      <c r="BE568" t="str">
        <f t="shared" si="16"/>
        <v>INSERT INTO or_detail VALUES(or_detail_key_seq.nextval,1,7020,7,47);</v>
      </c>
    </row>
    <row r="569" spans="57:57">
      <c r="BE569" t="str">
        <f t="shared" si="16"/>
        <v>INSERT INTO or_detail VALUES(or_detail_key_seq.nextval,1,10800,7,3);</v>
      </c>
    </row>
    <row r="570" spans="57:57">
      <c r="BE570" t="str">
        <f t="shared" si="16"/>
        <v>INSERT INTO or_detail VALUES(or_detail_key_seq.nextval,9,24300,7,7);</v>
      </c>
    </row>
    <row r="571" spans="57:57">
      <c r="BE571" t="str">
        <f t="shared" si="16"/>
        <v>INSERT INTO or_detail VALUES(or_detail_key_seq.nextval,1,15120,7,41);</v>
      </c>
    </row>
    <row r="572" spans="57:57">
      <c r="BE572" t="str">
        <f t="shared" si="16"/>
        <v>INSERT INTO or_detail VALUES(or_detail_key_seq.nextval,1,21600,7,29);</v>
      </c>
    </row>
    <row r="573" spans="57:57">
      <c r="BE573" t="str">
        <f t="shared" si="16"/>
        <v>INSERT INTO or_detail VALUES(or_detail_key_seq.nextval,1,7020,7,53);</v>
      </c>
    </row>
    <row r="574" spans="57:57">
      <c r="BE574" t="str">
        <f t="shared" si="16"/>
        <v>INSERT INTO or_detail VALUES(or_detail_key_seq.nextval,1,8100,7,5);</v>
      </c>
    </row>
    <row r="575" spans="57:57">
      <c r="BE575" t="str">
        <f t="shared" si="16"/>
        <v>INSERT INTO or_detail VALUES(or_detail_key_seq.nextval,1,13500,7,1);</v>
      </c>
    </row>
    <row r="576" spans="57:57">
      <c r="BE576" t="str">
        <f t="shared" si="16"/>
        <v>INSERT INTO or_detail VALUES(or_detail_key_seq.nextval,1,7740,8,40);</v>
      </c>
    </row>
    <row r="577" spans="57:57">
      <c r="BE577" t="str">
        <f t="shared" si="16"/>
        <v>INSERT INTO or_detail VALUES(or_detail_key_seq.nextval,1,6120,8,11);</v>
      </c>
    </row>
    <row r="578" spans="57:57">
      <c r="BE578" t="str">
        <f t="shared" si="16"/>
        <v>INSERT INTO or_detail VALUES(or_detail_key_seq.nextval,1,6300,8,26);</v>
      </c>
    </row>
    <row r="579" spans="57:57">
      <c r="BE579" t="str">
        <f t="shared" si="16"/>
        <v>INSERT INTO or_detail VALUES(or_detail_key_seq.nextval,1,32400,8,37);</v>
      </c>
    </row>
    <row r="580" spans="57:57">
      <c r="BE580" t="str">
        <f t="shared" si="16"/>
        <v>INSERT INTO or_detail VALUES(or_detail_key_seq.nextval,1,7560,8,20);</v>
      </c>
    </row>
    <row r="581" spans="57:57">
      <c r="BE581" t="str">
        <f t="shared" ref="BE581:BE644" si="17">"INSERT INTO or_detail VALUES(or_detail_key_seq.nextval,"&amp;BF66&amp;","&amp;BG66&amp;","&amp;BH66&amp;","&amp;BI66&amp;");"</f>
        <v>INSERT INTO or_detail VALUES(or_detail_key_seq.nextval,1,9450,8,34);</v>
      </c>
    </row>
    <row r="582" spans="57:57">
      <c r="BE582" t="str">
        <f t="shared" si="17"/>
        <v>INSERT INTO or_detail VALUES(or_detail_key_seq.nextval,1,4950,8,32);</v>
      </c>
    </row>
    <row r="583" spans="57:57">
      <c r="BE583" t="str">
        <f t="shared" si="17"/>
        <v>INSERT INTO or_detail VALUES(or_detail_key_seq.nextval,1,34200,8,44);</v>
      </c>
    </row>
    <row r="584" spans="57:57">
      <c r="BE584" t="str">
        <f t="shared" si="17"/>
        <v>INSERT INTO or_detail VALUES(or_detail_key_seq.nextval,1,4500,8,10);</v>
      </c>
    </row>
    <row r="585" spans="57:57">
      <c r="BE585" t="str">
        <f t="shared" si="17"/>
        <v>INSERT INTO or_detail VALUES(or_detail_key_seq.nextval,1,10800,8,3);</v>
      </c>
    </row>
    <row r="586" spans="57:57">
      <c r="BE586" t="str">
        <f t="shared" si="17"/>
        <v>INSERT INTO or_detail VALUES(or_detail_key_seq.nextval,1,6750,8,45);</v>
      </c>
    </row>
    <row r="587" spans="57:57">
      <c r="BE587" t="str">
        <f t="shared" si="17"/>
        <v>INSERT INTO or_detail VALUES(or_detail_key_seq.nextval,1,3150,8,46);</v>
      </c>
    </row>
    <row r="588" spans="57:57">
      <c r="BE588" t="str">
        <f t="shared" si="17"/>
        <v>INSERT INTO or_detail VALUES(or_detail_key_seq.nextval,1,6480,8,43);</v>
      </c>
    </row>
    <row r="589" spans="57:57">
      <c r="BE589" t="str">
        <f t="shared" si="17"/>
        <v>INSERT INTO or_detail VALUES(or_detail_key_seq.nextval,1,2700,8,7);</v>
      </c>
    </row>
    <row r="590" spans="57:57">
      <c r="BE590" t="str">
        <f t="shared" si="17"/>
        <v>INSERT INTO or_detail VALUES(or_detail_key_seq.nextval,1,6750,8,6);</v>
      </c>
    </row>
    <row r="591" spans="57:57">
      <c r="BE591" t="str">
        <f t="shared" si="17"/>
        <v>INSERT INTO or_detail VALUES(or_detail_key_seq.nextval,1,6030,8,50);</v>
      </c>
    </row>
    <row r="592" spans="57:57">
      <c r="BE592" t="str">
        <f t="shared" si="17"/>
        <v>INSERT INTO or_detail VALUES(or_detail_key_seq.nextval,1,12600,8,51);</v>
      </c>
    </row>
    <row r="593" spans="57:57">
      <c r="BE593" t="str">
        <f t="shared" si="17"/>
        <v>INSERT INTO or_detail VALUES(or_detail_key_seq.nextval,1,5220,8,18);</v>
      </c>
    </row>
    <row r="594" spans="57:57">
      <c r="BE594" t="str">
        <f t="shared" si="17"/>
        <v>INSERT INTO or_detail VALUES(or_detail_key_seq.nextval,1,3330,8,31);</v>
      </c>
    </row>
    <row r="595" spans="57:57">
      <c r="BE595" t="str">
        <f t="shared" si="17"/>
        <v>INSERT INTO or_detail VALUES(or_detail_key_seq.nextval,1,3150,8,36);</v>
      </c>
    </row>
    <row r="596" spans="57:57">
      <c r="BE596" t="str">
        <f t="shared" si="17"/>
        <v>INSERT INTO or_detail VALUES(or_detail_key_seq.nextval,1,3870,8,30);</v>
      </c>
    </row>
    <row r="597" spans="57:57">
      <c r="BE597" t="str">
        <f t="shared" si="17"/>
        <v>INSERT INTO or_detail VALUES(or_detail_key_seq.nextval,1,17100,8,12);</v>
      </c>
    </row>
    <row r="598" spans="57:57">
      <c r="BE598" t="str">
        <f t="shared" si="17"/>
        <v>INSERT INTO or_detail VALUES(or_detail_key_seq.nextval,1,5850,8,9);</v>
      </c>
    </row>
    <row r="599" spans="57:57">
      <c r="BE599" t="str">
        <f t="shared" si="17"/>
        <v>INSERT INTO or_detail VALUES(or_detail_key_seq.nextval,1,7020,8,53);</v>
      </c>
    </row>
    <row r="600" spans="57:57">
      <c r="BE600" t="str">
        <f t="shared" si="17"/>
        <v>INSERT INTO or_detail VALUES(or_detail_key_seq.nextval,1,8550,8,24);</v>
      </c>
    </row>
    <row r="601" spans="57:57">
      <c r="BE601" t="str">
        <f t="shared" si="17"/>
        <v>INSERT INTO or_detail VALUES(or_detail_key_seq.nextval,1,2700,9,7);</v>
      </c>
    </row>
    <row r="602" spans="57:57">
      <c r="BE602" t="str">
        <f t="shared" si="17"/>
        <v>INSERT INTO or_detail VALUES(or_detail_key_seq.nextval,1,3330,9,31);</v>
      </c>
    </row>
    <row r="603" spans="57:57">
      <c r="BE603" t="str">
        <f t="shared" si="17"/>
        <v>INSERT INTO or_detail VALUES(or_detail_key_seq.nextval,1,6030,9,27);</v>
      </c>
    </row>
    <row r="604" spans="57:57">
      <c r="BE604" t="str">
        <f t="shared" si="17"/>
        <v>INSERT INTO or_detail VALUES(or_detail_key_seq.nextval,1,9450,9,34);</v>
      </c>
    </row>
    <row r="605" spans="57:57">
      <c r="BE605" t="str">
        <f t="shared" si="17"/>
        <v>INSERT INTO or_detail VALUES(or_detail_key_seq.nextval,1,32400,9,37);</v>
      </c>
    </row>
    <row r="606" spans="57:57">
      <c r="BE606" t="str">
        <f t="shared" si="17"/>
        <v>INSERT INTO or_detail VALUES(or_detail_key_seq.nextval,1,4500,9,10);</v>
      </c>
    </row>
    <row r="607" spans="57:57">
      <c r="BE607" t="str">
        <f t="shared" si="17"/>
        <v>INSERT INTO or_detail VALUES(or_detail_key_seq.nextval,1,6480,9,23);</v>
      </c>
    </row>
    <row r="608" spans="57:57">
      <c r="BE608" t="str">
        <f t="shared" si="17"/>
        <v>INSERT INTO or_detail VALUES(or_detail_key_seq.nextval,1,8100,9,5);</v>
      </c>
    </row>
    <row r="609" spans="57:57">
      <c r="BE609" t="str">
        <f t="shared" si="17"/>
        <v>INSERT INTO or_detail VALUES(or_detail_key_seq.nextval,1,4050,9,15);</v>
      </c>
    </row>
    <row r="610" spans="57:57">
      <c r="BE610" t="str">
        <f t="shared" si="17"/>
        <v>INSERT INTO or_detail VALUES(or_detail_key_seq.nextval,1,6750,9,17);</v>
      </c>
    </row>
    <row r="611" spans="57:57">
      <c r="BE611" t="str">
        <f t="shared" si="17"/>
        <v>INSERT INTO or_detail VALUES(or_detail_key_seq.nextval,1,6030,10,50);</v>
      </c>
    </row>
    <row r="612" spans="57:57">
      <c r="BE612" t="str">
        <f t="shared" si="17"/>
        <v>INSERT INTO or_detail VALUES(or_detail_key_seq.nextval,1,8100,10,5);</v>
      </c>
    </row>
    <row r="613" spans="57:57">
      <c r="BE613" t="str">
        <f t="shared" si="17"/>
        <v>INSERT INTO or_detail VALUES(or_detail_key_seq.nextval,1,8550,10,24);</v>
      </c>
    </row>
    <row r="614" spans="57:57">
      <c r="BE614" t="str">
        <f t="shared" si="17"/>
        <v>INSERT INTO or_detail VALUES(or_detail_key_seq.nextval,1,5400,10,16);</v>
      </c>
    </row>
    <row r="615" spans="57:57">
      <c r="BE615" t="str">
        <f t="shared" si="17"/>
        <v>INSERT INTO or_detail VALUES(or_detail_key_seq.nextval,1,4050,10,15);</v>
      </c>
    </row>
    <row r="616" spans="57:57">
      <c r="BE616" t="str">
        <f t="shared" si="17"/>
        <v>INSERT INTO or_detail VALUES(or_detail_key_seq.nextval,1,7020,10,47);</v>
      </c>
    </row>
    <row r="617" spans="57:57">
      <c r="BE617" t="str">
        <f t="shared" si="17"/>
        <v>INSERT INTO or_detail VALUES(or_detail_key_seq.nextval,1,6750,10,17);</v>
      </c>
    </row>
    <row r="618" spans="57:57">
      <c r="BE618" t="str">
        <f t="shared" si="17"/>
        <v>INSERT INTO or_detail VALUES(or_detail_key_seq.nextval,1,3870,10,30);</v>
      </c>
    </row>
    <row r="619" spans="57:57">
      <c r="BE619" t="str">
        <f t="shared" si="17"/>
        <v>INSERT INTO or_detail VALUES(or_detail_key_seq.nextval,3,9450,10,14);</v>
      </c>
    </row>
    <row r="620" spans="57:57">
      <c r="BE620" t="str">
        <f t="shared" si="17"/>
        <v>INSERT INTO or_detail VALUES(or_detail_key_seq.nextval,1,7560,10,20);</v>
      </c>
    </row>
    <row r="621" spans="57:57">
      <c r="BE621" t="str">
        <f t="shared" si="17"/>
        <v>INSERT INTO or_detail VALUES(or_detail_key_seq.nextval,1,3150,11,36);</v>
      </c>
    </row>
    <row r="622" spans="57:57">
      <c r="BE622" t="str">
        <f t="shared" si="17"/>
        <v>INSERT INTO or_detail VALUES(or_detail_key_seq.nextval,1,10800,11,3);</v>
      </c>
    </row>
    <row r="623" spans="57:57">
      <c r="BE623" t="str">
        <f t="shared" si="17"/>
        <v>INSERT INTO or_detail VALUES(or_detail_key_seq.nextval,1,3870,11,30);</v>
      </c>
    </row>
    <row r="624" spans="57:57">
      <c r="BE624" t="str">
        <f t="shared" si="17"/>
        <v>INSERT INTO or_detail VALUES(or_detail_key_seq.nextval,1,6480,11,23);</v>
      </c>
    </row>
    <row r="625" spans="57:57">
      <c r="BE625" t="str">
        <f t="shared" si="17"/>
        <v>INSERT INTO or_detail VALUES(or_detail_key_seq.nextval,1,7560,11,25);</v>
      </c>
    </row>
    <row r="626" spans="57:57">
      <c r="BE626" t="str">
        <f t="shared" si="17"/>
        <v>INSERT INTO or_detail VALUES(or_detail_key_seq.nextval,1,6030,12,38);</v>
      </c>
    </row>
    <row r="627" spans="57:57">
      <c r="BE627" t="str">
        <f t="shared" si="17"/>
        <v>INSERT INTO or_detail VALUES(or_detail_key_seq.nextval,1,7020,12,47);</v>
      </c>
    </row>
    <row r="628" spans="57:57">
      <c r="BE628" t="str">
        <f t="shared" si="17"/>
        <v>INSERT INTO or_detail VALUES(or_detail_key_seq.nextval,1,4230,12,48);</v>
      </c>
    </row>
    <row r="629" spans="57:57">
      <c r="BE629" t="str">
        <f t="shared" si="17"/>
        <v>INSERT INTO or_detail VALUES(or_detail_key_seq.nextval,1,7020,12,21);</v>
      </c>
    </row>
    <row r="630" spans="57:57">
      <c r="BE630" t="str">
        <f t="shared" si="17"/>
        <v>INSERT INTO or_detail VALUES(or_detail_key_seq.nextval,1,3870,12,30);</v>
      </c>
    </row>
    <row r="631" spans="57:57">
      <c r="BE631" t="str">
        <f t="shared" si="17"/>
        <v>INSERT INTO or_detail VALUES(or_detail_key_seq.nextval,1,6030,12,50);</v>
      </c>
    </row>
    <row r="632" spans="57:57">
      <c r="BE632" t="str">
        <f t="shared" si="17"/>
        <v>INSERT INTO or_detail VALUES(or_detail_key_seq.nextval,1,6030,12,27);</v>
      </c>
    </row>
    <row r="633" spans="57:57">
      <c r="BE633" t="str">
        <f t="shared" si="17"/>
        <v>INSERT INTO or_detail VALUES(or_detail_key_seq.nextval,1,7020,12,53);</v>
      </c>
    </row>
    <row r="634" spans="57:57">
      <c r="BE634" t="str">
        <f t="shared" si="17"/>
        <v>INSERT INTO or_detail VALUES(or_detail_key_seq.nextval,5,81000,12,2);</v>
      </c>
    </row>
    <row r="635" spans="57:57">
      <c r="BE635" t="str">
        <f t="shared" si="17"/>
        <v>INSERT INTO or_detail VALUES(or_detail_key_seq.nextval,1,13500,13,1);</v>
      </c>
    </row>
    <row r="636" spans="57:57">
      <c r="BE636" t="str">
        <f t="shared" si="17"/>
        <v>INSERT INTO or_detail VALUES(or_detail_key_seq.nextval,1,7020,13,53);</v>
      </c>
    </row>
    <row r="637" spans="57:57">
      <c r="BE637" t="str">
        <f t="shared" si="17"/>
        <v>INSERT INTO or_detail VALUES(or_detail_key_seq.nextval,1,10800,13,3);</v>
      </c>
    </row>
    <row r="638" spans="57:57">
      <c r="BE638" t="str">
        <f t="shared" si="17"/>
        <v>INSERT INTO or_detail VALUES(or_detail_key_seq.nextval,1,7200,14,4);</v>
      </c>
    </row>
    <row r="639" spans="57:57">
      <c r="BE639" t="str">
        <f t="shared" si="17"/>
        <v>INSERT INTO or_detail VALUES(or_detail_key_seq.nextval,1,16200,14,2);</v>
      </c>
    </row>
    <row r="640" spans="57:57">
      <c r="BE640" t="str">
        <f t="shared" si="17"/>
        <v>INSERT INTO or_detail VALUES(or_detail_key_seq.nextval,1,7020,14,21);</v>
      </c>
    </row>
    <row r="641" spans="57:57">
      <c r="BE641" t="str">
        <f t="shared" si="17"/>
        <v>INSERT INTO or_detail VALUES(or_detail_key_seq.nextval,1,7560,14,25);</v>
      </c>
    </row>
    <row r="642" spans="57:57">
      <c r="BE642" t="str">
        <f t="shared" si="17"/>
        <v>INSERT INTO or_detail VALUES(or_detail_key_seq.nextval,1,7740,14,40);</v>
      </c>
    </row>
    <row r="643" spans="57:57">
      <c r="BE643" t="str">
        <f t="shared" si="17"/>
        <v>INSERT INTO or_detail VALUES(or_detail_key_seq.nextval,1,4500,15,10);</v>
      </c>
    </row>
    <row r="644" spans="57:57">
      <c r="BE644" t="str">
        <f t="shared" si="17"/>
        <v>INSERT INTO or_detail VALUES(or_detail_key_seq.nextval,1,5400,15,16);</v>
      </c>
    </row>
    <row r="645" spans="57:57">
      <c r="BE645" t="str">
        <f t="shared" ref="BE645:BE708" si="18">"INSERT INTO or_detail VALUES(or_detail_key_seq.nextval,"&amp;BF130&amp;","&amp;BG130&amp;","&amp;BH130&amp;","&amp;BI130&amp;");"</f>
        <v>INSERT INTO or_detail VALUES(or_detail_key_seq.nextval,2,13500,15,17);</v>
      </c>
    </row>
    <row r="646" spans="57:57">
      <c r="BE646" t="str">
        <f t="shared" si="18"/>
        <v>INSERT INTO or_detail VALUES(or_detail_key_seq.nextval,1,12600,16,51);</v>
      </c>
    </row>
    <row r="647" spans="57:57">
      <c r="BE647" t="str">
        <f t="shared" si="18"/>
        <v>INSERT INTO or_detail VALUES(or_detail_key_seq.nextval,1,7200,16,4);</v>
      </c>
    </row>
    <row r="648" spans="57:57">
      <c r="BE648" t="str">
        <f t="shared" si="18"/>
        <v>INSERT INTO or_detail VALUES(or_detail_key_seq.nextval,1,9900,16,13);</v>
      </c>
    </row>
    <row r="649" spans="57:57">
      <c r="BE649" t="str">
        <f t="shared" si="18"/>
        <v>INSERT INTO or_detail VALUES(or_detail_key_seq.nextval,1,6480,16,23);</v>
      </c>
    </row>
    <row r="650" spans="57:57">
      <c r="BE650" t="str">
        <f t="shared" si="18"/>
        <v>INSERT INTO or_detail VALUES(or_detail_key_seq.nextval,1,2700,17,7);</v>
      </c>
    </row>
    <row r="651" spans="57:57">
      <c r="BE651" t="str">
        <f t="shared" si="18"/>
        <v>INSERT INTO or_detail VALUES(or_detail_key_seq.nextval,1,6030,17,50);</v>
      </c>
    </row>
    <row r="652" spans="57:57">
      <c r="BE652" t="str">
        <f t="shared" si="18"/>
        <v>INSERT INTO or_detail VALUES(or_detail_key_seq.nextval,1,6120,17,11);</v>
      </c>
    </row>
    <row r="653" spans="57:57">
      <c r="BE653" t="str">
        <f t="shared" si="18"/>
        <v>INSERT INTO or_detail VALUES(or_detail_key_seq.nextval,1,7380,17,42);</v>
      </c>
    </row>
    <row r="654" spans="57:57">
      <c r="BE654" t="str">
        <f t="shared" si="18"/>
        <v>INSERT INTO or_detail VALUES(or_detail_key_seq.nextval,1,4050,17,8);</v>
      </c>
    </row>
    <row r="655" spans="57:57">
      <c r="BE655" t="str">
        <f t="shared" si="18"/>
        <v>INSERT INTO or_detail VALUES(or_detail_key_seq.nextval,1,7200,17,4);</v>
      </c>
    </row>
    <row r="656" spans="57:57">
      <c r="BE656" t="str">
        <f t="shared" si="18"/>
        <v>INSERT INTO or_detail VALUES(or_detail_key_seq.nextval,1,9900,18,28);</v>
      </c>
    </row>
    <row r="657" spans="57:57">
      <c r="BE657" t="str">
        <f t="shared" si="18"/>
        <v>INSERT INTO or_detail VALUES(or_detail_key_seq.nextval,1,6300,18,26);</v>
      </c>
    </row>
    <row r="658" spans="57:57">
      <c r="BE658" t="str">
        <f t="shared" si="18"/>
        <v>INSERT INTO or_detail VALUES(or_detail_key_seq.nextval,1,6480,18,43);</v>
      </c>
    </row>
    <row r="659" spans="57:57">
      <c r="BE659" t="str">
        <f t="shared" si="18"/>
        <v>INSERT INTO or_detail VALUES(or_detail_key_seq.nextval,1,5850,19,9);</v>
      </c>
    </row>
    <row r="660" spans="57:57">
      <c r="BE660" t="str">
        <f t="shared" si="18"/>
        <v>INSERT INTO or_detail VALUES(or_detail_key_seq.nextval,1,7020,19,47);</v>
      </c>
    </row>
    <row r="661" spans="57:57">
      <c r="BE661" t="str">
        <f t="shared" si="18"/>
        <v>INSERT INTO or_detail VALUES(or_detail_key_seq.nextval,1,13500,19,1);</v>
      </c>
    </row>
    <row r="662" spans="57:57">
      <c r="BE662" t="str">
        <f t="shared" si="18"/>
        <v>INSERT INTO or_detail VALUES(or_detail_key_seq.nextval,1,15120,19,41);</v>
      </c>
    </row>
    <row r="663" spans="57:57">
      <c r="BE663" t="str">
        <f t="shared" si="18"/>
        <v>INSERT INTO or_detail VALUES(or_detail_key_seq.nextval,1,6480,19,23);</v>
      </c>
    </row>
    <row r="664" spans="57:57">
      <c r="BE664" t="str">
        <f t="shared" si="18"/>
        <v>INSERT INTO or_detail VALUES(or_detail_key_seq.nextval,1,4050,19,8);</v>
      </c>
    </row>
    <row r="665" spans="57:57">
      <c r="BE665" t="str">
        <f t="shared" si="18"/>
        <v>INSERT INTO or_detail VALUES(or_detail_key_seq.nextval,1,6480,20,23);</v>
      </c>
    </row>
    <row r="666" spans="57:57">
      <c r="BE666" t="str">
        <f t="shared" si="18"/>
        <v>INSERT INTO or_detail VALUES(or_detail_key_seq.nextval,1,9900,20,28);</v>
      </c>
    </row>
    <row r="667" spans="57:57">
      <c r="BE667" t="str">
        <f t="shared" si="18"/>
        <v>INSERT INTO or_detail VALUES(or_detail_key_seq.nextval,1,21600,20,29);</v>
      </c>
    </row>
    <row r="668" spans="57:57">
      <c r="BE668" t="str">
        <f t="shared" si="18"/>
        <v>INSERT INTO or_detail VALUES(or_detail_key_seq.nextval,1,5670,20,19);</v>
      </c>
    </row>
    <row r="669" spans="57:57">
      <c r="BE669" t="str">
        <f t="shared" si="18"/>
        <v>INSERT INTO or_detail VALUES(or_detail_key_seq.nextval,1,6750,20,17);</v>
      </c>
    </row>
    <row r="670" spans="57:57">
      <c r="BE670" t="str">
        <f t="shared" si="18"/>
        <v>INSERT INTO or_detail VALUES(or_detail_key_seq.nextval,1,7560,20,20);</v>
      </c>
    </row>
    <row r="671" spans="57:57">
      <c r="BE671" t="str">
        <f t="shared" si="18"/>
        <v>INSERT INTO or_detail VALUES(or_detail_key_seq.nextval,1,17100,20,12);</v>
      </c>
    </row>
    <row r="672" spans="57:57">
      <c r="BE672" t="str">
        <f t="shared" si="18"/>
        <v>INSERT INTO or_detail VALUES(or_detail_key_seq.nextval,1,4050,21,15);</v>
      </c>
    </row>
    <row r="673" spans="57:57">
      <c r="BE673" t="str">
        <f t="shared" si="18"/>
        <v>INSERT INTO or_detail VALUES(or_detail_key_seq.nextval,2,11700,21,9);</v>
      </c>
    </row>
    <row r="674" spans="57:57">
      <c r="BE674" t="str">
        <f t="shared" si="18"/>
        <v>INSERT INTO or_detail VALUES(or_detail_key_seq.nextval,1,10800,21,3);</v>
      </c>
    </row>
    <row r="675" spans="57:57">
      <c r="BE675" t="str">
        <f t="shared" si="18"/>
        <v>INSERT INTO or_detail VALUES(or_detail_key_seq.nextval,1,7200,21,4);</v>
      </c>
    </row>
    <row r="676" spans="57:57">
      <c r="BE676" t="str">
        <f t="shared" si="18"/>
        <v>INSERT INTO or_detail VALUES(or_detail_key_seq.nextval,1,6030,21,50);</v>
      </c>
    </row>
    <row r="677" spans="57:57">
      <c r="BE677" t="str">
        <f t="shared" si="18"/>
        <v>INSERT INTO or_detail VALUES(or_detail_key_seq.nextval,1,6030,21,27);</v>
      </c>
    </row>
    <row r="678" spans="57:57">
      <c r="BE678" t="str">
        <f t="shared" si="18"/>
        <v>INSERT INTO or_detail VALUES(or_detail_key_seq.nextval,1,6120,21,11);</v>
      </c>
    </row>
    <row r="679" spans="57:57">
      <c r="BE679" t="str">
        <f t="shared" si="18"/>
        <v>INSERT INTO or_detail VALUES(or_detail_key_seq.nextval,1,21600,21,29);</v>
      </c>
    </row>
    <row r="680" spans="57:57">
      <c r="BE680" t="str">
        <f t="shared" si="18"/>
        <v>INSERT INTO or_detail VALUES(or_detail_key_seq.nextval,1,7560,21,22);</v>
      </c>
    </row>
    <row r="681" spans="57:57">
      <c r="BE681" t="str">
        <f t="shared" si="18"/>
        <v>INSERT INTO or_detail VALUES(or_detail_key_seq.nextval,1,3150,21,36);</v>
      </c>
    </row>
    <row r="682" spans="57:57">
      <c r="BE682" t="str">
        <f t="shared" si="18"/>
        <v>INSERT INTO or_detail VALUES(or_detail_key_seq.nextval,1,5400,21,16);</v>
      </c>
    </row>
    <row r="683" spans="57:57">
      <c r="BE683" t="str">
        <f t="shared" si="18"/>
        <v>INSERT INTO or_detail VALUES(or_detail_key_seq.nextval,1,8100,21,5);</v>
      </c>
    </row>
    <row r="684" spans="57:57">
      <c r="BE684" t="str">
        <f t="shared" si="18"/>
        <v>INSERT INTO or_detail VALUES(or_detail_key_seq.nextval,1,4500,21,10);</v>
      </c>
    </row>
    <row r="685" spans="57:57">
      <c r="BE685" t="str">
        <f t="shared" si="18"/>
        <v>INSERT INTO or_detail VALUES(or_detail_key_seq.nextval,1,3330,21,31);</v>
      </c>
    </row>
    <row r="686" spans="57:57">
      <c r="BE686" t="str">
        <f t="shared" si="18"/>
        <v>INSERT INTO or_detail VALUES(or_detail_key_seq.nextval,1,7200,22,35);</v>
      </c>
    </row>
    <row r="687" spans="57:57">
      <c r="BE687" t="str">
        <f t="shared" si="18"/>
        <v>INSERT INTO or_detail VALUES(or_detail_key_seq.nextval,1,7200,22,4);</v>
      </c>
    </row>
    <row r="688" spans="57:57">
      <c r="BE688" t="str">
        <f t="shared" si="18"/>
        <v>INSERT INTO or_detail VALUES(or_detail_key_seq.nextval,1,4050,22,8);</v>
      </c>
    </row>
    <row r="689" spans="57:57">
      <c r="BE689" t="str">
        <f t="shared" si="18"/>
        <v>INSERT INTO or_detail VALUES(or_detail_key_seq.nextval,1,12600,22,51);</v>
      </c>
    </row>
    <row r="690" spans="57:57">
      <c r="BE690" t="str">
        <f t="shared" si="18"/>
        <v>INSERT INTO or_detail VALUES(or_detail_key_seq.nextval,1,7020,23,21);</v>
      </c>
    </row>
    <row r="691" spans="57:57">
      <c r="BE691" t="str">
        <f t="shared" si="18"/>
        <v>INSERT INTO or_detail VALUES(or_detail_key_seq.nextval,1,13500,23,1);</v>
      </c>
    </row>
    <row r="692" spans="57:57">
      <c r="BE692" t="str">
        <f t="shared" si="18"/>
        <v>INSERT INTO or_detail VALUES(or_detail_key_seq.nextval,1,8010,23,33);</v>
      </c>
    </row>
    <row r="693" spans="57:57">
      <c r="BE693" t="str">
        <f t="shared" si="18"/>
        <v>INSERT INTO or_detail VALUES(or_detail_key_seq.nextval,1,6480,23,43);</v>
      </c>
    </row>
    <row r="694" spans="57:57">
      <c r="BE694" t="str">
        <f t="shared" si="18"/>
        <v>INSERT INTO or_detail VALUES(or_detail_key_seq.nextval,1,15120,23,41);</v>
      </c>
    </row>
    <row r="695" spans="57:57">
      <c r="BE695" t="str">
        <f t="shared" si="18"/>
        <v>INSERT INTO or_detail VALUES(or_detail_key_seq.nextval,1,5850,23,9);</v>
      </c>
    </row>
    <row r="696" spans="57:57">
      <c r="BE696" t="str">
        <f t="shared" si="18"/>
        <v>INSERT INTO or_detail VALUES(or_detail_key_seq.nextval,1,7200,24,4);</v>
      </c>
    </row>
    <row r="697" spans="57:57">
      <c r="BE697" t="str">
        <f t="shared" si="18"/>
        <v>INSERT INTO or_detail VALUES(or_detail_key_seq.nextval,1,5670,24,52);</v>
      </c>
    </row>
    <row r="698" spans="57:57">
      <c r="BE698" t="str">
        <f t="shared" si="18"/>
        <v>INSERT INTO or_detail VALUES(or_detail_key_seq.nextval,1,7020,24,53);</v>
      </c>
    </row>
    <row r="699" spans="57:57">
      <c r="BE699" t="str">
        <f t="shared" si="18"/>
        <v>INSERT INTO or_detail VALUES(or_detail_key_seq.nextval,1,6480,24,23);</v>
      </c>
    </row>
    <row r="700" spans="57:57">
      <c r="BE700" t="str">
        <f t="shared" si="18"/>
        <v>INSERT INTO or_detail VALUES(or_detail_key_seq.nextval,1,7020,24,21);</v>
      </c>
    </row>
    <row r="701" spans="57:57">
      <c r="BE701" t="str">
        <f t="shared" si="18"/>
        <v>INSERT INTO or_detail VALUES(or_detail_key_seq.nextval,1,6300,24,26);</v>
      </c>
    </row>
    <row r="702" spans="57:57">
      <c r="BE702" t="str">
        <f t="shared" si="18"/>
        <v>INSERT INTO or_detail VALUES(or_detail_key_seq.nextval,1,6030,24,50);</v>
      </c>
    </row>
    <row r="703" spans="57:57">
      <c r="BE703" t="str">
        <f t="shared" si="18"/>
        <v>INSERT INTO or_detail VALUES(or_detail_key_seq.nextval,1,3870,24,30);</v>
      </c>
    </row>
    <row r="704" spans="57:57">
      <c r="BE704" t="str">
        <f t="shared" si="18"/>
        <v>INSERT INTO or_detail VALUES(or_detail_key_seq.nextval,1,8100,25,5);</v>
      </c>
    </row>
    <row r="705" spans="57:57">
      <c r="BE705" t="str">
        <f t="shared" si="18"/>
        <v>INSERT INTO or_detail VALUES(or_detail_key_seq.nextval,1,6750,25,6);</v>
      </c>
    </row>
    <row r="706" spans="57:57">
      <c r="BE706" t="str">
        <f t="shared" si="18"/>
        <v>INSERT INTO or_detail VALUES(or_detail_key_seq.nextval,1,3150,25,46);</v>
      </c>
    </row>
    <row r="707" spans="57:57">
      <c r="BE707" t="str">
        <f t="shared" si="18"/>
        <v>INSERT INTO or_detail VALUES(or_detail_key_seq.nextval,1,4050,25,8);</v>
      </c>
    </row>
    <row r="708" spans="57:57">
      <c r="BE708" t="str">
        <f t="shared" si="18"/>
        <v>INSERT INTO or_detail VALUES(or_detail_key_seq.nextval,1,17100,25,12);</v>
      </c>
    </row>
    <row r="709" spans="57:57">
      <c r="BE709" t="str">
        <f t="shared" ref="BE709:BE772" si="19">"INSERT INTO or_detail VALUES(or_detail_key_seq.nextval,"&amp;BF194&amp;","&amp;BG194&amp;","&amp;BH194&amp;","&amp;BI194&amp;");"</f>
        <v>INSERT INTO or_detail VALUES(or_detail_key_seq.nextval,1,5400,25,16);</v>
      </c>
    </row>
    <row r="710" spans="57:57">
      <c r="BE710" t="str">
        <f t="shared" si="19"/>
        <v>INSERT INTO or_detail VALUES(or_detail_key_seq.nextval,5,33750,25,17);</v>
      </c>
    </row>
    <row r="711" spans="57:57">
      <c r="BE711" t="str">
        <f t="shared" si="19"/>
        <v>INSERT INTO or_detail VALUES(or_detail_key_seq.nextval,1,6030,25,27);</v>
      </c>
    </row>
    <row r="712" spans="57:57">
      <c r="BE712" t="str">
        <f t="shared" si="19"/>
        <v>INSERT INTO or_detail VALUES(or_detail_key_seq.nextval,1,7200,25,35);</v>
      </c>
    </row>
    <row r="713" spans="57:57">
      <c r="BE713" t="str">
        <f t="shared" si="19"/>
        <v>INSERT INTO or_detail VALUES(or_detail_key_seq.nextval,1,3420,25,49);</v>
      </c>
    </row>
    <row r="714" spans="57:57">
      <c r="BE714" t="str">
        <f t="shared" si="19"/>
        <v>INSERT INTO or_detail VALUES(or_detail_key_seq.nextval,1,34200,26,44);</v>
      </c>
    </row>
    <row r="715" spans="57:57">
      <c r="BE715" t="str">
        <f t="shared" si="19"/>
        <v>INSERT INTO or_detail VALUES(or_detail_key_seq.nextval,1,9450,26,34);</v>
      </c>
    </row>
    <row r="716" spans="57:57">
      <c r="BE716" t="str">
        <f t="shared" si="19"/>
        <v>INSERT INTO or_detail VALUES(or_detail_key_seq.nextval,1,4230,26,48);</v>
      </c>
    </row>
    <row r="717" spans="57:57">
      <c r="BE717" t="str">
        <f t="shared" si="19"/>
        <v>INSERT INTO or_detail VALUES(or_detail_key_seq.nextval,1,10800,26,3);</v>
      </c>
    </row>
    <row r="718" spans="57:57">
      <c r="BE718" t="str">
        <f t="shared" si="19"/>
        <v>INSERT INTO or_detail VALUES(or_detail_key_seq.nextval,1,16200,27,2);</v>
      </c>
    </row>
    <row r="719" spans="57:57">
      <c r="BE719" t="str">
        <f t="shared" si="19"/>
        <v>INSERT INTO or_detail VALUES(or_detail_key_seq.nextval,1,7200,27,35);</v>
      </c>
    </row>
    <row r="720" spans="57:57">
      <c r="BE720" t="str">
        <f t="shared" si="19"/>
        <v>INSERT INTO or_detail VALUES(or_detail_key_seq.nextval,1,6030,27,50);</v>
      </c>
    </row>
    <row r="721" spans="57:57">
      <c r="BE721" t="str">
        <f t="shared" si="19"/>
        <v>INSERT INTO or_detail VALUES(or_detail_key_seq.nextval,1,7560,27,22);</v>
      </c>
    </row>
    <row r="722" spans="57:57">
      <c r="BE722" t="str">
        <f t="shared" si="19"/>
        <v>INSERT INTO or_detail VALUES(or_detail_key_seq.nextval,1,3150,27,46);</v>
      </c>
    </row>
    <row r="723" spans="57:57">
      <c r="BE723" t="str">
        <f t="shared" si="19"/>
        <v>INSERT INTO or_detail VALUES(or_detail_key_seq.nextval,1,13500,27,1);</v>
      </c>
    </row>
    <row r="724" spans="57:57">
      <c r="BE724" t="str">
        <f t="shared" si="19"/>
        <v>INSERT INTO or_detail VALUES(or_detail_key_seq.nextval,1,5670,27,52);</v>
      </c>
    </row>
    <row r="725" spans="57:57">
      <c r="BE725" t="str">
        <f t="shared" si="19"/>
        <v>INSERT INTO or_detail VALUES(or_detail_key_seq.nextval,1,6750,28,6);</v>
      </c>
    </row>
    <row r="726" spans="57:57">
      <c r="BE726" t="str">
        <f t="shared" si="19"/>
        <v>INSERT INTO or_detail VALUES(or_detail_key_seq.nextval,3,21060,28,47);</v>
      </c>
    </row>
    <row r="727" spans="57:57">
      <c r="BE727" t="str">
        <f t="shared" si="19"/>
        <v>INSERT INTO or_detail VALUES(or_detail_key_seq.nextval,1,3150,28,14);</v>
      </c>
    </row>
    <row r="728" spans="57:57">
      <c r="BE728" t="str">
        <f t="shared" si="19"/>
        <v>INSERT INTO or_detail VALUES(or_detail_key_seq.nextval,1,9450,28,34);</v>
      </c>
    </row>
    <row r="729" spans="57:57">
      <c r="BE729" t="str">
        <f t="shared" si="19"/>
        <v>INSERT INTO or_detail VALUES(or_detail_key_seq.nextval,1,2700,28,7);</v>
      </c>
    </row>
    <row r="730" spans="57:57">
      <c r="BE730" t="str">
        <f t="shared" si="19"/>
        <v>INSERT INTO or_detail VALUES(or_detail_key_seq.nextval,1,7560,29,20);</v>
      </c>
    </row>
    <row r="731" spans="57:57">
      <c r="BE731" t="str">
        <f t="shared" si="19"/>
        <v>INSERT INTO or_detail VALUES(or_detail_key_seq.nextval,1,5670,29,52);</v>
      </c>
    </row>
    <row r="732" spans="57:57">
      <c r="BE732" t="str">
        <f t="shared" si="19"/>
        <v>INSERT INTO or_detail VALUES(or_detail_key_seq.nextval,1,3150,29,46);</v>
      </c>
    </row>
    <row r="733" spans="57:57">
      <c r="BE733" t="str">
        <f t="shared" si="19"/>
        <v>INSERT INTO or_detail VALUES(or_detail_key_seq.nextval,1,6300,29,26);</v>
      </c>
    </row>
    <row r="734" spans="57:57">
      <c r="BE734" t="str">
        <f t="shared" si="19"/>
        <v>INSERT INTO or_detail VALUES(or_detail_key_seq.nextval,1,16200,29,2);</v>
      </c>
    </row>
    <row r="735" spans="57:57">
      <c r="BE735" t="str">
        <f t="shared" si="19"/>
        <v>INSERT INTO or_detail VALUES(or_detail_key_seq.nextval,1,7020,29,47);</v>
      </c>
    </row>
    <row r="736" spans="57:57">
      <c r="BE736" t="str">
        <f t="shared" si="19"/>
        <v>INSERT INTO or_detail VALUES(or_detail_key_seq.nextval,1,3870,29,30);</v>
      </c>
    </row>
    <row r="737" spans="57:57">
      <c r="BE737" t="str">
        <f t="shared" si="19"/>
        <v>INSERT INTO or_detail VALUES(or_detail_key_seq.nextval,1,6750,30,6);</v>
      </c>
    </row>
    <row r="738" spans="57:57">
      <c r="BE738" t="str">
        <f t="shared" si="19"/>
        <v>INSERT INTO or_detail VALUES(or_detail_key_seq.nextval,12,70200,30,9);</v>
      </c>
    </row>
    <row r="739" spans="57:57">
      <c r="BE739" t="str">
        <f t="shared" si="19"/>
        <v>INSERT INTO or_detail VALUES(or_detail_key_seq.nextval,1,7740,30,40);</v>
      </c>
    </row>
    <row r="740" spans="57:57">
      <c r="BE740" t="str">
        <f t="shared" si="19"/>
        <v>INSERT INTO or_detail VALUES(or_detail_key_seq.nextval,1,9900,30,13);</v>
      </c>
    </row>
    <row r="741" spans="57:57">
      <c r="BE741" t="str">
        <f t="shared" si="19"/>
        <v>INSERT INTO or_detail VALUES(or_detail_key_seq.nextval,1,6480,30,43);</v>
      </c>
    </row>
    <row r="742" spans="57:57">
      <c r="BE742" t="str">
        <f t="shared" si="19"/>
        <v>INSERT INTO or_detail VALUES(or_detail_key_seq.nextval,1,6030,30,38);</v>
      </c>
    </row>
    <row r="743" spans="57:57">
      <c r="BE743" t="str">
        <f t="shared" si="19"/>
        <v>INSERT INTO or_detail VALUES(or_detail_key_seq.nextval,1,7200,30,35);</v>
      </c>
    </row>
    <row r="744" spans="57:57">
      <c r="BE744" t="str">
        <f t="shared" si="19"/>
        <v>INSERT INTO or_detail VALUES(or_detail_key_seq.nextval,1,4050,30,8);</v>
      </c>
    </row>
    <row r="745" spans="57:57">
      <c r="BE745" t="str">
        <f t="shared" si="19"/>
        <v>INSERT INTO or_detail VALUES(or_detail_key_seq.nextval,1,5670,30,19);</v>
      </c>
    </row>
    <row r="746" spans="57:57">
      <c r="BE746" t="str">
        <f t="shared" si="19"/>
        <v>INSERT INTO or_detail VALUES(or_detail_key_seq.nextval,1,6750,30,45);</v>
      </c>
    </row>
    <row r="747" spans="57:57">
      <c r="BE747" t="str">
        <f t="shared" si="19"/>
        <v>INSERT INTO or_detail VALUES(or_detail_key_seq.nextval,1,15120,31,41);</v>
      </c>
    </row>
    <row r="748" spans="57:57">
      <c r="BE748" t="str">
        <f t="shared" si="19"/>
        <v>INSERT INTO or_detail VALUES(or_detail_key_seq.nextval,1,6480,31,23);</v>
      </c>
    </row>
    <row r="749" spans="57:57">
      <c r="BE749" t="str">
        <f t="shared" si="19"/>
        <v>INSERT INTO or_detail VALUES(or_detail_key_seq.nextval,1,12600,31,51);</v>
      </c>
    </row>
    <row r="750" spans="57:57">
      <c r="BE750" t="str">
        <f t="shared" si="19"/>
        <v>INSERT INTO or_detail VALUES(or_detail_key_seq.nextval,1,4230,31,48);</v>
      </c>
    </row>
    <row r="751" spans="57:57">
      <c r="BE751" t="str">
        <f t="shared" si="19"/>
        <v>INSERT INTO or_detail VALUES(or_detail_key_seq.nextval,1,6030,31,27);</v>
      </c>
    </row>
    <row r="752" spans="57:57">
      <c r="BE752" t="str">
        <f t="shared" si="19"/>
        <v>INSERT INTO or_detail VALUES(or_detail_key_seq.nextval,1,2700,31,7);</v>
      </c>
    </row>
    <row r="753" spans="57:57">
      <c r="BE753" t="str">
        <f t="shared" si="19"/>
        <v>INSERT INTO or_detail VALUES(or_detail_key_seq.nextval,1,3870,31,30);</v>
      </c>
    </row>
    <row r="754" spans="57:57">
      <c r="BE754" t="str">
        <f t="shared" si="19"/>
        <v>INSERT INTO or_detail VALUES(or_detail_key_seq.nextval,3,9450,31,46);</v>
      </c>
    </row>
    <row r="755" spans="57:57">
      <c r="BE755" t="str">
        <f t="shared" si="19"/>
        <v>INSERT INTO or_detail VALUES(or_detail_key_seq.nextval,1,7020,31,47);</v>
      </c>
    </row>
    <row r="756" spans="57:57">
      <c r="BE756" t="str">
        <f t="shared" si="19"/>
        <v>INSERT INTO or_detail VALUES(or_detail_key_seq.nextval,1,6030,31,50);</v>
      </c>
    </row>
    <row r="757" spans="57:57">
      <c r="BE757" t="str">
        <f t="shared" si="19"/>
        <v>INSERT INTO or_detail VALUES(or_detail_key_seq.nextval,1,6750,31,17);</v>
      </c>
    </row>
    <row r="758" spans="57:57">
      <c r="BE758" t="str">
        <f t="shared" si="19"/>
        <v>INSERT INTO or_detail VALUES(or_detail_key_seq.nextval,1,6480,31,43);</v>
      </c>
    </row>
    <row r="759" spans="57:57">
      <c r="BE759" t="str">
        <f t="shared" si="19"/>
        <v>INSERT INTO or_detail VALUES(or_detail_key_seq.nextval,1,32400,31,37);</v>
      </c>
    </row>
    <row r="760" spans="57:57">
      <c r="BE760" t="str">
        <f t="shared" si="19"/>
        <v>INSERT INTO or_detail VALUES(or_detail_key_seq.nextval,1,9450,31,34);</v>
      </c>
    </row>
    <row r="761" spans="57:57">
      <c r="BE761" t="str">
        <f t="shared" si="19"/>
        <v>INSERT INTO or_detail VALUES(or_detail_key_seq.nextval,1,5670,32,19);</v>
      </c>
    </row>
    <row r="762" spans="57:57">
      <c r="BE762" t="str">
        <f t="shared" si="19"/>
        <v>INSERT INTO or_detail VALUES(or_detail_key_seq.nextval,1,9450,32,34);</v>
      </c>
    </row>
    <row r="763" spans="57:57">
      <c r="BE763" t="str">
        <f t="shared" si="19"/>
        <v>INSERT INTO or_detail VALUES(or_detail_key_seq.nextval,1,6030,32,38);</v>
      </c>
    </row>
    <row r="764" spans="57:57">
      <c r="BE764" t="str">
        <f t="shared" si="19"/>
        <v>INSERT INTO or_detail VALUES(or_detail_key_seq.nextval,1,6750,32,45);</v>
      </c>
    </row>
    <row r="765" spans="57:57">
      <c r="BE765" t="str">
        <f t="shared" si="19"/>
        <v>INSERT INTO or_detail VALUES(or_detail_key_seq.nextval,1,4050,32,15);</v>
      </c>
    </row>
    <row r="766" spans="57:57">
      <c r="BE766" t="str">
        <f t="shared" si="19"/>
        <v>INSERT INTO or_detail VALUES(or_detail_key_seq.nextval,1,5850,32,9);</v>
      </c>
    </row>
    <row r="767" spans="57:57">
      <c r="BE767" t="str">
        <f t="shared" si="19"/>
        <v>INSERT INTO or_detail VALUES(or_detail_key_seq.nextval,1,7020,32,47);</v>
      </c>
    </row>
    <row r="768" spans="57:57">
      <c r="BE768" t="str">
        <f t="shared" si="19"/>
        <v>INSERT INTO or_detail VALUES(or_detail_key_seq.nextval,1,7740,33,40);</v>
      </c>
    </row>
    <row r="769" spans="57:57">
      <c r="BE769" t="str">
        <f t="shared" si="19"/>
        <v>INSERT INTO or_detail VALUES(or_detail_key_seq.nextval,1,12600,33,51);</v>
      </c>
    </row>
    <row r="770" spans="57:57">
      <c r="BE770" t="str">
        <f t="shared" si="19"/>
        <v>INSERT INTO or_detail VALUES(or_detail_key_seq.nextval,1,7200,33,4);</v>
      </c>
    </row>
    <row r="771" spans="57:57">
      <c r="BE771" t="str">
        <f t="shared" si="19"/>
        <v>INSERT INTO or_detail VALUES(or_detail_key_seq.nextval,1,16200,33,2);</v>
      </c>
    </row>
    <row r="772" spans="57:57">
      <c r="BE772" t="str">
        <f t="shared" si="19"/>
        <v>INSERT INTO or_detail VALUES(or_detail_key_seq.nextval,1,7560,33,22);</v>
      </c>
    </row>
    <row r="773" spans="57:57">
      <c r="BE773" t="str">
        <f t="shared" ref="BE773:BE836" si="20">"INSERT INTO or_detail VALUES(or_detail_key_seq.nextval,"&amp;BF258&amp;","&amp;BG258&amp;","&amp;BH258&amp;","&amp;BI258&amp;");"</f>
        <v>INSERT INTO or_detail VALUES(or_detail_key_seq.nextval,1,8550,33,24);</v>
      </c>
    </row>
    <row r="774" spans="57:57">
      <c r="BE774" t="str">
        <f t="shared" si="20"/>
        <v>INSERT INTO or_detail VALUES(or_detail_key_seq.nextval,1,6480,34,23);</v>
      </c>
    </row>
    <row r="775" spans="57:57">
      <c r="BE775" t="str">
        <f t="shared" si="20"/>
        <v>INSERT INTO or_detail VALUES(or_detail_key_seq.nextval,1,6030,34,38);</v>
      </c>
    </row>
    <row r="776" spans="57:57">
      <c r="BE776" t="str">
        <f t="shared" si="20"/>
        <v>INSERT INTO or_detail VALUES(or_detail_key_seq.nextval,7,28350,34,15);</v>
      </c>
    </row>
    <row r="777" spans="57:57">
      <c r="BE777" t="str">
        <f t="shared" si="20"/>
        <v>INSERT INTO or_detail VALUES(or_detail_key_seq.nextval,1,3420,34,49);</v>
      </c>
    </row>
    <row r="778" spans="57:57">
      <c r="BE778" t="str">
        <f t="shared" si="20"/>
        <v>INSERT INTO or_detail VALUES(or_detail_key_seq.nextval,1,7560,34,25);</v>
      </c>
    </row>
    <row r="779" spans="57:57">
      <c r="BE779" t="str">
        <f t="shared" si="20"/>
        <v>INSERT INTO or_detail VALUES(or_detail_key_seq.nextval,1,7020,34,21);</v>
      </c>
    </row>
    <row r="780" spans="57:57">
      <c r="BE780" t="str">
        <f t="shared" si="20"/>
        <v>INSERT INTO or_detail VALUES(or_detail_key_seq.nextval,1,16200,34,2);</v>
      </c>
    </row>
    <row r="781" spans="57:57">
      <c r="BE781" t="str">
        <f t="shared" si="20"/>
        <v>INSERT INTO or_detail VALUES(or_detail_key_seq.nextval,1,6750,34,45);</v>
      </c>
    </row>
    <row r="782" spans="57:57">
      <c r="BE782" t="str">
        <f t="shared" si="20"/>
        <v>INSERT INTO or_detail VALUES(or_detail_key_seq.nextval,1,5670,34,52);</v>
      </c>
    </row>
    <row r="783" spans="57:57">
      <c r="BE783" t="str">
        <f t="shared" si="20"/>
        <v>INSERT INTO or_detail VALUES(or_detail_key_seq.nextval,1,4050,34,8);</v>
      </c>
    </row>
    <row r="784" spans="57:57">
      <c r="BE784" t="str">
        <f t="shared" si="20"/>
        <v>INSERT INTO or_detail VALUES(or_detail_key_seq.nextval,1,8550,34,24);</v>
      </c>
    </row>
    <row r="785" spans="57:57">
      <c r="BE785" t="str">
        <f t="shared" si="20"/>
        <v>INSERT INTO or_detail VALUES(or_detail_key_seq.nextval,1,6030,35,50);</v>
      </c>
    </row>
    <row r="786" spans="57:57">
      <c r="BE786" t="str">
        <f t="shared" si="20"/>
        <v>INSERT INTO or_detail VALUES(or_detail_key_seq.nextval,1,5670,35,19);</v>
      </c>
    </row>
    <row r="787" spans="57:57">
      <c r="BE787" t="str">
        <f t="shared" si="20"/>
        <v>INSERT INTO or_detail VALUES(or_detail_key_seq.nextval,1,6750,35,6);</v>
      </c>
    </row>
    <row r="788" spans="57:57">
      <c r="BE788" t="str">
        <f t="shared" si="20"/>
        <v>INSERT INTO or_detail VALUES(or_detail_key_seq.nextval,1,6750,35,17);</v>
      </c>
    </row>
    <row r="789" spans="57:57">
      <c r="BE789" t="str">
        <f t="shared" si="20"/>
        <v>INSERT INTO or_detail VALUES(or_detail_key_seq.nextval,1,13050,35,39);</v>
      </c>
    </row>
    <row r="790" spans="57:57">
      <c r="BE790" t="str">
        <f t="shared" si="20"/>
        <v>INSERT INTO or_detail VALUES(or_detail_key_seq.nextval,1,9450,35,34);</v>
      </c>
    </row>
    <row r="791" spans="57:57">
      <c r="BE791" t="str">
        <f t="shared" si="20"/>
        <v>INSERT INTO or_detail VALUES(or_detail_key_seq.nextval,1,10800,35,3);</v>
      </c>
    </row>
    <row r="792" spans="57:57">
      <c r="BE792" t="str">
        <f t="shared" si="20"/>
        <v>INSERT INTO or_detail VALUES(or_detail_key_seq.nextval,1,5400,35,16);</v>
      </c>
    </row>
    <row r="793" spans="57:57">
      <c r="BE793" t="str">
        <f t="shared" si="20"/>
        <v>INSERT INTO or_detail VALUES(or_detail_key_seq.nextval,1,7560,36,25);</v>
      </c>
    </row>
    <row r="794" spans="57:57">
      <c r="BE794" t="str">
        <f t="shared" si="20"/>
        <v>INSERT INTO or_detail VALUES(or_detail_key_seq.nextval,1,13500,36,1);</v>
      </c>
    </row>
    <row r="795" spans="57:57">
      <c r="BE795" t="str">
        <f t="shared" si="20"/>
        <v>INSERT INTO or_detail VALUES(or_detail_key_seq.nextval,1,5850,36,9);</v>
      </c>
    </row>
    <row r="796" spans="57:57">
      <c r="BE796" t="str">
        <f t="shared" si="20"/>
        <v>INSERT INTO or_detail VALUES(or_detail_key_seq.nextval,1,21600,36,29);</v>
      </c>
    </row>
    <row r="797" spans="57:57">
      <c r="BE797" t="str">
        <f t="shared" si="20"/>
        <v>INSERT INTO or_detail VALUES(or_detail_key_seq.nextval,1,9900,37,28);</v>
      </c>
    </row>
    <row r="798" spans="57:57">
      <c r="BE798" t="str">
        <f t="shared" si="20"/>
        <v>INSERT INTO or_detail VALUES(or_detail_key_seq.nextval,1,7380,37,42);</v>
      </c>
    </row>
    <row r="799" spans="57:57">
      <c r="BE799" t="str">
        <f t="shared" si="20"/>
        <v>INSERT INTO or_detail VALUES(or_detail_key_seq.nextval,1,7560,37,20);</v>
      </c>
    </row>
    <row r="800" spans="57:57">
      <c r="BE800" t="str">
        <f t="shared" si="20"/>
        <v>INSERT INTO or_detail VALUES(or_detail_key_seq.nextval,1,7560,37,22);</v>
      </c>
    </row>
    <row r="801" spans="57:57">
      <c r="BE801" t="str">
        <f t="shared" si="20"/>
        <v>INSERT INTO or_detail VALUES(or_detail_key_seq.nextval,10,60300,37,38);</v>
      </c>
    </row>
    <row r="802" spans="57:57">
      <c r="BE802" t="str">
        <f t="shared" si="20"/>
        <v>INSERT INTO or_detail VALUES(or_detail_key_seq.nextval,1,7200,37,35);</v>
      </c>
    </row>
    <row r="803" spans="57:57">
      <c r="BE803" t="str">
        <f t="shared" si="20"/>
        <v>INSERT INTO or_detail VALUES(or_detail_key_seq.nextval,1,15120,37,41);</v>
      </c>
    </row>
    <row r="804" spans="57:57">
      <c r="BE804" t="str">
        <f t="shared" si="20"/>
        <v>INSERT INTO or_detail VALUES(or_detail_key_seq.nextval,1,5670,37,19);</v>
      </c>
    </row>
    <row r="805" spans="57:57">
      <c r="BE805" t="str">
        <f t="shared" si="20"/>
        <v>INSERT INTO or_detail VALUES(or_detail_key_seq.nextval,1,6750,38,45);</v>
      </c>
    </row>
    <row r="806" spans="57:57">
      <c r="BE806" t="str">
        <f t="shared" si="20"/>
        <v>INSERT INTO or_detail VALUES(or_detail_key_seq.nextval,1,5850,38,9);</v>
      </c>
    </row>
    <row r="807" spans="57:57">
      <c r="BE807" t="str">
        <f t="shared" si="20"/>
        <v>INSERT INTO or_detail VALUES(or_detail_key_seq.nextval,1,5670,38,19);</v>
      </c>
    </row>
    <row r="808" spans="57:57">
      <c r="BE808" t="str">
        <f t="shared" si="20"/>
        <v>INSERT INTO or_detail VALUES(or_detail_key_seq.nextval,1,7560,38,22);</v>
      </c>
    </row>
    <row r="809" spans="57:57">
      <c r="BE809" t="str">
        <f t="shared" si="20"/>
        <v>INSERT INTO or_detail VALUES(or_detail_key_seq.nextval,1,6750,38,17);</v>
      </c>
    </row>
    <row r="810" spans="57:57">
      <c r="BE810" t="str">
        <f t="shared" si="20"/>
        <v>INSERT INTO or_detail VALUES(or_detail_key_seq.nextval,1,8550,38,24);</v>
      </c>
    </row>
    <row r="811" spans="57:57">
      <c r="BE811" t="str">
        <f t="shared" si="20"/>
        <v>INSERT INTO or_detail VALUES(or_detail_key_seq.nextval,1,8100,38,5);</v>
      </c>
    </row>
    <row r="812" spans="57:57">
      <c r="BE812" t="str">
        <f t="shared" si="20"/>
        <v>INSERT INTO or_detail VALUES(or_detail_key_seq.nextval,1,9900,38,28);</v>
      </c>
    </row>
    <row r="813" spans="57:57">
      <c r="BE813" t="str">
        <f t="shared" si="20"/>
        <v>INSERT INTO or_detail VALUES(or_detail_key_seq.nextval,1,7740,38,40);</v>
      </c>
    </row>
    <row r="814" spans="57:57">
      <c r="BE814" t="str">
        <f t="shared" si="20"/>
        <v>INSERT INTO or_detail VALUES(or_detail_key_seq.nextval,1,12600,38,51);</v>
      </c>
    </row>
    <row r="815" spans="57:57">
      <c r="BE815" t="str">
        <f t="shared" si="20"/>
        <v>INSERT INTO or_detail VALUES(or_detail_key_seq.nextval,1,15120,38,41);</v>
      </c>
    </row>
    <row r="816" spans="57:57">
      <c r="BE816" t="str">
        <f t="shared" si="20"/>
        <v>INSERT INTO or_detail VALUES(or_detail_key_seq.nextval,7,28350,39,15);</v>
      </c>
    </row>
    <row r="817" spans="57:57">
      <c r="BE817" t="str">
        <f t="shared" si="20"/>
        <v>INSERT INTO or_detail VALUES(or_detail_key_seq.nextval,1,16200,39,2);</v>
      </c>
    </row>
    <row r="818" spans="57:57">
      <c r="BE818" t="str">
        <f t="shared" si="20"/>
        <v>INSERT INTO or_detail VALUES(or_detail_key_seq.nextval,1,6480,39,43);</v>
      </c>
    </row>
    <row r="819" spans="57:57">
      <c r="BE819" t="str">
        <f t="shared" si="20"/>
        <v>INSERT INTO or_detail VALUES(or_detail_key_seq.nextval,1,7740,39,40);</v>
      </c>
    </row>
    <row r="820" spans="57:57">
      <c r="BE820" t="str">
        <f t="shared" si="20"/>
        <v>INSERT INTO or_detail VALUES(or_detail_key_seq.nextval,1,4230,39,48);</v>
      </c>
    </row>
    <row r="821" spans="57:57">
      <c r="BE821" t="str">
        <f t="shared" si="20"/>
        <v>INSERT INTO or_detail VALUES(or_detail_key_seq.nextval,1,13050,39,39);</v>
      </c>
    </row>
    <row r="822" spans="57:57">
      <c r="BE822" t="str">
        <f t="shared" si="20"/>
        <v>INSERT INTO or_detail VALUES(or_detail_key_seq.nextval,1,8100,39,5);</v>
      </c>
    </row>
    <row r="823" spans="57:57">
      <c r="BE823" t="str">
        <f t="shared" si="20"/>
        <v>INSERT INTO or_detail VALUES(or_detail_key_seq.nextval,1,3150,39,46);</v>
      </c>
    </row>
    <row r="824" spans="57:57">
      <c r="BE824" t="str">
        <f t="shared" si="20"/>
        <v>INSERT INTO or_detail VALUES(or_detail_key_seq.nextval,1,34200,39,44);</v>
      </c>
    </row>
    <row r="825" spans="57:57">
      <c r="BE825" t="str">
        <f t="shared" si="20"/>
        <v>INSERT INTO or_detail VALUES(or_detail_key_seq.nextval,1,6750,39,45);</v>
      </c>
    </row>
    <row r="826" spans="57:57">
      <c r="BE826" t="str">
        <f t="shared" si="20"/>
        <v>INSERT INTO or_detail VALUES(or_detail_key_seq.nextval,1,5220,39,18);</v>
      </c>
    </row>
    <row r="827" spans="57:57">
      <c r="BE827" t="str">
        <f t="shared" si="20"/>
        <v>INSERT INTO or_detail VALUES(or_detail_key_seq.nextval,1,7200,39,35);</v>
      </c>
    </row>
    <row r="828" spans="57:57">
      <c r="BE828" t="str">
        <f t="shared" si="20"/>
        <v>INSERT INTO or_detail VALUES(or_detail_key_seq.nextval,1,12600,40,51);</v>
      </c>
    </row>
    <row r="829" spans="57:57">
      <c r="BE829" t="str">
        <f t="shared" si="20"/>
        <v>INSERT INTO or_detail VALUES(or_detail_key_seq.nextval,1,21600,40,29);</v>
      </c>
    </row>
    <row r="830" spans="57:57">
      <c r="BE830" t="str">
        <f t="shared" si="20"/>
        <v>INSERT INTO or_detail VALUES(or_detail_key_seq.nextval,10,27000,40,7);</v>
      </c>
    </row>
    <row r="831" spans="57:57">
      <c r="BE831" t="str">
        <f t="shared" si="20"/>
        <v>INSERT INTO or_detail VALUES(or_detail_key_seq.nextval,1,5400,40,16);</v>
      </c>
    </row>
    <row r="832" spans="57:57">
      <c r="BE832" t="str">
        <f t="shared" si="20"/>
        <v>INSERT INTO or_detail VALUES(or_detail_key_seq.nextval,1,8010,40,33);</v>
      </c>
    </row>
    <row r="833" spans="57:57">
      <c r="BE833" t="str">
        <f t="shared" si="20"/>
        <v>INSERT INTO or_detail VALUES(or_detail_key_seq.nextval,1,3150,40,46);</v>
      </c>
    </row>
    <row r="834" spans="57:57">
      <c r="BE834" t="str">
        <f t="shared" si="20"/>
        <v>INSERT INTO or_detail VALUES(or_detail_key_seq.nextval,1,9450,40,34);</v>
      </c>
    </row>
    <row r="835" spans="57:57">
      <c r="BE835" t="str">
        <f t="shared" si="20"/>
        <v>INSERT INTO or_detail VALUES(or_detail_key_seq.nextval,1,6300,40,26);</v>
      </c>
    </row>
    <row r="836" spans="57:57">
      <c r="BE836" t="str">
        <f t="shared" si="20"/>
        <v>INSERT INTO or_detail VALUES(or_detail_key_seq.nextval,1,4050,40,15);</v>
      </c>
    </row>
    <row r="837" spans="57:57">
      <c r="BE837" t="str">
        <f t="shared" ref="BE837:BE900" si="21">"INSERT INTO or_detail VALUES(or_detail_key_seq.nextval,"&amp;BF322&amp;","&amp;BG322&amp;","&amp;BH322&amp;","&amp;BI322&amp;");"</f>
        <v>INSERT INTO or_detail VALUES(or_detail_key_seq.nextval,1,3870,40,30);</v>
      </c>
    </row>
    <row r="838" spans="57:57">
      <c r="BE838" t="str">
        <f t="shared" si="21"/>
        <v>INSERT INTO or_detail VALUES(or_detail_key_seq.nextval,1,3150,40,14);</v>
      </c>
    </row>
    <row r="839" spans="57:57">
      <c r="BE839" t="str">
        <f t="shared" si="21"/>
        <v>INSERT INTO or_detail VALUES(or_detail_key_seq.nextval,1,6750,40,17);</v>
      </c>
    </row>
    <row r="840" spans="57:57">
      <c r="BE840" t="str">
        <f t="shared" si="21"/>
        <v>INSERT INTO or_detail VALUES(or_detail_key_seq.nextval,1,6030,40,38);</v>
      </c>
    </row>
    <row r="841" spans="57:57">
      <c r="BE841" t="str">
        <f t="shared" si="21"/>
        <v>INSERT INTO or_detail VALUES(or_detail_key_seq.nextval,1,6750,40,6);</v>
      </c>
    </row>
    <row r="842" spans="57:57">
      <c r="BE842" t="str">
        <f t="shared" si="21"/>
        <v>INSERT INTO or_detail VALUES(or_detail_key_seq.nextval,1,6750,41,45);</v>
      </c>
    </row>
    <row r="843" spans="57:57">
      <c r="BE843" t="str">
        <f t="shared" si="21"/>
        <v>INSERT INTO or_detail VALUES(or_detail_key_seq.nextval,1,32400,41,37);</v>
      </c>
    </row>
    <row r="844" spans="57:57">
      <c r="BE844" t="str">
        <f t="shared" si="21"/>
        <v>INSERT INTO or_detail VALUES(or_detail_key_seq.nextval,1,9450,41,34);</v>
      </c>
    </row>
    <row r="845" spans="57:57">
      <c r="BE845" t="str">
        <f t="shared" si="21"/>
        <v>INSERT INTO or_detail VALUES(or_detail_key_seq.nextval,1,5400,41,16);</v>
      </c>
    </row>
    <row r="846" spans="57:57">
      <c r="BE846" t="str">
        <f t="shared" si="21"/>
        <v>INSERT INTO or_detail VALUES(or_detail_key_seq.nextval,1,3150,41,14);</v>
      </c>
    </row>
    <row r="847" spans="57:57">
      <c r="BE847" t="str">
        <f t="shared" si="21"/>
        <v>INSERT INTO or_detail VALUES(or_detail_key_seq.nextval,1,6300,41,26);</v>
      </c>
    </row>
    <row r="848" spans="57:57">
      <c r="BE848" t="str">
        <f t="shared" si="21"/>
        <v>INSERT INTO or_detail VALUES(or_detail_key_seq.nextval,1,5220,41,18);</v>
      </c>
    </row>
    <row r="849" spans="57:57">
      <c r="BE849" t="str">
        <f t="shared" si="21"/>
        <v>INSERT INTO or_detail VALUES(or_detail_key_seq.nextval,1,5670,41,19);</v>
      </c>
    </row>
    <row r="850" spans="57:57">
      <c r="BE850" t="str">
        <f t="shared" si="21"/>
        <v>INSERT INTO or_detail VALUES(or_detail_key_seq.nextval,1,10800,41,3);</v>
      </c>
    </row>
    <row r="851" spans="57:57">
      <c r="BE851" t="str">
        <f t="shared" si="21"/>
        <v>INSERT INTO or_detail VALUES(or_detail_key_seq.nextval,3,24300,41,5);</v>
      </c>
    </row>
    <row r="852" spans="57:57">
      <c r="BE852" t="str">
        <f t="shared" si="21"/>
        <v>INSERT INTO or_detail VALUES(or_detail_key_seq.nextval,1,6030,41,27);</v>
      </c>
    </row>
    <row r="853" spans="57:57">
      <c r="BE853" t="str">
        <f t="shared" si="21"/>
        <v>INSERT INTO or_detail VALUES(or_detail_key_seq.nextval,1,21600,41,29);</v>
      </c>
    </row>
    <row r="854" spans="57:57">
      <c r="BE854" t="str">
        <f t="shared" si="21"/>
        <v>INSERT INTO or_detail VALUES(or_detail_key_seq.nextval,1,13500,41,1);</v>
      </c>
    </row>
    <row r="855" spans="57:57">
      <c r="BE855" t="str">
        <f t="shared" si="21"/>
        <v>INSERT INTO or_detail VALUES(or_detail_key_seq.nextval,1,34200,41,44);</v>
      </c>
    </row>
    <row r="856" spans="57:57">
      <c r="BE856" t="str">
        <f t="shared" si="21"/>
        <v>INSERT INTO or_detail VALUES(or_detail_key_seq.nextval,1,6120,41,11);</v>
      </c>
    </row>
    <row r="857" spans="57:57">
      <c r="BE857" t="str">
        <f t="shared" si="21"/>
        <v>INSERT INTO or_detail VALUES(or_detail_key_seq.nextval,1,7020,41,21);</v>
      </c>
    </row>
    <row r="858" spans="57:57">
      <c r="BE858" t="str">
        <f t="shared" si="21"/>
        <v>INSERT INTO or_detail VALUES(or_detail_key_seq.nextval,1,7740,42,40);</v>
      </c>
    </row>
    <row r="859" spans="57:57">
      <c r="BE859" t="str">
        <f t="shared" si="21"/>
        <v>INSERT INTO or_detail VALUES(or_detail_key_seq.nextval,1,13050,42,39);</v>
      </c>
    </row>
    <row r="860" spans="57:57">
      <c r="BE860" t="str">
        <f t="shared" si="21"/>
        <v>INSERT INTO or_detail VALUES(or_detail_key_seq.nextval,1,6030,42,27);</v>
      </c>
    </row>
    <row r="861" spans="57:57">
      <c r="BE861" t="str">
        <f t="shared" si="21"/>
        <v>INSERT INTO or_detail VALUES(or_detail_key_seq.nextval,1,4050,42,8);</v>
      </c>
    </row>
    <row r="862" spans="57:57">
      <c r="BE862" t="str">
        <f t="shared" si="21"/>
        <v>INSERT INTO or_detail VALUES(or_detail_key_seq.nextval,1,6750,42,17);</v>
      </c>
    </row>
    <row r="863" spans="57:57">
      <c r="BE863" t="str">
        <f t="shared" si="21"/>
        <v>INSERT INTO or_detail VALUES(or_detail_key_seq.nextval,1,6750,42,45);</v>
      </c>
    </row>
    <row r="864" spans="57:57">
      <c r="BE864" t="str">
        <f t="shared" si="21"/>
        <v>INSERT INTO or_detail VALUES(or_detail_key_seq.nextval,1,7560,42,20);</v>
      </c>
    </row>
    <row r="865" spans="57:57">
      <c r="BE865" t="str">
        <f t="shared" si="21"/>
        <v>INSERT INTO or_detail VALUES(or_detail_key_seq.nextval,1,21600,42,29);</v>
      </c>
    </row>
    <row r="866" spans="57:57">
      <c r="BE866" t="str">
        <f t="shared" si="21"/>
        <v>INSERT INTO or_detail VALUES(or_detail_key_seq.nextval,1,6030,42,38);</v>
      </c>
    </row>
    <row r="867" spans="57:57">
      <c r="BE867" t="str">
        <f t="shared" si="21"/>
        <v>INSERT INTO or_detail VALUES(or_detail_key_seq.nextval,1,7020,42,47);</v>
      </c>
    </row>
    <row r="868" spans="57:57">
      <c r="BE868" t="str">
        <f t="shared" si="21"/>
        <v>INSERT INTO or_detail VALUES(or_detail_key_seq.nextval,1,7560,42,25);</v>
      </c>
    </row>
    <row r="869" spans="57:57">
      <c r="BE869" t="str">
        <f t="shared" si="21"/>
        <v>INSERT INTO or_detail VALUES(or_detail_key_seq.nextval,1,3150,42,46);</v>
      </c>
    </row>
    <row r="870" spans="57:57">
      <c r="BE870" t="str">
        <f t="shared" si="21"/>
        <v>INSERT INTO or_detail VALUES(or_detail_key_seq.nextval,1,16200,42,2);</v>
      </c>
    </row>
    <row r="871" spans="57:57">
      <c r="BE871" t="str">
        <f t="shared" si="21"/>
        <v>INSERT INTO or_detail VALUES(or_detail_key_seq.nextval,1,3330,42,31);</v>
      </c>
    </row>
    <row r="872" spans="57:57">
      <c r="BE872" t="str">
        <f t="shared" si="21"/>
        <v>INSERT INTO or_detail VALUES(or_detail_key_seq.nextval,1,6300,42,26);</v>
      </c>
    </row>
    <row r="873" spans="57:57">
      <c r="BE873" t="str">
        <f t="shared" si="21"/>
        <v>INSERT INTO or_detail VALUES(or_detail_key_seq.nextval,1,3870,42,30);</v>
      </c>
    </row>
    <row r="874" spans="57:57">
      <c r="BE874" t="str">
        <f t="shared" si="21"/>
        <v>INSERT INTO or_detail VALUES(or_detail_key_seq.nextval,1,13500,42,1);</v>
      </c>
    </row>
    <row r="875" spans="57:57">
      <c r="BE875" t="str">
        <f t="shared" si="21"/>
        <v>INSERT INTO or_detail VALUES(or_detail_key_seq.nextval,1,5400,42,16);</v>
      </c>
    </row>
    <row r="876" spans="57:57">
      <c r="BE876" t="str">
        <f t="shared" si="21"/>
        <v>INSERT INTO or_detail VALUES(or_detail_key_seq.nextval,1,16200,43,2);</v>
      </c>
    </row>
    <row r="877" spans="57:57">
      <c r="BE877" t="str">
        <f t="shared" si="21"/>
        <v>INSERT INTO or_detail VALUES(or_detail_key_seq.nextval,1,7200,43,35);</v>
      </c>
    </row>
    <row r="878" spans="57:57">
      <c r="BE878" t="str">
        <f t="shared" si="21"/>
        <v>INSERT INTO or_detail VALUES(or_detail_key_seq.nextval,1,10800,43,3);</v>
      </c>
    </row>
    <row r="879" spans="57:57">
      <c r="BE879" t="str">
        <f t="shared" si="21"/>
        <v>INSERT INTO or_detail VALUES(or_detail_key_seq.nextval,1,3330,43,31);</v>
      </c>
    </row>
    <row r="880" spans="57:57">
      <c r="BE880" t="str">
        <f t="shared" si="21"/>
        <v>INSERT INTO or_detail VALUES(or_detail_key_seq.nextval,1,4500,43,10);</v>
      </c>
    </row>
    <row r="881" spans="57:57">
      <c r="BE881" t="str">
        <f t="shared" si="21"/>
        <v>INSERT INTO or_detail VALUES(or_detail_key_seq.nextval,1,15120,43,41);</v>
      </c>
    </row>
    <row r="882" spans="57:57">
      <c r="BE882" t="str">
        <f t="shared" si="21"/>
        <v>INSERT INTO or_detail VALUES(or_detail_key_seq.nextval,1,6480,43,43);</v>
      </c>
    </row>
    <row r="883" spans="57:57">
      <c r="BE883" t="str">
        <f t="shared" si="21"/>
        <v>INSERT INTO or_detail VALUES(or_detail_key_seq.nextval,1,5670,43,19);</v>
      </c>
    </row>
    <row r="884" spans="57:57">
      <c r="BE884" t="str">
        <f t="shared" si="21"/>
        <v>INSERT INTO or_detail VALUES(or_detail_key_seq.nextval,1,4050,43,8);</v>
      </c>
    </row>
    <row r="885" spans="57:57">
      <c r="BE885" t="str">
        <f t="shared" si="21"/>
        <v>INSERT INTO or_detail VALUES(or_detail_key_seq.nextval,1,21600,43,29);</v>
      </c>
    </row>
    <row r="886" spans="57:57">
      <c r="BE886" t="str">
        <f t="shared" si="21"/>
        <v>INSERT INTO or_detail VALUES(or_detail_key_seq.nextval,1,7380,43,42);</v>
      </c>
    </row>
    <row r="887" spans="57:57">
      <c r="BE887" t="str">
        <f t="shared" si="21"/>
        <v>INSERT INTO or_detail VALUES(or_detail_key_seq.nextval,1,7740,43,40);</v>
      </c>
    </row>
    <row r="888" spans="57:57">
      <c r="BE888" t="str">
        <f t="shared" si="21"/>
        <v>INSERT INTO or_detail VALUES(or_detail_key_seq.nextval,1,5850,43,9);</v>
      </c>
    </row>
    <row r="889" spans="57:57">
      <c r="BE889" t="str">
        <f t="shared" si="21"/>
        <v>INSERT INTO or_detail VALUES(or_detail_key_seq.nextval,1,9450,43,34);</v>
      </c>
    </row>
    <row r="890" spans="57:57">
      <c r="BE890" t="str">
        <f t="shared" si="21"/>
        <v>INSERT INTO or_detail VALUES(or_detail_key_seq.nextval,1,6480,43,23);</v>
      </c>
    </row>
    <row r="891" spans="57:57">
      <c r="BE891" t="str">
        <f t="shared" si="21"/>
        <v>INSERT INTO or_detail VALUES(or_detail_key_seq.nextval,1,6750,43,17);</v>
      </c>
    </row>
    <row r="892" spans="57:57">
      <c r="BE892" t="str">
        <f t="shared" si="21"/>
        <v>INSERT INTO or_detail VALUES(or_detail_key_seq.nextval,1,13050,43,39);</v>
      </c>
    </row>
    <row r="893" spans="57:57">
      <c r="BE893" t="str">
        <f t="shared" si="21"/>
        <v>INSERT INTO or_detail VALUES(or_detail_key_seq.nextval,1,6030,43,27);</v>
      </c>
    </row>
    <row r="894" spans="57:57">
      <c r="BE894" t="str">
        <f t="shared" si="21"/>
        <v>INSERT INTO or_detail VALUES(or_detail_key_seq.nextval,1,7200,43,4);</v>
      </c>
    </row>
    <row r="895" spans="57:57">
      <c r="BE895" t="str">
        <f t="shared" si="21"/>
        <v>INSERT INTO or_detail VALUES(or_detail_key_seq.nextval,1,7560,43,25);</v>
      </c>
    </row>
    <row r="896" spans="57:57">
      <c r="BE896" t="str">
        <f t="shared" si="21"/>
        <v>INSERT INTO or_detail VALUES(or_detail_key_seq.nextval,1,5220,43,18);</v>
      </c>
    </row>
    <row r="897" spans="57:57">
      <c r="BE897" t="str">
        <f t="shared" si="21"/>
        <v>INSERT INTO or_detail VALUES(or_detail_key_seq.nextval,1,13500,43,1);</v>
      </c>
    </row>
    <row r="898" spans="57:57">
      <c r="BE898" t="str">
        <f t="shared" si="21"/>
        <v>INSERT INTO or_detail VALUES(or_detail_key_seq.nextval,1,6300,43,26);</v>
      </c>
    </row>
    <row r="899" spans="57:57">
      <c r="BE899" t="str">
        <f t="shared" si="21"/>
        <v>INSERT INTO or_detail VALUES(or_detail_key_seq.nextval,1,5850,44,9);</v>
      </c>
    </row>
    <row r="900" spans="57:57">
      <c r="BE900" t="str">
        <f t="shared" si="21"/>
        <v>INSERT INTO or_detail VALUES(or_detail_key_seq.nextval,1,3150,44,46);</v>
      </c>
    </row>
    <row r="901" spans="57:57">
      <c r="BE901" t="str">
        <f t="shared" ref="BE901:BE964" si="22">"INSERT INTO or_detail VALUES(or_detail_key_seq.nextval,"&amp;BF386&amp;","&amp;BG386&amp;","&amp;BH386&amp;","&amp;BI386&amp;");"</f>
        <v>INSERT INTO or_detail VALUES(or_detail_key_seq.nextval,1,5670,44,52);</v>
      </c>
    </row>
    <row r="902" spans="57:57">
      <c r="BE902" t="str">
        <f t="shared" si="22"/>
        <v>INSERT INTO or_detail VALUES(or_detail_key_seq.nextval,8,59040,44,42);</v>
      </c>
    </row>
    <row r="903" spans="57:57">
      <c r="BE903" t="str">
        <f t="shared" si="22"/>
        <v>INSERT INTO or_detail VALUES(or_detail_key_seq.nextval,1,9900,44,28);</v>
      </c>
    </row>
    <row r="904" spans="57:57">
      <c r="BE904" t="str">
        <f t="shared" si="22"/>
        <v>INSERT INTO or_detail VALUES(or_detail_key_seq.nextval,1,34200,44,44);</v>
      </c>
    </row>
    <row r="905" spans="57:57">
      <c r="BE905" t="str">
        <f t="shared" si="22"/>
        <v>INSERT INTO or_detail VALUES(or_detail_key_seq.nextval,1,6480,44,23);</v>
      </c>
    </row>
    <row r="906" spans="57:57">
      <c r="BE906" t="str">
        <f t="shared" si="22"/>
        <v>INSERT INTO or_detail VALUES(or_detail_key_seq.nextval,1,4050,44,15);</v>
      </c>
    </row>
    <row r="907" spans="57:57">
      <c r="BE907" t="str">
        <f t="shared" si="22"/>
        <v>INSERT INTO or_detail VALUES(or_detail_key_seq.nextval,1,7020,44,53);</v>
      </c>
    </row>
    <row r="908" spans="57:57">
      <c r="BE908" t="str">
        <f t="shared" si="22"/>
        <v>INSERT INTO or_detail VALUES(or_detail_key_seq.nextval,1,16200,44,2);</v>
      </c>
    </row>
    <row r="909" spans="57:57">
      <c r="BE909" t="str">
        <f t="shared" si="22"/>
        <v>INSERT INTO or_detail VALUES(or_detail_key_seq.nextval,1,6030,45,38);</v>
      </c>
    </row>
    <row r="910" spans="57:57">
      <c r="BE910" t="str">
        <f t="shared" si="22"/>
        <v>INSERT INTO or_detail VALUES(or_detail_key_seq.nextval,1,7560,45,22);</v>
      </c>
    </row>
    <row r="911" spans="57:57">
      <c r="BE911" t="str">
        <f t="shared" si="22"/>
        <v>INSERT INTO or_detail VALUES(or_detail_key_seq.nextval,1,4050,45,8);</v>
      </c>
    </row>
    <row r="912" spans="57:57">
      <c r="BE912" t="str">
        <f t="shared" si="22"/>
        <v>INSERT INTO or_detail VALUES(or_detail_key_seq.nextval,1,7740,45,40);</v>
      </c>
    </row>
    <row r="913" spans="57:57">
      <c r="BE913" t="str">
        <f t="shared" si="22"/>
        <v>INSERT INTO or_detail VALUES(or_detail_key_seq.nextval,1,6480,45,43);</v>
      </c>
    </row>
    <row r="914" spans="57:57">
      <c r="BE914" t="str">
        <f t="shared" si="22"/>
        <v>INSERT INTO or_detail VALUES(or_detail_key_seq.nextval,1,12600,45,51);</v>
      </c>
    </row>
    <row r="915" spans="57:57">
      <c r="BE915" t="str">
        <f t="shared" si="22"/>
        <v>INSERT INTO or_detail VALUES(or_detail_key_seq.nextval,1,6030,45,27);</v>
      </c>
    </row>
    <row r="916" spans="57:57">
      <c r="BE916" t="str">
        <f t="shared" si="22"/>
        <v>INSERT INTO or_detail VALUES(or_detail_key_seq.nextval,1,7020,45,21);</v>
      </c>
    </row>
    <row r="917" spans="57:57">
      <c r="BE917" t="str">
        <f t="shared" si="22"/>
        <v>INSERT INTO or_detail VALUES(or_detail_key_seq.nextval,1,5670,45,19);</v>
      </c>
    </row>
    <row r="918" spans="57:57">
      <c r="BE918" t="str">
        <f t="shared" si="22"/>
        <v>INSERT INTO or_detail VALUES(or_detail_key_seq.nextval,1,6030,45,50);</v>
      </c>
    </row>
    <row r="919" spans="57:57">
      <c r="BE919" t="str">
        <f t="shared" si="22"/>
        <v>INSERT INTO or_detail VALUES(or_detail_key_seq.nextval,1,4950,45,32);</v>
      </c>
    </row>
    <row r="920" spans="57:57">
      <c r="BE920" t="str">
        <f t="shared" si="22"/>
        <v>INSERT INTO or_detail VALUES(or_detail_key_seq.nextval,1,6480,45,23);</v>
      </c>
    </row>
    <row r="921" spans="57:57">
      <c r="BE921" t="str">
        <f t="shared" si="22"/>
        <v>INSERT INTO or_detail VALUES(or_detail_key_seq.nextval,1,4500,46,10);</v>
      </c>
    </row>
    <row r="922" spans="57:57">
      <c r="BE922" t="str">
        <f t="shared" si="22"/>
        <v>INSERT INTO or_detail VALUES(or_detail_key_seq.nextval,5,40500,46,5);</v>
      </c>
    </row>
    <row r="923" spans="57:57">
      <c r="BE923" t="str">
        <f t="shared" si="22"/>
        <v>INSERT INTO or_detail VALUES(or_detail_key_seq.nextval,1,13050,46,39);</v>
      </c>
    </row>
    <row r="924" spans="57:57">
      <c r="BE924" t="str">
        <f t="shared" si="22"/>
        <v>INSERT INTO or_detail VALUES(or_detail_key_seq.nextval,1,4050,46,8);</v>
      </c>
    </row>
    <row r="925" spans="57:57">
      <c r="BE925" t="str">
        <f t="shared" si="22"/>
        <v>INSERT INTO or_detail VALUES(or_detail_key_seq.nextval,1,7560,46,20);</v>
      </c>
    </row>
    <row r="926" spans="57:57">
      <c r="BE926" t="str">
        <f t="shared" si="22"/>
        <v>INSERT INTO or_detail VALUES(or_detail_key_seq.nextval,1,9900,46,28);</v>
      </c>
    </row>
    <row r="927" spans="57:57">
      <c r="BE927" t="str">
        <f t="shared" si="22"/>
        <v>INSERT INTO or_detail VALUES(or_detail_key_seq.nextval,1,13050,47,39);</v>
      </c>
    </row>
    <row r="928" spans="57:57">
      <c r="BE928" t="str">
        <f t="shared" si="22"/>
        <v>INSERT INTO or_detail VALUES(or_detail_key_seq.nextval,1,34200,47,44);</v>
      </c>
    </row>
    <row r="929" spans="57:57">
      <c r="BE929" t="str">
        <f t="shared" si="22"/>
        <v>INSERT INTO or_detail VALUES(or_detail_key_seq.nextval,1,2700,47,7);</v>
      </c>
    </row>
    <row r="930" spans="57:57">
      <c r="BE930" t="str">
        <f t="shared" si="22"/>
        <v>INSERT INTO or_detail VALUES(or_detail_key_seq.nextval,1,5670,47,19);</v>
      </c>
    </row>
    <row r="931" spans="57:57">
      <c r="BE931" t="str">
        <f t="shared" si="22"/>
        <v>INSERT INTO or_detail VALUES(or_detail_key_seq.nextval,1,9900,47,28);</v>
      </c>
    </row>
    <row r="932" spans="57:57">
      <c r="BE932" t="str">
        <f t="shared" si="22"/>
        <v>INSERT INTO or_detail VALUES(or_detail_key_seq.nextval,1,13500,47,1);</v>
      </c>
    </row>
    <row r="933" spans="57:57">
      <c r="BE933" t="str">
        <f t="shared" si="22"/>
        <v>INSERT INTO or_detail VALUES(or_detail_key_seq.nextval,1,8010,47,33);</v>
      </c>
    </row>
    <row r="934" spans="57:57">
      <c r="BE934" t="str">
        <f t="shared" si="22"/>
        <v>INSERT INTO or_detail VALUES(or_detail_key_seq.nextval,1,6750,47,6);</v>
      </c>
    </row>
    <row r="935" spans="57:57">
      <c r="BE935" t="str">
        <f t="shared" si="22"/>
        <v>INSERT INTO or_detail VALUES(or_detail_key_seq.nextval,1,7560,48,25);</v>
      </c>
    </row>
    <row r="936" spans="57:57">
      <c r="BE936" t="str">
        <f t="shared" si="22"/>
        <v>INSERT INTO or_detail VALUES(or_detail_key_seq.nextval,1,3420,48,49);</v>
      </c>
    </row>
    <row r="937" spans="57:57">
      <c r="BE937" t="str">
        <f t="shared" si="22"/>
        <v>INSERT INTO or_detail VALUES(or_detail_key_seq.nextval,1,3150,48,14);</v>
      </c>
    </row>
    <row r="938" spans="57:57">
      <c r="BE938" t="str">
        <f t="shared" si="22"/>
        <v>INSERT INTO or_detail VALUES(or_detail_key_seq.nextval,1,34200,48,44);</v>
      </c>
    </row>
    <row r="939" spans="57:57">
      <c r="BE939" t="str">
        <f t="shared" si="22"/>
        <v>INSERT INTO or_detail VALUES(or_detail_key_seq.nextval,1,8550,48,24);</v>
      </c>
    </row>
    <row r="940" spans="57:57">
      <c r="BE940" t="str">
        <f t="shared" si="22"/>
        <v>INSERT INTO or_detail VALUES(or_detail_key_seq.nextval,1,3870,48,30);</v>
      </c>
    </row>
    <row r="941" spans="57:57">
      <c r="BE941" t="str">
        <f t="shared" si="22"/>
        <v>INSERT INTO or_detail VALUES(or_detail_key_seq.nextval,1,7020,48,21);</v>
      </c>
    </row>
    <row r="942" spans="57:57">
      <c r="BE942" t="str">
        <f t="shared" si="22"/>
        <v>INSERT INTO or_detail VALUES(or_detail_key_seq.nextval,1,6480,48,23);</v>
      </c>
    </row>
    <row r="943" spans="57:57">
      <c r="BE943" t="str">
        <f t="shared" si="22"/>
        <v>INSERT INTO or_detail VALUES(or_detail_key_seq.nextval,2,14760,48,42);</v>
      </c>
    </row>
    <row r="944" spans="57:57">
      <c r="BE944" t="str">
        <f t="shared" si="22"/>
        <v>INSERT INTO or_detail VALUES(or_detail_key_seq.nextval,1,6030,48,50);</v>
      </c>
    </row>
    <row r="945" spans="57:57">
      <c r="BE945" t="str">
        <f t="shared" si="22"/>
        <v>INSERT INTO or_detail VALUES(or_detail_key_seq.nextval,1,7560,48,20);</v>
      </c>
    </row>
    <row r="946" spans="57:57">
      <c r="BE946" t="str">
        <f t="shared" si="22"/>
        <v>INSERT INTO or_detail VALUES(or_detail_key_seq.nextval,1,9900,48,13);</v>
      </c>
    </row>
    <row r="947" spans="57:57">
      <c r="BE947" t="str">
        <f t="shared" si="22"/>
        <v>INSERT INTO or_detail VALUES(or_detail_key_seq.nextval,1,6750,48,6);</v>
      </c>
    </row>
    <row r="948" spans="57:57">
      <c r="BE948" t="str">
        <f t="shared" si="22"/>
        <v>INSERT INTO or_detail VALUES(or_detail_key_seq.nextval,1,6480,48,43);</v>
      </c>
    </row>
    <row r="949" spans="57:57">
      <c r="BE949" t="str">
        <f t="shared" si="22"/>
        <v>INSERT INTO or_detail VALUES(or_detail_key_seq.nextval,1,7560,48,22);</v>
      </c>
    </row>
    <row r="950" spans="57:57">
      <c r="BE950" t="str">
        <f t="shared" si="22"/>
        <v>INSERT INTO or_detail VALUES(or_detail_key_seq.nextval,1,3150,48,46);</v>
      </c>
    </row>
    <row r="951" spans="57:57">
      <c r="BE951" t="str">
        <f t="shared" si="22"/>
        <v>INSERT INTO or_detail VALUES(or_detail_key_seq.nextval,1,7560,49,25);</v>
      </c>
    </row>
    <row r="952" spans="57:57">
      <c r="BE952" t="str">
        <f t="shared" si="22"/>
        <v>INSERT INTO or_detail VALUES(or_detail_key_seq.nextval,1,2700,49,7);</v>
      </c>
    </row>
    <row r="953" spans="57:57">
      <c r="BE953" t="str">
        <f t="shared" si="22"/>
        <v>INSERT INTO or_detail VALUES(or_detail_key_seq.nextval,1,7200,49,4);</v>
      </c>
    </row>
    <row r="954" spans="57:57">
      <c r="BE954" t="str">
        <f t="shared" si="22"/>
        <v>INSERT INTO or_detail VALUES(or_detail_key_seq.nextval,1,9900,49,28);</v>
      </c>
    </row>
    <row r="955" spans="57:57">
      <c r="BE955" t="str">
        <f t="shared" si="22"/>
        <v>INSERT INTO or_detail VALUES(or_detail_key_seq.nextval,1,5670,49,19);</v>
      </c>
    </row>
    <row r="956" spans="57:57">
      <c r="BE956" t="str">
        <f t="shared" si="22"/>
        <v>INSERT INTO or_detail VALUES(or_detail_key_seq.nextval,1,6750,49,6);</v>
      </c>
    </row>
    <row r="957" spans="57:57">
      <c r="BE957" t="str">
        <f t="shared" si="22"/>
        <v>INSERT INTO or_detail VALUES(or_detail_key_seq.nextval,1,6750,49,17);</v>
      </c>
    </row>
    <row r="958" spans="57:57">
      <c r="BE958" t="str">
        <f t="shared" si="22"/>
        <v>INSERT INTO or_detail VALUES(or_detail_key_seq.nextval,1,3870,49,30);</v>
      </c>
    </row>
    <row r="959" spans="57:57">
      <c r="BE959" t="str">
        <f t="shared" si="22"/>
        <v>INSERT INTO or_detail VALUES(or_detail_key_seq.nextval,1,5850,49,9);</v>
      </c>
    </row>
    <row r="960" spans="57:57">
      <c r="BE960" t="str">
        <f t="shared" si="22"/>
        <v>INSERT INTO or_detail VALUES(or_detail_key_seq.nextval,1,10800,49,3);</v>
      </c>
    </row>
    <row r="961" spans="57:57">
      <c r="BE961" t="str">
        <f t="shared" si="22"/>
        <v>INSERT INTO or_detail VALUES(or_detail_key_seq.nextval,1,5670,49,52);</v>
      </c>
    </row>
    <row r="962" spans="57:57">
      <c r="BE962" t="str">
        <f t="shared" si="22"/>
        <v>INSERT INTO or_detail VALUES(or_detail_key_seq.nextval,1,7560,49,20);</v>
      </c>
    </row>
    <row r="963" spans="57:57">
      <c r="BE963" t="str">
        <f t="shared" si="22"/>
        <v>INSERT INTO or_detail VALUES(or_detail_key_seq.nextval,1,13500,49,1);</v>
      </c>
    </row>
    <row r="964" spans="57:57">
      <c r="BE964" t="str">
        <f t="shared" si="22"/>
        <v>INSERT INTO or_detail VALUES(or_detail_key_seq.nextval,1,16200,49,2);</v>
      </c>
    </row>
    <row r="965" spans="57:57">
      <c r="BE965" t="str">
        <f t="shared" ref="BE965:BE997" si="23">"INSERT INTO or_detail VALUES(or_detail_key_seq.nextval,"&amp;BF450&amp;","&amp;BG450&amp;","&amp;BH450&amp;","&amp;BI450&amp;");"</f>
        <v>INSERT INTO or_detail VALUES(or_detail_key_seq.nextval,1,6750,50,45);</v>
      </c>
    </row>
    <row r="966" spans="57:57">
      <c r="BE966" t="str">
        <f t="shared" si="23"/>
        <v>INSERT INTO or_detail VALUES(or_detail_key_seq.nextval,1,13500,50,1);</v>
      </c>
    </row>
    <row r="967" spans="57:57">
      <c r="BE967" t="str">
        <f t="shared" si="23"/>
        <v>INSERT INTO or_detail VALUES(or_detail_key_seq.nextval,1,4050,50,15);</v>
      </c>
    </row>
    <row r="968" spans="57:57">
      <c r="BE968" t="str">
        <f t="shared" si="23"/>
        <v>INSERT INTO or_detail VALUES(or_detail_key_seq.nextval,1,5850,50,9);</v>
      </c>
    </row>
    <row r="969" spans="57:57">
      <c r="BE969" t="str">
        <f t="shared" si="23"/>
        <v>INSERT INTO or_detail VALUES(or_detail_key_seq.nextval,1,4500,50,10);</v>
      </c>
    </row>
    <row r="970" spans="57:57">
      <c r="BE970" t="str">
        <f t="shared" si="23"/>
        <v>INSERT INTO or_detail VALUES(or_detail_key_seq.nextval,1,7560,50,20);</v>
      </c>
    </row>
    <row r="971" spans="57:57">
      <c r="BE971" t="str">
        <f t="shared" si="23"/>
        <v>INSERT INTO or_detail VALUES(or_detail_key_seq.nextval,1,7020,50,53);</v>
      </c>
    </row>
    <row r="972" spans="57:57">
      <c r="BE972" t="str">
        <f t="shared" si="23"/>
        <v>INSERT INTO or_detail VALUES(or_detail_key_seq.nextval,1,7020,50,47);</v>
      </c>
    </row>
    <row r="973" spans="57:57">
      <c r="BE973" t="str">
        <f t="shared" si="23"/>
        <v>INSERT INTO or_detail VALUES(or_detail_key_seq.nextval,1,4230,50,48);</v>
      </c>
    </row>
    <row r="974" spans="57:57">
      <c r="BE974" t="str">
        <f t="shared" si="23"/>
        <v>INSERT INTO or_detail VALUES(or_detail_key_seq.nextval,1,7380,50,42);</v>
      </c>
    </row>
    <row r="975" spans="57:57">
      <c r="BE975" t="str">
        <f t="shared" si="23"/>
        <v>INSERT INTO or_detail VALUES(or_detail_key_seq.nextval,1,12600,50,51);</v>
      </c>
    </row>
    <row r="976" spans="57:57">
      <c r="BE976" t="str">
        <f t="shared" si="23"/>
        <v>INSERT INTO or_detail VALUES(or_detail_key_seq.nextval,1,34200,50,44);</v>
      </c>
    </row>
    <row r="977" spans="57:57">
      <c r="BE977" t="str">
        <f t="shared" si="23"/>
        <v>INSERT INTO or_detail VALUES(or_detail_key_seq.nextval,1,9900,50,13);</v>
      </c>
    </row>
    <row r="978" spans="57:57">
      <c r="BE978" t="str">
        <f t="shared" si="23"/>
        <v>INSERT INTO or_detail VALUES(or_detail_key_seq.nextval,1,32400,50,37);</v>
      </c>
    </row>
    <row r="979" spans="57:57">
      <c r="BE979" t="str">
        <f t="shared" si="23"/>
        <v>INSERT INTO or_detail VALUES(or_detail_key_seq.nextval,1,5400,50,16);</v>
      </c>
    </row>
    <row r="980" spans="57:57">
      <c r="BE980" t="str">
        <f t="shared" si="23"/>
        <v>INSERT INTO or_detail VALUES(or_detail_key_seq.nextval,1,9900,50,28);</v>
      </c>
    </row>
    <row r="981" spans="57:57">
      <c r="BE981" t="str">
        <f t="shared" si="23"/>
        <v>INSERT INTO or_detail VALUES(or_detail_key_seq.nextval,1,6750,50,17);</v>
      </c>
    </row>
    <row r="982" spans="57:57">
      <c r="BE982" t="str">
        <f t="shared" si="23"/>
        <v>INSERT INTO or_detail VALUES(or_detail_key_seq.nextval,1,17100,50,12);</v>
      </c>
    </row>
    <row r="983" spans="57:57">
      <c r="BE983" t="str">
        <f t="shared" si="23"/>
        <v>INSERT INTO or_detail VALUES(or_detail_key_seq.nextval,1,4050,50,8);</v>
      </c>
    </row>
    <row r="984" spans="57:57">
      <c r="BE984" t="str">
        <f t="shared" si="23"/>
        <v>INSERT INTO or_detail VALUES(or_detail_key_seq.nextval,1,6120,50,11);</v>
      </c>
    </row>
    <row r="985" spans="57:57">
      <c r="BE985" t="str">
        <f t="shared" si="23"/>
        <v>INSERT INTO or_detail VALUES(or_detail_key_seq.nextval,1,6480,50,43);</v>
      </c>
    </row>
    <row r="986" spans="57:57">
      <c r="BE986" t="str">
        <f t="shared" si="23"/>
        <v>INSERT INTO or_detail VALUES(or_detail_key_seq.nextval,1,7560,50,22);</v>
      </c>
    </row>
    <row r="987" spans="57:57">
      <c r="BE987" t="str">
        <f t="shared" si="23"/>
        <v>INSERT INTO or_detail VALUES(or_detail_key_seq.nextval,2,26100,50,39);</v>
      </c>
    </row>
    <row r="988" spans="57:57">
      <c r="BE988" t="str">
        <f t="shared" si="23"/>
        <v>INSERT INTO or_detail VALUES(or_detail_key_seq.nextval,1,7020,50,21);</v>
      </c>
    </row>
    <row r="989" spans="57:57">
      <c r="BE989" t="str">
        <f t="shared" si="23"/>
        <v>INSERT INTO or_detail VALUES(or_detail_key_seq.nextval,1,6030,50,38);</v>
      </c>
    </row>
    <row r="990" spans="57:57">
      <c r="BE990" t="str">
        <f t="shared" si="23"/>
        <v>INSERT INTO or_detail VALUES(or_detail_key_seq.nextval,1,15120,50,41);</v>
      </c>
    </row>
    <row r="991" spans="57:57">
      <c r="BE991" t="str">
        <f t="shared" si="23"/>
        <v>INSERT INTO or_detail VALUES(or_detail_key_seq.nextval,1,3150,50,14);</v>
      </c>
    </row>
    <row r="992" spans="57:57">
      <c r="BE992" t="str">
        <f t="shared" si="23"/>
        <v>INSERT INTO or_detail VALUES(or_detail_key_seq.nextval,1,6480,50,23);</v>
      </c>
    </row>
    <row r="993" spans="57:57">
      <c r="BE993" t="str">
        <f t="shared" si="23"/>
        <v>INSERT INTO or_detail VALUES(or_detail_key_seq.nextval,1,3420,50,49);</v>
      </c>
    </row>
    <row r="994" spans="57:57">
      <c r="BE994" t="str">
        <f t="shared" si="23"/>
        <v>INSERT INTO or_detail VALUES(or_detail_key_seq.nextval,1,9450,50,34);</v>
      </c>
    </row>
    <row r="995" spans="57:57">
      <c r="BE995" t="str">
        <f t="shared" si="23"/>
        <v>INSERT INTO or_detail VALUES(or_detail_key_seq.nextval,1,10800,50,3);</v>
      </c>
    </row>
    <row r="996" spans="57:57">
      <c r="BE996" t="str">
        <f t="shared" si="23"/>
        <v>INSERT INTO or_detail VALUES(or_detail_key_seq.nextval,1,7740,50,40);</v>
      </c>
    </row>
    <row r="997" spans="57:57">
      <c r="BE997" t="str">
        <f t="shared" si="23"/>
        <v>INSERT INTO or_detail VALUES(or_detail_key_seq.nextval,1,3150,50,46);</v>
      </c>
    </row>
    <row r="998" spans="57:57">
      <c r="BE998" t="str">
        <f t="shared" ref="BE998:BE1022" si="24">"INSERT INTO or_detail VALUES(or_detail_key_seq.nextval,"&amp;BF483&amp;","&amp;BG483&amp;","&amp;BH483&amp;","&amp;BI483&amp;");"</f>
        <v>INSERT INTO or_detail VALUES(or_detail_key_seq.nextval,1,6030,51,27);</v>
      </c>
    </row>
    <row r="999" spans="57:57">
      <c r="BE999" t="str">
        <f t="shared" si="24"/>
        <v>INSERT INTO or_detail VALUES(or_detail_key_seq.nextval,1,6480,51,23);</v>
      </c>
    </row>
    <row r="1000" spans="57:57">
      <c r="BE1000" t="str">
        <f t="shared" si="24"/>
        <v>INSERT INTO or_detail VALUES(or_detail_key_seq.nextval,1,3150,51,14);</v>
      </c>
    </row>
    <row r="1001" spans="57:57">
      <c r="BE1001" t="str">
        <f t="shared" si="24"/>
        <v>INSERT INTO or_detail VALUES(or_detail_key_seq.nextval,2,26100,51,39);</v>
      </c>
    </row>
    <row r="1002" spans="57:57">
      <c r="BE1002" t="str">
        <f t="shared" si="24"/>
        <v>INSERT INTO or_detail VALUES(or_detail_key_seq.nextval,1,7200,51,4);</v>
      </c>
    </row>
    <row r="1003" spans="57:57">
      <c r="BE1003" t="str">
        <f t="shared" si="24"/>
        <v>INSERT INTO or_detail VALUES(or_detail_key_seq.nextval,1,6480,52,23);</v>
      </c>
    </row>
    <row r="1004" spans="57:57">
      <c r="BE1004" t="str">
        <f t="shared" si="24"/>
        <v>INSERT INTO or_detail VALUES(or_detail_key_seq.nextval,1,4230,52,48);</v>
      </c>
    </row>
    <row r="1005" spans="57:57">
      <c r="BE1005" t="str">
        <f t="shared" si="24"/>
        <v>INSERT INTO or_detail VALUES(or_detail_key_seq.nextval,1,12600,52,51);</v>
      </c>
    </row>
    <row r="1006" spans="57:57">
      <c r="BE1006" t="str">
        <f t="shared" si="24"/>
        <v>INSERT INTO or_detail VALUES(or_detail_key_seq.nextval,1,34200,52,44);</v>
      </c>
    </row>
    <row r="1007" spans="57:57">
      <c r="BE1007" t="str">
        <f t="shared" si="24"/>
        <v>INSERT INTO or_detail VALUES(or_detail_key_seq.nextval,2,8640,52,43);</v>
      </c>
    </row>
    <row r="1008" spans="57:57">
      <c r="BE1008" t="str">
        <f t="shared" si="24"/>
        <v>INSERT INTO or_detail VALUES(or_detail_key_seq.nextval,1,5695,53,50);</v>
      </c>
    </row>
    <row r="1009" spans="57:57">
      <c r="BE1009" t="str">
        <f t="shared" si="24"/>
        <v>INSERT INTO or_detail VALUES(or_detail_key_seq.nextval,1,4050,53,15);</v>
      </c>
    </row>
    <row r="1010" spans="57:57">
      <c r="BE1010" t="str">
        <f t="shared" si="24"/>
        <v>INSERT INTO or_detail VALUES(or_detail_key_seq.nextval,1,6750,53,17);</v>
      </c>
    </row>
    <row r="1011" spans="57:57">
      <c r="BE1011" t="str">
        <f t="shared" si="24"/>
        <v>INSERT INTO or_detail VALUES(or_detail_key_seq.nextval,1,6030,53,27);</v>
      </c>
    </row>
    <row r="1012" spans="57:57">
      <c r="BE1012" t="str">
        <f t="shared" si="24"/>
        <v>INSERT INTO or_detail VALUES(or_detail_key_seq.nextval,1,9450,53,34);</v>
      </c>
    </row>
    <row r="1013" spans="57:57">
      <c r="BE1013" t="str">
        <f t="shared" si="24"/>
        <v>INSERT INTO or_detail VALUES(or_detail_key_seq.nextval,2,15120,54,20);</v>
      </c>
    </row>
    <row r="1014" spans="57:57">
      <c r="BE1014" t="str">
        <f t="shared" si="24"/>
        <v>INSERT INTO or_detail VALUES(or_detail_key_seq.nextval,1,7200,54,4);</v>
      </c>
    </row>
    <row r="1015" spans="57:57">
      <c r="BE1015" t="str">
        <f t="shared" si="24"/>
        <v>INSERT INTO or_detail VALUES(or_detail_key_seq.nextval,1,5850,54,9);</v>
      </c>
    </row>
    <row r="1016" spans="57:57">
      <c r="BE1016" t="str">
        <f t="shared" si="24"/>
        <v>INSERT INTO or_detail VALUES(or_detail_key_seq.nextval,1,9450,54,34);</v>
      </c>
    </row>
    <row r="1017" spans="57:57">
      <c r="BE1017" t="str">
        <f t="shared" si="24"/>
        <v>INSERT INTO or_detail VALUES(or_detail_key_seq.nextval,1,3150,54,36);</v>
      </c>
    </row>
    <row r="1018" spans="57:57">
      <c r="BE1018" t="str">
        <f t="shared" si="24"/>
        <v>INSERT INTO or_detail VALUES(or_detail_key_seq.nextval,1,7560,55,22);</v>
      </c>
    </row>
    <row r="1019" spans="57:57">
      <c r="BE1019" t="str">
        <f t="shared" si="24"/>
        <v>INSERT INTO or_detail VALUES(or_detail_key_seq.nextval,2,15120,55,20);</v>
      </c>
    </row>
    <row r="1020" spans="57:57">
      <c r="BE1020" t="str">
        <f>"INSERT INTO or_detail VALUES(or_detail_key_seq.nextval,"&amp;BF505&amp;","&amp;BG505&amp;","&amp;BH505&amp;","&amp;BI505&amp;");"</f>
        <v>INSERT INTO or_detail VALUES(or_detail_key_seq.nextval,1,6750,55,6);</v>
      </c>
    </row>
    <row r="1021" spans="57:57">
      <c r="BE1021" t="str">
        <f t="shared" si="24"/>
        <v>INSERT INTO or_detail VALUES(or_detail_key_seq.nextval,1,9450,55,34);</v>
      </c>
    </row>
    <row r="1022" spans="57:57">
      <c r="BE1022" t="str">
        <f t="shared" si="24"/>
        <v>INSERT INTO or_detail VALUES(or_detail_key_seq.nextval,2,27000,55,1);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7F5E-6AC3-5945-81BC-140235FDCC40}">
  <dimension ref="A1:B507"/>
  <sheetViews>
    <sheetView workbookViewId="0">
      <selection activeCell="F36" sqref="F36"/>
    </sheetView>
  </sheetViews>
  <sheetFormatPr baseColWidth="10" defaultRowHeight="18"/>
  <sheetData>
    <row r="1" spans="1:2">
      <c r="A1" t="s">
        <v>215</v>
      </c>
      <c r="B1" t="s">
        <v>679</v>
      </c>
    </row>
    <row r="2" spans="1:2">
      <c r="A2">
        <v>19</v>
      </c>
      <c r="B2" t="s">
        <v>218</v>
      </c>
    </row>
    <row r="3" spans="1:2">
      <c r="A3">
        <v>49</v>
      </c>
      <c r="B3" t="s">
        <v>218</v>
      </c>
    </row>
    <row r="4" spans="1:2">
      <c r="A4">
        <v>4</v>
      </c>
      <c r="B4" t="s">
        <v>218</v>
      </c>
    </row>
    <row r="5" spans="1:2">
      <c r="A5">
        <v>26</v>
      </c>
      <c r="B5" t="s">
        <v>218</v>
      </c>
    </row>
    <row r="6" spans="1:2">
      <c r="A6">
        <v>48</v>
      </c>
      <c r="B6" t="s">
        <v>218</v>
      </c>
    </row>
    <row r="7" spans="1:2">
      <c r="A7">
        <v>20</v>
      </c>
      <c r="B7" t="s">
        <v>218</v>
      </c>
    </row>
    <row r="8" spans="1:2">
      <c r="A8">
        <v>42</v>
      </c>
      <c r="B8" t="s">
        <v>218</v>
      </c>
    </row>
    <row r="9" spans="1:2">
      <c r="A9">
        <v>7</v>
      </c>
      <c r="B9" t="s">
        <v>218</v>
      </c>
    </row>
    <row r="10" spans="1:2">
      <c r="A10">
        <v>44</v>
      </c>
      <c r="B10" t="s">
        <v>219</v>
      </c>
    </row>
    <row r="11" spans="1:2">
      <c r="A11">
        <v>40</v>
      </c>
      <c r="B11" t="s">
        <v>219</v>
      </c>
    </row>
    <row r="12" spans="1:2">
      <c r="A12">
        <v>29</v>
      </c>
      <c r="B12" t="s">
        <v>219</v>
      </c>
    </row>
    <row r="13" spans="1:2">
      <c r="A13">
        <v>4</v>
      </c>
      <c r="B13" t="s">
        <v>219</v>
      </c>
    </row>
    <row r="14" spans="1:2">
      <c r="A14">
        <v>39</v>
      </c>
      <c r="B14" t="s">
        <v>219</v>
      </c>
    </row>
    <row r="15" spans="1:2">
      <c r="A15">
        <v>16</v>
      </c>
      <c r="B15" t="s">
        <v>219</v>
      </c>
    </row>
    <row r="16" spans="1:2">
      <c r="A16">
        <v>41</v>
      </c>
      <c r="B16" t="s">
        <v>219</v>
      </c>
    </row>
    <row r="17" spans="1:2">
      <c r="A17">
        <v>21</v>
      </c>
      <c r="B17" t="s">
        <v>219</v>
      </c>
    </row>
    <row r="18" spans="1:2">
      <c r="A18">
        <v>30</v>
      </c>
      <c r="B18" t="s">
        <v>219</v>
      </c>
    </row>
    <row r="19" spans="1:2">
      <c r="A19">
        <v>13</v>
      </c>
      <c r="B19" t="s">
        <v>219</v>
      </c>
    </row>
    <row r="20" spans="1:2">
      <c r="A20">
        <v>43</v>
      </c>
      <c r="B20" t="s">
        <v>219</v>
      </c>
    </row>
    <row r="21" spans="1:2">
      <c r="A21">
        <v>14</v>
      </c>
      <c r="B21" t="s">
        <v>219</v>
      </c>
    </row>
    <row r="22" spans="1:2">
      <c r="A22">
        <v>36</v>
      </c>
      <c r="B22" t="s">
        <v>219</v>
      </c>
    </row>
    <row r="23" spans="1:2">
      <c r="A23">
        <v>10</v>
      </c>
      <c r="B23" t="s">
        <v>617</v>
      </c>
    </row>
    <row r="24" spans="1:2">
      <c r="A24">
        <v>38</v>
      </c>
      <c r="B24" t="s">
        <v>617</v>
      </c>
    </row>
    <row r="25" spans="1:2">
      <c r="A25">
        <v>40</v>
      </c>
      <c r="B25" t="s">
        <v>617</v>
      </c>
    </row>
    <row r="26" spans="1:2">
      <c r="A26">
        <v>5</v>
      </c>
      <c r="B26" t="s">
        <v>617</v>
      </c>
    </row>
    <row r="27" spans="1:2">
      <c r="A27">
        <v>45</v>
      </c>
      <c r="B27" t="s">
        <v>617</v>
      </c>
    </row>
    <row r="28" spans="1:2">
      <c r="A28">
        <v>49</v>
      </c>
      <c r="B28" t="s">
        <v>216</v>
      </c>
    </row>
    <row r="29" spans="1:2">
      <c r="A29">
        <v>43</v>
      </c>
      <c r="B29" t="s">
        <v>216</v>
      </c>
    </row>
    <row r="30" spans="1:2">
      <c r="A30">
        <v>7</v>
      </c>
      <c r="B30" t="s">
        <v>216</v>
      </c>
    </row>
    <row r="31" spans="1:2">
      <c r="A31">
        <v>51</v>
      </c>
      <c r="B31" t="s">
        <v>216</v>
      </c>
    </row>
    <row r="32" spans="1:2">
      <c r="A32">
        <v>24</v>
      </c>
      <c r="B32" t="s">
        <v>216</v>
      </c>
    </row>
    <row r="33" spans="1:2">
      <c r="A33">
        <v>50</v>
      </c>
      <c r="B33" t="s">
        <v>216</v>
      </c>
    </row>
    <row r="34" spans="1:2">
      <c r="A34">
        <v>37</v>
      </c>
      <c r="B34" t="s">
        <v>216</v>
      </c>
    </row>
    <row r="35" spans="1:2">
      <c r="A35">
        <v>11</v>
      </c>
      <c r="B35" t="s">
        <v>217</v>
      </c>
    </row>
    <row r="36" spans="1:2">
      <c r="A36">
        <v>15</v>
      </c>
      <c r="B36" t="s">
        <v>217</v>
      </c>
    </row>
    <row r="37" spans="1:2">
      <c r="A37">
        <v>35</v>
      </c>
      <c r="B37" t="s">
        <v>217</v>
      </c>
    </row>
    <row r="38" spans="1:2">
      <c r="A38">
        <v>34</v>
      </c>
      <c r="B38" t="s">
        <v>220</v>
      </c>
    </row>
    <row r="39" spans="1:2">
      <c r="A39">
        <v>40</v>
      </c>
      <c r="B39" t="s">
        <v>220</v>
      </c>
    </row>
    <row r="40" spans="1:2">
      <c r="A40">
        <v>27</v>
      </c>
      <c r="B40" t="s">
        <v>220</v>
      </c>
    </row>
    <row r="41" spans="1:2">
      <c r="A41">
        <v>39</v>
      </c>
      <c r="B41" t="s">
        <v>220</v>
      </c>
    </row>
    <row r="42" spans="1:2">
      <c r="A42">
        <v>8</v>
      </c>
      <c r="B42" t="s">
        <v>220</v>
      </c>
    </row>
    <row r="43" spans="1:2">
      <c r="A43">
        <v>12</v>
      </c>
      <c r="B43" t="s">
        <v>220</v>
      </c>
    </row>
    <row r="44" spans="1:2">
      <c r="A44">
        <v>45</v>
      </c>
      <c r="B44" t="s">
        <v>220</v>
      </c>
    </row>
    <row r="45" spans="1:2">
      <c r="A45">
        <v>35</v>
      </c>
      <c r="B45" t="s">
        <v>220</v>
      </c>
    </row>
    <row r="46" spans="1:2">
      <c r="A46">
        <v>36</v>
      </c>
      <c r="B46" t="s">
        <v>220</v>
      </c>
    </row>
    <row r="47" spans="1:2">
      <c r="A47">
        <v>37</v>
      </c>
      <c r="B47" t="s">
        <v>220</v>
      </c>
    </row>
    <row r="48" spans="1:2">
      <c r="A48">
        <v>5</v>
      </c>
      <c r="B48" t="s">
        <v>220</v>
      </c>
    </row>
    <row r="49" spans="1:2">
      <c r="A49">
        <v>13</v>
      </c>
      <c r="B49" t="s">
        <v>220</v>
      </c>
    </row>
    <row r="50" spans="1:2">
      <c r="A50">
        <v>25</v>
      </c>
      <c r="B50" t="s">
        <v>220</v>
      </c>
    </row>
    <row r="51" spans="1:2">
      <c r="A51">
        <v>23</v>
      </c>
      <c r="B51" t="s">
        <v>220</v>
      </c>
    </row>
    <row r="52" spans="1:2">
      <c r="A52">
        <v>31</v>
      </c>
      <c r="B52" t="s">
        <v>616</v>
      </c>
    </row>
    <row r="53" spans="1:2">
      <c r="A53">
        <v>47</v>
      </c>
      <c r="B53" t="s">
        <v>616</v>
      </c>
    </row>
    <row r="54" spans="1:2">
      <c r="A54">
        <v>3</v>
      </c>
      <c r="B54" t="s">
        <v>616</v>
      </c>
    </row>
    <row r="55" spans="1:2">
      <c r="A55">
        <v>7</v>
      </c>
      <c r="B55" t="s">
        <v>616</v>
      </c>
    </row>
    <row r="56" spans="1:2">
      <c r="A56">
        <v>41</v>
      </c>
      <c r="B56" t="s">
        <v>616</v>
      </c>
    </row>
    <row r="57" spans="1:2">
      <c r="A57">
        <v>29</v>
      </c>
      <c r="B57" t="s">
        <v>616</v>
      </c>
    </row>
    <row r="58" spans="1:2">
      <c r="A58">
        <v>53</v>
      </c>
      <c r="B58" t="s">
        <v>616</v>
      </c>
    </row>
    <row r="59" spans="1:2">
      <c r="A59">
        <v>5</v>
      </c>
      <c r="B59" t="s">
        <v>616</v>
      </c>
    </row>
    <row r="60" spans="1:2">
      <c r="A60">
        <v>1</v>
      </c>
      <c r="B60" t="s">
        <v>616</v>
      </c>
    </row>
    <row r="61" spans="1:2">
      <c r="A61">
        <v>40</v>
      </c>
      <c r="B61" t="s">
        <v>353</v>
      </c>
    </row>
    <row r="62" spans="1:2">
      <c r="A62">
        <v>11</v>
      </c>
      <c r="B62" t="s">
        <v>353</v>
      </c>
    </row>
    <row r="63" spans="1:2">
      <c r="A63">
        <v>26</v>
      </c>
      <c r="B63" t="s">
        <v>353</v>
      </c>
    </row>
    <row r="64" spans="1:2">
      <c r="A64">
        <v>37</v>
      </c>
      <c r="B64" t="s">
        <v>353</v>
      </c>
    </row>
    <row r="65" spans="1:2">
      <c r="A65">
        <v>20</v>
      </c>
      <c r="B65" t="s">
        <v>353</v>
      </c>
    </row>
    <row r="66" spans="1:2">
      <c r="A66">
        <v>34</v>
      </c>
      <c r="B66" t="s">
        <v>353</v>
      </c>
    </row>
    <row r="67" spans="1:2">
      <c r="A67">
        <v>32</v>
      </c>
      <c r="B67" t="s">
        <v>353</v>
      </c>
    </row>
    <row r="68" spans="1:2">
      <c r="A68">
        <v>44</v>
      </c>
      <c r="B68" t="s">
        <v>353</v>
      </c>
    </row>
    <row r="69" spans="1:2">
      <c r="A69">
        <v>10</v>
      </c>
      <c r="B69" t="s">
        <v>353</v>
      </c>
    </row>
    <row r="70" spans="1:2">
      <c r="A70">
        <v>3</v>
      </c>
      <c r="B70" t="s">
        <v>353</v>
      </c>
    </row>
    <row r="71" spans="1:2">
      <c r="A71">
        <v>45</v>
      </c>
      <c r="B71" t="s">
        <v>353</v>
      </c>
    </row>
    <row r="72" spans="1:2">
      <c r="A72">
        <v>46</v>
      </c>
      <c r="B72" t="s">
        <v>353</v>
      </c>
    </row>
    <row r="73" spans="1:2">
      <c r="A73">
        <v>43</v>
      </c>
      <c r="B73" t="s">
        <v>353</v>
      </c>
    </row>
    <row r="74" spans="1:2">
      <c r="A74">
        <v>7</v>
      </c>
      <c r="B74" t="s">
        <v>353</v>
      </c>
    </row>
    <row r="75" spans="1:2">
      <c r="A75">
        <v>6</v>
      </c>
      <c r="B75" t="s">
        <v>353</v>
      </c>
    </row>
    <row r="76" spans="1:2">
      <c r="A76">
        <v>50</v>
      </c>
      <c r="B76" t="s">
        <v>353</v>
      </c>
    </row>
    <row r="77" spans="1:2">
      <c r="A77">
        <v>51</v>
      </c>
      <c r="B77" t="s">
        <v>353</v>
      </c>
    </row>
    <row r="78" spans="1:2">
      <c r="A78">
        <v>18</v>
      </c>
      <c r="B78" t="s">
        <v>353</v>
      </c>
    </row>
    <row r="79" spans="1:2">
      <c r="A79">
        <v>31</v>
      </c>
      <c r="B79" t="s">
        <v>353</v>
      </c>
    </row>
    <row r="80" spans="1:2">
      <c r="A80">
        <v>36</v>
      </c>
      <c r="B80" t="s">
        <v>353</v>
      </c>
    </row>
    <row r="81" spans="1:2">
      <c r="A81">
        <v>30</v>
      </c>
      <c r="B81" t="s">
        <v>353</v>
      </c>
    </row>
    <row r="82" spans="1:2">
      <c r="A82">
        <v>12</v>
      </c>
      <c r="B82" t="s">
        <v>353</v>
      </c>
    </row>
    <row r="83" spans="1:2">
      <c r="A83">
        <v>9</v>
      </c>
      <c r="B83" t="s">
        <v>353</v>
      </c>
    </row>
    <row r="84" spans="1:2">
      <c r="A84">
        <v>53</v>
      </c>
      <c r="B84" t="s">
        <v>353</v>
      </c>
    </row>
    <row r="85" spans="1:2">
      <c r="A85">
        <v>24</v>
      </c>
      <c r="B85" t="s">
        <v>353</v>
      </c>
    </row>
    <row r="86" spans="1:2">
      <c r="A86">
        <v>7</v>
      </c>
      <c r="B86" t="s">
        <v>354</v>
      </c>
    </row>
    <row r="87" spans="1:2">
      <c r="A87">
        <v>31</v>
      </c>
      <c r="B87" t="s">
        <v>354</v>
      </c>
    </row>
    <row r="88" spans="1:2">
      <c r="A88">
        <v>27</v>
      </c>
      <c r="B88" t="s">
        <v>354</v>
      </c>
    </row>
    <row r="89" spans="1:2">
      <c r="A89">
        <v>34</v>
      </c>
      <c r="B89" t="s">
        <v>354</v>
      </c>
    </row>
    <row r="90" spans="1:2">
      <c r="A90">
        <v>37</v>
      </c>
      <c r="B90" t="s">
        <v>354</v>
      </c>
    </row>
    <row r="91" spans="1:2">
      <c r="A91">
        <v>10</v>
      </c>
      <c r="B91" t="s">
        <v>354</v>
      </c>
    </row>
    <row r="92" spans="1:2">
      <c r="A92">
        <v>23</v>
      </c>
      <c r="B92" t="s">
        <v>354</v>
      </c>
    </row>
    <row r="93" spans="1:2">
      <c r="A93">
        <v>5</v>
      </c>
      <c r="B93" t="s">
        <v>354</v>
      </c>
    </row>
    <row r="94" spans="1:2">
      <c r="A94">
        <v>15</v>
      </c>
      <c r="B94" t="s">
        <v>354</v>
      </c>
    </row>
    <row r="95" spans="1:2">
      <c r="A95">
        <v>17</v>
      </c>
      <c r="B95" t="s">
        <v>354</v>
      </c>
    </row>
    <row r="96" spans="1:2">
      <c r="A96">
        <v>50</v>
      </c>
      <c r="B96" t="s">
        <v>355</v>
      </c>
    </row>
    <row r="97" spans="1:2">
      <c r="A97">
        <v>5</v>
      </c>
      <c r="B97" t="s">
        <v>355</v>
      </c>
    </row>
    <row r="98" spans="1:2">
      <c r="A98">
        <v>24</v>
      </c>
      <c r="B98" t="s">
        <v>355</v>
      </c>
    </row>
    <row r="99" spans="1:2">
      <c r="A99">
        <v>16</v>
      </c>
      <c r="B99" t="s">
        <v>355</v>
      </c>
    </row>
    <row r="100" spans="1:2">
      <c r="A100">
        <v>15</v>
      </c>
      <c r="B100" t="s">
        <v>355</v>
      </c>
    </row>
    <row r="101" spans="1:2">
      <c r="A101">
        <v>47</v>
      </c>
      <c r="B101" t="s">
        <v>355</v>
      </c>
    </row>
    <row r="102" spans="1:2">
      <c r="A102">
        <v>17</v>
      </c>
      <c r="B102" t="s">
        <v>355</v>
      </c>
    </row>
    <row r="103" spans="1:2">
      <c r="A103">
        <v>30</v>
      </c>
      <c r="B103" t="s">
        <v>355</v>
      </c>
    </row>
    <row r="104" spans="1:2">
      <c r="A104">
        <v>14</v>
      </c>
      <c r="B104" t="s">
        <v>355</v>
      </c>
    </row>
    <row r="105" spans="1:2">
      <c r="A105">
        <v>20</v>
      </c>
      <c r="B105" t="s">
        <v>355</v>
      </c>
    </row>
    <row r="106" spans="1:2">
      <c r="A106">
        <v>36</v>
      </c>
      <c r="B106" t="s">
        <v>356</v>
      </c>
    </row>
    <row r="107" spans="1:2">
      <c r="A107">
        <v>3</v>
      </c>
      <c r="B107" t="s">
        <v>356</v>
      </c>
    </row>
    <row r="108" spans="1:2">
      <c r="A108">
        <v>30</v>
      </c>
      <c r="B108" t="s">
        <v>356</v>
      </c>
    </row>
    <row r="109" spans="1:2">
      <c r="A109">
        <v>23</v>
      </c>
      <c r="B109" t="s">
        <v>356</v>
      </c>
    </row>
    <row r="110" spans="1:2">
      <c r="A110">
        <v>25</v>
      </c>
      <c r="B110" t="s">
        <v>356</v>
      </c>
    </row>
    <row r="111" spans="1:2">
      <c r="A111">
        <v>38</v>
      </c>
      <c r="B111" t="s">
        <v>357</v>
      </c>
    </row>
    <row r="112" spans="1:2">
      <c r="A112">
        <v>47</v>
      </c>
      <c r="B112" t="s">
        <v>357</v>
      </c>
    </row>
    <row r="113" spans="1:2">
      <c r="A113">
        <v>48</v>
      </c>
      <c r="B113" t="s">
        <v>357</v>
      </c>
    </row>
    <row r="114" spans="1:2">
      <c r="A114">
        <v>21</v>
      </c>
      <c r="B114" t="s">
        <v>357</v>
      </c>
    </row>
    <row r="115" spans="1:2">
      <c r="A115">
        <v>30</v>
      </c>
      <c r="B115" t="s">
        <v>357</v>
      </c>
    </row>
    <row r="116" spans="1:2">
      <c r="A116">
        <v>50</v>
      </c>
      <c r="B116" t="s">
        <v>357</v>
      </c>
    </row>
    <row r="117" spans="1:2">
      <c r="A117">
        <v>27</v>
      </c>
      <c r="B117" t="s">
        <v>357</v>
      </c>
    </row>
    <row r="118" spans="1:2">
      <c r="A118">
        <v>53</v>
      </c>
      <c r="B118" t="s">
        <v>357</v>
      </c>
    </row>
    <row r="119" spans="1:2">
      <c r="A119">
        <v>2</v>
      </c>
      <c r="B119" t="s">
        <v>357</v>
      </c>
    </row>
    <row r="120" spans="1:2">
      <c r="A120">
        <v>1</v>
      </c>
      <c r="B120" t="s">
        <v>358</v>
      </c>
    </row>
    <row r="121" spans="1:2">
      <c r="A121">
        <v>53</v>
      </c>
      <c r="B121" t="s">
        <v>358</v>
      </c>
    </row>
    <row r="122" spans="1:2">
      <c r="A122">
        <v>3</v>
      </c>
      <c r="B122" t="s">
        <v>358</v>
      </c>
    </row>
    <row r="123" spans="1:2">
      <c r="A123">
        <v>4</v>
      </c>
      <c r="B123" t="s">
        <v>359</v>
      </c>
    </row>
    <row r="124" spans="1:2">
      <c r="A124">
        <v>2</v>
      </c>
      <c r="B124" t="s">
        <v>359</v>
      </c>
    </row>
    <row r="125" spans="1:2">
      <c r="A125">
        <v>21</v>
      </c>
      <c r="B125" t="s">
        <v>359</v>
      </c>
    </row>
    <row r="126" spans="1:2">
      <c r="A126">
        <v>25</v>
      </c>
      <c r="B126" t="s">
        <v>359</v>
      </c>
    </row>
    <row r="127" spans="1:2">
      <c r="A127">
        <v>40</v>
      </c>
      <c r="B127" t="s">
        <v>359</v>
      </c>
    </row>
    <row r="128" spans="1:2">
      <c r="A128">
        <v>10</v>
      </c>
      <c r="B128" t="s">
        <v>360</v>
      </c>
    </row>
    <row r="129" spans="1:2">
      <c r="A129">
        <v>16</v>
      </c>
      <c r="B129" t="s">
        <v>360</v>
      </c>
    </row>
    <row r="130" spans="1:2">
      <c r="A130">
        <v>17</v>
      </c>
      <c r="B130" t="s">
        <v>360</v>
      </c>
    </row>
    <row r="131" spans="1:2">
      <c r="A131">
        <v>51</v>
      </c>
      <c r="B131" t="s">
        <v>361</v>
      </c>
    </row>
    <row r="132" spans="1:2">
      <c r="A132">
        <v>4</v>
      </c>
      <c r="B132" t="s">
        <v>361</v>
      </c>
    </row>
    <row r="133" spans="1:2">
      <c r="A133">
        <v>13</v>
      </c>
      <c r="B133" t="s">
        <v>361</v>
      </c>
    </row>
    <row r="134" spans="1:2">
      <c r="A134">
        <v>23</v>
      </c>
      <c r="B134" t="s">
        <v>361</v>
      </c>
    </row>
    <row r="135" spans="1:2">
      <c r="A135">
        <v>7</v>
      </c>
      <c r="B135" t="s">
        <v>362</v>
      </c>
    </row>
    <row r="136" spans="1:2">
      <c r="A136">
        <v>50</v>
      </c>
      <c r="B136" t="s">
        <v>362</v>
      </c>
    </row>
    <row r="137" spans="1:2">
      <c r="A137">
        <v>11</v>
      </c>
      <c r="B137" t="s">
        <v>362</v>
      </c>
    </row>
    <row r="138" spans="1:2">
      <c r="A138">
        <v>42</v>
      </c>
      <c r="B138" t="s">
        <v>362</v>
      </c>
    </row>
    <row r="139" spans="1:2">
      <c r="A139">
        <v>8</v>
      </c>
      <c r="B139" t="s">
        <v>362</v>
      </c>
    </row>
    <row r="140" spans="1:2">
      <c r="A140">
        <v>4</v>
      </c>
      <c r="B140" t="s">
        <v>362</v>
      </c>
    </row>
    <row r="141" spans="1:2">
      <c r="A141">
        <v>28</v>
      </c>
      <c r="B141" t="s">
        <v>363</v>
      </c>
    </row>
    <row r="142" spans="1:2">
      <c r="A142">
        <v>26</v>
      </c>
      <c r="B142" t="s">
        <v>363</v>
      </c>
    </row>
    <row r="143" spans="1:2">
      <c r="A143">
        <v>43</v>
      </c>
      <c r="B143" t="s">
        <v>363</v>
      </c>
    </row>
    <row r="144" spans="1:2">
      <c r="A144">
        <v>9</v>
      </c>
      <c r="B144" t="s">
        <v>364</v>
      </c>
    </row>
    <row r="145" spans="1:2">
      <c r="A145">
        <v>47</v>
      </c>
      <c r="B145" t="s">
        <v>364</v>
      </c>
    </row>
    <row r="146" spans="1:2">
      <c r="A146">
        <v>1</v>
      </c>
      <c r="B146" t="s">
        <v>364</v>
      </c>
    </row>
    <row r="147" spans="1:2">
      <c r="A147">
        <v>41</v>
      </c>
      <c r="B147" t="s">
        <v>364</v>
      </c>
    </row>
    <row r="148" spans="1:2">
      <c r="A148">
        <v>23</v>
      </c>
      <c r="B148" t="s">
        <v>364</v>
      </c>
    </row>
    <row r="149" spans="1:2">
      <c r="A149">
        <v>8</v>
      </c>
      <c r="B149" t="s">
        <v>364</v>
      </c>
    </row>
    <row r="150" spans="1:2">
      <c r="A150">
        <v>23</v>
      </c>
      <c r="B150" t="s">
        <v>365</v>
      </c>
    </row>
    <row r="151" spans="1:2">
      <c r="A151">
        <v>28</v>
      </c>
      <c r="B151" t="s">
        <v>365</v>
      </c>
    </row>
    <row r="152" spans="1:2">
      <c r="A152">
        <v>29</v>
      </c>
      <c r="B152" t="s">
        <v>365</v>
      </c>
    </row>
    <row r="153" spans="1:2">
      <c r="A153">
        <v>19</v>
      </c>
      <c r="B153" t="s">
        <v>365</v>
      </c>
    </row>
    <row r="154" spans="1:2">
      <c r="A154">
        <v>17</v>
      </c>
      <c r="B154" t="s">
        <v>365</v>
      </c>
    </row>
    <row r="155" spans="1:2">
      <c r="A155">
        <v>20</v>
      </c>
      <c r="B155" t="s">
        <v>365</v>
      </c>
    </row>
    <row r="156" spans="1:2">
      <c r="A156">
        <v>12</v>
      </c>
      <c r="B156" t="s">
        <v>365</v>
      </c>
    </row>
    <row r="157" spans="1:2">
      <c r="A157">
        <v>15</v>
      </c>
      <c r="B157" t="s">
        <v>366</v>
      </c>
    </row>
    <row r="158" spans="1:2">
      <c r="A158">
        <v>9</v>
      </c>
      <c r="B158" t="s">
        <v>366</v>
      </c>
    </row>
    <row r="159" spans="1:2">
      <c r="A159">
        <v>3</v>
      </c>
      <c r="B159" t="s">
        <v>366</v>
      </c>
    </row>
    <row r="160" spans="1:2">
      <c r="A160">
        <v>4</v>
      </c>
      <c r="B160" t="s">
        <v>366</v>
      </c>
    </row>
    <row r="161" spans="1:2">
      <c r="A161">
        <v>50</v>
      </c>
      <c r="B161" t="s">
        <v>366</v>
      </c>
    </row>
    <row r="162" spans="1:2">
      <c r="A162">
        <v>27</v>
      </c>
      <c r="B162" t="s">
        <v>366</v>
      </c>
    </row>
    <row r="163" spans="1:2">
      <c r="A163">
        <v>11</v>
      </c>
      <c r="B163" t="s">
        <v>366</v>
      </c>
    </row>
    <row r="164" spans="1:2">
      <c r="A164">
        <v>29</v>
      </c>
      <c r="B164" t="s">
        <v>366</v>
      </c>
    </row>
    <row r="165" spans="1:2">
      <c r="A165">
        <v>22</v>
      </c>
      <c r="B165" t="s">
        <v>366</v>
      </c>
    </row>
    <row r="166" spans="1:2">
      <c r="A166">
        <v>36</v>
      </c>
      <c r="B166" t="s">
        <v>366</v>
      </c>
    </row>
    <row r="167" spans="1:2">
      <c r="A167">
        <v>16</v>
      </c>
      <c r="B167" t="s">
        <v>366</v>
      </c>
    </row>
    <row r="168" spans="1:2">
      <c r="A168">
        <v>5</v>
      </c>
      <c r="B168" t="s">
        <v>366</v>
      </c>
    </row>
    <row r="169" spans="1:2">
      <c r="A169">
        <v>10</v>
      </c>
      <c r="B169" t="s">
        <v>366</v>
      </c>
    </row>
    <row r="170" spans="1:2">
      <c r="A170">
        <v>31</v>
      </c>
      <c r="B170" t="s">
        <v>366</v>
      </c>
    </row>
    <row r="171" spans="1:2">
      <c r="A171">
        <v>35</v>
      </c>
      <c r="B171" t="s">
        <v>367</v>
      </c>
    </row>
    <row r="172" spans="1:2">
      <c r="A172">
        <v>4</v>
      </c>
      <c r="B172" t="s">
        <v>367</v>
      </c>
    </row>
    <row r="173" spans="1:2">
      <c r="A173">
        <v>8</v>
      </c>
      <c r="B173" t="s">
        <v>367</v>
      </c>
    </row>
    <row r="174" spans="1:2">
      <c r="A174">
        <v>51</v>
      </c>
      <c r="B174" t="s">
        <v>367</v>
      </c>
    </row>
    <row r="175" spans="1:2">
      <c r="A175">
        <v>21</v>
      </c>
      <c r="B175" t="s">
        <v>368</v>
      </c>
    </row>
    <row r="176" spans="1:2">
      <c r="A176">
        <v>1</v>
      </c>
      <c r="B176" t="s">
        <v>368</v>
      </c>
    </row>
    <row r="177" spans="1:2">
      <c r="A177">
        <v>33</v>
      </c>
      <c r="B177" t="s">
        <v>368</v>
      </c>
    </row>
    <row r="178" spans="1:2">
      <c r="A178">
        <v>43</v>
      </c>
      <c r="B178" t="s">
        <v>368</v>
      </c>
    </row>
    <row r="179" spans="1:2">
      <c r="A179">
        <v>41</v>
      </c>
      <c r="B179" t="s">
        <v>368</v>
      </c>
    </row>
    <row r="180" spans="1:2">
      <c r="A180">
        <v>9</v>
      </c>
      <c r="B180" t="s">
        <v>368</v>
      </c>
    </row>
    <row r="181" spans="1:2">
      <c r="A181">
        <v>4</v>
      </c>
      <c r="B181" t="s">
        <v>369</v>
      </c>
    </row>
    <row r="182" spans="1:2">
      <c r="A182">
        <v>52</v>
      </c>
      <c r="B182" t="s">
        <v>369</v>
      </c>
    </row>
    <row r="183" spans="1:2">
      <c r="A183">
        <v>53</v>
      </c>
      <c r="B183" t="s">
        <v>369</v>
      </c>
    </row>
    <row r="184" spans="1:2">
      <c r="A184">
        <v>23</v>
      </c>
      <c r="B184" t="s">
        <v>369</v>
      </c>
    </row>
    <row r="185" spans="1:2">
      <c r="A185">
        <v>21</v>
      </c>
      <c r="B185" t="s">
        <v>369</v>
      </c>
    </row>
    <row r="186" spans="1:2">
      <c r="A186">
        <v>26</v>
      </c>
      <c r="B186" t="s">
        <v>369</v>
      </c>
    </row>
    <row r="187" spans="1:2">
      <c r="A187">
        <v>50</v>
      </c>
      <c r="B187" t="s">
        <v>369</v>
      </c>
    </row>
    <row r="188" spans="1:2">
      <c r="A188">
        <v>30</v>
      </c>
      <c r="B188" t="s">
        <v>369</v>
      </c>
    </row>
    <row r="189" spans="1:2">
      <c r="A189">
        <v>5</v>
      </c>
      <c r="B189" t="s">
        <v>370</v>
      </c>
    </row>
    <row r="190" spans="1:2">
      <c r="A190">
        <v>6</v>
      </c>
      <c r="B190" t="s">
        <v>370</v>
      </c>
    </row>
    <row r="191" spans="1:2">
      <c r="A191">
        <v>46</v>
      </c>
      <c r="B191" t="s">
        <v>370</v>
      </c>
    </row>
    <row r="192" spans="1:2">
      <c r="A192">
        <v>8</v>
      </c>
      <c r="B192" t="s">
        <v>370</v>
      </c>
    </row>
    <row r="193" spans="1:2">
      <c r="A193">
        <v>12</v>
      </c>
      <c r="B193" t="s">
        <v>370</v>
      </c>
    </row>
    <row r="194" spans="1:2">
      <c r="A194">
        <v>16</v>
      </c>
      <c r="B194" t="s">
        <v>370</v>
      </c>
    </row>
    <row r="195" spans="1:2">
      <c r="A195">
        <v>17</v>
      </c>
      <c r="B195" t="s">
        <v>370</v>
      </c>
    </row>
    <row r="196" spans="1:2">
      <c r="A196">
        <v>27</v>
      </c>
      <c r="B196" t="s">
        <v>370</v>
      </c>
    </row>
    <row r="197" spans="1:2">
      <c r="A197">
        <v>35</v>
      </c>
      <c r="B197" t="s">
        <v>370</v>
      </c>
    </row>
    <row r="198" spans="1:2">
      <c r="A198">
        <v>49</v>
      </c>
      <c r="B198" t="s">
        <v>370</v>
      </c>
    </row>
    <row r="199" spans="1:2">
      <c r="A199">
        <v>44</v>
      </c>
      <c r="B199" t="s">
        <v>371</v>
      </c>
    </row>
    <row r="200" spans="1:2">
      <c r="A200">
        <v>34</v>
      </c>
      <c r="B200" t="s">
        <v>371</v>
      </c>
    </row>
    <row r="201" spans="1:2">
      <c r="A201">
        <v>48</v>
      </c>
      <c r="B201" t="s">
        <v>371</v>
      </c>
    </row>
    <row r="202" spans="1:2">
      <c r="A202">
        <v>3</v>
      </c>
      <c r="B202" t="s">
        <v>371</v>
      </c>
    </row>
    <row r="203" spans="1:2">
      <c r="A203">
        <v>2</v>
      </c>
      <c r="B203" t="s">
        <v>372</v>
      </c>
    </row>
    <row r="204" spans="1:2">
      <c r="A204">
        <v>35</v>
      </c>
      <c r="B204" t="s">
        <v>372</v>
      </c>
    </row>
    <row r="205" spans="1:2">
      <c r="A205">
        <v>50</v>
      </c>
      <c r="B205" t="s">
        <v>372</v>
      </c>
    </row>
    <row r="206" spans="1:2">
      <c r="A206">
        <v>22</v>
      </c>
      <c r="B206" t="s">
        <v>372</v>
      </c>
    </row>
    <row r="207" spans="1:2">
      <c r="A207">
        <v>46</v>
      </c>
      <c r="B207" t="s">
        <v>372</v>
      </c>
    </row>
    <row r="208" spans="1:2">
      <c r="A208">
        <v>1</v>
      </c>
      <c r="B208" t="s">
        <v>372</v>
      </c>
    </row>
    <row r="209" spans="1:2">
      <c r="A209">
        <v>52</v>
      </c>
      <c r="B209" t="s">
        <v>372</v>
      </c>
    </row>
    <row r="210" spans="1:2">
      <c r="A210">
        <v>6</v>
      </c>
      <c r="B210" t="s">
        <v>373</v>
      </c>
    </row>
    <row r="211" spans="1:2">
      <c r="A211">
        <v>47</v>
      </c>
      <c r="B211" t="s">
        <v>373</v>
      </c>
    </row>
    <row r="212" spans="1:2">
      <c r="A212">
        <v>14</v>
      </c>
      <c r="B212" t="s">
        <v>373</v>
      </c>
    </row>
    <row r="213" spans="1:2">
      <c r="A213">
        <v>34</v>
      </c>
      <c r="B213" t="s">
        <v>373</v>
      </c>
    </row>
    <row r="214" spans="1:2">
      <c r="A214">
        <v>7</v>
      </c>
      <c r="B214" t="s">
        <v>373</v>
      </c>
    </row>
    <row r="215" spans="1:2">
      <c r="A215">
        <v>20</v>
      </c>
      <c r="B215" t="s">
        <v>374</v>
      </c>
    </row>
    <row r="216" spans="1:2">
      <c r="A216">
        <v>52</v>
      </c>
      <c r="B216" t="s">
        <v>374</v>
      </c>
    </row>
    <row r="217" spans="1:2">
      <c r="A217">
        <v>46</v>
      </c>
      <c r="B217" t="s">
        <v>374</v>
      </c>
    </row>
    <row r="218" spans="1:2">
      <c r="A218">
        <v>26</v>
      </c>
      <c r="B218" t="s">
        <v>374</v>
      </c>
    </row>
    <row r="219" spans="1:2">
      <c r="A219">
        <v>2</v>
      </c>
      <c r="B219" t="s">
        <v>374</v>
      </c>
    </row>
    <row r="220" spans="1:2">
      <c r="A220">
        <v>47</v>
      </c>
      <c r="B220" t="s">
        <v>374</v>
      </c>
    </row>
    <row r="221" spans="1:2">
      <c r="A221">
        <v>30</v>
      </c>
      <c r="B221" t="s">
        <v>374</v>
      </c>
    </row>
    <row r="222" spans="1:2">
      <c r="A222">
        <v>6</v>
      </c>
      <c r="B222" t="s">
        <v>375</v>
      </c>
    </row>
    <row r="223" spans="1:2">
      <c r="A223">
        <v>9</v>
      </c>
      <c r="B223" t="s">
        <v>375</v>
      </c>
    </row>
    <row r="224" spans="1:2">
      <c r="A224">
        <v>40</v>
      </c>
      <c r="B224" t="s">
        <v>375</v>
      </c>
    </row>
    <row r="225" spans="1:2">
      <c r="A225">
        <v>13</v>
      </c>
      <c r="B225" t="s">
        <v>375</v>
      </c>
    </row>
    <row r="226" spans="1:2">
      <c r="A226">
        <v>43</v>
      </c>
      <c r="B226" t="s">
        <v>375</v>
      </c>
    </row>
    <row r="227" spans="1:2">
      <c r="A227">
        <v>38</v>
      </c>
      <c r="B227" t="s">
        <v>375</v>
      </c>
    </row>
    <row r="228" spans="1:2">
      <c r="A228">
        <v>35</v>
      </c>
      <c r="B228" t="s">
        <v>375</v>
      </c>
    </row>
    <row r="229" spans="1:2">
      <c r="A229">
        <v>8</v>
      </c>
      <c r="B229" t="s">
        <v>375</v>
      </c>
    </row>
    <row r="230" spans="1:2">
      <c r="A230">
        <v>19</v>
      </c>
      <c r="B230" t="s">
        <v>375</v>
      </c>
    </row>
    <row r="231" spans="1:2">
      <c r="A231">
        <v>45</v>
      </c>
      <c r="B231" t="s">
        <v>375</v>
      </c>
    </row>
    <row r="232" spans="1:2">
      <c r="A232">
        <v>41</v>
      </c>
      <c r="B232" t="s">
        <v>376</v>
      </c>
    </row>
    <row r="233" spans="1:2">
      <c r="A233">
        <v>23</v>
      </c>
      <c r="B233" t="s">
        <v>376</v>
      </c>
    </row>
    <row r="234" spans="1:2">
      <c r="A234">
        <v>51</v>
      </c>
      <c r="B234" t="s">
        <v>376</v>
      </c>
    </row>
    <row r="235" spans="1:2">
      <c r="A235">
        <v>48</v>
      </c>
      <c r="B235" t="s">
        <v>376</v>
      </c>
    </row>
    <row r="236" spans="1:2">
      <c r="A236">
        <v>27</v>
      </c>
      <c r="B236" t="s">
        <v>376</v>
      </c>
    </row>
    <row r="237" spans="1:2">
      <c r="A237">
        <v>7</v>
      </c>
      <c r="B237" t="s">
        <v>376</v>
      </c>
    </row>
    <row r="238" spans="1:2">
      <c r="A238">
        <v>30</v>
      </c>
      <c r="B238" t="s">
        <v>376</v>
      </c>
    </row>
    <row r="239" spans="1:2">
      <c r="A239">
        <v>46</v>
      </c>
      <c r="B239" t="s">
        <v>376</v>
      </c>
    </row>
    <row r="240" spans="1:2">
      <c r="A240">
        <v>47</v>
      </c>
      <c r="B240" t="s">
        <v>376</v>
      </c>
    </row>
    <row r="241" spans="1:2">
      <c r="A241">
        <v>50</v>
      </c>
      <c r="B241" t="s">
        <v>376</v>
      </c>
    </row>
    <row r="242" spans="1:2">
      <c r="A242">
        <v>17</v>
      </c>
      <c r="B242" t="s">
        <v>376</v>
      </c>
    </row>
    <row r="243" spans="1:2">
      <c r="A243">
        <v>43</v>
      </c>
      <c r="B243" t="s">
        <v>376</v>
      </c>
    </row>
    <row r="244" spans="1:2">
      <c r="A244">
        <v>37</v>
      </c>
      <c r="B244" t="s">
        <v>376</v>
      </c>
    </row>
    <row r="245" spans="1:2">
      <c r="A245">
        <v>34</v>
      </c>
      <c r="B245" t="s">
        <v>376</v>
      </c>
    </row>
    <row r="246" spans="1:2">
      <c r="A246">
        <v>19</v>
      </c>
      <c r="B246" t="s">
        <v>377</v>
      </c>
    </row>
    <row r="247" spans="1:2">
      <c r="A247">
        <v>34</v>
      </c>
      <c r="B247" t="s">
        <v>377</v>
      </c>
    </row>
    <row r="248" spans="1:2">
      <c r="A248">
        <v>38</v>
      </c>
      <c r="B248" t="s">
        <v>377</v>
      </c>
    </row>
    <row r="249" spans="1:2">
      <c r="A249">
        <v>45</v>
      </c>
      <c r="B249" t="s">
        <v>377</v>
      </c>
    </row>
    <row r="250" spans="1:2">
      <c r="A250">
        <v>15</v>
      </c>
      <c r="B250" t="s">
        <v>377</v>
      </c>
    </row>
    <row r="251" spans="1:2">
      <c r="A251">
        <v>9</v>
      </c>
      <c r="B251" t="s">
        <v>377</v>
      </c>
    </row>
    <row r="252" spans="1:2">
      <c r="A252">
        <v>47</v>
      </c>
      <c r="B252" t="s">
        <v>377</v>
      </c>
    </row>
    <row r="253" spans="1:2">
      <c r="A253">
        <v>40</v>
      </c>
      <c r="B253" t="s">
        <v>378</v>
      </c>
    </row>
    <row r="254" spans="1:2">
      <c r="A254">
        <v>51</v>
      </c>
      <c r="B254" t="s">
        <v>378</v>
      </c>
    </row>
    <row r="255" spans="1:2">
      <c r="A255">
        <v>4</v>
      </c>
      <c r="B255" t="s">
        <v>378</v>
      </c>
    </row>
    <row r="256" spans="1:2">
      <c r="A256">
        <v>2</v>
      </c>
      <c r="B256" t="s">
        <v>378</v>
      </c>
    </row>
    <row r="257" spans="1:2">
      <c r="A257">
        <v>22</v>
      </c>
      <c r="B257" t="s">
        <v>378</v>
      </c>
    </row>
    <row r="258" spans="1:2">
      <c r="A258">
        <v>24</v>
      </c>
      <c r="B258" t="s">
        <v>378</v>
      </c>
    </row>
    <row r="259" spans="1:2">
      <c r="A259">
        <v>23</v>
      </c>
      <c r="B259" t="s">
        <v>379</v>
      </c>
    </row>
    <row r="260" spans="1:2">
      <c r="A260">
        <v>38</v>
      </c>
      <c r="B260" t="s">
        <v>379</v>
      </c>
    </row>
    <row r="261" spans="1:2">
      <c r="A261">
        <v>15</v>
      </c>
      <c r="B261" t="s">
        <v>379</v>
      </c>
    </row>
    <row r="262" spans="1:2">
      <c r="A262">
        <v>49</v>
      </c>
      <c r="B262" t="s">
        <v>379</v>
      </c>
    </row>
    <row r="263" spans="1:2">
      <c r="A263">
        <v>25</v>
      </c>
      <c r="B263" t="s">
        <v>379</v>
      </c>
    </row>
    <row r="264" spans="1:2">
      <c r="A264">
        <v>21</v>
      </c>
      <c r="B264" t="s">
        <v>379</v>
      </c>
    </row>
    <row r="265" spans="1:2">
      <c r="A265">
        <v>2</v>
      </c>
      <c r="B265" t="s">
        <v>379</v>
      </c>
    </row>
    <row r="266" spans="1:2">
      <c r="A266">
        <v>45</v>
      </c>
      <c r="B266" t="s">
        <v>379</v>
      </c>
    </row>
    <row r="267" spans="1:2">
      <c r="A267">
        <v>52</v>
      </c>
      <c r="B267" t="s">
        <v>379</v>
      </c>
    </row>
    <row r="268" spans="1:2">
      <c r="A268">
        <v>8</v>
      </c>
      <c r="B268" t="s">
        <v>379</v>
      </c>
    </row>
    <row r="269" spans="1:2">
      <c r="A269">
        <v>24</v>
      </c>
      <c r="B269" t="s">
        <v>379</v>
      </c>
    </row>
    <row r="270" spans="1:2">
      <c r="A270">
        <v>50</v>
      </c>
      <c r="B270" t="s">
        <v>380</v>
      </c>
    </row>
    <row r="271" spans="1:2">
      <c r="A271">
        <v>19</v>
      </c>
      <c r="B271" t="s">
        <v>380</v>
      </c>
    </row>
    <row r="272" spans="1:2">
      <c r="A272">
        <v>6</v>
      </c>
      <c r="B272" t="s">
        <v>380</v>
      </c>
    </row>
    <row r="273" spans="1:2">
      <c r="A273">
        <v>17</v>
      </c>
      <c r="B273" t="s">
        <v>380</v>
      </c>
    </row>
    <row r="274" spans="1:2">
      <c r="A274">
        <v>39</v>
      </c>
      <c r="B274" t="s">
        <v>380</v>
      </c>
    </row>
    <row r="275" spans="1:2">
      <c r="A275">
        <v>34</v>
      </c>
      <c r="B275" t="s">
        <v>380</v>
      </c>
    </row>
    <row r="276" spans="1:2">
      <c r="A276">
        <v>3</v>
      </c>
      <c r="B276" t="s">
        <v>380</v>
      </c>
    </row>
    <row r="277" spans="1:2">
      <c r="A277">
        <v>16</v>
      </c>
      <c r="B277" t="s">
        <v>380</v>
      </c>
    </row>
    <row r="278" spans="1:2">
      <c r="A278">
        <v>25</v>
      </c>
      <c r="B278" t="s">
        <v>381</v>
      </c>
    </row>
    <row r="279" spans="1:2">
      <c r="A279">
        <v>1</v>
      </c>
      <c r="B279" t="s">
        <v>381</v>
      </c>
    </row>
    <row r="280" spans="1:2">
      <c r="A280">
        <v>9</v>
      </c>
      <c r="B280" t="s">
        <v>381</v>
      </c>
    </row>
    <row r="281" spans="1:2">
      <c r="A281">
        <v>29</v>
      </c>
      <c r="B281" t="s">
        <v>381</v>
      </c>
    </row>
    <row r="282" spans="1:2">
      <c r="A282">
        <v>28</v>
      </c>
      <c r="B282" t="s">
        <v>382</v>
      </c>
    </row>
    <row r="283" spans="1:2">
      <c r="A283">
        <v>42</v>
      </c>
      <c r="B283" t="s">
        <v>382</v>
      </c>
    </row>
    <row r="284" spans="1:2">
      <c r="A284">
        <v>20</v>
      </c>
      <c r="B284" t="s">
        <v>382</v>
      </c>
    </row>
    <row r="285" spans="1:2">
      <c r="A285">
        <v>22</v>
      </c>
      <c r="B285" t="s">
        <v>382</v>
      </c>
    </row>
    <row r="286" spans="1:2">
      <c r="A286">
        <v>38</v>
      </c>
      <c r="B286" t="s">
        <v>382</v>
      </c>
    </row>
    <row r="287" spans="1:2">
      <c r="A287">
        <v>35</v>
      </c>
      <c r="B287" t="s">
        <v>382</v>
      </c>
    </row>
    <row r="288" spans="1:2">
      <c r="A288">
        <v>41</v>
      </c>
      <c r="B288" t="s">
        <v>382</v>
      </c>
    </row>
    <row r="289" spans="1:2">
      <c r="A289">
        <v>19</v>
      </c>
      <c r="B289" t="s">
        <v>382</v>
      </c>
    </row>
    <row r="290" spans="1:2">
      <c r="A290">
        <v>45</v>
      </c>
      <c r="B290" t="s">
        <v>383</v>
      </c>
    </row>
    <row r="291" spans="1:2">
      <c r="A291">
        <v>9</v>
      </c>
      <c r="B291" t="s">
        <v>383</v>
      </c>
    </row>
    <row r="292" spans="1:2">
      <c r="A292">
        <v>19</v>
      </c>
      <c r="B292" t="s">
        <v>383</v>
      </c>
    </row>
    <row r="293" spans="1:2">
      <c r="A293">
        <v>22</v>
      </c>
      <c r="B293" t="s">
        <v>383</v>
      </c>
    </row>
    <row r="294" spans="1:2">
      <c r="A294">
        <v>17</v>
      </c>
      <c r="B294" t="s">
        <v>383</v>
      </c>
    </row>
    <row r="295" spans="1:2">
      <c r="A295">
        <v>24</v>
      </c>
      <c r="B295" t="s">
        <v>383</v>
      </c>
    </row>
    <row r="296" spans="1:2">
      <c r="A296">
        <v>5</v>
      </c>
      <c r="B296" t="s">
        <v>383</v>
      </c>
    </row>
    <row r="297" spans="1:2">
      <c r="A297">
        <v>28</v>
      </c>
      <c r="B297" t="s">
        <v>383</v>
      </c>
    </row>
    <row r="298" spans="1:2">
      <c r="A298">
        <v>40</v>
      </c>
      <c r="B298" t="s">
        <v>383</v>
      </c>
    </row>
    <row r="299" spans="1:2">
      <c r="A299">
        <v>51</v>
      </c>
      <c r="B299" t="s">
        <v>383</v>
      </c>
    </row>
    <row r="300" spans="1:2">
      <c r="A300">
        <v>41</v>
      </c>
      <c r="B300" t="s">
        <v>383</v>
      </c>
    </row>
    <row r="301" spans="1:2">
      <c r="A301">
        <v>15</v>
      </c>
      <c r="B301" t="s">
        <v>384</v>
      </c>
    </row>
    <row r="302" spans="1:2">
      <c r="A302">
        <v>2</v>
      </c>
      <c r="B302" t="s">
        <v>384</v>
      </c>
    </row>
    <row r="303" spans="1:2">
      <c r="A303">
        <v>43</v>
      </c>
      <c r="B303" t="s">
        <v>384</v>
      </c>
    </row>
    <row r="304" spans="1:2">
      <c r="A304">
        <v>40</v>
      </c>
      <c r="B304" t="s">
        <v>384</v>
      </c>
    </row>
    <row r="305" spans="1:2">
      <c r="A305">
        <v>48</v>
      </c>
      <c r="B305" t="s">
        <v>384</v>
      </c>
    </row>
    <row r="306" spans="1:2">
      <c r="A306">
        <v>39</v>
      </c>
      <c r="B306" t="s">
        <v>384</v>
      </c>
    </row>
    <row r="307" spans="1:2">
      <c r="A307">
        <v>5</v>
      </c>
      <c r="B307" t="s">
        <v>384</v>
      </c>
    </row>
    <row r="308" spans="1:2">
      <c r="A308">
        <v>46</v>
      </c>
      <c r="B308" t="s">
        <v>384</v>
      </c>
    </row>
    <row r="309" spans="1:2">
      <c r="A309">
        <v>44</v>
      </c>
      <c r="B309" t="s">
        <v>384</v>
      </c>
    </row>
    <row r="310" spans="1:2">
      <c r="A310">
        <v>45</v>
      </c>
      <c r="B310" t="s">
        <v>384</v>
      </c>
    </row>
    <row r="311" spans="1:2">
      <c r="A311">
        <v>18</v>
      </c>
      <c r="B311" t="s">
        <v>384</v>
      </c>
    </row>
    <row r="312" spans="1:2">
      <c r="A312">
        <v>35</v>
      </c>
      <c r="B312" t="s">
        <v>384</v>
      </c>
    </row>
    <row r="313" spans="1:2">
      <c r="A313">
        <v>51</v>
      </c>
      <c r="B313" t="s">
        <v>385</v>
      </c>
    </row>
    <row r="314" spans="1:2">
      <c r="A314">
        <v>29</v>
      </c>
      <c r="B314" t="s">
        <v>385</v>
      </c>
    </row>
    <row r="315" spans="1:2">
      <c r="A315">
        <v>7</v>
      </c>
      <c r="B315" t="s">
        <v>385</v>
      </c>
    </row>
    <row r="316" spans="1:2">
      <c r="A316">
        <v>16</v>
      </c>
      <c r="B316" t="s">
        <v>385</v>
      </c>
    </row>
    <row r="317" spans="1:2">
      <c r="A317">
        <v>33</v>
      </c>
      <c r="B317" t="s">
        <v>385</v>
      </c>
    </row>
    <row r="318" spans="1:2">
      <c r="A318">
        <v>46</v>
      </c>
      <c r="B318" t="s">
        <v>385</v>
      </c>
    </row>
    <row r="319" spans="1:2">
      <c r="A319">
        <v>34</v>
      </c>
      <c r="B319" t="s">
        <v>385</v>
      </c>
    </row>
    <row r="320" spans="1:2">
      <c r="A320">
        <v>26</v>
      </c>
      <c r="B320" t="s">
        <v>385</v>
      </c>
    </row>
    <row r="321" spans="1:2">
      <c r="A321">
        <v>15</v>
      </c>
      <c r="B321" t="s">
        <v>385</v>
      </c>
    </row>
    <row r="322" spans="1:2">
      <c r="A322">
        <v>30</v>
      </c>
      <c r="B322" t="s">
        <v>385</v>
      </c>
    </row>
    <row r="323" spans="1:2">
      <c r="A323">
        <v>14</v>
      </c>
      <c r="B323" t="s">
        <v>385</v>
      </c>
    </row>
    <row r="324" spans="1:2">
      <c r="A324">
        <v>17</v>
      </c>
      <c r="B324" t="s">
        <v>385</v>
      </c>
    </row>
    <row r="325" spans="1:2">
      <c r="A325">
        <v>38</v>
      </c>
      <c r="B325" t="s">
        <v>385</v>
      </c>
    </row>
    <row r="326" spans="1:2">
      <c r="A326">
        <v>6</v>
      </c>
      <c r="B326" t="s">
        <v>385</v>
      </c>
    </row>
    <row r="327" spans="1:2">
      <c r="A327">
        <v>45</v>
      </c>
      <c r="B327" t="s">
        <v>386</v>
      </c>
    </row>
    <row r="328" spans="1:2">
      <c r="A328">
        <v>37</v>
      </c>
      <c r="B328" t="s">
        <v>386</v>
      </c>
    </row>
    <row r="329" spans="1:2">
      <c r="A329">
        <v>34</v>
      </c>
      <c r="B329" t="s">
        <v>386</v>
      </c>
    </row>
    <row r="330" spans="1:2">
      <c r="A330">
        <v>16</v>
      </c>
      <c r="B330" t="s">
        <v>386</v>
      </c>
    </row>
    <row r="331" spans="1:2">
      <c r="A331">
        <v>14</v>
      </c>
      <c r="B331" t="s">
        <v>386</v>
      </c>
    </row>
    <row r="332" spans="1:2">
      <c r="A332">
        <v>26</v>
      </c>
      <c r="B332" t="s">
        <v>386</v>
      </c>
    </row>
    <row r="333" spans="1:2">
      <c r="A333">
        <v>18</v>
      </c>
      <c r="B333" t="s">
        <v>386</v>
      </c>
    </row>
    <row r="334" spans="1:2">
      <c r="A334">
        <v>19</v>
      </c>
      <c r="B334" t="s">
        <v>386</v>
      </c>
    </row>
    <row r="335" spans="1:2">
      <c r="A335">
        <v>3</v>
      </c>
      <c r="B335" t="s">
        <v>386</v>
      </c>
    </row>
    <row r="336" spans="1:2">
      <c r="A336">
        <v>5</v>
      </c>
      <c r="B336" t="s">
        <v>386</v>
      </c>
    </row>
    <row r="337" spans="1:2">
      <c r="A337">
        <v>27</v>
      </c>
      <c r="B337" t="s">
        <v>386</v>
      </c>
    </row>
    <row r="338" spans="1:2">
      <c r="A338">
        <v>29</v>
      </c>
      <c r="B338" t="s">
        <v>386</v>
      </c>
    </row>
    <row r="339" spans="1:2">
      <c r="A339">
        <v>1</v>
      </c>
      <c r="B339" t="s">
        <v>386</v>
      </c>
    </row>
    <row r="340" spans="1:2">
      <c r="A340">
        <v>44</v>
      </c>
      <c r="B340" t="s">
        <v>386</v>
      </c>
    </row>
    <row r="341" spans="1:2">
      <c r="A341">
        <v>11</v>
      </c>
      <c r="B341" t="s">
        <v>386</v>
      </c>
    </row>
    <row r="342" spans="1:2">
      <c r="A342">
        <v>21</v>
      </c>
      <c r="B342" t="s">
        <v>386</v>
      </c>
    </row>
    <row r="343" spans="1:2">
      <c r="A343">
        <v>40</v>
      </c>
      <c r="B343" t="s">
        <v>387</v>
      </c>
    </row>
    <row r="344" spans="1:2">
      <c r="A344">
        <v>39</v>
      </c>
      <c r="B344" t="s">
        <v>387</v>
      </c>
    </row>
    <row r="345" spans="1:2">
      <c r="A345">
        <v>27</v>
      </c>
      <c r="B345" t="s">
        <v>387</v>
      </c>
    </row>
    <row r="346" spans="1:2">
      <c r="A346">
        <v>8</v>
      </c>
      <c r="B346" t="s">
        <v>387</v>
      </c>
    </row>
    <row r="347" spans="1:2">
      <c r="A347">
        <v>17</v>
      </c>
      <c r="B347" t="s">
        <v>387</v>
      </c>
    </row>
    <row r="348" spans="1:2">
      <c r="A348">
        <v>45</v>
      </c>
      <c r="B348" t="s">
        <v>387</v>
      </c>
    </row>
    <row r="349" spans="1:2">
      <c r="A349">
        <v>20</v>
      </c>
      <c r="B349" t="s">
        <v>387</v>
      </c>
    </row>
    <row r="350" spans="1:2">
      <c r="A350">
        <v>29</v>
      </c>
      <c r="B350" t="s">
        <v>387</v>
      </c>
    </row>
    <row r="351" spans="1:2">
      <c r="A351">
        <v>38</v>
      </c>
      <c r="B351" t="s">
        <v>387</v>
      </c>
    </row>
    <row r="352" spans="1:2">
      <c r="A352">
        <v>47</v>
      </c>
      <c r="B352" t="s">
        <v>387</v>
      </c>
    </row>
    <row r="353" spans="1:2">
      <c r="A353">
        <v>25</v>
      </c>
      <c r="B353" t="s">
        <v>387</v>
      </c>
    </row>
    <row r="354" spans="1:2">
      <c r="A354">
        <v>46</v>
      </c>
      <c r="B354" t="s">
        <v>387</v>
      </c>
    </row>
    <row r="355" spans="1:2">
      <c r="A355">
        <v>2</v>
      </c>
      <c r="B355" t="s">
        <v>387</v>
      </c>
    </row>
    <row r="356" spans="1:2">
      <c r="A356">
        <v>31</v>
      </c>
      <c r="B356" t="s">
        <v>387</v>
      </c>
    </row>
    <row r="357" spans="1:2">
      <c r="A357">
        <v>26</v>
      </c>
      <c r="B357" t="s">
        <v>387</v>
      </c>
    </row>
    <row r="358" spans="1:2">
      <c r="A358">
        <v>30</v>
      </c>
      <c r="B358" t="s">
        <v>387</v>
      </c>
    </row>
    <row r="359" spans="1:2">
      <c r="A359">
        <v>1</v>
      </c>
      <c r="B359" t="s">
        <v>387</v>
      </c>
    </row>
    <row r="360" spans="1:2">
      <c r="A360">
        <v>16</v>
      </c>
      <c r="B360" t="s">
        <v>387</v>
      </c>
    </row>
    <row r="361" spans="1:2">
      <c r="A361">
        <v>2</v>
      </c>
      <c r="B361" t="s">
        <v>388</v>
      </c>
    </row>
    <row r="362" spans="1:2">
      <c r="A362">
        <v>35</v>
      </c>
      <c r="B362" t="s">
        <v>388</v>
      </c>
    </row>
    <row r="363" spans="1:2">
      <c r="A363">
        <v>3</v>
      </c>
      <c r="B363" t="s">
        <v>388</v>
      </c>
    </row>
    <row r="364" spans="1:2">
      <c r="A364">
        <v>31</v>
      </c>
      <c r="B364" t="s">
        <v>388</v>
      </c>
    </row>
    <row r="365" spans="1:2">
      <c r="A365">
        <v>10</v>
      </c>
      <c r="B365" t="s">
        <v>388</v>
      </c>
    </row>
    <row r="366" spans="1:2">
      <c r="A366">
        <v>41</v>
      </c>
      <c r="B366" t="s">
        <v>388</v>
      </c>
    </row>
    <row r="367" spans="1:2">
      <c r="A367">
        <v>43</v>
      </c>
      <c r="B367" t="s">
        <v>388</v>
      </c>
    </row>
    <row r="368" spans="1:2">
      <c r="A368">
        <v>19</v>
      </c>
      <c r="B368" t="s">
        <v>388</v>
      </c>
    </row>
    <row r="369" spans="1:2">
      <c r="A369">
        <v>8</v>
      </c>
      <c r="B369" t="s">
        <v>388</v>
      </c>
    </row>
    <row r="370" spans="1:2">
      <c r="A370">
        <v>29</v>
      </c>
      <c r="B370" t="s">
        <v>388</v>
      </c>
    </row>
    <row r="371" spans="1:2">
      <c r="A371">
        <v>42</v>
      </c>
      <c r="B371" t="s">
        <v>388</v>
      </c>
    </row>
    <row r="372" spans="1:2">
      <c r="A372">
        <v>40</v>
      </c>
      <c r="B372" t="s">
        <v>388</v>
      </c>
    </row>
    <row r="373" spans="1:2">
      <c r="A373">
        <v>9</v>
      </c>
      <c r="B373" t="s">
        <v>388</v>
      </c>
    </row>
    <row r="374" spans="1:2">
      <c r="A374">
        <v>34</v>
      </c>
      <c r="B374" t="s">
        <v>388</v>
      </c>
    </row>
    <row r="375" spans="1:2">
      <c r="A375">
        <v>23</v>
      </c>
      <c r="B375" t="s">
        <v>388</v>
      </c>
    </row>
    <row r="376" spans="1:2">
      <c r="A376">
        <v>17</v>
      </c>
      <c r="B376" t="s">
        <v>388</v>
      </c>
    </row>
    <row r="377" spans="1:2">
      <c r="A377">
        <v>39</v>
      </c>
      <c r="B377" t="s">
        <v>388</v>
      </c>
    </row>
    <row r="378" spans="1:2">
      <c r="A378">
        <v>27</v>
      </c>
      <c r="B378" t="s">
        <v>388</v>
      </c>
    </row>
    <row r="379" spans="1:2">
      <c r="A379">
        <v>4</v>
      </c>
      <c r="B379" t="s">
        <v>388</v>
      </c>
    </row>
    <row r="380" spans="1:2">
      <c r="A380">
        <v>25</v>
      </c>
      <c r="B380" t="s">
        <v>388</v>
      </c>
    </row>
    <row r="381" spans="1:2">
      <c r="A381">
        <v>18</v>
      </c>
      <c r="B381" t="s">
        <v>388</v>
      </c>
    </row>
    <row r="382" spans="1:2">
      <c r="A382">
        <v>1</v>
      </c>
      <c r="B382" t="s">
        <v>388</v>
      </c>
    </row>
    <row r="383" spans="1:2">
      <c r="A383">
        <v>26</v>
      </c>
      <c r="B383" t="s">
        <v>388</v>
      </c>
    </row>
    <row r="384" spans="1:2">
      <c r="A384">
        <v>9</v>
      </c>
      <c r="B384" t="s">
        <v>389</v>
      </c>
    </row>
    <row r="385" spans="1:2">
      <c r="A385">
        <v>46</v>
      </c>
      <c r="B385" t="s">
        <v>389</v>
      </c>
    </row>
    <row r="386" spans="1:2">
      <c r="A386">
        <v>52</v>
      </c>
      <c r="B386" t="s">
        <v>389</v>
      </c>
    </row>
    <row r="387" spans="1:2">
      <c r="A387">
        <v>42</v>
      </c>
      <c r="B387" t="s">
        <v>389</v>
      </c>
    </row>
    <row r="388" spans="1:2">
      <c r="A388">
        <v>28</v>
      </c>
      <c r="B388" t="s">
        <v>389</v>
      </c>
    </row>
    <row r="389" spans="1:2">
      <c r="A389">
        <v>44</v>
      </c>
      <c r="B389" t="s">
        <v>389</v>
      </c>
    </row>
    <row r="390" spans="1:2">
      <c r="A390">
        <v>23</v>
      </c>
      <c r="B390" t="s">
        <v>389</v>
      </c>
    </row>
    <row r="391" spans="1:2">
      <c r="A391">
        <v>15</v>
      </c>
      <c r="B391" t="s">
        <v>389</v>
      </c>
    </row>
    <row r="392" spans="1:2">
      <c r="A392">
        <v>53</v>
      </c>
      <c r="B392" t="s">
        <v>389</v>
      </c>
    </row>
    <row r="393" spans="1:2">
      <c r="A393">
        <v>2</v>
      </c>
      <c r="B393" t="s">
        <v>389</v>
      </c>
    </row>
    <row r="394" spans="1:2">
      <c r="A394">
        <v>38</v>
      </c>
      <c r="B394" t="s">
        <v>390</v>
      </c>
    </row>
    <row r="395" spans="1:2">
      <c r="A395">
        <v>22</v>
      </c>
      <c r="B395" t="s">
        <v>390</v>
      </c>
    </row>
    <row r="396" spans="1:2">
      <c r="A396">
        <v>8</v>
      </c>
      <c r="B396" t="s">
        <v>390</v>
      </c>
    </row>
    <row r="397" spans="1:2">
      <c r="A397">
        <v>40</v>
      </c>
      <c r="B397" t="s">
        <v>390</v>
      </c>
    </row>
    <row r="398" spans="1:2">
      <c r="A398">
        <v>43</v>
      </c>
      <c r="B398" t="s">
        <v>390</v>
      </c>
    </row>
    <row r="399" spans="1:2">
      <c r="A399">
        <v>51</v>
      </c>
      <c r="B399" t="s">
        <v>390</v>
      </c>
    </row>
    <row r="400" spans="1:2">
      <c r="A400">
        <v>27</v>
      </c>
      <c r="B400" t="s">
        <v>390</v>
      </c>
    </row>
    <row r="401" spans="1:2">
      <c r="A401">
        <v>21</v>
      </c>
      <c r="B401" t="s">
        <v>390</v>
      </c>
    </row>
    <row r="402" spans="1:2">
      <c r="A402">
        <v>19</v>
      </c>
      <c r="B402" t="s">
        <v>390</v>
      </c>
    </row>
    <row r="403" spans="1:2">
      <c r="A403">
        <v>50</v>
      </c>
      <c r="B403" t="s">
        <v>390</v>
      </c>
    </row>
    <row r="404" spans="1:2">
      <c r="A404">
        <v>32</v>
      </c>
      <c r="B404" t="s">
        <v>390</v>
      </c>
    </row>
    <row r="405" spans="1:2">
      <c r="A405">
        <v>23</v>
      </c>
      <c r="B405" t="s">
        <v>390</v>
      </c>
    </row>
    <row r="406" spans="1:2">
      <c r="A406">
        <v>10</v>
      </c>
      <c r="B406" t="s">
        <v>391</v>
      </c>
    </row>
    <row r="407" spans="1:2">
      <c r="A407">
        <v>5</v>
      </c>
      <c r="B407" t="s">
        <v>391</v>
      </c>
    </row>
    <row r="408" spans="1:2">
      <c r="A408">
        <v>39</v>
      </c>
      <c r="B408" t="s">
        <v>391</v>
      </c>
    </row>
    <row r="409" spans="1:2">
      <c r="A409">
        <v>8</v>
      </c>
      <c r="B409" t="s">
        <v>391</v>
      </c>
    </row>
    <row r="410" spans="1:2">
      <c r="A410">
        <v>20</v>
      </c>
      <c r="B410" t="s">
        <v>391</v>
      </c>
    </row>
    <row r="411" spans="1:2">
      <c r="A411">
        <v>28</v>
      </c>
      <c r="B411" t="s">
        <v>391</v>
      </c>
    </row>
    <row r="412" spans="1:2">
      <c r="A412">
        <v>39</v>
      </c>
      <c r="B412" t="s">
        <v>392</v>
      </c>
    </row>
    <row r="413" spans="1:2">
      <c r="A413">
        <v>44</v>
      </c>
      <c r="B413" t="s">
        <v>392</v>
      </c>
    </row>
    <row r="414" spans="1:2">
      <c r="A414">
        <v>7</v>
      </c>
      <c r="B414" t="s">
        <v>392</v>
      </c>
    </row>
    <row r="415" spans="1:2">
      <c r="A415">
        <v>19</v>
      </c>
      <c r="B415" t="s">
        <v>392</v>
      </c>
    </row>
    <row r="416" spans="1:2">
      <c r="A416">
        <v>28</v>
      </c>
      <c r="B416" t="s">
        <v>392</v>
      </c>
    </row>
    <row r="417" spans="1:2">
      <c r="A417">
        <v>1</v>
      </c>
      <c r="B417" t="s">
        <v>392</v>
      </c>
    </row>
    <row r="418" spans="1:2">
      <c r="A418">
        <v>33</v>
      </c>
      <c r="B418" t="s">
        <v>392</v>
      </c>
    </row>
    <row r="419" spans="1:2">
      <c r="A419">
        <v>6</v>
      </c>
      <c r="B419" t="s">
        <v>392</v>
      </c>
    </row>
    <row r="420" spans="1:2">
      <c r="A420">
        <v>25</v>
      </c>
      <c r="B420" t="s">
        <v>393</v>
      </c>
    </row>
    <row r="421" spans="1:2">
      <c r="A421">
        <v>49</v>
      </c>
      <c r="B421" t="s">
        <v>393</v>
      </c>
    </row>
    <row r="422" spans="1:2">
      <c r="A422">
        <v>14</v>
      </c>
      <c r="B422" t="s">
        <v>393</v>
      </c>
    </row>
    <row r="423" spans="1:2">
      <c r="A423">
        <v>44</v>
      </c>
      <c r="B423" t="s">
        <v>393</v>
      </c>
    </row>
    <row r="424" spans="1:2">
      <c r="A424">
        <v>24</v>
      </c>
      <c r="B424" t="s">
        <v>393</v>
      </c>
    </row>
    <row r="425" spans="1:2">
      <c r="A425">
        <v>30</v>
      </c>
      <c r="B425" t="s">
        <v>393</v>
      </c>
    </row>
    <row r="426" spans="1:2">
      <c r="A426">
        <v>21</v>
      </c>
      <c r="B426" t="s">
        <v>393</v>
      </c>
    </row>
    <row r="427" spans="1:2">
      <c r="A427">
        <v>23</v>
      </c>
      <c r="B427" t="s">
        <v>393</v>
      </c>
    </row>
    <row r="428" spans="1:2">
      <c r="A428">
        <v>42</v>
      </c>
      <c r="B428" t="s">
        <v>393</v>
      </c>
    </row>
    <row r="429" spans="1:2">
      <c r="A429">
        <v>50</v>
      </c>
      <c r="B429" t="s">
        <v>393</v>
      </c>
    </row>
    <row r="430" spans="1:2">
      <c r="A430">
        <v>20</v>
      </c>
      <c r="B430" t="s">
        <v>393</v>
      </c>
    </row>
    <row r="431" spans="1:2">
      <c r="A431">
        <v>13</v>
      </c>
      <c r="B431" t="s">
        <v>393</v>
      </c>
    </row>
    <row r="432" spans="1:2">
      <c r="A432">
        <v>6</v>
      </c>
      <c r="B432" t="s">
        <v>393</v>
      </c>
    </row>
    <row r="433" spans="1:2">
      <c r="A433">
        <v>43</v>
      </c>
      <c r="B433" t="s">
        <v>393</v>
      </c>
    </row>
    <row r="434" spans="1:2">
      <c r="A434">
        <v>22</v>
      </c>
      <c r="B434" t="s">
        <v>393</v>
      </c>
    </row>
    <row r="435" spans="1:2">
      <c r="A435">
        <v>46</v>
      </c>
      <c r="B435" t="s">
        <v>393</v>
      </c>
    </row>
    <row r="436" spans="1:2">
      <c r="A436">
        <v>25</v>
      </c>
      <c r="B436" t="s">
        <v>394</v>
      </c>
    </row>
    <row r="437" spans="1:2">
      <c r="A437">
        <v>7</v>
      </c>
      <c r="B437" t="s">
        <v>394</v>
      </c>
    </row>
    <row r="438" spans="1:2">
      <c r="A438">
        <v>4</v>
      </c>
      <c r="B438" t="s">
        <v>394</v>
      </c>
    </row>
    <row r="439" spans="1:2">
      <c r="A439">
        <v>28</v>
      </c>
      <c r="B439" t="s">
        <v>394</v>
      </c>
    </row>
    <row r="440" spans="1:2">
      <c r="A440">
        <v>19</v>
      </c>
      <c r="B440" t="s">
        <v>394</v>
      </c>
    </row>
    <row r="441" spans="1:2">
      <c r="A441">
        <v>6</v>
      </c>
      <c r="B441" t="s">
        <v>394</v>
      </c>
    </row>
    <row r="442" spans="1:2">
      <c r="A442">
        <v>17</v>
      </c>
      <c r="B442" t="s">
        <v>394</v>
      </c>
    </row>
    <row r="443" spans="1:2">
      <c r="A443">
        <v>30</v>
      </c>
      <c r="B443" t="s">
        <v>394</v>
      </c>
    </row>
    <row r="444" spans="1:2">
      <c r="A444">
        <v>9</v>
      </c>
      <c r="B444" t="s">
        <v>394</v>
      </c>
    </row>
    <row r="445" spans="1:2">
      <c r="A445">
        <v>3</v>
      </c>
      <c r="B445" t="s">
        <v>394</v>
      </c>
    </row>
    <row r="446" spans="1:2">
      <c r="A446">
        <v>52</v>
      </c>
      <c r="B446" t="s">
        <v>394</v>
      </c>
    </row>
    <row r="447" spans="1:2">
      <c r="A447">
        <v>20</v>
      </c>
      <c r="B447" t="s">
        <v>394</v>
      </c>
    </row>
    <row r="448" spans="1:2">
      <c r="A448">
        <v>1</v>
      </c>
      <c r="B448" t="s">
        <v>394</v>
      </c>
    </row>
    <row r="449" spans="1:2">
      <c r="A449">
        <v>2</v>
      </c>
      <c r="B449" t="s">
        <v>394</v>
      </c>
    </row>
    <row r="450" spans="1:2">
      <c r="A450">
        <v>45</v>
      </c>
      <c r="B450" t="s">
        <v>395</v>
      </c>
    </row>
    <row r="451" spans="1:2">
      <c r="A451">
        <v>1</v>
      </c>
      <c r="B451" t="s">
        <v>395</v>
      </c>
    </row>
    <row r="452" spans="1:2">
      <c r="A452">
        <v>15</v>
      </c>
      <c r="B452" t="s">
        <v>395</v>
      </c>
    </row>
    <row r="453" spans="1:2">
      <c r="A453">
        <v>9</v>
      </c>
      <c r="B453" t="s">
        <v>395</v>
      </c>
    </row>
    <row r="454" spans="1:2">
      <c r="A454">
        <v>10</v>
      </c>
      <c r="B454" t="s">
        <v>395</v>
      </c>
    </row>
    <row r="455" spans="1:2">
      <c r="A455">
        <v>20</v>
      </c>
      <c r="B455" t="s">
        <v>395</v>
      </c>
    </row>
    <row r="456" spans="1:2">
      <c r="A456">
        <v>53</v>
      </c>
      <c r="B456" t="s">
        <v>395</v>
      </c>
    </row>
    <row r="457" spans="1:2">
      <c r="A457">
        <v>47</v>
      </c>
      <c r="B457" t="s">
        <v>395</v>
      </c>
    </row>
    <row r="458" spans="1:2">
      <c r="A458">
        <v>48</v>
      </c>
      <c r="B458" t="s">
        <v>395</v>
      </c>
    </row>
    <row r="459" spans="1:2">
      <c r="A459">
        <v>42</v>
      </c>
      <c r="B459" t="s">
        <v>395</v>
      </c>
    </row>
    <row r="460" spans="1:2">
      <c r="A460">
        <v>51</v>
      </c>
      <c r="B460" t="s">
        <v>395</v>
      </c>
    </row>
    <row r="461" spans="1:2">
      <c r="A461">
        <v>44</v>
      </c>
      <c r="B461" t="s">
        <v>395</v>
      </c>
    </row>
    <row r="462" spans="1:2">
      <c r="A462">
        <v>13</v>
      </c>
      <c r="B462" t="s">
        <v>395</v>
      </c>
    </row>
    <row r="463" spans="1:2">
      <c r="A463">
        <v>37</v>
      </c>
      <c r="B463" t="s">
        <v>395</v>
      </c>
    </row>
    <row r="464" spans="1:2">
      <c r="A464">
        <v>16</v>
      </c>
      <c r="B464" t="s">
        <v>395</v>
      </c>
    </row>
    <row r="465" spans="1:2">
      <c r="A465">
        <v>28</v>
      </c>
      <c r="B465" t="s">
        <v>395</v>
      </c>
    </row>
    <row r="466" spans="1:2">
      <c r="A466">
        <v>17</v>
      </c>
      <c r="B466" t="s">
        <v>395</v>
      </c>
    </row>
    <row r="467" spans="1:2">
      <c r="A467">
        <v>12</v>
      </c>
      <c r="B467" t="s">
        <v>395</v>
      </c>
    </row>
    <row r="468" spans="1:2">
      <c r="A468">
        <v>8</v>
      </c>
      <c r="B468" t="s">
        <v>395</v>
      </c>
    </row>
    <row r="469" spans="1:2">
      <c r="A469">
        <v>11</v>
      </c>
      <c r="B469" t="s">
        <v>395</v>
      </c>
    </row>
    <row r="470" spans="1:2">
      <c r="A470">
        <v>43</v>
      </c>
      <c r="B470" t="s">
        <v>395</v>
      </c>
    </row>
    <row r="471" spans="1:2">
      <c r="A471">
        <v>22</v>
      </c>
      <c r="B471" t="s">
        <v>395</v>
      </c>
    </row>
    <row r="472" spans="1:2">
      <c r="A472">
        <v>39</v>
      </c>
      <c r="B472" t="s">
        <v>395</v>
      </c>
    </row>
    <row r="473" spans="1:2">
      <c r="A473">
        <v>21</v>
      </c>
      <c r="B473" t="s">
        <v>395</v>
      </c>
    </row>
    <row r="474" spans="1:2">
      <c r="A474">
        <v>38</v>
      </c>
      <c r="B474" t="s">
        <v>395</v>
      </c>
    </row>
    <row r="475" spans="1:2">
      <c r="A475">
        <v>41</v>
      </c>
      <c r="B475" t="s">
        <v>395</v>
      </c>
    </row>
    <row r="476" spans="1:2">
      <c r="A476">
        <v>14</v>
      </c>
      <c r="B476" t="s">
        <v>395</v>
      </c>
    </row>
    <row r="477" spans="1:2">
      <c r="A477">
        <v>23</v>
      </c>
      <c r="B477" t="s">
        <v>395</v>
      </c>
    </row>
    <row r="478" spans="1:2">
      <c r="A478">
        <v>49</v>
      </c>
      <c r="B478" t="s">
        <v>395</v>
      </c>
    </row>
    <row r="479" spans="1:2">
      <c r="A479">
        <v>34</v>
      </c>
      <c r="B479" t="s">
        <v>395</v>
      </c>
    </row>
    <row r="480" spans="1:2">
      <c r="A480">
        <v>3</v>
      </c>
      <c r="B480" t="s">
        <v>395</v>
      </c>
    </row>
    <row r="481" spans="1:2">
      <c r="A481">
        <v>40</v>
      </c>
      <c r="B481" t="s">
        <v>395</v>
      </c>
    </row>
    <row r="482" spans="1:2">
      <c r="A482">
        <v>46</v>
      </c>
      <c r="B482" t="s">
        <v>395</v>
      </c>
    </row>
    <row r="483" spans="1:2">
      <c r="A483">
        <v>27</v>
      </c>
      <c r="B483" t="s">
        <v>396</v>
      </c>
    </row>
    <row r="484" spans="1:2">
      <c r="A484">
        <v>23</v>
      </c>
      <c r="B484" t="s">
        <v>396</v>
      </c>
    </row>
    <row r="485" spans="1:2">
      <c r="A485">
        <v>14</v>
      </c>
      <c r="B485" t="s">
        <v>396</v>
      </c>
    </row>
    <row r="486" spans="1:2">
      <c r="A486">
        <v>39</v>
      </c>
      <c r="B486" t="s">
        <v>396</v>
      </c>
    </row>
    <row r="487" spans="1:2">
      <c r="A487">
        <v>4</v>
      </c>
      <c r="B487" t="s">
        <v>396</v>
      </c>
    </row>
    <row r="488" spans="1:2">
      <c r="A488">
        <v>23</v>
      </c>
      <c r="B488" t="s">
        <v>397</v>
      </c>
    </row>
    <row r="489" spans="1:2">
      <c r="A489">
        <v>48</v>
      </c>
      <c r="B489" t="s">
        <v>397</v>
      </c>
    </row>
    <row r="490" spans="1:2">
      <c r="A490">
        <v>51</v>
      </c>
      <c r="B490" t="s">
        <v>397</v>
      </c>
    </row>
    <row r="491" spans="1:2">
      <c r="A491">
        <v>44</v>
      </c>
      <c r="B491" t="s">
        <v>397</v>
      </c>
    </row>
    <row r="492" spans="1:2">
      <c r="A492">
        <v>43</v>
      </c>
      <c r="B492" t="s">
        <v>397</v>
      </c>
    </row>
    <row r="493" spans="1:2">
      <c r="A493">
        <v>50</v>
      </c>
      <c r="B493" t="s">
        <v>398</v>
      </c>
    </row>
    <row r="494" spans="1:2">
      <c r="A494">
        <v>15</v>
      </c>
      <c r="B494" t="s">
        <v>398</v>
      </c>
    </row>
    <row r="495" spans="1:2">
      <c r="A495">
        <v>17</v>
      </c>
      <c r="B495" t="s">
        <v>398</v>
      </c>
    </row>
    <row r="496" spans="1:2">
      <c r="A496">
        <v>27</v>
      </c>
      <c r="B496" t="s">
        <v>398</v>
      </c>
    </row>
    <row r="497" spans="1:2">
      <c r="A497">
        <v>34</v>
      </c>
      <c r="B497" t="s">
        <v>398</v>
      </c>
    </row>
    <row r="498" spans="1:2">
      <c r="A498">
        <v>20</v>
      </c>
      <c r="B498" t="s">
        <v>618</v>
      </c>
    </row>
    <row r="499" spans="1:2">
      <c r="A499">
        <v>4</v>
      </c>
      <c r="B499" t="s">
        <v>618</v>
      </c>
    </row>
    <row r="500" spans="1:2">
      <c r="A500">
        <v>9</v>
      </c>
      <c r="B500" t="s">
        <v>618</v>
      </c>
    </row>
    <row r="501" spans="1:2">
      <c r="A501">
        <v>34</v>
      </c>
      <c r="B501" t="s">
        <v>618</v>
      </c>
    </row>
    <row r="502" spans="1:2">
      <c r="A502">
        <v>36</v>
      </c>
      <c r="B502" t="s">
        <v>618</v>
      </c>
    </row>
    <row r="503" spans="1:2">
      <c r="A503">
        <v>22</v>
      </c>
      <c r="B503" t="s">
        <v>618</v>
      </c>
    </row>
    <row r="504" spans="1:2">
      <c r="A504">
        <v>20</v>
      </c>
      <c r="B504" t="s">
        <v>618</v>
      </c>
    </row>
    <row r="505" spans="1:2">
      <c r="A505">
        <v>6</v>
      </c>
      <c r="B505" t="s">
        <v>618</v>
      </c>
    </row>
    <row r="506" spans="1:2">
      <c r="A506">
        <v>34</v>
      </c>
      <c r="B506" t="s">
        <v>618</v>
      </c>
    </row>
    <row r="507" spans="1:2">
      <c r="A507">
        <v>1</v>
      </c>
      <c r="B507" t="s">
        <v>618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카테고리리스트</vt:lpstr>
      <vt:lpstr>상품리스트</vt:lpstr>
      <vt:lpstr>표기사항</vt:lpstr>
      <vt:lpstr>DB데이터</vt:lpstr>
      <vt:lpstr>curating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김지현</dc:creator>
  <cp:lastModifiedBy>김지현</cp:lastModifiedBy>
  <dcterms:created xsi:type="dcterms:W3CDTF">2023-03-03T06:17:21Z</dcterms:created>
  <dcterms:modified xsi:type="dcterms:W3CDTF">2023-03-24T05:13:24Z</dcterms:modified>
</cp:coreProperties>
</file>