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Space\GitHub\"/>
    </mc:Choice>
  </mc:AlternateContent>
  <xr:revisionPtr revIDLastSave="0" documentId="13_ncr:1_{FAA278D7-E27D-424C-AA77-024FF42AC8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4" sheetId="4" r:id="rId2"/>
    <sheet name="index関数" sheetId="6" r:id="rId3"/>
    <sheet name="Countif函数" sheetId="3" r:id="rId4"/>
    <sheet name="多栏位排序" sheetId="5" r:id="rId5"/>
  </sheets>
  <definedNames>
    <definedName name="_xlnm._FilterDatabase" localSheetId="0" hidden="1">Sheet1!$H$1:$H$8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K87" i="3"/>
  <c r="K108" i="3"/>
  <c r="K86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9" i="3"/>
  <c r="K110" i="3"/>
  <c r="K85" i="3"/>
  <c r="L51" i="3"/>
  <c r="L50" i="3"/>
  <c r="L49" i="3"/>
  <c r="K3" i="3"/>
  <c r="K30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1" i="3"/>
  <c r="K32" i="3"/>
  <c r="K33" i="3"/>
  <c r="K34" i="3"/>
  <c r="K35" i="3"/>
  <c r="K36" i="3"/>
  <c r="K37" i="3"/>
  <c r="K38" i="3"/>
  <c r="K39" i="3"/>
  <c r="K40" i="3"/>
  <c r="K41" i="3"/>
  <c r="K42" i="3"/>
  <c r="F4" i="6"/>
  <c r="F5" i="6"/>
  <c r="F6" i="6"/>
  <c r="F7" i="6"/>
  <c r="G8" i="1"/>
  <c r="F8" i="1"/>
  <c r="E8" i="1"/>
  <c r="D8" i="1"/>
  <c r="C8" i="1"/>
  <c r="I8" i="1" s="1"/>
  <c r="A8" i="1"/>
  <c r="G7" i="1"/>
  <c r="F7" i="1"/>
  <c r="E7" i="1"/>
  <c r="D7" i="1"/>
  <c r="C7" i="1"/>
  <c r="I7" i="1" s="1"/>
  <c r="A7" i="1"/>
  <c r="G6" i="1"/>
  <c r="F6" i="1"/>
  <c r="E6" i="1"/>
  <c r="D6" i="1"/>
  <c r="C6" i="1"/>
  <c r="I6" i="1" s="1"/>
  <c r="A6" i="1"/>
  <c r="I5" i="1"/>
  <c r="A5" i="1"/>
  <c r="G4" i="1"/>
  <c r="F4" i="1"/>
  <c r="E4" i="1"/>
  <c r="D4" i="1"/>
  <c r="C4" i="1"/>
  <c r="I4" i="1" s="1"/>
  <c r="A4" i="1"/>
  <c r="G3" i="1"/>
  <c r="F3" i="1"/>
  <c r="E3" i="1"/>
  <c r="D3" i="1"/>
  <c r="C3" i="1"/>
  <c r="I3" i="1" s="1"/>
  <c r="A3" i="1"/>
  <c r="I2" i="1"/>
  <c r="G2" i="1"/>
  <c r="F2" i="1"/>
  <c r="E2" i="1"/>
  <c r="K2" i="1" s="1"/>
  <c r="A2" i="1"/>
  <c r="L52" i="3" l="1"/>
  <c r="K3" i="1"/>
</calcChain>
</file>

<file path=xl/sharedStrings.xml><?xml version="1.0" encoding="utf-8"?>
<sst xmlns="http://schemas.openxmlformats.org/spreadsheetml/2006/main" count="441" uniqueCount="121">
  <si>
    <t>编号</t>
  </si>
  <si>
    <t>姓名</t>
  </si>
  <si>
    <t>年龄</t>
  </si>
  <si>
    <t>班级</t>
  </si>
  <si>
    <t>语文</t>
  </si>
  <si>
    <t>数学</t>
  </si>
  <si>
    <t>英语</t>
  </si>
  <si>
    <t>是否合格</t>
  </si>
  <si>
    <t>合并文本</t>
  </si>
  <si>
    <t>日期</t>
  </si>
  <si>
    <t>顾桑</t>
  </si>
  <si>
    <t>-</t>
  </si>
  <si>
    <t>张三</t>
  </si>
  <si>
    <t>ok</t>
  </si>
  <si>
    <t>李四</t>
  </si>
  <si>
    <t>王五</t>
  </si>
  <si>
    <t>哈七</t>
  </si>
  <si>
    <t>刘巴</t>
  </si>
  <si>
    <t>多个表格批量添加文档 ：Shift+点击sheet ，然后输入文档</t>
  </si>
  <si>
    <t>自动填充相同内容的功能：选中要填充的区域（shift+上下左右），在第一个框输入文本 后 ，按CTRL+Enter</t>
  </si>
  <si>
    <t>设置多行的行宽选中要修改的行：然后鼠标放在两个相邻行的中间，出现一个上下移动的光标，然后拖动光标</t>
  </si>
  <si>
    <t>筛选选中区域的相同内容然后用不同颜色显示：选中要查询区域--》开始--》条件格式--》突出显示单元格规则--》重复值</t>
  </si>
  <si>
    <t>移动到工作表的开头：CTRL+HOME    移动到工作表的最后一个单元格。：CTRL+END</t>
  </si>
  <si>
    <t>移动到工作簿中下一个工作表：CTRL+PAGE DOWN      移动到工作簿中前一个工作表：CTRL+PAGE UP</t>
  </si>
  <si>
    <t>合并两个单元格内容在一个单元格内 如  顾桑20 =B2&amp;C2</t>
  </si>
  <si>
    <t xml:space="preserve">Sheet2中 将所有的行固定空几行  并且将内容 改为--》  No1 张
</t>
  </si>
  <si>
    <t>全局的表格设置 ：Shift+点击sheet ，然后输入文档</t>
  </si>
  <si>
    <t>Version:0.9 StartHTML:00000097 EndHTML:00001584 StartFragment:00000120 EndFragment:00001562</t>
  </si>
  <si>
    <t>record_id</t>
  </si>
  <si>
    <t>created_at</t>
  </si>
  <si>
    <t>update_at</t>
  </si>
  <si>
    <t>update_user_id</t>
  </si>
  <si>
    <t>submitted_at</t>
  </si>
  <si>
    <t>submitted_user_id</t>
  </si>
  <si>
    <t>form_status</t>
  </si>
  <si>
    <t>form_code</t>
  </si>
  <si>
    <t>screen_id</t>
  </si>
  <si>
    <t>field_id</t>
  </si>
  <si>
    <t>field_tree_id</t>
  </si>
  <si>
    <t>submitted_fiag</t>
  </si>
  <si>
    <t>Version:0.9 StartHTML:00000097 EndHTML:00002521 StartFragment:00000120 EndFragment:00002499</t>
  </si>
  <si>
    <t xml:space="preserve">UKF55     </t>
  </si>
  <si>
    <t>« NULL »</t>
  </si>
  <si>
    <t xml:space="preserve">FD15      </t>
  </si>
  <si>
    <t xml:space="preserve">SED54     </t>
  </si>
  <si>
    <t>Version:0.9 StartHTML:00000097 EndHTML:00002402 StartFragment:00000120 EndFragment:00002380 select * from GF_MST where record_id = 123 and 1 = 2</t>
  </si>
  <si>
    <t>(状態) </t>
  </si>
  <si>
    <t>record_id </t>
  </si>
  <si>
    <t>created_at </t>
  </si>
  <si>
    <t>update_at </t>
  </si>
  <si>
    <t>update_user_id </t>
  </si>
  <si>
    <t>submitted_at </t>
  </si>
  <si>
    <t>submitted_user_id </t>
  </si>
  <si>
    <t>form_status </t>
  </si>
  <si>
    <t>form_code </t>
  </si>
  <si>
    <t>screen_id </t>
  </si>
  <si>
    <t>field_id </t>
  </si>
  <si>
    <t>field_tree_id </t>
  </si>
  <si>
    <t>submitted_fiag </t>
  </si>
  <si>
    <t>Version:0.9 StartHTML:00000097 EndHTML:00002376 StartFragment:00000120 EndFragment:00002354 select * from GF_MST where record_id = 123</t>
  </si>
  <si>
    <t>Version:0.9 StartHTML:00000097 EndHTML:00003195 StartFragment:00000120 EndFragment:00003173 select * from GF_MST where record_id = 123</t>
  </si>
  <si>
    <t>UKF55      </t>
  </si>
  <si>
    <t>FD15       </t>
  </si>
  <si>
    <t>SED54      </t>
  </si>
  <si>
    <t>Version:0.9 StartHTML:00000097 EndHTML:00001218 StartFragment:00000120 EndFragment:00001196 select * from koxin_tf_mster</t>
  </si>
  <si>
    <t>- (削除) </t>
  </si>
  <si>
    <t xml:space="preserve">   </t>
  </si>
  <si>
    <t>+ (追加) </t>
  </si>
  <si>
    <t xml:space="preserve">           </t>
  </si>
  <si>
    <t>Version:0.9 StartHTML:00000097 EndHTML:00000892 StartFragment:00000120 EndFragment:00000870 select * from koxin_tf_mster</t>
  </si>
  <si>
    <t>su1        </t>
  </si>
  <si>
    <t>Version:0.9 StartHTML:00000097 EndHTML:00000904 StartFragment:00000120 EndFragment:00000882 select * from koxin_tf_mster</t>
  </si>
  <si>
    <t>Version:0.9 StartHTML:00000097 EndHTML:00000601 StartFragment:00000120 EndFragment:00000579</t>
  </si>
  <si>
    <t xml:space="preserve">          </t>
  </si>
  <si>
    <t>Version:0.9 StartHTML:00000097 EndHTML:00007332 StartFragment:00000120 EndFragment:00007310</t>
  </si>
  <si>
    <t xml:space="preserve">uu1       </t>
  </si>
  <si>
    <t xml:space="preserve">su1       </t>
  </si>
  <si>
    <t xml:space="preserve">CH10      </t>
  </si>
  <si>
    <t xml:space="preserve">SH1       </t>
  </si>
  <si>
    <t xml:space="preserve">uu13      </t>
  </si>
  <si>
    <t xml:space="preserve">CH13      </t>
  </si>
  <si>
    <t xml:space="preserve">SSI121    </t>
  </si>
  <si>
    <t xml:space="preserve">UKF21     </t>
  </si>
  <si>
    <t xml:space="preserve">CH12      </t>
  </si>
  <si>
    <t xml:space="preserve">SEE12     </t>
  </si>
  <si>
    <t xml:space="preserve">UKK55     </t>
  </si>
  <si>
    <t xml:space="preserve">UKP90     </t>
  </si>
  <si>
    <t xml:space="preserve">SSI9990   </t>
  </si>
  <si>
    <t xml:space="preserve">UKH67     </t>
  </si>
  <si>
    <t xml:space="preserve">F43       </t>
  </si>
  <si>
    <t xml:space="preserve">SH321     </t>
  </si>
  <si>
    <t>Version:0.9 StartHTML:00000097 EndHTML:00001007 StartFragment:00000120 EndFragment:00000985</t>
  </si>
  <si>
    <t>0000000999</t>
  </si>
  <si>
    <t>0000000998</t>
  </si>
  <si>
    <t>0000000112</t>
  </si>
  <si>
    <t>0000000111</t>
  </si>
  <si>
    <t>テスト結果</t>
  </si>
  <si>
    <t>1月</t>
  </si>
  <si>
    <t>2月</t>
  </si>
  <si>
    <t>3月</t>
  </si>
  <si>
    <t>田中</t>
  </si>
  <si>
    <t>鈴木</t>
  </si>
  <si>
    <t>山本</t>
  </si>
  <si>
    <t>林</t>
  </si>
  <si>
    <t>木本</t>
  </si>
  <si>
    <t>検索</t>
    <rPh sb="0" eb="2">
      <t>ケンサク</t>
    </rPh>
    <phoneticPr fontId="5"/>
  </si>
  <si>
    <t>判断结果，D列单元格的值是否存在于N列</t>
    <phoneticPr fontId="5"/>
  </si>
  <si>
    <t>检索值</t>
    <phoneticPr fontId="5"/>
  </si>
  <si>
    <t>查询区间</t>
    <phoneticPr fontId="5"/>
  </si>
  <si>
    <t>用法一：</t>
    <phoneticPr fontId="5"/>
  </si>
  <si>
    <t>用法二：</t>
    <phoneticPr fontId="5"/>
  </si>
  <si>
    <t>合格</t>
    <phoneticPr fontId="5"/>
  </si>
  <si>
    <t>未实施</t>
    <phoneticPr fontId="5"/>
  </si>
  <si>
    <t>不合格</t>
    <phoneticPr fontId="5"/>
  </si>
  <si>
    <t>区分</t>
    <phoneticPr fontId="5"/>
  </si>
  <si>
    <t>统计件数</t>
    <phoneticPr fontId="5"/>
  </si>
  <si>
    <t>总计</t>
    <phoneticPr fontId="5"/>
  </si>
  <si>
    <t>查询后结果</t>
    <phoneticPr fontId="5"/>
  </si>
  <si>
    <t>用法③：两列内容是否有重复,O列值是否存在C列中</t>
    <phoneticPr fontId="5"/>
  </si>
  <si>
    <r>
      <t>=</t>
    </r>
    <r>
      <rPr>
        <b/>
        <sz val="12"/>
        <color rgb="FF333333"/>
        <rFont val="Source Code Pro"/>
        <family val="3"/>
        <charset val="128"/>
      </rPr>
      <t>COUNTIFS</t>
    </r>
    <r>
      <rPr>
        <sz val="12"/>
        <color rgb="FF333333"/>
        <rFont val="游ゴシック Medium"/>
        <family val="2"/>
        <charset val="128"/>
      </rPr>
      <t>（</t>
    </r>
    <r>
      <rPr>
        <sz val="12"/>
        <color rgb="FFC55713"/>
        <rFont val="游ゴシック Medium"/>
        <family val="2"/>
        <charset val="128"/>
      </rPr>
      <t>範囲1</t>
    </r>
    <r>
      <rPr>
        <sz val="12"/>
        <color rgb="FF333333"/>
        <rFont val="游ゴシック Medium"/>
        <family val="2"/>
        <charset val="128"/>
      </rPr>
      <t>, </t>
    </r>
    <r>
      <rPr>
        <sz val="12"/>
        <color rgb="FFBB2E68"/>
        <rFont val="游ゴシック Medium"/>
        <family val="2"/>
        <charset val="128"/>
      </rPr>
      <t>検索条件1</t>
    </r>
    <r>
      <rPr>
        <sz val="12"/>
        <color rgb="FF333333"/>
        <rFont val="游ゴシック Medium"/>
        <family val="2"/>
        <charset val="128"/>
      </rPr>
      <t>, </t>
    </r>
    <r>
      <rPr>
        <sz val="12"/>
        <color rgb="FFC55713"/>
        <rFont val="游ゴシック Medium"/>
        <family val="2"/>
        <charset val="128"/>
      </rPr>
      <t>範囲2</t>
    </r>
    <r>
      <rPr>
        <sz val="12"/>
        <color rgb="FF333333"/>
        <rFont val="游ゴシック Medium"/>
        <family val="2"/>
        <charset val="128"/>
      </rPr>
      <t>, </t>
    </r>
    <r>
      <rPr>
        <sz val="12"/>
        <color rgb="FFBB2E68"/>
        <rFont val="游ゴシック Medium"/>
        <family val="2"/>
        <charset val="128"/>
      </rPr>
      <t>検索条件2</t>
    </r>
    <r>
      <rPr>
        <sz val="12"/>
        <color rgb="FF333333"/>
        <rFont val="游ゴシック Medium"/>
        <family val="2"/>
        <charset val="128"/>
      </rPr>
      <t>, ...）</t>
    </r>
  </si>
  <si>
    <r>
      <t>=</t>
    </r>
    <r>
      <rPr>
        <b/>
        <sz val="12"/>
        <color rgb="FF333333"/>
        <rFont val="Source Code Pro"/>
        <family val="3"/>
        <charset val="128"/>
      </rPr>
      <t>COUNTIF</t>
    </r>
    <r>
      <rPr>
        <sz val="12"/>
        <color rgb="FF333333"/>
        <rFont val="游ゴシック Medium"/>
        <family val="2"/>
        <charset val="128"/>
      </rPr>
      <t>（</t>
    </r>
    <r>
      <rPr>
        <sz val="12"/>
        <color rgb="FFC55713"/>
        <rFont val="游ゴシック Medium"/>
        <family val="2"/>
        <charset val="128"/>
      </rPr>
      <t>範囲</t>
    </r>
    <r>
      <rPr>
        <sz val="12"/>
        <color rgb="FF333333"/>
        <rFont val="游ゴシック Medium"/>
        <family val="2"/>
        <charset val="128"/>
      </rPr>
      <t>, </t>
    </r>
    <r>
      <rPr>
        <sz val="12"/>
        <color rgb="FFBB2E68"/>
        <rFont val="游ゴシック Medium"/>
        <family val="2"/>
        <charset val="128"/>
      </rPr>
      <t>検索条件</t>
    </r>
    <r>
      <rPr>
        <sz val="12"/>
        <color rgb="FF333333"/>
        <rFont val="游ゴシック Medium"/>
        <family val="2"/>
        <charset val="128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</si>
</sst>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"/>
  </numFmts>
  <fonts count="12" x14ac:knownFonts="1">
    <font>
      <sz val="11"/>
      <color theme="1"/>
      <name val="ＭＳ Ｐゴシック"/>
      <charset val="134"/>
      <scheme val="minor"/>
    </font>
    <font>
      <b/>
      <sz val="11"/>
      <color rgb="FF000000"/>
      <name val="ＭＳ Ｐゴシック"/>
      <family val="2"/>
      <charset val="128"/>
      <scheme val="minor"/>
    </font>
    <font>
      <sz val="11"/>
      <color rgb="FF7F878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2"/>
      <color rgb="FF333333"/>
      <name val="游ゴシック Medium"/>
      <family val="2"/>
      <charset val="128"/>
    </font>
    <font>
      <b/>
      <sz val="12"/>
      <color rgb="FF333333"/>
      <name val="Source Code Pro"/>
      <family val="3"/>
      <charset val="128"/>
    </font>
    <font>
      <sz val="12"/>
      <color rgb="FFC55713"/>
      <name val="游ゴシック Medium"/>
      <family val="2"/>
      <charset val="128"/>
    </font>
    <font>
      <sz val="12"/>
      <color rgb="FFBB2E68"/>
      <name val="游ゴシック Medium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EDC58F"/>
        <bgColor indexed="64"/>
      </patternFill>
    </fill>
    <fill>
      <patternFill patternType="solid">
        <fgColor rgb="FFC8C8CB"/>
        <bgColor indexed="64"/>
      </patternFill>
    </fill>
    <fill>
      <patternFill patternType="solid">
        <fgColor rgb="FFB4EB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49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0" fillId="6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14" fontId="0" fillId="0" borderId="0" xfId="0" applyNumberFormat="1" applyAlignment="1">
      <alignment horizontal="distributed" vertical="center"/>
    </xf>
    <xf numFmtId="49" fontId="0" fillId="0" borderId="0" xfId="0" applyNumberFormat="1" applyAlignment="1">
      <alignment horizontal="distributed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>
      <alignment vertical="center"/>
    </xf>
    <xf numFmtId="0" fontId="7" fillId="9" borderId="3" xfId="0" applyFont="1" applyFill="1" applyBorder="1">
      <alignment vertical="center"/>
    </xf>
    <xf numFmtId="0" fontId="0" fillId="0" borderId="3" xfId="0" applyBorder="1">
      <alignment vertical="center"/>
    </xf>
    <xf numFmtId="0" fontId="7" fillId="9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0" fillId="10" borderId="1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6" fillId="9" borderId="0" xfId="0" applyFont="1" applyFill="1">
      <alignment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9" borderId="1" xfId="0" applyFont="1" applyFill="1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59999389629810485"/>
      </font>
    </dxf>
    <dxf>
      <font>
        <color rgb="FFFF0000"/>
      </font>
    </dxf>
    <dxf>
      <fill>
        <patternFill patternType="solid">
          <bgColor rgb="FF00B0F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11</xdr:row>
      <xdr:rowOff>114300</xdr:rowOff>
    </xdr:from>
    <xdr:to>
      <xdr:col>9</xdr:col>
      <xdr:colOff>467879</xdr:colOff>
      <xdr:row>31</xdr:row>
      <xdr:rowOff>105252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5EB16B-17D5-66BA-90E8-31C77AFCC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000250"/>
          <a:ext cx="8268854" cy="3419952"/>
        </a:xfrm>
        <a:prstGeom prst="rect">
          <a:avLst/>
        </a:prstGeom>
        <a:ln cmpd="dbl"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380830</xdr:colOff>
      <xdr:row>0</xdr:row>
      <xdr:rowOff>123826</xdr:rowOff>
    </xdr:from>
    <xdr:to>
      <xdr:col>15</xdr:col>
      <xdr:colOff>626363</xdr:colOff>
      <xdr:row>35</xdr:row>
      <xdr:rowOff>47626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1A2D45-E770-3A80-2280-069916EE0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830" y="123826"/>
          <a:ext cx="10532533" cy="5924550"/>
        </a:xfrm>
        <a:prstGeom prst="rect">
          <a:avLst/>
        </a:prstGeom>
      </xdr:spPr>
    </xdr:pic>
    <xdr:clientData/>
  </xdr:twoCellAnchor>
  <xdr:twoCellAnchor editAs="oneCell">
    <xdr:from>
      <xdr:col>0</xdr:col>
      <xdr:colOff>342730</xdr:colOff>
      <xdr:row>41</xdr:row>
      <xdr:rowOff>28575</xdr:rowOff>
    </xdr:from>
    <xdr:to>
      <xdr:col>16</xdr:col>
      <xdr:colOff>54863</xdr:colOff>
      <xdr:row>76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4AF72DB-AC61-B7EE-0DC1-00B497A7C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730" y="7058025"/>
          <a:ext cx="10684933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opLeftCell="A41" workbookViewId="0">
      <selection activeCell="C48" sqref="C48:G54"/>
    </sheetView>
  </sheetViews>
  <sheetFormatPr defaultColWidth="9" defaultRowHeight="13.5" x14ac:dyDescent="0.15"/>
  <cols>
    <col min="1" max="2" width="5.125" style="19" customWidth="1"/>
    <col min="3" max="3" width="9" style="19" customWidth="1"/>
    <col min="4" max="4" width="5.125" style="19" customWidth="1"/>
    <col min="5" max="7" width="9" style="19"/>
    <col min="8" max="8" width="8.875" style="19" customWidth="1"/>
    <col min="9" max="9" width="5.5" style="19" customWidth="1"/>
    <col min="10" max="10" width="10.375" style="19" customWidth="1"/>
    <col min="11" max="16384" width="9" style="19"/>
  </cols>
  <sheetData>
    <row r="1" spans="1:19" s="18" customFormat="1" ht="27" customHeight="1" x14ac:dyDescent="0.1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18" t="s">
        <v>8</v>
      </c>
      <c r="J1" s="24" t="s">
        <v>9</v>
      </c>
      <c r="K1" s="24"/>
      <c r="L1" s="24"/>
      <c r="M1" s="24"/>
      <c r="N1" s="24"/>
      <c r="O1" s="24"/>
    </row>
    <row r="2" spans="1:19" ht="27" customHeight="1" x14ac:dyDescent="0.15">
      <c r="A2" s="17">
        <f>ROW()-1</f>
        <v>1</v>
      </c>
      <c r="B2" s="17" t="s">
        <v>10</v>
      </c>
      <c r="C2" s="21">
        <v>20</v>
      </c>
      <c r="D2" s="21">
        <v>12</v>
      </c>
      <c r="E2" s="21">
        <f t="shared" ref="E2:G4" ca="1" si="0">RANDBETWEEN(10,99)</f>
        <v>67</v>
      </c>
      <c r="F2" s="21">
        <f t="shared" ca="1" si="0"/>
        <v>12</v>
      </c>
      <c r="G2" s="21">
        <f t="shared" ca="1" si="0"/>
        <v>26</v>
      </c>
      <c r="H2" s="17" t="s">
        <v>11</v>
      </c>
      <c r="I2" s="19" t="str">
        <f t="shared" ref="I2:I5" si="1">B2&amp;C2</f>
        <v>顾桑20</v>
      </c>
      <c r="J2" s="25">
        <v>44290</v>
      </c>
      <c r="K2" s="19" t="str">
        <f ca="1">D2&amp;E2</f>
        <v>1267</v>
      </c>
    </row>
    <row r="3" spans="1:19" ht="27" customHeight="1" x14ac:dyDescent="0.15">
      <c r="A3" s="17">
        <f t="shared" ref="A3:A8" si="2">ROW()-1</f>
        <v>2</v>
      </c>
      <c r="B3" s="17" t="s">
        <v>12</v>
      </c>
      <c r="C3" s="21">
        <f ca="1">RANDBETWEEN(10,99)</f>
        <v>40</v>
      </c>
      <c r="D3" s="21">
        <f ca="1">RANDBETWEEN(10,99)</f>
        <v>55</v>
      </c>
      <c r="E3" s="21">
        <f t="shared" ca="1" si="0"/>
        <v>16</v>
      </c>
      <c r="F3" s="21">
        <f t="shared" ca="1" si="0"/>
        <v>60</v>
      </c>
      <c r="G3" s="21">
        <f t="shared" ca="1" si="0"/>
        <v>15</v>
      </c>
      <c r="H3" s="17" t="s">
        <v>13</v>
      </c>
      <c r="I3" s="19" t="str">
        <f ca="1">B3&amp;C3</f>
        <v>张三40</v>
      </c>
      <c r="J3" s="25">
        <v>44291</v>
      </c>
      <c r="K3" s="19" t="str">
        <f ca="1">D3&amp;E3</f>
        <v>5516</v>
      </c>
    </row>
    <row r="4" spans="1:19" ht="27" customHeight="1" x14ac:dyDescent="0.15">
      <c r="A4" s="17">
        <f t="shared" si="2"/>
        <v>3</v>
      </c>
      <c r="B4" s="17" t="s">
        <v>14</v>
      </c>
      <c r="C4" s="21">
        <f ca="1">RANDBETWEEN(10,99)</f>
        <v>32</v>
      </c>
      <c r="D4" s="22">
        <f ca="1">RANDBETWEEN(10,99)</f>
        <v>69</v>
      </c>
      <c r="E4" s="21">
        <f t="shared" ca="1" si="0"/>
        <v>93</v>
      </c>
      <c r="F4" s="21">
        <f t="shared" ca="1" si="0"/>
        <v>68</v>
      </c>
      <c r="G4" s="21">
        <f t="shared" ca="1" si="0"/>
        <v>78</v>
      </c>
      <c r="H4" s="17" t="s">
        <v>13</v>
      </c>
      <c r="I4" s="19" t="str">
        <f ca="1">B4&amp;C4</f>
        <v>李四32</v>
      </c>
      <c r="J4" s="25">
        <v>44292</v>
      </c>
    </row>
    <row r="5" spans="1:19" ht="27" customHeight="1" x14ac:dyDescent="0.15">
      <c r="A5" s="17">
        <f t="shared" si="2"/>
        <v>4</v>
      </c>
      <c r="B5" s="17" t="s">
        <v>10</v>
      </c>
      <c r="C5" s="21">
        <v>18</v>
      </c>
      <c r="D5" s="21">
        <v>20</v>
      </c>
      <c r="E5" s="21">
        <v>90</v>
      </c>
      <c r="F5" s="21">
        <v>86</v>
      </c>
      <c r="G5" s="21">
        <v>40</v>
      </c>
      <c r="H5" s="17" t="s">
        <v>11</v>
      </c>
      <c r="I5" s="19" t="str">
        <f t="shared" si="1"/>
        <v>顾桑18</v>
      </c>
      <c r="J5" s="25">
        <v>44293</v>
      </c>
    </row>
    <row r="6" spans="1:19" ht="27" customHeight="1" x14ac:dyDescent="0.15">
      <c r="A6" s="17">
        <f t="shared" si="2"/>
        <v>5</v>
      </c>
      <c r="B6" s="17" t="s">
        <v>15</v>
      </c>
      <c r="C6" s="21">
        <f t="shared" ref="C6:G8" ca="1" si="3">RANDBETWEEN(10,99)</f>
        <v>74</v>
      </c>
      <c r="D6" s="21">
        <f t="shared" ca="1" si="3"/>
        <v>82</v>
      </c>
      <c r="E6" s="21">
        <f t="shared" ca="1" si="3"/>
        <v>99</v>
      </c>
      <c r="F6" s="21">
        <f t="shared" ca="1" si="3"/>
        <v>36</v>
      </c>
      <c r="G6" s="21">
        <f t="shared" ca="1" si="3"/>
        <v>38</v>
      </c>
      <c r="H6" s="17" t="s">
        <v>11</v>
      </c>
      <c r="I6" s="19" t="str">
        <f ca="1">B6&amp;C6</f>
        <v>王五74</v>
      </c>
      <c r="J6" s="25">
        <v>44294</v>
      </c>
    </row>
    <row r="7" spans="1:19" ht="27" customHeight="1" x14ac:dyDescent="0.15">
      <c r="A7" s="17">
        <f t="shared" si="2"/>
        <v>6</v>
      </c>
      <c r="B7" s="17" t="s">
        <v>16</v>
      </c>
      <c r="C7" s="21">
        <f t="shared" ca="1" si="3"/>
        <v>71</v>
      </c>
      <c r="D7" s="21">
        <f t="shared" ca="1" si="3"/>
        <v>15</v>
      </c>
      <c r="E7" s="22">
        <f t="shared" ca="1" si="3"/>
        <v>14</v>
      </c>
      <c r="F7" s="21">
        <f t="shared" ca="1" si="3"/>
        <v>87</v>
      </c>
      <c r="G7" s="21">
        <f t="shared" ca="1" si="3"/>
        <v>76</v>
      </c>
      <c r="H7" s="17" t="s">
        <v>13</v>
      </c>
      <c r="I7" s="19" t="str">
        <f ca="1">B7&amp;C7</f>
        <v>哈七71</v>
      </c>
      <c r="J7" s="25">
        <v>44295</v>
      </c>
    </row>
    <row r="8" spans="1:19" ht="27" customHeight="1" x14ac:dyDescent="0.15">
      <c r="A8" s="17">
        <f t="shared" si="2"/>
        <v>7</v>
      </c>
      <c r="B8" s="17" t="s">
        <v>17</v>
      </c>
      <c r="C8" s="21">
        <f t="shared" ca="1" si="3"/>
        <v>65</v>
      </c>
      <c r="D8" s="21">
        <f t="shared" ca="1" si="3"/>
        <v>49</v>
      </c>
      <c r="E8" s="21">
        <f t="shared" ca="1" si="3"/>
        <v>36</v>
      </c>
      <c r="F8" s="21">
        <f t="shared" ca="1" si="3"/>
        <v>91</v>
      </c>
      <c r="G8" s="21">
        <f t="shared" ca="1" si="3"/>
        <v>54</v>
      </c>
      <c r="H8" s="17" t="s">
        <v>13</v>
      </c>
      <c r="I8" s="19" t="str">
        <f ca="1">B8&amp;C8</f>
        <v>刘巴65</v>
      </c>
      <c r="J8" s="25">
        <v>44296</v>
      </c>
    </row>
    <row r="12" spans="1:19" ht="30" customHeight="1" x14ac:dyDescent="0.15">
      <c r="D12" s="19">
        <v>1</v>
      </c>
      <c r="E12" s="54" t="s">
        <v>18</v>
      </c>
      <c r="F12" s="54"/>
      <c r="G12" s="54"/>
      <c r="H12" s="54"/>
      <c r="I12" s="54"/>
      <c r="J12" s="54"/>
      <c r="K12" s="23"/>
      <c r="L12" s="23"/>
      <c r="M12" s="23"/>
      <c r="N12" s="23"/>
    </row>
    <row r="13" spans="1:19" ht="30" customHeight="1" x14ac:dyDescent="0.15">
      <c r="D13" s="19">
        <v>1</v>
      </c>
      <c r="E13" s="23" t="s">
        <v>19</v>
      </c>
      <c r="F13" s="23"/>
      <c r="G13" s="23"/>
      <c r="H13" s="23"/>
      <c r="I13" s="23"/>
      <c r="J13" s="23"/>
      <c r="K13" s="23"/>
      <c r="L13" s="23"/>
      <c r="M13" s="23"/>
      <c r="N13" s="23"/>
    </row>
    <row r="14" spans="1:19" ht="30" customHeight="1" x14ac:dyDescent="0.15">
      <c r="D14" s="19">
        <v>1</v>
      </c>
      <c r="E14" s="54" t="s">
        <v>20</v>
      </c>
      <c r="F14" s="54"/>
      <c r="G14" s="54"/>
      <c r="H14" s="54"/>
      <c r="I14" s="54"/>
      <c r="J14" s="54"/>
      <c r="K14" s="54"/>
      <c r="L14" s="54"/>
      <c r="M14" s="54"/>
      <c r="N14" s="54"/>
    </row>
    <row r="15" spans="1:19" ht="30" customHeight="1" x14ac:dyDescent="0.15">
      <c r="D15" s="19">
        <v>1</v>
      </c>
      <c r="E15" s="23" t="s">
        <v>21</v>
      </c>
      <c r="F15" s="23"/>
      <c r="G15" s="23"/>
      <c r="H15" s="23"/>
      <c r="I15" s="23"/>
      <c r="J15" s="23"/>
      <c r="K15" s="23"/>
      <c r="L15" s="23"/>
      <c r="M15" s="23"/>
      <c r="N15" s="23"/>
      <c r="O15"/>
      <c r="P15"/>
      <c r="Q15"/>
      <c r="R15"/>
      <c r="S15"/>
    </row>
    <row r="16" spans="1:19" ht="30" customHeight="1" x14ac:dyDescent="0.15">
      <c r="D16" s="19">
        <v>1</v>
      </c>
      <c r="E16" s="54" t="s">
        <v>22</v>
      </c>
      <c r="F16" s="54"/>
      <c r="G16" s="54"/>
      <c r="H16" s="54"/>
      <c r="I16" s="54"/>
      <c r="J16" s="54"/>
      <c r="K16" s="54"/>
      <c r="L16" s="54"/>
      <c r="M16" s="54"/>
      <c r="N16" s="54"/>
    </row>
    <row r="17" spans="4:14" ht="30" customHeight="1" x14ac:dyDescent="0.15">
      <c r="D17" s="19">
        <v>1</v>
      </c>
      <c r="E17" s="54" t="s">
        <v>23</v>
      </c>
      <c r="F17" s="54"/>
      <c r="G17" s="54"/>
      <c r="H17" s="54"/>
      <c r="I17" s="54"/>
      <c r="J17" s="54"/>
      <c r="K17" s="54"/>
      <c r="L17" s="54"/>
      <c r="M17" s="54"/>
      <c r="N17" s="54"/>
    </row>
    <row r="18" spans="4:14" ht="30" customHeight="1" x14ac:dyDescent="0.15">
      <c r="D18" s="19">
        <v>1</v>
      </c>
      <c r="E18" s="54" t="s">
        <v>24</v>
      </c>
      <c r="F18" s="54"/>
      <c r="G18" s="54"/>
      <c r="H18" s="54"/>
      <c r="I18" s="54"/>
      <c r="J18" s="54"/>
      <c r="K18" s="54"/>
      <c r="L18" s="54"/>
      <c r="M18" s="54"/>
      <c r="N18" s="54"/>
    </row>
    <row r="19" spans="4:14" ht="30" customHeight="1" x14ac:dyDescent="0.15">
      <c r="D19" s="19">
        <v>1</v>
      </c>
      <c r="E19" s="53" t="s">
        <v>25</v>
      </c>
      <c r="F19" s="54"/>
      <c r="G19" s="54"/>
      <c r="H19" s="54"/>
      <c r="I19" s="54"/>
      <c r="J19" s="54"/>
      <c r="K19" s="54"/>
      <c r="L19" s="54"/>
      <c r="M19" s="54"/>
      <c r="N19" s="54"/>
    </row>
    <row r="20" spans="4:14" ht="24.95" customHeight="1" x14ac:dyDescent="0.15">
      <c r="D20" s="19">
        <v>1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4:14" x14ac:dyDescent="0.15">
      <c r="E21" s="55"/>
      <c r="F21" s="55"/>
      <c r="G21" s="55"/>
      <c r="H21" s="55"/>
      <c r="I21" s="55"/>
      <c r="J21" s="55"/>
      <c r="K21" s="55"/>
      <c r="L21" s="55"/>
      <c r="M21" s="55"/>
      <c r="N21" s="55"/>
    </row>
  </sheetData>
  <autoFilter ref="H1:H8" xr:uid="{00000000-0009-0000-0000-000000000000}"/>
  <mergeCells count="8">
    <mergeCell ref="E19:N19"/>
    <mergeCell ref="E20:N20"/>
    <mergeCell ref="E21:N21"/>
    <mergeCell ref="E12:J12"/>
    <mergeCell ref="E14:N14"/>
    <mergeCell ref="E16:N16"/>
    <mergeCell ref="E17:N17"/>
    <mergeCell ref="E18:N18"/>
  </mergeCells>
  <phoneticPr fontId="5"/>
  <conditionalFormatting sqref="D3:G8">
    <cfRule type="containsText" dxfId="7" priority="7" operator="containsText" text="40">
      <formula>NOT(ISERROR(SEARCH("40",D3)))</formula>
    </cfRule>
  </conditionalFormatting>
  <conditionalFormatting sqref="E2:G2">
    <cfRule type="containsText" dxfId="6" priority="6" operator="containsText" text="40">
      <formula>NOT(ISERROR(SEARCH("40",E2)))</formula>
    </cfRule>
  </conditionalFormatting>
  <conditionalFormatting sqref="H1:H11 H13 H22:H1048576">
    <cfRule type="containsText" dxfId="5" priority="1" operator="containsText" text="-">
      <formula>NOT(ISERROR(SEARCH("-",H1)))</formula>
    </cfRule>
    <cfRule type="containsText" dxfId="4" priority="2" operator="containsText" text="ok">
      <formula>NOT(ISERROR(SEARCH("ok",H1)))</formula>
    </cfRule>
    <cfRule type="containsText" dxfId="3" priority="3" operator="containsText" text="-">
      <formula>NOT(ISERROR(SEARCH("-",H1)))</formula>
    </cfRule>
  </conditionalFormatting>
  <conditionalFormatting sqref="H2:H8">
    <cfRule type="containsText" priority="4" operator="containsText" text="-">
      <formula>NOT(ISERROR(SEARCH("-",H2)))</formula>
    </cfRule>
    <cfRule type="containsText" dxfId="2" priority="5" operator="containsText" text="ok">
      <formula>NOT(ISERROR(SEARCH("ok",H2)))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6"/>
  <sheetViews>
    <sheetView topLeftCell="A97" workbookViewId="0">
      <selection activeCell="C108" sqref="C108"/>
    </sheetView>
  </sheetViews>
  <sheetFormatPr defaultColWidth="9" defaultRowHeight="13.5" x14ac:dyDescent="0.15"/>
  <cols>
    <col min="1" max="1" width="16" customWidth="1"/>
    <col min="2" max="2" width="21.5" customWidth="1"/>
    <col min="3" max="4" width="20.375" customWidth="1"/>
    <col min="5" max="5" width="21.5" customWidth="1"/>
    <col min="6" max="8" width="16" customWidth="1"/>
    <col min="9" max="9" width="13.625" customWidth="1"/>
    <col min="10" max="12" width="16" customWidth="1"/>
  </cols>
  <sheetData>
    <row r="1" spans="1:12" x14ac:dyDescent="0.15">
      <c r="J1" t="s">
        <v>26</v>
      </c>
    </row>
    <row r="5" spans="1:12" x14ac:dyDescent="0.15">
      <c r="A5" t="s">
        <v>27</v>
      </c>
    </row>
    <row r="6" spans="1:12" ht="27" x14ac:dyDescent="0.1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</row>
    <row r="12" spans="1:12" x14ac:dyDescent="0.15">
      <c r="A12" t="s">
        <v>27</v>
      </c>
    </row>
    <row r="13" spans="1:12" ht="27" x14ac:dyDescent="0.15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</row>
    <row r="16" spans="1:12" x14ac:dyDescent="0.15">
      <c r="A16" t="s">
        <v>27</v>
      </c>
    </row>
    <row r="17" spans="1:13" ht="27" x14ac:dyDescent="0.15">
      <c r="A17" s="1" t="s">
        <v>28</v>
      </c>
      <c r="B17" s="1" t="s">
        <v>29</v>
      </c>
      <c r="C17" s="1" t="s">
        <v>30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</row>
    <row r="20" spans="1:13" x14ac:dyDescent="0.15">
      <c r="A20" t="s">
        <v>40</v>
      </c>
    </row>
    <row r="21" spans="1:13" ht="27" x14ac:dyDescent="0.15">
      <c r="A21" s="1" t="s">
        <v>28</v>
      </c>
      <c r="B21" s="1" t="s">
        <v>29</v>
      </c>
      <c r="C21" s="1" t="s">
        <v>30</v>
      </c>
      <c r="D21" s="1" t="s">
        <v>31</v>
      </c>
      <c r="E21" s="1" t="s">
        <v>32</v>
      </c>
      <c r="F21" s="1" t="s">
        <v>33</v>
      </c>
      <c r="G21" s="1" t="s">
        <v>34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39</v>
      </c>
    </row>
    <row r="22" spans="1:13" x14ac:dyDescent="0.15">
      <c r="A22" s="2">
        <v>123</v>
      </c>
      <c r="B22" s="3">
        <v>35431</v>
      </c>
      <c r="C22" s="3">
        <v>35431</v>
      </c>
      <c r="D22" s="4" t="s">
        <v>41</v>
      </c>
      <c r="E22" s="5" t="s">
        <v>42</v>
      </c>
      <c r="F22" s="5" t="s">
        <v>42</v>
      </c>
      <c r="G22" s="2">
        <v>3</v>
      </c>
      <c r="H22" s="4" t="s">
        <v>43</v>
      </c>
      <c r="I22" s="4" t="s">
        <v>44</v>
      </c>
      <c r="J22" s="2">
        <v>132112</v>
      </c>
      <c r="K22" s="2">
        <v>3</v>
      </c>
      <c r="L22" s="2">
        <v>0</v>
      </c>
    </row>
    <row r="25" spans="1:13" x14ac:dyDescent="0.15">
      <c r="A25" t="s">
        <v>45</v>
      </c>
    </row>
    <row r="26" spans="1:13" ht="27" x14ac:dyDescent="0.15">
      <c r="A26" s="6" t="s">
        <v>46</v>
      </c>
      <c r="B26" s="6" t="s">
        <v>47</v>
      </c>
      <c r="C26" s="6" t="s">
        <v>48</v>
      </c>
      <c r="D26" s="6" t="s">
        <v>49</v>
      </c>
      <c r="E26" s="6" t="s">
        <v>50</v>
      </c>
      <c r="F26" s="6" t="s">
        <v>51</v>
      </c>
      <c r="G26" s="6" t="s">
        <v>52</v>
      </c>
      <c r="H26" s="6" t="s">
        <v>53</v>
      </c>
      <c r="I26" s="6" t="s">
        <v>54</v>
      </c>
      <c r="J26" s="6" t="s">
        <v>55</v>
      </c>
      <c r="K26" s="6" t="s">
        <v>56</v>
      </c>
      <c r="L26" s="6" t="s">
        <v>57</v>
      </c>
      <c r="M26" s="6" t="s">
        <v>58</v>
      </c>
    </row>
    <row r="27" spans="1:13" ht="27" x14ac:dyDescent="0.15">
      <c r="A27" s="6"/>
      <c r="B27" s="6" t="s">
        <v>47</v>
      </c>
      <c r="C27" s="6" t="s">
        <v>48</v>
      </c>
      <c r="D27" s="6" t="s">
        <v>49</v>
      </c>
      <c r="E27" s="6" t="s">
        <v>50</v>
      </c>
      <c r="F27" s="6" t="s">
        <v>51</v>
      </c>
      <c r="G27" s="6" t="s">
        <v>52</v>
      </c>
      <c r="H27" s="6" t="s">
        <v>53</v>
      </c>
      <c r="I27" s="6" t="s">
        <v>54</v>
      </c>
      <c r="J27" s="6" t="s">
        <v>55</v>
      </c>
      <c r="K27" s="6" t="s">
        <v>56</v>
      </c>
      <c r="L27" s="6" t="s">
        <v>57</v>
      </c>
      <c r="M27" s="6" t="s">
        <v>58</v>
      </c>
    </row>
    <row r="33" spans="1:13" x14ac:dyDescent="0.15">
      <c r="A33" t="s">
        <v>59</v>
      </c>
    </row>
    <row r="34" spans="1:13" ht="42" customHeight="1" x14ac:dyDescent="0.15">
      <c r="A34" s="6" t="s">
        <v>46</v>
      </c>
      <c r="B34" s="6" t="s">
        <v>47</v>
      </c>
      <c r="C34" s="6" t="s">
        <v>48</v>
      </c>
      <c r="D34" s="6" t="s">
        <v>49</v>
      </c>
      <c r="E34" s="6" t="s">
        <v>50</v>
      </c>
      <c r="F34" s="6" t="s">
        <v>51</v>
      </c>
      <c r="G34" s="6" t="s">
        <v>52</v>
      </c>
      <c r="H34" s="6" t="s">
        <v>53</v>
      </c>
      <c r="I34" s="6" t="s">
        <v>54</v>
      </c>
      <c r="J34" s="6" t="s">
        <v>55</v>
      </c>
      <c r="K34" s="6" t="s">
        <v>56</v>
      </c>
      <c r="L34" s="6" t="s">
        <v>57</v>
      </c>
      <c r="M34" s="6" t="s">
        <v>58</v>
      </c>
    </row>
    <row r="35" spans="1:13" ht="27" x14ac:dyDescent="0.15">
      <c r="A35" s="6"/>
      <c r="B35" s="6" t="s">
        <v>47</v>
      </c>
      <c r="C35" s="6" t="s">
        <v>48</v>
      </c>
      <c r="D35" s="6" t="s">
        <v>49</v>
      </c>
      <c r="E35" s="6" t="s">
        <v>50</v>
      </c>
      <c r="F35" s="6" t="s">
        <v>51</v>
      </c>
      <c r="G35" s="6" t="s">
        <v>52</v>
      </c>
      <c r="H35" s="6" t="s">
        <v>53</v>
      </c>
      <c r="I35" s="6" t="s">
        <v>54</v>
      </c>
      <c r="J35" s="6" t="s">
        <v>55</v>
      </c>
      <c r="K35" s="6" t="s">
        <v>56</v>
      </c>
      <c r="L35" s="6" t="s">
        <v>57</v>
      </c>
      <c r="M35" s="6" t="s">
        <v>58</v>
      </c>
    </row>
    <row r="40" spans="1:13" x14ac:dyDescent="0.15">
      <c r="A40" t="s">
        <v>60</v>
      </c>
    </row>
    <row r="41" spans="1:13" ht="27" x14ac:dyDescent="0.15">
      <c r="A41" s="6" t="s">
        <v>46</v>
      </c>
      <c r="B41" s="6" t="s">
        <v>47</v>
      </c>
      <c r="C41" s="6" t="s">
        <v>48</v>
      </c>
      <c r="D41" s="6" t="s">
        <v>49</v>
      </c>
      <c r="E41" s="6" t="s">
        <v>50</v>
      </c>
      <c r="F41" s="6" t="s">
        <v>51</v>
      </c>
      <c r="G41" s="6" t="s">
        <v>52</v>
      </c>
      <c r="H41" s="6" t="s">
        <v>53</v>
      </c>
      <c r="I41" s="6" t="s">
        <v>54</v>
      </c>
      <c r="J41" s="6" t="s">
        <v>55</v>
      </c>
      <c r="K41" s="6" t="s">
        <v>56</v>
      </c>
      <c r="L41" s="6" t="s">
        <v>57</v>
      </c>
      <c r="M41" s="6" t="s">
        <v>58</v>
      </c>
    </row>
    <row r="42" spans="1:13" ht="27" x14ac:dyDescent="0.15">
      <c r="A42" s="6"/>
      <c r="B42" s="6" t="s">
        <v>47</v>
      </c>
      <c r="C42" s="6" t="s">
        <v>48</v>
      </c>
      <c r="D42" s="6" t="s">
        <v>49</v>
      </c>
      <c r="E42" s="6" t="s">
        <v>50</v>
      </c>
      <c r="F42" s="6" t="s">
        <v>51</v>
      </c>
      <c r="G42" s="6" t="s">
        <v>52</v>
      </c>
      <c r="H42" s="6" t="s">
        <v>53</v>
      </c>
      <c r="I42" s="6" t="s">
        <v>54</v>
      </c>
      <c r="J42" s="6" t="s">
        <v>55</v>
      </c>
      <c r="K42" s="6" t="s">
        <v>56</v>
      </c>
      <c r="L42" s="6" t="s">
        <v>57</v>
      </c>
      <c r="M42" s="6" t="s">
        <v>58</v>
      </c>
    </row>
    <row r="43" spans="1:13" x14ac:dyDescent="0.15">
      <c r="A43" s="7"/>
      <c r="B43" s="8">
        <v>123</v>
      </c>
      <c r="C43" s="9">
        <v>35431</v>
      </c>
      <c r="D43" s="9">
        <v>35431</v>
      </c>
      <c r="E43" s="10" t="s">
        <v>61</v>
      </c>
      <c r="F43" s="5" t="s">
        <v>42</v>
      </c>
      <c r="G43" s="5" t="s">
        <v>42</v>
      </c>
      <c r="H43" s="8">
        <v>3</v>
      </c>
      <c r="I43" s="10" t="s">
        <v>62</v>
      </c>
      <c r="J43" s="10" t="s">
        <v>63</v>
      </c>
      <c r="K43" s="8">
        <v>132112</v>
      </c>
      <c r="L43" s="8">
        <v>3</v>
      </c>
      <c r="M43" s="8">
        <v>0</v>
      </c>
    </row>
    <row r="48" spans="1:13" x14ac:dyDescent="0.15">
      <c r="A48" t="s">
        <v>60</v>
      </c>
    </row>
    <row r="49" spans="1:13" ht="27" x14ac:dyDescent="0.15">
      <c r="A49" s="6" t="s">
        <v>46</v>
      </c>
      <c r="B49" s="6" t="s">
        <v>47</v>
      </c>
      <c r="C49" s="6" t="s">
        <v>48</v>
      </c>
      <c r="D49" s="6" t="s">
        <v>49</v>
      </c>
      <c r="E49" s="6" t="s">
        <v>50</v>
      </c>
      <c r="F49" s="6" t="s">
        <v>51</v>
      </c>
      <c r="G49" s="6" t="s">
        <v>52</v>
      </c>
      <c r="H49" s="6" t="s">
        <v>53</v>
      </c>
      <c r="I49" s="6" t="s">
        <v>54</v>
      </c>
      <c r="J49" s="6" t="s">
        <v>55</v>
      </c>
      <c r="K49" s="6" t="s">
        <v>56</v>
      </c>
      <c r="L49" s="6" t="s">
        <v>57</v>
      </c>
      <c r="M49" s="6" t="s">
        <v>58</v>
      </c>
    </row>
    <row r="50" spans="1:13" ht="27" x14ac:dyDescent="0.15">
      <c r="A50" s="6"/>
      <c r="B50" s="6" t="s">
        <v>47</v>
      </c>
      <c r="C50" s="6" t="s">
        <v>48</v>
      </c>
      <c r="D50" s="6" t="s">
        <v>49</v>
      </c>
      <c r="E50" s="6" t="s">
        <v>50</v>
      </c>
      <c r="F50" s="6" t="s">
        <v>51</v>
      </c>
      <c r="G50" s="6" t="s">
        <v>52</v>
      </c>
      <c r="H50" s="6" t="s">
        <v>53</v>
      </c>
      <c r="I50" s="6" t="s">
        <v>54</v>
      </c>
      <c r="J50" s="6" t="s">
        <v>55</v>
      </c>
      <c r="K50" s="6" t="s">
        <v>56</v>
      </c>
      <c r="L50" s="6" t="s">
        <v>57</v>
      </c>
      <c r="M50" s="6" t="s">
        <v>58</v>
      </c>
    </row>
    <row r="51" spans="1:13" x14ac:dyDescent="0.15">
      <c r="A51" s="7"/>
      <c r="B51" s="8">
        <v>123</v>
      </c>
      <c r="C51" s="9">
        <v>35431</v>
      </c>
      <c r="D51" s="9">
        <v>35431</v>
      </c>
      <c r="E51" s="10" t="s">
        <v>61</v>
      </c>
      <c r="F51" s="5" t="s">
        <v>42</v>
      </c>
      <c r="G51" s="5" t="s">
        <v>42</v>
      </c>
      <c r="H51" s="8">
        <v>3</v>
      </c>
      <c r="I51" s="10" t="s">
        <v>62</v>
      </c>
      <c r="J51" s="10" t="s">
        <v>63</v>
      </c>
      <c r="K51" s="8">
        <v>132112</v>
      </c>
      <c r="L51" s="8">
        <v>3</v>
      </c>
      <c r="M51" s="8">
        <v>0</v>
      </c>
    </row>
    <row r="56" spans="1:13" x14ac:dyDescent="0.15">
      <c r="A56" t="s">
        <v>45</v>
      </c>
    </row>
    <row r="57" spans="1:13" ht="27" x14ac:dyDescent="0.15">
      <c r="A57" s="6" t="s">
        <v>46</v>
      </c>
      <c r="B57" s="6" t="s">
        <v>47</v>
      </c>
      <c r="C57" s="6" t="s">
        <v>48</v>
      </c>
      <c r="D57" s="6" t="s">
        <v>49</v>
      </c>
      <c r="E57" s="6" t="s">
        <v>50</v>
      </c>
      <c r="F57" s="6" t="s">
        <v>51</v>
      </c>
      <c r="G57" s="6" t="s">
        <v>52</v>
      </c>
      <c r="H57" s="6" t="s">
        <v>53</v>
      </c>
      <c r="I57" s="6" t="s">
        <v>54</v>
      </c>
      <c r="J57" s="6" t="s">
        <v>55</v>
      </c>
      <c r="K57" s="6" t="s">
        <v>56</v>
      </c>
      <c r="L57" s="6" t="s">
        <v>57</v>
      </c>
      <c r="M57" s="6" t="s">
        <v>58</v>
      </c>
    </row>
    <row r="58" spans="1:13" ht="27" x14ac:dyDescent="0.15">
      <c r="A58" s="6"/>
      <c r="B58" s="6" t="s">
        <v>47</v>
      </c>
      <c r="C58" s="6" t="s">
        <v>48</v>
      </c>
      <c r="D58" s="6" t="s">
        <v>49</v>
      </c>
      <c r="E58" s="6" t="s">
        <v>50</v>
      </c>
      <c r="F58" s="6" t="s">
        <v>51</v>
      </c>
      <c r="G58" s="6" t="s">
        <v>52</v>
      </c>
      <c r="H58" s="6" t="s">
        <v>53</v>
      </c>
      <c r="I58" s="6" t="s">
        <v>54</v>
      </c>
      <c r="J58" s="6" t="s">
        <v>55</v>
      </c>
      <c r="K58" s="6" t="s">
        <v>56</v>
      </c>
      <c r="L58" s="6" t="s">
        <v>57</v>
      </c>
      <c r="M58" s="6" t="s">
        <v>58</v>
      </c>
    </row>
    <row r="61" spans="1:13" x14ac:dyDescent="0.15">
      <c r="A61" t="s">
        <v>60</v>
      </c>
    </row>
    <row r="62" spans="1:13" ht="27" x14ac:dyDescent="0.15">
      <c r="A62" s="6" t="s">
        <v>46</v>
      </c>
      <c r="B62" s="6" t="s">
        <v>47</v>
      </c>
      <c r="C62" s="6" t="s">
        <v>48</v>
      </c>
      <c r="D62" s="6" t="s">
        <v>49</v>
      </c>
      <c r="E62" s="6" t="s">
        <v>50</v>
      </c>
      <c r="F62" s="6" t="s">
        <v>51</v>
      </c>
      <c r="G62" s="6" t="s">
        <v>52</v>
      </c>
      <c r="H62" s="6" t="s">
        <v>53</v>
      </c>
      <c r="I62" s="6" t="s">
        <v>54</v>
      </c>
      <c r="J62" s="6" t="s">
        <v>55</v>
      </c>
      <c r="K62" s="6" t="s">
        <v>56</v>
      </c>
      <c r="L62" s="6" t="s">
        <v>57</v>
      </c>
      <c r="M62" s="6" t="s">
        <v>58</v>
      </c>
    </row>
    <row r="63" spans="1:13" ht="27" x14ac:dyDescent="0.15">
      <c r="A63" s="6"/>
      <c r="B63" s="6" t="s">
        <v>47</v>
      </c>
      <c r="C63" s="6" t="s">
        <v>48</v>
      </c>
      <c r="D63" s="6" t="s">
        <v>49</v>
      </c>
      <c r="E63" s="6" t="s">
        <v>50</v>
      </c>
      <c r="F63" s="6" t="s">
        <v>51</v>
      </c>
      <c r="G63" s="6" t="s">
        <v>52</v>
      </c>
      <c r="H63" s="6" t="s">
        <v>53</v>
      </c>
      <c r="I63" s="6" t="s">
        <v>54</v>
      </c>
      <c r="J63" s="6" t="s">
        <v>55</v>
      </c>
      <c r="K63" s="6" t="s">
        <v>56</v>
      </c>
      <c r="L63" s="6" t="s">
        <v>57</v>
      </c>
      <c r="M63" s="6" t="s">
        <v>58</v>
      </c>
    </row>
    <row r="64" spans="1:13" x14ac:dyDescent="0.15">
      <c r="A64" s="7"/>
      <c r="B64" s="8">
        <v>123</v>
      </c>
      <c r="C64" s="9">
        <v>35431</v>
      </c>
      <c r="D64" s="9">
        <v>35431</v>
      </c>
      <c r="E64" s="10" t="s">
        <v>61</v>
      </c>
      <c r="F64" s="5" t="s">
        <v>42</v>
      </c>
      <c r="G64" s="5" t="s">
        <v>42</v>
      </c>
      <c r="H64" s="8">
        <v>3</v>
      </c>
      <c r="I64" s="10" t="s">
        <v>62</v>
      </c>
      <c r="J64" s="10" t="s">
        <v>63</v>
      </c>
      <c r="K64" s="8">
        <v>132112</v>
      </c>
      <c r="L64" s="8">
        <v>3</v>
      </c>
      <c r="M64" s="8">
        <v>0</v>
      </c>
    </row>
    <row r="66" spans="1:13" x14ac:dyDescent="0.15">
      <c r="A66" t="s">
        <v>60</v>
      </c>
    </row>
    <row r="67" spans="1:13" ht="27" x14ac:dyDescent="0.15">
      <c r="A67" s="6" t="s">
        <v>46</v>
      </c>
      <c r="B67" s="6" t="s">
        <v>47</v>
      </c>
      <c r="C67" s="6" t="s">
        <v>48</v>
      </c>
      <c r="D67" s="6" t="s">
        <v>49</v>
      </c>
      <c r="E67" s="6" t="s">
        <v>50</v>
      </c>
      <c r="F67" s="6" t="s">
        <v>51</v>
      </c>
      <c r="G67" s="6" t="s">
        <v>52</v>
      </c>
      <c r="H67" s="6" t="s">
        <v>53</v>
      </c>
      <c r="I67" s="6" t="s">
        <v>54</v>
      </c>
      <c r="J67" s="6" t="s">
        <v>55</v>
      </c>
      <c r="K67" s="6" t="s">
        <v>56</v>
      </c>
      <c r="L67" s="6" t="s">
        <v>57</v>
      </c>
      <c r="M67" s="6" t="s">
        <v>58</v>
      </c>
    </row>
    <row r="68" spans="1:13" ht="27" x14ac:dyDescent="0.15">
      <c r="A68" s="6"/>
      <c r="B68" s="6" t="s">
        <v>47</v>
      </c>
      <c r="C68" s="6" t="s">
        <v>48</v>
      </c>
      <c r="D68" s="6" t="s">
        <v>49</v>
      </c>
      <c r="E68" s="6" t="s">
        <v>50</v>
      </c>
      <c r="F68" s="6" t="s">
        <v>51</v>
      </c>
      <c r="G68" s="6" t="s">
        <v>52</v>
      </c>
      <c r="H68" s="6" t="s">
        <v>53</v>
      </c>
      <c r="I68" s="6" t="s">
        <v>54</v>
      </c>
      <c r="J68" s="6" t="s">
        <v>55</v>
      </c>
      <c r="K68" s="6" t="s">
        <v>56</v>
      </c>
      <c r="L68" s="6" t="s">
        <v>57</v>
      </c>
      <c r="M68" s="6" t="s">
        <v>58</v>
      </c>
    </row>
    <row r="69" spans="1:13" x14ac:dyDescent="0.15">
      <c r="A69" s="7"/>
      <c r="B69" s="8">
        <v>123</v>
      </c>
      <c r="C69" s="9">
        <v>35431</v>
      </c>
      <c r="D69" s="9">
        <v>35431</v>
      </c>
      <c r="E69" s="10" t="s">
        <v>61</v>
      </c>
      <c r="F69" s="5" t="s">
        <v>42</v>
      </c>
      <c r="G69" s="5" t="s">
        <v>42</v>
      </c>
      <c r="H69" s="8">
        <v>3</v>
      </c>
      <c r="I69" s="10" t="s">
        <v>62</v>
      </c>
      <c r="J69" s="10" t="s">
        <v>63</v>
      </c>
      <c r="K69" s="8">
        <v>132112</v>
      </c>
      <c r="L69" s="8">
        <v>3</v>
      </c>
      <c r="M69" s="8">
        <v>0</v>
      </c>
    </row>
    <row r="73" spans="1:13" x14ac:dyDescent="0.15">
      <c r="A73" t="s">
        <v>64</v>
      </c>
    </row>
    <row r="74" spans="1:13" x14ac:dyDescent="0.15">
      <c r="A74" s="6" t="s">
        <v>46</v>
      </c>
      <c r="B74" s="6" t="s">
        <v>47</v>
      </c>
      <c r="C74" s="6" t="s">
        <v>52</v>
      </c>
    </row>
    <row r="75" spans="1:13" x14ac:dyDescent="0.15">
      <c r="A75" s="6"/>
      <c r="B75" s="6" t="s">
        <v>47</v>
      </c>
      <c r="C75" s="6" t="s">
        <v>52</v>
      </c>
    </row>
    <row r="76" spans="1:13" x14ac:dyDescent="0.15">
      <c r="A76" s="11" t="s">
        <v>65</v>
      </c>
      <c r="B76" s="12">
        <v>1</v>
      </c>
      <c r="C76" s="13" t="s">
        <v>66</v>
      </c>
    </row>
    <row r="77" spans="1:13" x14ac:dyDescent="0.15">
      <c r="A77" s="14" t="s">
        <v>67</v>
      </c>
      <c r="B77" s="15">
        <v>1</v>
      </c>
      <c r="C77" s="16" t="s">
        <v>68</v>
      </c>
    </row>
    <row r="80" spans="1:13" x14ac:dyDescent="0.15">
      <c r="A80" t="s">
        <v>69</v>
      </c>
    </row>
    <row r="81" spans="1:3" x14ac:dyDescent="0.15">
      <c r="A81" s="6" t="s">
        <v>46</v>
      </c>
      <c r="B81" s="6" t="s">
        <v>47</v>
      </c>
      <c r="C81" s="6" t="s">
        <v>52</v>
      </c>
    </row>
    <row r="82" spans="1:3" x14ac:dyDescent="0.15">
      <c r="A82" s="6"/>
      <c r="B82" s="6" t="s">
        <v>47</v>
      </c>
      <c r="C82" s="6" t="s">
        <v>52</v>
      </c>
    </row>
    <row r="83" spans="1:3" x14ac:dyDescent="0.15">
      <c r="A83" s="7"/>
      <c r="B83" s="8">
        <v>1</v>
      </c>
      <c r="C83" s="10" t="s">
        <v>70</v>
      </c>
    </row>
    <row r="88" spans="1:3" x14ac:dyDescent="0.15">
      <c r="A88" t="s">
        <v>69</v>
      </c>
    </row>
    <row r="89" spans="1:3" x14ac:dyDescent="0.15">
      <c r="A89" s="6" t="s">
        <v>46</v>
      </c>
      <c r="B89" s="6" t="s">
        <v>47</v>
      </c>
      <c r="C89" s="6" t="s">
        <v>52</v>
      </c>
    </row>
    <row r="90" spans="1:3" x14ac:dyDescent="0.15">
      <c r="A90" s="6"/>
      <c r="B90" s="6" t="s">
        <v>47</v>
      </c>
      <c r="C90" s="6" t="s">
        <v>52</v>
      </c>
    </row>
    <row r="91" spans="1:3" x14ac:dyDescent="0.15">
      <c r="A91" s="7"/>
      <c r="B91" s="8">
        <v>1</v>
      </c>
      <c r="C91" s="10" t="s">
        <v>70</v>
      </c>
    </row>
    <row r="93" spans="1:3" x14ac:dyDescent="0.15">
      <c r="A93" t="s">
        <v>71</v>
      </c>
    </row>
    <row r="94" spans="1:3" x14ac:dyDescent="0.15">
      <c r="A94" s="6" t="s">
        <v>46</v>
      </c>
      <c r="B94" s="6" t="s">
        <v>47</v>
      </c>
      <c r="C94" s="6" t="s">
        <v>52</v>
      </c>
    </row>
    <row r="95" spans="1:3" x14ac:dyDescent="0.15">
      <c r="A95" s="6"/>
      <c r="B95" s="6" t="s">
        <v>47</v>
      </c>
      <c r="C95" s="6" t="s">
        <v>52</v>
      </c>
    </row>
    <row r="96" spans="1:3" x14ac:dyDescent="0.15">
      <c r="A96" s="7"/>
      <c r="B96" s="8">
        <v>1</v>
      </c>
      <c r="C96" s="10" t="s">
        <v>68</v>
      </c>
    </row>
    <row r="99" spans="1:12" x14ac:dyDescent="0.15">
      <c r="A99" t="s">
        <v>72</v>
      </c>
    </row>
    <row r="100" spans="1:12" x14ac:dyDescent="0.15">
      <c r="A100" s="1" t="s">
        <v>28</v>
      </c>
      <c r="B100" s="1" t="s">
        <v>33</v>
      </c>
    </row>
    <row r="101" spans="1:12" x14ac:dyDescent="0.15">
      <c r="A101" s="2">
        <v>1</v>
      </c>
      <c r="B101" s="4" t="s">
        <v>73</v>
      </c>
    </row>
    <row r="103" spans="1:12" x14ac:dyDescent="0.15">
      <c r="A103" t="s">
        <v>27</v>
      </c>
    </row>
    <row r="104" spans="1:12" ht="27" x14ac:dyDescent="0.15">
      <c r="A104" s="1" t="s">
        <v>28</v>
      </c>
      <c r="B104" s="1" t="s">
        <v>29</v>
      </c>
      <c r="C104" s="1" t="s">
        <v>30</v>
      </c>
      <c r="D104" s="1" t="s">
        <v>31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37</v>
      </c>
      <c r="K104" s="1" t="s">
        <v>38</v>
      </c>
      <c r="L104" s="1" t="s">
        <v>39</v>
      </c>
    </row>
    <row r="110" spans="1:12" x14ac:dyDescent="0.15">
      <c r="A110" t="s">
        <v>74</v>
      </c>
    </row>
    <row r="111" spans="1:12" ht="27" x14ac:dyDescent="0.15">
      <c r="A111" s="1" t="s">
        <v>28</v>
      </c>
      <c r="B111" s="1" t="s">
        <v>29</v>
      </c>
      <c r="C111" s="1" t="s">
        <v>30</v>
      </c>
      <c r="D111" s="1" t="s">
        <v>31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38</v>
      </c>
      <c r="L111" s="1" t="s">
        <v>39</v>
      </c>
    </row>
    <row r="112" spans="1:12" x14ac:dyDescent="0.15">
      <c r="A112" s="2">
        <v>1</v>
      </c>
      <c r="B112" s="9">
        <v>43483.931793981501</v>
      </c>
      <c r="C112" s="9">
        <v>43664.931921296302</v>
      </c>
      <c r="D112" s="4" t="s">
        <v>75</v>
      </c>
      <c r="E112" s="9">
        <v>44089.932407407403</v>
      </c>
      <c r="F112" s="4" t="s">
        <v>76</v>
      </c>
      <c r="G112" s="2">
        <v>1</v>
      </c>
      <c r="H112" s="4" t="s">
        <v>77</v>
      </c>
      <c r="I112" s="4" t="s">
        <v>78</v>
      </c>
      <c r="J112" s="2">
        <v>100</v>
      </c>
      <c r="K112" s="2">
        <v>1</v>
      </c>
      <c r="L112" s="2">
        <v>0</v>
      </c>
    </row>
    <row r="113" spans="1:12" x14ac:dyDescent="0.15">
      <c r="A113" s="2">
        <v>13</v>
      </c>
      <c r="B113" s="3">
        <v>35431</v>
      </c>
      <c r="C113" s="3">
        <v>35431</v>
      </c>
      <c r="D113" s="4" t="s">
        <v>79</v>
      </c>
      <c r="E113" s="9">
        <v>43647.9360185185</v>
      </c>
      <c r="F113" s="5" t="s">
        <v>42</v>
      </c>
      <c r="G113" s="2">
        <v>2</v>
      </c>
      <c r="H113" s="4" t="s">
        <v>80</v>
      </c>
      <c r="I113" s="4" t="s">
        <v>81</v>
      </c>
      <c r="J113" s="2">
        <v>222</v>
      </c>
      <c r="K113" s="2">
        <v>2</v>
      </c>
      <c r="L113" s="2">
        <v>0</v>
      </c>
    </row>
    <row r="114" spans="1:12" x14ac:dyDescent="0.15">
      <c r="A114" s="2">
        <v>21</v>
      </c>
      <c r="B114" s="9">
        <v>43629.938472222202</v>
      </c>
      <c r="C114" s="9">
        <v>44189.938599537003</v>
      </c>
      <c r="D114" s="4" t="s">
        <v>82</v>
      </c>
      <c r="E114" s="5" t="s">
        <v>42</v>
      </c>
      <c r="F114" s="5" t="s">
        <v>42</v>
      </c>
      <c r="G114" s="2">
        <v>5</v>
      </c>
      <c r="H114" s="4" t="s">
        <v>83</v>
      </c>
      <c r="I114" s="4" t="s">
        <v>84</v>
      </c>
      <c r="J114" s="2">
        <v>21</v>
      </c>
      <c r="K114" s="2">
        <v>5</v>
      </c>
      <c r="L114" s="5" t="s">
        <v>42</v>
      </c>
    </row>
    <row r="115" spans="1:12" x14ac:dyDescent="0.15">
      <c r="A115" s="2">
        <v>123</v>
      </c>
      <c r="B115" s="3">
        <v>35431</v>
      </c>
      <c r="C115" s="3">
        <v>35431</v>
      </c>
      <c r="D115" s="4" t="s">
        <v>85</v>
      </c>
      <c r="E115" s="5" t="s">
        <v>42</v>
      </c>
      <c r="F115" s="5" t="s">
        <v>42</v>
      </c>
      <c r="G115" s="2">
        <v>3</v>
      </c>
      <c r="H115" s="4" t="s">
        <v>43</v>
      </c>
      <c r="I115" s="4" t="s">
        <v>44</v>
      </c>
      <c r="J115" s="2">
        <v>132112</v>
      </c>
      <c r="K115" s="2">
        <v>3</v>
      </c>
      <c r="L115" s="2">
        <v>0</v>
      </c>
    </row>
    <row r="116" spans="1:12" x14ac:dyDescent="0.15">
      <c r="A116" s="2">
        <v>223</v>
      </c>
      <c r="B116" s="3">
        <v>35431</v>
      </c>
      <c r="C116" s="3">
        <v>35431</v>
      </c>
      <c r="D116" s="4" t="s">
        <v>86</v>
      </c>
      <c r="E116" s="5" t="s">
        <v>42</v>
      </c>
      <c r="F116" s="5" t="s">
        <v>42</v>
      </c>
      <c r="G116" s="2">
        <v>3</v>
      </c>
      <c r="H116" s="4" t="s">
        <v>83</v>
      </c>
      <c r="I116" s="4" t="s">
        <v>87</v>
      </c>
      <c r="J116" s="2">
        <v>321</v>
      </c>
      <c r="K116" s="2">
        <v>3</v>
      </c>
      <c r="L116" s="5" t="s">
        <v>42</v>
      </c>
    </row>
    <row r="117" spans="1:12" x14ac:dyDescent="0.15">
      <c r="A117" s="2">
        <v>432</v>
      </c>
      <c r="B117" s="3">
        <v>35431</v>
      </c>
      <c r="C117" s="3">
        <v>35431</v>
      </c>
      <c r="D117" s="4" t="s">
        <v>88</v>
      </c>
      <c r="E117" s="5" t="s">
        <v>42</v>
      </c>
      <c r="F117" s="5" t="s">
        <v>42</v>
      </c>
      <c r="G117" s="2">
        <v>4</v>
      </c>
      <c r="H117" s="4" t="s">
        <v>89</v>
      </c>
      <c r="I117" s="4" t="s">
        <v>90</v>
      </c>
      <c r="J117" s="2">
        <v>1342</v>
      </c>
      <c r="K117" s="2">
        <v>4</v>
      </c>
      <c r="L117" s="5" t="s">
        <v>42</v>
      </c>
    </row>
    <row r="121" spans="1:12" x14ac:dyDescent="0.15">
      <c r="A121" t="s">
        <v>91</v>
      </c>
    </row>
    <row r="122" spans="1:12" x14ac:dyDescent="0.15">
      <c r="A122" s="1" t="s">
        <v>28</v>
      </c>
      <c r="B122" s="1" t="s">
        <v>33</v>
      </c>
    </row>
    <row r="123" spans="1:12" x14ac:dyDescent="0.15">
      <c r="A123" s="2">
        <v>999</v>
      </c>
      <c r="B123" s="4" t="s">
        <v>92</v>
      </c>
    </row>
    <row r="124" spans="1:12" x14ac:dyDescent="0.15">
      <c r="A124" s="2">
        <v>998</v>
      </c>
      <c r="B124" s="4" t="s">
        <v>93</v>
      </c>
    </row>
    <row r="125" spans="1:12" x14ac:dyDescent="0.15">
      <c r="A125" s="2">
        <v>112</v>
      </c>
      <c r="B125" s="4" t="s">
        <v>94</v>
      </c>
    </row>
    <row r="126" spans="1:12" x14ac:dyDescent="0.15">
      <c r="A126" s="2">
        <v>111</v>
      </c>
      <c r="B126" s="4" t="s">
        <v>95</v>
      </c>
    </row>
  </sheetData>
  <phoneticPr fontId="5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5922-C94E-4378-8AF8-CF4228580949}">
  <dimension ref="A1:G7"/>
  <sheetViews>
    <sheetView tabSelected="1" workbookViewId="0">
      <selection activeCell="F3" sqref="F3"/>
    </sheetView>
  </sheetViews>
  <sheetFormatPr defaultRowHeight="13.5" x14ac:dyDescent="0.15"/>
  <cols>
    <col min="1" max="1" width="13.875" customWidth="1"/>
    <col min="6" max="6" width="30" customWidth="1"/>
  </cols>
  <sheetData>
    <row r="1" spans="1:7" ht="33" customHeight="1" x14ac:dyDescent="0.15">
      <c r="A1" s="17" t="s">
        <v>96</v>
      </c>
      <c r="B1" s="21"/>
      <c r="C1" s="19"/>
      <c r="D1" s="26"/>
      <c r="E1" s="19"/>
    </row>
    <row r="2" spans="1:7" x14ac:dyDescent="0.15">
      <c r="A2" s="17"/>
      <c r="B2" s="27" t="s">
        <v>97</v>
      </c>
      <c r="C2" s="27" t="s">
        <v>98</v>
      </c>
      <c r="D2" s="27" t="s">
        <v>99</v>
      </c>
      <c r="E2" s="19"/>
      <c r="F2" s="28" t="s">
        <v>105</v>
      </c>
    </row>
    <row r="3" spans="1:7" x14ac:dyDescent="0.15">
      <c r="A3" s="17" t="s">
        <v>100</v>
      </c>
      <c r="B3" s="17">
        <v>53</v>
      </c>
      <c r="C3" s="17">
        <v>94</v>
      </c>
      <c r="D3" s="17">
        <v>68</v>
      </c>
      <c r="E3" s="19"/>
      <c r="F3" s="29" t="str">
        <f>INDEX(A:A,MATCH(G3,B:B,0))</f>
        <v>林</v>
      </c>
      <c r="G3" s="17">
        <v>60</v>
      </c>
    </row>
    <row r="4" spans="1:7" x14ac:dyDescent="0.15">
      <c r="A4" s="17" t="s">
        <v>101</v>
      </c>
      <c r="B4" s="17">
        <v>95</v>
      </c>
      <c r="C4" s="17">
        <v>67</v>
      </c>
      <c r="D4" s="17">
        <v>61</v>
      </c>
      <c r="E4" s="19"/>
      <c r="F4" s="17" t="e">
        <f t="shared" ref="F4:F7" si="0">INDEX(A:A,MATCH(G4,B:B,0))</f>
        <v>#N/A</v>
      </c>
      <c r="G4" s="17">
        <v>50</v>
      </c>
    </row>
    <row r="5" spans="1:7" x14ac:dyDescent="0.15">
      <c r="A5" s="17" t="s">
        <v>102</v>
      </c>
      <c r="B5" s="17">
        <v>59</v>
      </c>
      <c r="C5" s="17">
        <v>84</v>
      </c>
      <c r="D5" s="17">
        <v>86</v>
      </c>
      <c r="F5" s="17" t="e">
        <f t="shared" si="0"/>
        <v>#N/A</v>
      </c>
      <c r="G5" s="17">
        <v>69</v>
      </c>
    </row>
    <row r="6" spans="1:7" x14ac:dyDescent="0.15">
      <c r="A6" s="17" t="s">
        <v>103</v>
      </c>
      <c r="B6" s="17">
        <v>60</v>
      </c>
      <c r="C6" s="17">
        <v>52</v>
      </c>
      <c r="D6" s="17">
        <v>61</v>
      </c>
      <c r="F6" s="29" t="str">
        <f t="shared" si="0"/>
        <v>鈴木</v>
      </c>
      <c r="G6" s="17">
        <v>95</v>
      </c>
    </row>
    <row r="7" spans="1:7" x14ac:dyDescent="0.15">
      <c r="A7" s="17" t="s">
        <v>104</v>
      </c>
      <c r="B7" s="17">
        <v>75</v>
      </c>
      <c r="C7" s="17">
        <v>94</v>
      </c>
      <c r="D7" s="17">
        <v>50</v>
      </c>
      <c r="F7" s="17" t="e">
        <f t="shared" si="0"/>
        <v>#N/A</v>
      </c>
    </row>
  </sheetData>
  <phoneticPr fontId="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0"/>
  <sheetViews>
    <sheetView workbookViewId="0">
      <selection activeCell="K86" sqref="K86"/>
    </sheetView>
  </sheetViews>
  <sheetFormatPr defaultColWidth="9" defaultRowHeight="13.5" x14ac:dyDescent="0.15"/>
  <cols>
    <col min="1" max="3" width="5.25" customWidth="1"/>
    <col min="5" max="10" width="3.125" customWidth="1"/>
    <col min="11" max="11" width="34.875" style="17" customWidth="1"/>
    <col min="12" max="13" width="7" customWidth="1"/>
  </cols>
  <sheetData>
    <row r="1" spans="1:15" ht="17.25" thickBot="1" x14ac:dyDescent="0.2">
      <c r="A1" s="30" t="s">
        <v>109</v>
      </c>
    </row>
    <row r="2" spans="1:15" ht="16.5" x14ac:dyDescent="0.15">
      <c r="C2" s="31"/>
      <c r="D2" s="32" t="s">
        <v>107</v>
      </c>
      <c r="E2" s="33"/>
      <c r="F2" s="33"/>
      <c r="G2" s="33"/>
      <c r="H2" s="33"/>
      <c r="I2" s="33"/>
      <c r="J2" s="33"/>
      <c r="K2" s="34" t="s">
        <v>106</v>
      </c>
      <c r="L2" s="33"/>
      <c r="M2" s="33"/>
      <c r="N2" s="32" t="s">
        <v>108</v>
      </c>
      <c r="O2" s="35"/>
    </row>
    <row r="3" spans="1:15" x14ac:dyDescent="0.15">
      <c r="C3" s="36"/>
      <c r="D3" s="17">
        <v>53</v>
      </c>
      <c r="K3" s="17" t="str">
        <f t="shared" ref="K3:K42" si="0">IF(COUNTIF(N:N,D3)&gt;0,"🔴","✖")</f>
        <v>🔴</v>
      </c>
      <c r="N3" s="17">
        <v>94</v>
      </c>
      <c r="O3" s="37"/>
    </row>
    <row r="4" spans="1:15" x14ac:dyDescent="0.15">
      <c r="C4" s="36"/>
      <c r="D4" s="17">
        <v>95</v>
      </c>
      <c r="K4" s="17" t="str">
        <f t="shared" si="0"/>
        <v>✖</v>
      </c>
      <c r="N4" s="17">
        <v>67</v>
      </c>
      <c r="O4" s="37"/>
    </row>
    <row r="5" spans="1:15" x14ac:dyDescent="0.15">
      <c r="C5" s="36"/>
      <c r="D5" s="17">
        <v>59</v>
      </c>
      <c r="K5" s="17" t="str">
        <f t="shared" si="0"/>
        <v>✖</v>
      </c>
      <c r="N5" s="17">
        <v>84</v>
      </c>
      <c r="O5" s="37"/>
    </row>
    <row r="6" spans="1:15" x14ac:dyDescent="0.15">
      <c r="C6" s="36"/>
      <c r="D6" s="17">
        <v>60</v>
      </c>
      <c r="K6" s="17" t="str">
        <f t="shared" si="0"/>
        <v>✖</v>
      </c>
      <c r="N6" s="17">
        <v>52</v>
      </c>
      <c r="O6" s="37"/>
    </row>
    <row r="7" spans="1:15" x14ac:dyDescent="0.15">
      <c r="C7" s="36"/>
      <c r="D7" s="17">
        <v>75</v>
      </c>
      <c r="K7" s="17" t="str">
        <f t="shared" si="0"/>
        <v>✖</v>
      </c>
      <c r="N7" s="17">
        <v>94</v>
      </c>
      <c r="O7" s="37"/>
    </row>
    <row r="8" spans="1:15" x14ac:dyDescent="0.15">
      <c r="C8" s="36"/>
      <c r="D8" s="17">
        <v>71.099999999999994</v>
      </c>
      <c r="K8" s="17" t="str">
        <f t="shared" si="0"/>
        <v>✖</v>
      </c>
      <c r="N8" s="17">
        <v>67</v>
      </c>
      <c r="O8" s="37"/>
    </row>
    <row r="9" spans="1:15" x14ac:dyDescent="0.15">
      <c r="C9" s="36"/>
      <c r="D9" s="17">
        <v>72</v>
      </c>
      <c r="K9" s="17" t="str">
        <f t="shared" si="0"/>
        <v>✖</v>
      </c>
      <c r="N9" s="17">
        <v>84</v>
      </c>
      <c r="O9" s="37"/>
    </row>
    <row r="10" spans="1:15" x14ac:dyDescent="0.15">
      <c r="C10" s="36"/>
      <c r="D10" s="17">
        <v>72.900000000000006</v>
      </c>
      <c r="K10" s="17" t="str">
        <f t="shared" si="0"/>
        <v>✖</v>
      </c>
      <c r="N10" s="17">
        <v>52</v>
      </c>
      <c r="O10" s="37"/>
    </row>
    <row r="11" spans="1:15" x14ac:dyDescent="0.15">
      <c r="C11" s="36"/>
      <c r="D11" s="17">
        <v>73.8</v>
      </c>
      <c r="K11" s="17" t="str">
        <f t="shared" si="0"/>
        <v>✖</v>
      </c>
      <c r="N11" s="17">
        <v>94</v>
      </c>
      <c r="O11" s="37"/>
    </row>
    <row r="12" spans="1:15" x14ac:dyDescent="0.15">
      <c r="C12" s="36"/>
      <c r="D12" s="17">
        <v>74.7</v>
      </c>
      <c r="K12" s="17" t="str">
        <f t="shared" si="0"/>
        <v>✖</v>
      </c>
      <c r="N12" s="17">
        <v>94</v>
      </c>
      <c r="O12" s="37"/>
    </row>
    <row r="13" spans="1:15" x14ac:dyDescent="0.15">
      <c r="C13" s="36"/>
      <c r="D13" s="17">
        <v>75.599999999999994</v>
      </c>
      <c r="K13" s="17" t="str">
        <f t="shared" si="0"/>
        <v>✖</v>
      </c>
      <c r="N13" s="17">
        <v>67</v>
      </c>
      <c r="O13" s="37"/>
    </row>
    <row r="14" spans="1:15" x14ac:dyDescent="0.15">
      <c r="C14" s="36"/>
      <c r="D14" s="17">
        <v>76.5</v>
      </c>
      <c r="K14" s="17" t="str">
        <f t="shared" si="0"/>
        <v>✖</v>
      </c>
      <c r="N14" s="17">
        <v>84</v>
      </c>
      <c r="O14" s="37"/>
    </row>
    <row r="15" spans="1:15" x14ac:dyDescent="0.15">
      <c r="C15" s="36"/>
      <c r="D15" s="17">
        <v>77.400000000000006</v>
      </c>
      <c r="K15" s="17" t="str">
        <f t="shared" si="0"/>
        <v>✖</v>
      </c>
      <c r="N15" s="17">
        <v>52</v>
      </c>
      <c r="O15" s="37"/>
    </row>
    <row r="16" spans="1:15" x14ac:dyDescent="0.15">
      <c r="C16" s="36"/>
      <c r="D16" s="17">
        <v>78.3</v>
      </c>
      <c r="K16" s="17" t="str">
        <f t="shared" si="0"/>
        <v>✖</v>
      </c>
      <c r="N16" s="17">
        <v>94</v>
      </c>
      <c r="O16" s="37"/>
    </row>
    <row r="17" spans="3:15" x14ac:dyDescent="0.15">
      <c r="C17" s="36"/>
      <c r="D17" s="17">
        <v>79.2</v>
      </c>
      <c r="K17" s="17" t="str">
        <f t="shared" si="0"/>
        <v>✖</v>
      </c>
      <c r="N17" s="17">
        <v>94</v>
      </c>
      <c r="O17" s="37"/>
    </row>
    <row r="18" spans="3:15" x14ac:dyDescent="0.15">
      <c r="C18" s="36"/>
      <c r="D18" s="17">
        <v>80.099999999999994</v>
      </c>
      <c r="K18" s="17" t="str">
        <f t="shared" si="0"/>
        <v>✖</v>
      </c>
      <c r="N18" s="17">
        <v>88.2</v>
      </c>
      <c r="O18" s="37"/>
    </row>
    <row r="19" spans="3:15" x14ac:dyDescent="0.15">
      <c r="C19" s="36"/>
      <c r="D19" s="17">
        <v>81</v>
      </c>
      <c r="K19" s="17" t="str">
        <f t="shared" si="0"/>
        <v>✖</v>
      </c>
      <c r="N19" s="17">
        <v>67</v>
      </c>
      <c r="O19" s="37"/>
    </row>
    <row r="20" spans="3:15" x14ac:dyDescent="0.15">
      <c r="C20" s="36"/>
      <c r="D20" s="17">
        <v>81.900000000000006</v>
      </c>
      <c r="K20" s="17" t="str">
        <f t="shared" si="0"/>
        <v>✖</v>
      </c>
      <c r="N20" s="17">
        <v>84</v>
      </c>
      <c r="O20" s="37"/>
    </row>
    <row r="21" spans="3:15" x14ac:dyDescent="0.15">
      <c r="C21" s="36"/>
      <c r="D21" s="17">
        <v>82.8</v>
      </c>
      <c r="K21" s="17" t="str">
        <f t="shared" si="0"/>
        <v>✖</v>
      </c>
      <c r="N21" s="17">
        <v>53</v>
      </c>
      <c r="O21" s="37"/>
    </row>
    <row r="22" spans="3:15" x14ac:dyDescent="0.15">
      <c r="C22" s="36"/>
      <c r="D22" s="17">
        <v>83.7</v>
      </c>
      <c r="K22" s="17" t="str">
        <f t="shared" si="0"/>
        <v>✖</v>
      </c>
      <c r="N22" s="17">
        <v>94</v>
      </c>
      <c r="O22" s="37"/>
    </row>
    <row r="23" spans="3:15" x14ac:dyDescent="0.15">
      <c r="C23" s="36"/>
      <c r="D23" s="17">
        <v>84.6</v>
      </c>
      <c r="K23" s="17" t="str">
        <f t="shared" si="0"/>
        <v>✖</v>
      </c>
      <c r="N23" s="17">
        <v>73.7</v>
      </c>
      <c r="O23" s="37"/>
    </row>
    <row r="24" spans="3:15" x14ac:dyDescent="0.15">
      <c r="C24" s="36"/>
      <c r="D24" s="17">
        <v>85.5</v>
      </c>
      <c r="K24" s="17" t="str">
        <f t="shared" si="0"/>
        <v>✖</v>
      </c>
      <c r="N24" s="17">
        <v>72.2</v>
      </c>
      <c r="O24" s="37"/>
    </row>
    <row r="25" spans="3:15" x14ac:dyDescent="0.15">
      <c r="C25" s="36"/>
      <c r="D25" s="17">
        <v>86.4</v>
      </c>
      <c r="K25" s="17" t="str">
        <f t="shared" si="0"/>
        <v>✖</v>
      </c>
      <c r="N25" s="17">
        <v>70.7</v>
      </c>
      <c r="O25" s="37"/>
    </row>
    <row r="26" spans="3:15" x14ac:dyDescent="0.15">
      <c r="C26" s="36"/>
      <c r="D26" s="17">
        <v>87.3</v>
      </c>
      <c r="K26" s="17" t="str">
        <f t="shared" si="0"/>
        <v>✖</v>
      </c>
      <c r="N26" s="17">
        <v>69.2</v>
      </c>
      <c r="O26" s="37"/>
    </row>
    <row r="27" spans="3:15" x14ac:dyDescent="0.15">
      <c r="C27" s="36"/>
      <c r="D27" s="17">
        <v>88.2</v>
      </c>
      <c r="K27" s="17" t="str">
        <f t="shared" si="0"/>
        <v>🔴</v>
      </c>
      <c r="N27" s="17">
        <v>67.7</v>
      </c>
      <c r="O27" s="37"/>
    </row>
    <row r="28" spans="3:15" x14ac:dyDescent="0.15">
      <c r="C28" s="36"/>
      <c r="D28" s="17">
        <v>89.1</v>
      </c>
      <c r="K28" s="17" t="str">
        <f t="shared" si="0"/>
        <v>✖</v>
      </c>
      <c r="N28" s="17">
        <v>66.2</v>
      </c>
      <c r="O28" s="37"/>
    </row>
    <row r="29" spans="3:15" x14ac:dyDescent="0.15">
      <c r="C29" s="36"/>
      <c r="D29" s="17">
        <v>90</v>
      </c>
      <c r="K29" s="17" t="str">
        <f t="shared" si="0"/>
        <v>✖</v>
      </c>
      <c r="N29" s="17">
        <v>64.7</v>
      </c>
      <c r="O29" s="37"/>
    </row>
    <row r="30" spans="3:15" x14ac:dyDescent="0.15">
      <c r="C30" s="36"/>
      <c r="D30" s="17">
        <v>90.9</v>
      </c>
      <c r="K30" s="17" t="str">
        <f t="shared" si="0"/>
        <v>✖</v>
      </c>
      <c r="N30" s="17">
        <v>63.2</v>
      </c>
      <c r="O30" s="37"/>
    </row>
    <row r="31" spans="3:15" x14ac:dyDescent="0.15">
      <c r="C31" s="36"/>
      <c r="D31" s="17">
        <v>91.8</v>
      </c>
      <c r="K31" s="17" t="str">
        <f t="shared" si="0"/>
        <v>✖</v>
      </c>
      <c r="N31" s="17">
        <v>61.7</v>
      </c>
      <c r="O31" s="37"/>
    </row>
    <row r="32" spans="3:15" x14ac:dyDescent="0.15">
      <c r="C32" s="36"/>
      <c r="D32" s="17">
        <v>92.7</v>
      </c>
      <c r="K32" s="17" t="str">
        <f t="shared" si="0"/>
        <v>✖</v>
      </c>
      <c r="N32" s="17">
        <v>60.2</v>
      </c>
      <c r="O32" s="37"/>
    </row>
    <row r="33" spans="1:15" x14ac:dyDescent="0.15">
      <c r="C33" s="36"/>
      <c r="D33" s="17">
        <v>93.6</v>
      </c>
      <c r="K33" s="17" t="str">
        <f t="shared" si="0"/>
        <v>✖</v>
      </c>
      <c r="N33" s="17">
        <v>58.7</v>
      </c>
      <c r="O33" s="37"/>
    </row>
    <row r="34" spans="1:15" x14ac:dyDescent="0.15">
      <c r="C34" s="36"/>
      <c r="D34" s="17">
        <v>94.5</v>
      </c>
      <c r="K34" s="17" t="str">
        <f t="shared" si="0"/>
        <v>✖</v>
      </c>
      <c r="N34" s="17">
        <v>57.2</v>
      </c>
      <c r="O34" s="37"/>
    </row>
    <row r="35" spans="1:15" x14ac:dyDescent="0.15">
      <c r="C35" s="36"/>
      <c r="D35" s="17">
        <v>95.4</v>
      </c>
      <c r="K35" s="17" t="str">
        <f t="shared" si="0"/>
        <v>✖</v>
      </c>
      <c r="N35" s="17">
        <v>55.7</v>
      </c>
      <c r="O35" s="37"/>
    </row>
    <row r="36" spans="1:15" x14ac:dyDescent="0.15">
      <c r="C36" s="36"/>
      <c r="D36" s="17">
        <v>96.3</v>
      </c>
      <c r="K36" s="17" t="str">
        <f t="shared" si="0"/>
        <v>✖</v>
      </c>
      <c r="N36" s="17">
        <v>54.2</v>
      </c>
      <c r="O36" s="37"/>
    </row>
    <row r="37" spans="1:15" x14ac:dyDescent="0.15">
      <c r="C37" s="36"/>
      <c r="D37" s="17">
        <v>97.2</v>
      </c>
      <c r="K37" s="17" t="str">
        <f t="shared" si="0"/>
        <v>✖</v>
      </c>
      <c r="N37" s="17">
        <v>99</v>
      </c>
      <c r="O37" s="37"/>
    </row>
    <row r="38" spans="1:15" x14ac:dyDescent="0.15">
      <c r="C38" s="36"/>
      <c r="D38" s="17">
        <v>98.1</v>
      </c>
      <c r="K38" s="17" t="str">
        <f t="shared" si="0"/>
        <v>✖</v>
      </c>
      <c r="N38" s="17">
        <v>51.2</v>
      </c>
      <c r="O38" s="37"/>
    </row>
    <row r="39" spans="1:15" x14ac:dyDescent="0.15">
      <c r="C39" s="36"/>
      <c r="D39" s="17">
        <v>99</v>
      </c>
      <c r="K39" s="17" t="str">
        <f t="shared" si="0"/>
        <v>🔴</v>
      </c>
      <c r="N39" s="17">
        <v>49.7</v>
      </c>
      <c r="O39" s="37"/>
    </row>
    <row r="40" spans="1:15" x14ac:dyDescent="0.15">
      <c r="C40" s="36"/>
      <c r="D40" s="17">
        <v>99.9</v>
      </c>
      <c r="K40" s="17" t="str">
        <f t="shared" si="0"/>
        <v>✖</v>
      </c>
      <c r="N40" s="17">
        <v>48.2</v>
      </c>
      <c r="O40" s="37"/>
    </row>
    <row r="41" spans="1:15" x14ac:dyDescent="0.15">
      <c r="C41" s="36"/>
      <c r="D41" s="17">
        <v>100.8</v>
      </c>
      <c r="K41" s="17" t="str">
        <f t="shared" si="0"/>
        <v>✖</v>
      </c>
      <c r="N41" s="17">
        <v>46.7</v>
      </c>
      <c r="O41" s="37"/>
    </row>
    <row r="42" spans="1:15" x14ac:dyDescent="0.15">
      <c r="C42" s="36"/>
      <c r="D42" s="17">
        <v>101.7</v>
      </c>
      <c r="K42" s="17" t="str">
        <f t="shared" si="0"/>
        <v>✖</v>
      </c>
      <c r="N42" s="17">
        <v>45.2</v>
      </c>
      <c r="O42" s="37"/>
    </row>
    <row r="43" spans="1:15" x14ac:dyDescent="0.15">
      <c r="C43" s="36"/>
      <c r="O43" s="37"/>
    </row>
    <row r="44" spans="1:15" ht="14.25" thickBot="1" x14ac:dyDescent="0.2">
      <c r="C44" s="38"/>
      <c r="D44" s="39"/>
      <c r="E44" s="39"/>
      <c r="F44" s="39"/>
      <c r="G44" s="39"/>
      <c r="H44" s="39"/>
      <c r="I44" s="39"/>
      <c r="J44" s="39"/>
      <c r="K44" s="40"/>
      <c r="L44" s="39"/>
      <c r="M44" s="39"/>
      <c r="N44" s="39"/>
      <c r="O44" s="41"/>
    </row>
    <row r="46" spans="1:15" ht="17.25" thickBot="1" x14ac:dyDescent="0.2">
      <c r="A46" s="30" t="s">
        <v>110</v>
      </c>
    </row>
    <row r="47" spans="1:15" x14ac:dyDescent="0.15">
      <c r="C47" s="31"/>
      <c r="D47" s="33"/>
      <c r="E47" s="33"/>
      <c r="F47" s="33"/>
      <c r="G47" s="33"/>
      <c r="H47" s="33"/>
      <c r="I47" s="33"/>
      <c r="J47" s="33"/>
      <c r="K47" s="47"/>
      <c r="L47" s="33"/>
      <c r="M47" s="33"/>
      <c r="N47" s="33"/>
      <c r="O47" s="35"/>
    </row>
    <row r="48" spans="1:15" ht="16.5" x14ac:dyDescent="0.15">
      <c r="C48" s="36"/>
      <c r="D48" s="48" t="s">
        <v>114</v>
      </c>
      <c r="K48" s="49" t="s">
        <v>115</v>
      </c>
      <c r="O48" s="37"/>
    </row>
    <row r="49" spans="3:15" ht="16.5" x14ac:dyDescent="0.15">
      <c r="C49" s="36"/>
      <c r="D49" s="44" t="s">
        <v>111</v>
      </c>
      <c r="K49" s="42" t="s">
        <v>111</v>
      </c>
      <c r="L49" s="43">
        <f>COUNTIF(D$49:D$72,K49)</f>
        <v>7</v>
      </c>
      <c r="O49" s="37"/>
    </row>
    <row r="50" spans="3:15" ht="16.5" x14ac:dyDescent="0.15">
      <c r="C50" s="36"/>
      <c r="D50" s="44" t="s">
        <v>111</v>
      </c>
      <c r="K50" s="42" t="s">
        <v>113</v>
      </c>
      <c r="L50" s="43">
        <f t="shared" ref="L50" si="1">COUNTIF(D$49:D$72,K50)</f>
        <v>9</v>
      </c>
      <c r="O50" s="37"/>
    </row>
    <row r="51" spans="3:15" ht="16.5" x14ac:dyDescent="0.15">
      <c r="C51" s="36"/>
      <c r="D51" s="45" t="s">
        <v>113</v>
      </c>
      <c r="K51" s="42" t="s">
        <v>112</v>
      </c>
      <c r="L51" s="43">
        <f>COUNTIF(D$49:D$72,K51)</f>
        <v>7</v>
      </c>
      <c r="O51" s="37"/>
    </row>
    <row r="52" spans="3:15" ht="16.5" x14ac:dyDescent="0.15">
      <c r="C52" s="36"/>
      <c r="D52" s="44" t="s">
        <v>111</v>
      </c>
      <c r="K52" s="42" t="s">
        <v>116</v>
      </c>
      <c r="L52" s="46">
        <f>SUM(L49:L51)</f>
        <v>23</v>
      </c>
      <c r="O52" s="37"/>
    </row>
    <row r="53" spans="3:15" ht="16.5" x14ac:dyDescent="0.15">
      <c r="C53" s="36"/>
      <c r="D53" s="45" t="s">
        <v>112</v>
      </c>
      <c r="O53" s="37"/>
    </row>
    <row r="54" spans="3:15" ht="16.5" x14ac:dyDescent="0.15">
      <c r="C54" s="36"/>
      <c r="D54" s="45" t="s">
        <v>113</v>
      </c>
      <c r="O54" s="37"/>
    </row>
    <row r="55" spans="3:15" ht="16.5" x14ac:dyDescent="0.15">
      <c r="C55" s="36"/>
      <c r="D55" s="45" t="s">
        <v>113</v>
      </c>
      <c r="O55" s="37"/>
    </row>
    <row r="56" spans="3:15" ht="16.5" x14ac:dyDescent="0.15">
      <c r="C56" s="36"/>
      <c r="D56" s="45" t="s">
        <v>112</v>
      </c>
      <c r="O56" s="37"/>
    </row>
    <row r="57" spans="3:15" ht="16.5" x14ac:dyDescent="0.15">
      <c r="C57" s="36"/>
      <c r="D57" s="45" t="s">
        <v>112</v>
      </c>
      <c r="O57" s="37"/>
    </row>
    <row r="58" spans="3:15" ht="16.5" x14ac:dyDescent="0.15">
      <c r="C58" s="36"/>
      <c r="D58" s="45" t="s">
        <v>112</v>
      </c>
      <c r="O58" s="37"/>
    </row>
    <row r="59" spans="3:15" ht="16.5" x14ac:dyDescent="0.15">
      <c r="C59" s="36"/>
      <c r="D59" s="45" t="s">
        <v>112</v>
      </c>
      <c r="O59" s="37"/>
    </row>
    <row r="60" spans="3:15" ht="16.5" x14ac:dyDescent="0.15">
      <c r="C60" s="36"/>
      <c r="D60" s="45" t="s">
        <v>112</v>
      </c>
      <c r="O60" s="37"/>
    </row>
    <row r="61" spans="3:15" ht="16.5" x14ac:dyDescent="0.15">
      <c r="C61" s="36"/>
      <c r="D61" s="45" t="s">
        <v>112</v>
      </c>
      <c r="O61" s="37"/>
    </row>
    <row r="62" spans="3:15" ht="16.5" x14ac:dyDescent="0.15">
      <c r="C62" s="36"/>
      <c r="D62" s="45" t="s">
        <v>113</v>
      </c>
      <c r="O62" s="37"/>
    </row>
    <row r="63" spans="3:15" ht="16.5" x14ac:dyDescent="0.15">
      <c r="C63" s="36"/>
      <c r="D63" s="45" t="s">
        <v>113</v>
      </c>
      <c r="O63" s="37"/>
    </row>
    <row r="64" spans="3:15" ht="16.5" x14ac:dyDescent="0.15">
      <c r="C64" s="36"/>
      <c r="D64" s="45" t="s">
        <v>113</v>
      </c>
      <c r="O64" s="37"/>
    </row>
    <row r="65" spans="1:15" ht="16.5" x14ac:dyDescent="0.15">
      <c r="C65" s="36"/>
      <c r="D65" s="45" t="s">
        <v>113</v>
      </c>
      <c r="O65" s="37"/>
    </row>
    <row r="66" spans="1:15" ht="16.5" x14ac:dyDescent="0.15">
      <c r="C66" s="36"/>
      <c r="D66" s="45" t="s">
        <v>113</v>
      </c>
      <c r="O66" s="37"/>
    </row>
    <row r="67" spans="1:15" ht="16.5" x14ac:dyDescent="0.15">
      <c r="C67" s="36"/>
      <c r="D67" s="45" t="s">
        <v>113</v>
      </c>
      <c r="O67" s="37"/>
    </row>
    <row r="68" spans="1:15" x14ac:dyDescent="0.15">
      <c r="C68" s="36"/>
      <c r="D68" s="44" t="s">
        <v>111</v>
      </c>
      <c r="O68" s="37"/>
    </row>
    <row r="69" spans="1:15" x14ac:dyDescent="0.15">
      <c r="C69" s="36"/>
      <c r="D69" s="44" t="s">
        <v>111</v>
      </c>
      <c r="O69" s="37"/>
    </row>
    <row r="70" spans="1:15" x14ac:dyDescent="0.15">
      <c r="C70" s="36"/>
      <c r="D70" s="44" t="s">
        <v>111</v>
      </c>
      <c r="O70" s="37"/>
    </row>
    <row r="71" spans="1:15" x14ac:dyDescent="0.15">
      <c r="C71" s="36"/>
      <c r="D71" s="44" t="s">
        <v>111</v>
      </c>
      <c r="O71" s="37"/>
    </row>
    <row r="72" spans="1:15" x14ac:dyDescent="0.15">
      <c r="C72" s="36"/>
      <c r="O72" s="37"/>
    </row>
    <row r="73" spans="1:15" ht="14.25" thickBot="1" x14ac:dyDescent="0.2">
      <c r="C73" s="38"/>
      <c r="D73" s="39"/>
      <c r="E73" s="39"/>
      <c r="F73" s="39"/>
      <c r="G73" s="39"/>
      <c r="H73" s="39"/>
      <c r="I73" s="39"/>
      <c r="J73" s="39"/>
      <c r="K73" s="40"/>
      <c r="L73" s="39"/>
      <c r="M73" s="39"/>
      <c r="N73" s="39"/>
      <c r="O73" s="41"/>
    </row>
    <row r="80" spans="1:15" ht="16.5" x14ac:dyDescent="0.15">
      <c r="A80" s="30" t="s">
        <v>118</v>
      </c>
    </row>
    <row r="81" spans="2:15" ht="19.5" x14ac:dyDescent="0.15">
      <c r="B81" s="52" t="s">
        <v>119</v>
      </c>
    </row>
    <row r="82" spans="2:15" ht="19.5" x14ac:dyDescent="0.15">
      <c r="B82" s="52" t="s">
        <v>120</v>
      </c>
    </row>
    <row r="83" spans="2:15" ht="20.25" thickBot="1" x14ac:dyDescent="0.2">
      <c r="B83" s="52"/>
    </row>
    <row r="84" spans="2:15" ht="16.5" x14ac:dyDescent="0.15">
      <c r="C84" s="32" t="s">
        <v>107</v>
      </c>
      <c r="K84" s="50" t="s">
        <v>117</v>
      </c>
      <c r="O84" s="51" t="s">
        <v>108</v>
      </c>
    </row>
    <row r="85" spans="2:15" x14ac:dyDescent="0.15">
      <c r="C85" s="43">
        <v>95</v>
      </c>
      <c r="K85" s="43" t="b">
        <f>COUNTIF($O$85:$O112,C85)&gt;0</f>
        <v>0</v>
      </c>
      <c r="O85" s="43">
        <v>94</v>
      </c>
    </row>
    <row r="86" spans="2:15" x14ac:dyDescent="0.15">
      <c r="C86" s="43">
        <v>59</v>
      </c>
      <c r="K86" s="43" t="b">
        <f>COUNTIF($O$85:$O113,C86)&gt;0</f>
        <v>0</v>
      </c>
      <c r="O86" s="43">
        <v>67</v>
      </c>
    </row>
    <row r="87" spans="2:15" x14ac:dyDescent="0.15">
      <c r="C87" s="43">
        <v>60</v>
      </c>
      <c r="K87" s="43" t="b">
        <f>COUNTIF($O$85:$O114,C87)&gt;0</f>
        <v>0</v>
      </c>
      <c r="O87" s="43">
        <v>84</v>
      </c>
    </row>
    <row r="88" spans="2:15" x14ac:dyDescent="0.15">
      <c r="C88" s="43">
        <v>75</v>
      </c>
      <c r="K88" s="43" t="b">
        <f>COUNTIF($O$85:$O115,C88)&gt;0</f>
        <v>0</v>
      </c>
      <c r="O88" s="43">
        <v>52</v>
      </c>
    </row>
    <row r="89" spans="2:15" x14ac:dyDescent="0.15">
      <c r="C89" s="43">
        <v>71.099999999999994</v>
      </c>
      <c r="K89" s="43" t="b">
        <f>COUNTIF($O$85:$O116,C89)&gt;0</f>
        <v>0</v>
      </c>
      <c r="O89" s="43">
        <v>94</v>
      </c>
    </row>
    <row r="90" spans="2:15" x14ac:dyDescent="0.15">
      <c r="C90" s="43">
        <v>72</v>
      </c>
      <c r="K90" s="43" t="b">
        <f>COUNTIF($O$85:$O117,C90)&gt;0</f>
        <v>0</v>
      </c>
      <c r="O90" s="43">
        <v>67</v>
      </c>
    </row>
    <row r="91" spans="2:15" x14ac:dyDescent="0.15">
      <c r="C91" s="43">
        <v>72.900000000000006</v>
      </c>
      <c r="K91" s="43" t="b">
        <f>COUNTIF($O$85:$O118,C91)&gt;0</f>
        <v>0</v>
      </c>
      <c r="O91" s="43">
        <v>84</v>
      </c>
    </row>
    <row r="92" spans="2:15" x14ac:dyDescent="0.15">
      <c r="C92" s="43">
        <v>73.8</v>
      </c>
      <c r="K92" s="43" t="b">
        <f>COUNTIF($O$85:$O119,C92)&gt;0</f>
        <v>0</v>
      </c>
      <c r="O92" s="43">
        <v>52</v>
      </c>
    </row>
    <row r="93" spans="2:15" x14ac:dyDescent="0.15">
      <c r="C93" s="43">
        <v>74.7</v>
      </c>
      <c r="K93" s="43" t="b">
        <f>COUNTIF($O$85:$O120,C93)&gt;0</f>
        <v>0</v>
      </c>
      <c r="O93" s="43">
        <v>94</v>
      </c>
    </row>
    <row r="94" spans="2:15" x14ac:dyDescent="0.15">
      <c r="C94" s="43">
        <v>75.599999999999994</v>
      </c>
      <c r="K94" s="43" t="b">
        <f>COUNTIF($O$85:$O121,C94)&gt;0</f>
        <v>0</v>
      </c>
      <c r="O94" s="43">
        <v>94</v>
      </c>
    </row>
    <row r="95" spans="2:15" x14ac:dyDescent="0.15">
      <c r="C95" s="43">
        <v>76.5</v>
      </c>
      <c r="K95" s="43" t="b">
        <f>COUNTIF($O$85:$O122,C95)&gt;0</f>
        <v>0</v>
      </c>
      <c r="O95" s="43">
        <v>67</v>
      </c>
    </row>
    <row r="96" spans="2:15" x14ac:dyDescent="0.15">
      <c r="C96" s="43">
        <v>77.400000000000006</v>
      </c>
      <c r="K96" s="43" t="b">
        <f>COUNTIF($O$85:$O123,C96)&gt;0</f>
        <v>0</v>
      </c>
      <c r="O96" s="43">
        <v>84</v>
      </c>
    </row>
    <row r="97" spans="3:15" x14ac:dyDescent="0.15">
      <c r="C97" s="43">
        <v>78.3</v>
      </c>
      <c r="K97" s="43" t="b">
        <f>COUNTIF($O$85:$O124,C97)&gt;0</f>
        <v>0</v>
      </c>
      <c r="O97" s="43">
        <v>52</v>
      </c>
    </row>
    <row r="98" spans="3:15" x14ac:dyDescent="0.15">
      <c r="C98" s="43">
        <v>79.2</v>
      </c>
      <c r="K98" s="43" t="b">
        <f>COUNTIF($O$85:$O125,C98)&gt;0</f>
        <v>0</v>
      </c>
      <c r="O98" s="43">
        <v>94</v>
      </c>
    </row>
    <row r="99" spans="3:15" x14ac:dyDescent="0.15">
      <c r="C99" s="43">
        <v>80.099999999999994</v>
      </c>
      <c r="K99" s="43" t="b">
        <f>COUNTIF($O$85:$O126,C99)&gt;0</f>
        <v>0</v>
      </c>
      <c r="O99" s="43">
        <v>94</v>
      </c>
    </row>
    <row r="100" spans="3:15" x14ac:dyDescent="0.15">
      <c r="C100" s="43">
        <v>81</v>
      </c>
      <c r="K100" s="43" t="b">
        <f>COUNTIF($O$85:$O127,C100)&gt;0</f>
        <v>0</v>
      </c>
      <c r="O100" s="43">
        <v>88.2</v>
      </c>
    </row>
    <row r="101" spans="3:15" x14ac:dyDescent="0.15">
      <c r="C101" s="43">
        <v>81.900000000000006</v>
      </c>
      <c r="K101" s="43" t="b">
        <f>COUNTIF($O$85:$O128,C101)&gt;0</f>
        <v>0</v>
      </c>
      <c r="O101" s="43">
        <v>67</v>
      </c>
    </row>
    <row r="102" spans="3:15" x14ac:dyDescent="0.15">
      <c r="C102" s="43">
        <v>82.8</v>
      </c>
      <c r="K102" s="43" t="b">
        <f>COUNTIF($O$85:$O129,C102)&gt;0</f>
        <v>0</v>
      </c>
      <c r="O102" s="43">
        <v>84</v>
      </c>
    </row>
    <row r="103" spans="3:15" x14ac:dyDescent="0.15">
      <c r="C103" s="43">
        <v>83.7</v>
      </c>
      <c r="K103" s="43" t="b">
        <f>COUNTIF($O$85:$O130,C103)&gt;0</f>
        <v>0</v>
      </c>
      <c r="O103" s="43">
        <v>53</v>
      </c>
    </row>
    <row r="104" spans="3:15" x14ac:dyDescent="0.15">
      <c r="C104" s="43">
        <v>84.6</v>
      </c>
      <c r="K104" s="43" t="b">
        <f>COUNTIF($O$85:$O131,C104)&gt;0</f>
        <v>0</v>
      </c>
      <c r="O104" s="43">
        <v>94</v>
      </c>
    </row>
    <row r="105" spans="3:15" x14ac:dyDescent="0.15">
      <c r="C105" s="43">
        <v>85.5</v>
      </c>
      <c r="K105" s="43" t="b">
        <f>COUNTIF($O$85:$O132,C105)&gt;0</f>
        <v>0</v>
      </c>
      <c r="O105" s="43">
        <v>73.7</v>
      </c>
    </row>
    <row r="106" spans="3:15" x14ac:dyDescent="0.15">
      <c r="C106" s="43">
        <v>86.4</v>
      </c>
      <c r="K106" s="43" t="b">
        <f>COUNTIF($O$85:$O133,C106)&gt;0</f>
        <v>0</v>
      </c>
      <c r="O106" s="43">
        <v>72.2</v>
      </c>
    </row>
    <row r="107" spans="3:15" x14ac:dyDescent="0.15">
      <c r="C107" s="43">
        <v>87.3</v>
      </c>
      <c r="K107" s="43" t="b">
        <f>COUNTIF($O$85:$O134,C107)&gt;0</f>
        <v>0</v>
      </c>
      <c r="O107" s="43">
        <v>70.7</v>
      </c>
    </row>
    <row r="108" spans="3:15" x14ac:dyDescent="0.15">
      <c r="C108" s="43">
        <v>88.2</v>
      </c>
      <c r="K108" s="43" t="b">
        <f>COUNTIF($O$85:$O135,C108)&gt;0</f>
        <v>1</v>
      </c>
      <c r="O108" s="43">
        <v>69.2</v>
      </c>
    </row>
    <row r="109" spans="3:15" x14ac:dyDescent="0.15">
      <c r="C109" s="43">
        <v>89.1</v>
      </c>
      <c r="K109" s="43" t="b">
        <f>COUNTIF($O$85:$O136,C109)&gt;0</f>
        <v>0</v>
      </c>
    </row>
    <row r="110" spans="3:15" x14ac:dyDescent="0.15">
      <c r="C110" s="43">
        <v>90</v>
      </c>
      <c r="K110" s="43" t="b">
        <f>COUNTIF($O$85:$O137,C110)&gt;0</f>
        <v>0</v>
      </c>
    </row>
  </sheetData>
  <phoneticPr fontId="5"/>
  <conditionalFormatting sqref="K1:K49 K52:K1048576">
    <cfRule type="cellIs" dxfId="1" priority="2" operator="equal">
      <formula>"🔴"</formula>
    </cfRule>
  </conditionalFormatting>
  <conditionalFormatting sqref="K85:K110">
    <cfRule type="cellIs" dxfId="0" priority="1" operator="equal">
      <formula>TRUE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145" zoomScaleNormal="145" workbookViewId="0">
      <selection activeCell="I46" sqref="I46"/>
    </sheetView>
  </sheetViews>
  <sheetFormatPr defaultColWidth="9" defaultRowHeight="13.5" x14ac:dyDescent="0.15"/>
  <sheetData/>
  <phoneticPr fontId="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Sheet4</vt:lpstr>
      <vt:lpstr>index関数</vt:lpstr>
      <vt:lpstr>Countif函数</vt:lpstr>
      <vt:lpstr>多栏位排序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磊園 石</cp:lastModifiedBy>
  <dcterms:created xsi:type="dcterms:W3CDTF">2021-03-27T12:05:00Z</dcterms:created>
  <dcterms:modified xsi:type="dcterms:W3CDTF">2025-03-19T07:03:51Z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0457083AF39D4B3687137D91A433682D</vt:lpwstr>
  </property>
  <property fmtid="{D5CDD505-2E9C-101B-9397-08002B2CF9AE}" pid="3" name="KSOProductBuildVer">
    <vt:lpwstr>2052-11.1.0.10356</vt:lpwstr>
  </property>
</Properties>
</file>