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base\"/>
    </mc:Choice>
  </mc:AlternateContent>
  <xr:revisionPtr revIDLastSave="0" documentId="13_ncr:1_{EFEAE876-168E-4CDD-AA03-C159B3A7E7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2" sheetId="1" r:id="rId1"/>
    <sheet name="2023" sheetId="3" r:id="rId2"/>
    <sheet name="Легенда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6" i="3" l="1"/>
  <c r="U16" i="3"/>
  <c r="Q16" i="3"/>
  <c r="I16" i="3"/>
  <c r="E16" i="3"/>
  <c r="L4" i="3"/>
  <c r="M4" i="3" s="1"/>
  <c r="I4" i="3"/>
  <c r="H4" i="3"/>
  <c r="E4" i="3"/>
  <c r="H3" i="3"/>
  <c r="I3" i="3" s="1"/>
  <c r="E3" i="3"/>
  <c r="E16" i="1"/>
  <c r="I16" i="1"/>
  <c r="M16" i="1"/>
  <c r="Q16" i="1"/>
  <c r="AA16" i="1"/>
  <c r="Y16" i="1"/>
  <c r="U16" i="1"/>
  <c r="AA4" i="1"/>
  <c r="H3" i="1"/>
  <c r="I3" i="1" s="1"/>
  <c r="H4" i="1"/>
  <c r="I4" i="1" s="1"/>
  <c r="E4" i="1"/>
  <c r="E3" i="1"/>
  <c r="L4" i="1"/>
  <c r="M4" i="1" s="1"/>
  <c r="AA4" i="3" l="1"/>
  <c r="AA16" i="3" s="1"/>
  <c r="M1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naumov</author>
  </authors>
  <commentList>
    <comment ref="K4" authorId="0" shapeId="0" xr:uid="{31B6EA94-9A9A-4D27-A5EB-67F7A9B9574A}">
      <text>
        <r>
          <rPr>
            <b/>
            <sz val="9"/>
            <color indexed="81"/>
            <rFont val="Tahoma"/>
            <family val="2"/>
            <charset val="204"/>
          </rPr>
          <t>naumov:</t>
        </r>
        <r>
          <rPr>
            <sz val="9"/>
            <color indexed="81"/>
            <rFont val="Tahoma"/>
            <family val="2"/>
            <charset val="204"/>
          </rPr>
          <t xml:space="preserve">
818 по факту. Контрроллер приходил, а саписал показаня за 22 числа, а на сайте они были 25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naumov</author>
  </authors>
  <commentList>
    <comment ref="K4" authorId="0" shapeId="0" xr:uid="{750ADDA8-F0CD-4E9B-AA66-E87560F9E42E}">
      <text>
        <r>
          <rPr>
            <b/>
            <sz val="9"/>
            <color indexed="81"/>
            <rFont val="Tahoma"/>
            <family val="2"/>
            <charset val="204"/>
          </rPr>
          <t>naumov:</t>
        </r>
        <r>
          <rPr>
            <sz val="9"/>
            <color indexed="81"/>
            <rFont val="Tahoma"/>
            <family val="2"/>
            <charset val="204"/>
          </rPr>
          <t xml:space="preserve">
818 по факту. Контрроллер приходил, а саписал показаня за 22 числа, а на сайте они были 25</t>
        </r>
      </text>
    </comment>
  </commentList>
</comments>
</file>

<file path=xl/sharedStrings.xml><?xml version="1.0" encoding="utf-8"?>
<sst xmlns="http://schemas.openxmlformats.org/spreadsheetml/2006/main" count="87" uniqueCount="29">
  <si>
    <t>Месяц</t>
  </si>
  <si>
    <t>Вода</t>
  </si>
  <si>
    <t>Свет</t>
  </si>
  <si>
    <t>Газ</t>
  </si>
  <si>
    <t>Кап.Ремонт</t>
  </si>
  <si>
    <t>Тариф</t>
  </si>
  <si>
    <t>Факт</t>
  </si>
  <si>
    <t>Расход</t>
  </si>
  <si>
    <t>Итог</t>
  </si>
  <si>
    <t>Водоканал</t>
  </si>
  <si>
    <t>Логин</t>
  </si>
  <si>
    <t>Пароль</t>
  </si>
  <si>
    <t>elena_naumova_g@mail.ru</t>
  </si>
  <si>
    <t>Lena&amp;Lyba!</t>
  </si>
  <si>
    <t>610602068724 </t>
  </si>
  <si>
    <t>ТНС Энерго</t>
  </si>
  <si>
    <t>seSO59$@</t>
  </si>
  <si>
    <t>vrDG39_]</t>
  </si>
  <si>
    <t>Стоки ХВ</t>
  </si>
  <si>
    <t>50.7</t>
  </si>
  <si>
    <t>Число проживающих:</t>
  </si>
  <si>
    <t>Общая площадь:</t>
  </si>
  <si>
    <t>Отопление</t>
  </si>
  <si>
    <t xml:space="preserve">	</t>
  </si>
  <si>
    <t>791.35</t>
  </si>
  <si>
    <t>Интернет</t>
  </si>
  <si>
    <t>Абонентская</t>
  </si>
  <si>
    <t>Итоги: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</si>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</sst>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9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0" fillId="7" borderId="2" xfId="0" applyFill="1" applyBorder="1"/>
    <xf numFmtId="0" fontId="3" fillId="0" borderId="0" xfId="1"/>
    <xf numFmtId="0" fontId="4" fillId="0" borderId="0" xfId="0" applyFont="1"/>
    <xf numFmtId="12" fontId="4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2" fontId="0" fillId="7" borderId="2" xfId="0" applyNumberFormat="1" applyFill="1" applyBorder="1"/>
    <xf numFmtId="2" fontId="0" fillId="0" borderId="0" xfId="0" applyNumberFormat="1"/>
    <xf numFmtId="0" fontId="1" fillId="6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Alignment="1">
      <alignment horizontal="left"/>
    </xf>
    <xf numFmtId="17" fontId="2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0" fontId="5" fillId="2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5" fillId="9" borderId="0" xfId="0" applyFont="1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/>
    <xf numFmtId="0" fontId="0" fillId="12" borderId="0" xfId="0" applyFill="1"/>
    <xf numFmtId="0" fontId="0" fillId="12" borderId="0" xfId="0" applyNumberFormat="1" applyFill="1" applyAlignment="1">
      <alignment horizontal="left"/>
    </xf>
    <xf numFmtId="0" fontId="0" fillId="12" borderId="0" xfId="0" applyNumberFormat="1" applyFill="1"/>
    <xf numFmtId="0" fontId="0" fillId="12" borderId="0" xfId="0" applyFill="1" applyAlignment="1">
      <alignment horizontal="center"/>
    </xf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eSO59$@" TargetMode="External"/><Relationship Id="rId2" Type="http://schemas.openxmlformats.org/officeDocument/2006/relationships/hyperlink" Target="https://lkfl.vodokanalrnd.ru/account/300244646" TargetMode="External"/><Relationship Id="rId1" Type="http://schemas.openxmlformats.org/officeDocument/2006/relationships/hyperlink" Target="mailto:elena_naumova_g@mail.ru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lk.rostov.tns-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"/>
  <sheetViews>
    <sheetView tabSelected="1" zoomScale="115" zoomScaleNormal="115" workbookViewId="0">
      <selection activeCell="E25" sqref="E25"/>
    </sheetView>
  </sheetViews>
  <sheetFormatPr defaultRowHeight="15" x14ac:dyDescent="0.25"/>
  <cols>
    <col min="1" max="1" width="10.5703125" customWidth="1"/>
    <col min="3" max="3" width="9.140625" style="14"/>
    <col min="11" max="11" width="9.140625" style="13"/>
    <col min="18" max="18" width="10.140625" bestFit="1" customWidth="1"/>
    <col min="26" max="26" width="15.140625" style="7" customWidth="1"/>
  </cols>
  <sheetData>
    <row r="1" spans="1:34" ht="15.75" thickBot="1" x14ac:dyDescent="0.3">
      <c r="A1" s="20" t="s">
        <v>0</v>
      </c>
      <c r="B1" s="21" t="s">
        <v>1</v>
      </c>
      <c r="C1" s="21"/>
      <c r="D1" s="21"/>
      <c r="E1" s="21"/>
      <c r="F1" s="18" t="s">
        <v>18</v>
      </c>
      <c r="G1" s="18"/>
      <c r="H1" s="18"/>
      <c r="I1" s="18"/>
      <c r="J1" s="22" t="s">
        <v>2</v>
      </c>
      <c r="K1" s="22"/>
      <c r="L1" s="22"/>
      <c r="M1" s="22"/>
      <c r="N1" s="23" t="s">
        <v>3</v>
      </c>
      <c r="O1" s="23"/>
      <c r="P1" s="23"/>
      <c r="Q1" s="23"/>
      <c r="R1" s="24" t="s">
        <v>4</v>
      </c>
      <c r="S1" s="24"/>
      <c r="T1" s="24"/>
      <c r="U1" s="24"/>
      <c r="V1" s="19" t="s">
        <v>22</v>
      </c>
      <c r="W1" s="19"/>
      <c r="X1" s="19"/>
      <c r="Y1" s="19"/>
      <c r="Z1" s="25" t="s">
        <v>25</v>
      </c>
      <c r="AA1" s="27" t="s">
        <v>27</v>
      </c>
      <c r="AH1" t="s">
        <v>28</v>
      </c>
    </row>
    <row r="2" spans="1:34" ht="20.100000000000001" customHeight="1" thickBot="1" x14ac:dyDescent="0.3">
      <c r="A2" s="20"/>
      <c r="B2" s="2" t="s">
        <v>5</v>
      </c>
      <c r="C2" s="12" t="s">
        <v>6</v>
      </c>
      <c r="D2" s="1" t="s">
        <v>7</v>
      </c>
      <c r="E2" s="1" t="s">
        <v>8</v>
      </c>
      <c r="F2" s="2" t="s">
        <v>5</v>
      </c>
      <c r="G2" s="1" t="s">
        <v>6</v>
      </c>
      <c r="H2" s="1" t="s">
        <v>7</v>
      </c>
      <c r="I2" s="1" t="s">
        <v>8</v>
      </c>
      <c r="J2" s="2" t="s">
        <v>5</v>
      </c>
      <c r="K2" s="12" t="s">
        <v>6</v>
      </c>
      <c r="L2" s="1" t="s">
        <v>7</v>
      </c>
      <c r="M2" s="1" t="s">
        <v>8</v>
      </c>
      <c r="N2" s="2" t="s">
        <v>5</v>
      </c>
      <c r="O2" s="1" t="s">
        <v>6</v>
      </c>
      <c r="P2" s="1" t="s">
        <v>7</v>
      </c>
      <c r="Q2" s="1" t="s">
        <v>8</v>
      </c>
      <c r="R2" s="2" t="s">
        <v>5</v>
      </c>
      <c r="S2" s="1" t="s">
        <v>6</v>
      </c>
      <c r="T2" s="1" t="s">
        <v>7</v>
      </c>
      <c r="U2" s="1" t="s">
        <v>8</v>
      </c>
      <c r="V2" s="2" t="s">
        <v>5</v>
      </c>
      <c r="W2" s="1" t="s">
        <v>6</v>
      </c>
      <c r="X2" s="1" t="s">
        <v>7</v>
      </c>
      <c r="Y2" s="1" t="s">
        <v>8</v>
      </c>
      <c r="Z2" s="2" t="s">
        <v>26</v>
      </c>
      <c r="AA2" s="27"/>
    </row>
    <row r="3" spans="1:34" ht="20.100000000000001" customHeight="1" x14ac:dyDescent="0.25">
      <c r="A3" s="15">
        <v>44555</v>
      </c>
      <c r="B3" s="10">
        <v>45.8</v>
      </c>
      <c r="D3" s="11">
        <v>7.56</v>
      </c>
      <c r="E3" s="11">
        <f>B3*D3</f>
        <v>346.24799999999993</v>
      </c>
      <c r="F3" s="10">
        <v>31.93</v>
      </c>
      <c r="G3" s="11"/>
      <c r="H3" s="17">
        <f>D3</f>
        <v>7.56</v>
      </c>
      <c r="I3" s="11">
        <f>F3*H3</f>
        <v>241.39079999999998</v>
      </c>
      <c r="J3" s="10">
        <v>5.95</v>
      </c>
      <c r="K3" s="13">
        <v>656</v>
      </c>
      <c r="L3">
        <v>133</v>
      </c>
      <c r="M3" t="s">
        <v>24</v>
      </c>
      <c r="N3" s="3"/>
      <c r="R3" s="3"/>
      <c r="V3" s="3"/>
      <c r="X3" t="s">
        <v>23</v>
      </c>
      <c r="Z3" s="26"/>
    </row>
    <row r="4" spans="1:34" ht="20.100000000000001" customHeight="1" x14ac:dyDescent="0.25">
      <c r="A4" s="16">
        <v>44586</v>
      </c>
      <c r="B4" s="10">
        <v>45.8</v>
      </c>
      <c r="C4" s="14">
        <v>4433</v>
      </c>
      <c r="D4" s="11">
        <v>7.56</v>
      </c>
      <c r="E4" s="11">
        <f>B4*D4</f>
        <v>346.24799999999993</v>
      </c>
      <c r="F4" s="10">
        <v>31.93</v>
      </c>
      <c r="H4" s="11">
        <f>D4</f>
        <v>7.56</v>
      </c>
      <c r="I4" s="11">
        <f>H4*F4</f>
        <v>241.39079999999998</v>
      </c>
      <c r="J4" s="10">
        <v>5.95</v>
      </c>
      <c r="K4" s="13">
        <v>791</v>
      </c>
      <c r="L4">
        <f>K4-K3</f>
        <v>135</v>
      </c>
      <c r="M4">
        <f>J4*L4</f>
        <v>803.25</v>
      </c>
      <c r="N4" s="3"/>
      <c r="R4" s="3"/>
      <c r="V4" s="3"/>
      <c r="Z4" s="26">
        <v>350</v>
      </c>
      <c r="AA4">
        <f>M4+Q4+U4+Y4+Z4</f>
        <v>1153.25</v>
      </c>
    </row>
    <row r="5" spans="1:34" ht="20.100000000000001" customHeight="1" x14ac:dyDescent="0.25">
      <c r="A5" s="15">
        <v>44593</v>
      </c>
      <c r="B5" s="3"/>
      <c r="F5" s="3"/>
      <c r="J5" s="3"/>
      <c r="N5" s="3"/>
      <c r="R5" s="3"/>
      <c r="V5" s="3"/>
      <c r="Z5" s="26"/>
    </row>
    <row r="6" spans="1:34" ht="20.100000000000001" customHeight="1" x14ac:dyDescent="0.25">
      <c r="A6" s="16">
        <v>44621</v>
      </c>
      <c r="B6" s="3"/>
      <c r="F6" s="3"/>
      <c r="J6" s="3"/>
      <c r="N6" s="3"/>
      <c r="R6" s="3"/>
      <c r="V6" s="3"/>
      <c r="Z6" s="26"/>
    </row>
    <row r="7" spans="1:34" ht="20.100000000000001" customHeight="1" x14ac:dyDescent="0.25">
      <c r="A7" s="15">
        <v>44652</v>
      </c>
      <c r="B7" s="3"/>
      <c r="F7" s="3"/>
      <c r="J7" s="3"/>
      <c r="N7" s="3"/>
      <c r="R7" s="3"/>
      <c r="V7" s="3"/>
      <c r="Z7" s="26"/>
    </row>
    <row r="8" spans="1:34" ht="20.100000000000001" customHeight="1" x14ac:dyDescent="0.25">
      <c r="A8" s="16">
        <v>44682</v>
      </c>
      <c r="B8" s="3"/>
      <c r="F8" s="3"/>
      <c r="J8" s="3"/>
      <c r="N8" s="3"/>
      <c r="R8" s="3"/>
      <c r="V8" s="3"/>
      <c r="Z8" s="26"/>
    </row>
    <row r="9" spans="1:34" ht="20.100000000000001" customHeight="1" x14ac:dyDescent="0.25">
      <c r="A9" s="15">
        <v>44713</v>
      </c>
      <c r="B9" s="3"/>
      <c r="F9" s="3"/>
      <c r="J9" s="3"/>
      <c r="N9" s="3"/>
      <c r="R9" s="3"/>
      <c r="V9" s="3"/>
      <c r="Z9" s="26"/>
    </row>
    <row r="10" spans="1:34" ht="20.100000000000001" customHeight="1" x14ac:dyDescent="0.25">
      <c r="A10" s="16">
        <v>44743</v>
      </c>
      <c r="B10" s="3"/>
      <c r="F10" s="3"/>
      <c r="J10" s="3"/>
      <c r="N10" s="3"/>
      <c r="R10" s="3"/>
      <c r="V10" s="3"/>
      <c r="Z10" s="26"/>
    </row>
    <row r="11" spans="1:34" ht="20.100000000000001" customHeight="1" x14ac:dyDescent="0.25">
      <c r="A11" s="15">
        <v>44774</v>
      </c>
      <c r="B11" s="3"/>
      <c r="F11" s="3"/>
      <c r="J11" s="3"/>
      <c r="N11" s="3"/>
      <c r="R11" s="3"/>
      <c r="V11" s="3"/>
      <c r="Z11" s="26"/>
    </row>
    <row r="12" spans="1:34" ht="20.100000000000001" customHeight="1" x14ac:dyDescent="0.25">
      <c r="A12" s="16">
        <v>44805</v>
      </c>
      <c r="B12" s="3"/>
      <c r="F12" s="3"/>
      <c r="J12" s="3"/>
      <c r="N12" s="3"/>
      <c r="R12" s="3"/>
      <c r="V12" s="3"/>
      <c r="Z12" s="26"/>
    </row>
    <row r="13" spans="1:34" ht="20.100000000000001" customHeight="1" x14ac:dyDescent="0.25">
      <c r="A13" s="15">
        <v>44835</v>
      </c>
      <c r="B13" s="3"/>
      <c r="F13" s="3"/>
      <c r="J13" s="3"/>
      <c r="N13" s="3"/>
      <c r="R13" s="3"/>
      <c r="V13" s="3"/>
      <c r="Z13" s="26"/>
    </row>
    <row r="14" spans="1:34" ht="20.100000000000001" customHeight="1" x14ac:dyDescent="0.25">
      <c r="A14" s="16">
        <v>44866</v>
      </c>
      <c r="B14" s="3"/>
      <c r="F14" s="3"/>
      <c r="J14" s="3"/>
      <c r="N14" s="3"/>
      <c r="R14" s="3"/>
      <c r="V14" s="3"/>
      <c r="Z14" s="26"/>
    </row>
    <row r="15" spans="1:34" ht="20.100000000000001" customHeight="1" x14ac:dyDescent="0.25">
      <c r="A15" s="15">
        <v>44896</v>
      </c>
      <c r="B15" s="3"/>
      <c r="F15" s="3"/>
      <c r="J15" s="3"/>
      <c r="N15" s="3"/>
      <c r="R15" s="3"/>
      <c r="V15" s="3"/>
      <c r="Z15" s="26"/>
    </row>
    <row r="16" spans="1:34" x14ac:dyDescent="0.25">
      <c r="A16" s="29"/>
      <c r="B16" s="29"/>
      <c r="C16" s="30"/>
      <c r="D16" s="29"/>
      <c r="E16" s="28">
        <f>SUM(E6:E15)</f>
        <v>0</v>
      </c>
      <c r="F16" s="29"/>
      <c r="G16" s="29"/>
      <c r="H16" s="29"/>
      <c r="I16" s="28">
        <f>SUM(I6:I15)</f>
        <v>0</v>
      </c>
      <c r="J16" s="29"/>
      <c r="K16" s="31"/>
      <c r="L16" s="29"/>
      <c r="M16" s="28">
        <f>SUM(M4:M15)</f>
        <v>803.25</v>
      </c>
      <c r="N16" s="29"/>
      <c r="O16" s="29"/>
      <c r="P16" s="29"/>
      <c r="Q16" s="28">
        <f>SUM(Q4:Q15)</f>
        <v>0</v>
      </c>
      <c r="R16" s="29"/>
      <c r="S16" s="29"/>
      <c r="T16" s="29"/>
      <c r="U16" s="28">
        <f>SUM(U4:U15)</f>
        <v>0</v>
      </c>
      <c r="V16" s="29"/>
      <c r="W16" s="29"/>
      <c r="X16" s="29"/>
      <c r="Y16" s="28">
        <f>SUM(Y4:Y15)</f>
        <v>0</v>
      </c>
      <c r="Z16" s="32"/>
      <c r="AA16" s="28">
        <f>SUM(AA4:AA15)</f>
        <v>1153.25</v>
      </c>
    </row>
    <row r="22" spans="27:27" x14ac:dyDescent="0.25">
      <c r="AA22" s="33"/>
    </row>
  </sheetData>
  <mergeCells count="8">
    <mergeCell ref="AA1:AA2"/>
    <mergeCell ref="F1:I1"/>
    <mergeCell ref="V1:Y1"/>
    <mergeCell ref="A1:A2"/>
    <mergeCell ref="B1:E1"/>
    <mergeCell ref="J1:M1"/>
    <mergeCell ref="N1:Q1"/>
    <mergeCell ref="R1:U1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E9D8-7E64-4941-BCF2-3111762B0346}">
  <dimension ref="A1:AH30"/>
  <sheetViews>
    <sheetView workbookViewId="0">
      <selection activeCell="O22" sqref="O22"/>
    </sheetView>
  </sheetViews>
  <sheetFormatPr defaultRowHeight="15" x14ac:dyDescent="0.25"/>
  <sheetData>
    <row r="1" spans="1:34" ht="15.75" thickBot="1" x14ac:dyDescent="0.3">
      <c r="A1" s="20" t="s">
        <v>0</v>
      </c>
      <c r="B1" s="21" t="s">
        <v>1</v>
      </c>
      <c r="C1" s="21"/>
      <c r="D1" s="21"/>
      <c r="E1" s="21"/>
      <c r="F1" s="18" t="s">
        <v>18</v>
      </c>
      <c r="G1" s="18"/>
      <c r="H1" s="18"/>
      <c r="I1" s="18"/>
      <c r="J1" s="22" t="s">
        <v>2</v>
      </c>
      <c r="K1" s="22"/>
      <c r="L1" s="22"/>
      <c r="M1" s="22"/>
      <c r="N1" s="23" t="s">
        <v>3</v>
      </c>
      <c r="O1" s="23"/>
      <c r="P1" s="23"/>
      <c r="Q1" s="23"/>
      <c r="R1" s="24" t="s">
        <v>4</v>
      </c>
      <c r="S1" s="24"/>
      <c r="T1" s="24"/>
      <c r="U1" s="24"/>
      <c r="V1" s="19" t="s">
        <v>22</v>
      </c>
      <c r="W1" s="19"/>
      <c r="X1" s="19"/>
      <c r="Y1" s="19"/>
      <c r="Z1" s="25" t="s">
        <v>25</v>
      </c>
      <c r="AA1" s="27" t="s">
        <v>27</v>
      </c>
      <c r="AH1" t="s">
        <v>28</v>
      </c>
    </row>
    <row r="2" spans="1:34" ht="26.25" thickBot="1" x14ac:dyDescent="0.3">
      <c r="A2" s="20"/>
      <c r="B2" s="2" t="s">
        <v>5</v>
      </c>
      <c r="C2" s="12" t="s">
        <v>6</v>
      </c>
      <c r="D2" s="1" t="s">
        <v>7</v>
      </c>
      <c r="E2" s="1" t="s">
        <v>8</v>
      </c>
      <c r="F2" s="2" t="s">
        <v>5</v>
      </c>
      <c r="G2" s="1" t="s">
        <v>6</v>
      </c>
      <c r="H2" s="1" t="s">
        <v>7</v>
      </c>
      <c r="I2" s="1" t="s">
        <v>8</v>
      </c>
      <c r="J2" s="2" t="s">
        <v>5</v>
      </c>
      <c r="K2" s="12" t="s">
        <v>6</v>
      </c>
      <c r="L2" s="1" t="s">
        <v>7</v>
      </c>
      <c r="M2" s="1" t="s">
        <v>8</v>
      </c>
      <c r="N2" s="2" t="s">
        <v>5</v>
      </c>
      <c r="O2" s="1" t="s">
        <v>6</v>
      </c>
      <c r="P2" s="1" t="s">
        <v>7</v>
      </c>
      <c r="Q2" s="1" t="s">
        <v>8</v>
      </c>
      <c r="R2" s="2" t="s">
        <v>5</v>
      </c>
      <c r="S2" s="1" t="s">
        <v>6</v>
      </c>
      <c r="T2" s="1" t="s">
        <v>7</v>
      </c>
      <c r="U2" s="1" t="s">
        <v>8</v>
      </c>
      <c r="V2" s="2" t="s">
        <v>5</v>
      </c>
      <c r="W2" s="1" t="s">
        <v>6</v>
      </c>
      <c r="X2" s="1" t="s">
        <v>7</v>
      </c>
      <c r="Y2" s="1" t="s">
        <v>8</v>
      </c>
      <c r="Z2" s="2" t="s">
        <v>26</v>
      </c>
      <c r="AA2" s="27"/>
    </row>
    <row r="3" spans="1:34" x14ac:dyDescent="0.25">
      <c r="A3" s="15">
        <v>44555</v>
      </c>
      <c r="B3" s="10">
        <v>45.8</v>
      </c>
      <c r="C3" s="14"/>
      <c r="D3" s="11">
        <v>7.56</v>
      </c>
      <c r="E3" s="11">
        <f>B3*D3</f>
        <v>346.24799999999993</v>
      </c>
      <c r="F3" s="10">
        <v>31.93</v>
      </c>
      <c r="G3" s="11"/>
      <c r="H3" s="17">
        <f>D3</f>
        <v>7.56</v>
      </c>
      <c r="I3" s="11">
        <f>F3*H3</f>
        <v>241.39079999999998</v>
      </c>
      <c r="J3" s="10">
        <v>5.95</v>
      </c>
      <c r="K3" s="13">
        <v>656</v>
      </c>
      <c r="L3">
        <v>133</v>
      </c>
      <c r="M3" t="s">
        <v>24</v>
      </c>
      <c r="N3" s="3"/>
      <c r="R3" s="3"/>
      <c r="V3" s="3"/>
      <c r="X3" t="s">
        <v>23</v>
      </c>
      <c r="Z3" s="26"/>
    </row>
    <row r="4" spans="1:34" x14ac:dyDescent="0.25">
      <c r="A4" s="16">
        <v>44586</v>
      </c>
      <c r="B4" s="10">
        <v>45.8</v>
      </c>
      <c r="C4" s="14">
        <v>4433</v>
      </c>
      <c r="D4" s="11">
        <v>7.56</v>
      </c>
      <c r="E4" s="11">
        <f>B4*D4</f>
        <v>346.24799999999993</v>
      </c>
      <c r="F4" s="10">
        <v>31.93</v>
      </c>
      <c r="H4" s="11">
        <f>D4</f>
        <v>7.56</v>
      </c>
      <c r="I4" s="11">
        <f>H4*F4</f>
        <v>241.39079999999998</v>
      </c>
      <c r="J4" s="10">
        <v>5.95</v>
      </c>
      <c r="K4" s="13">
        <v>791</v>
      </c>
      <c r="L4">
        <f>K4-K3</f>
        <v>135</v>
      </c>
      <c r="M4">
        <f>J4*L4</f>
        <v>803.25</v>
      </c>
      <c r="N4" s="3"/>
      <c r="R4" s="3"/>
      <c r="V4" s="3"/>
      <c r="Z4" s="26">
        <v>350</v>
      </c>
      <c r="AA4">
        <f>M4+Q4+U4+Y4+Z4</f>
        <v>1153.25</v>
      </c>
    </row>
    <row r="5" spans="1:34" x14ac:dyDescent="0.25">
      <c r="A5" s="15">
        <v>44593</v>
      </c>
      <c r="B5" s="3"/>
      <c r="C5" s="14"/>
      <c r="F5" s="3"/>
      <c r="J5" s="3"/>
      <c r="K5" s="13"/>
      <c r="N5" s="3"/>
      <c r="R5" s="3"/>
      <c r="V5" s="3"/>
      <c r="Z5" s="26"/>
    </row>
    <row r="6" spans="1:34" x14ac:dyDescent="0.25">
      <c r="A6" s="16">
        <v>44621</v>
      </c>
      <c r="B6" s="3"/>
      <c r="C6" s="14"/>
      <c r="F6" s="3"/>
      <c r="J6" s="3"/>
      <c r="K6" s="13"/>
      <c r="N6" s="3"/>
      <c r="R6" s="3"/>
      <c r="V6" s="3"/>
      <c r="Z6" s="26"/>
    </row>
    <row r="7" spans="1:34" x14ac:dyDescent="0.25">
      <c r="A7" s="15">
        <v>44652</v>
      </c>
      <c r="B7" s="3"/>
      <c r="C7" s="14"/>
      <c r="F7" s="3"/>
      <c r="J7" s="3"/>
      <c r="K7" s="13"/>
      <c r="N7" s="3"/>
      <c r="R7" s="3"/>
      <c r="V7" s="3"/>
      <c r="Z7" s="26"/>
    </row>
    <row r="8" spans="1:34" x14ac:dyDescent="0.25">
      <c r="A8" s="16">
        <v>44682</v>
      </c>
      <c r="B8" s="3"/>
      <c r="C8" s="14"/>
      <c r="F8" s="3"/>
      <c r="J8" s="3"/>
      <c r="K8" s="13"/>
      <c r="N8" s="3"/>
      <c r="R8" s="3"/>
      <c r="V8" s="3"/>
      <c r="Z8" s="26"/>
    </row>
    <row r="9" spans="1:34" x14ac:dyDescent="0.25">
      <c r="A9" s="15">
        <v>44713</v>
      </c>
      <c r="B9" s="3"/>
      <c r="C9" s="14"/>
      <c r="F9" s="3"/>
      <c r="J9" s="3"/>
      <c r="K9" s="13"/>
      <c r="N9" s="3"/>
      <c r="R9" s="3"/>
      <c r="V9" s="3"/>
      <c r="Z9" s="26"/>
    </row>
    <row r="10" spans="1:34" x14ac:dyDescent="0.25">
      <c r="A10" s="16">
        <v>44743</v>
      </c>
      <c r="B10" s="3"/>
      <c r="C10" s="14"/>
      <c r="F10" s="3"/>
      <c r="J10" s="3"/>
      <c r="K10" s="13"/>
      <c r="N10" s="3"/>
      <c r="R10" s="3"/>
      <c r="V10" s="3"/>
      <c r="Z10" s="26"/>
    </row>
    <row r="11" spans="1:34" x14ac:dyDescent="0.25">
      <c r="A11" s="15">
        <v>44774</v>
      </c>
      <c r="B11" s="3"/>
      <c r="C11" s="14"/>
      <c r="F11" s="3"/>
      <c r="J11" s="3"/>
      <c r="K11" s="13"/>
      <c r="N11" s="3"/>
      <c r="R11" s="3"/>
      <c r="V11" s="3"/>
      <c r="Z11" s="26"/>
    </row>
    <row r="12" spans="1:34" x14ac:dyDescent="0.25">
      <c r="A12" s="16">
        <v>44805</v>
      </c>
      <c r="B12" s="3"/>
      <c r="C12" s="14"/>
      <c r="F12" s="3"/>
      <c r="J12" s="3"/>
      <c r="K12" s="13"/>
      <c r="N12" s="3"/>
      <c r="R12" s="3"/>
      <c r="V12" s="3"/>
      <c r="Z12" s="26"/>
    </row>
    <row r="13" spans="1:34" x14ac:dyDescent="0.25">
      <c r="A13" s="15">
        <v>44835</v>
      </c>
      <c r="B13" s="3"/>
      <c r="C13" s="14"/>
      <c r="F13" s="3"/>
      <c r="J13" s="3"/>
      <c r="K13" s="13"/>
      <c r="N13" s="3"/>
      <c r="R13" s="3"/>
      <c r="V13" s="3"/>
      <c r="Z13" s="26"/>
    </row>
    <row r="14" spans="1:34" x14ac:dyDescent="0.25">
      <c r="A14" s="16">
        <v>44866</v>
      </c>
      <c r="B14" s="3"/>
      <c r="C14" s="14"/>
      <c r="F14" s="3"/>
      <c r="J14" s="3"/>
      <c r="K14" s="13"/>
      <c r="N14" s="3"/>
      <c r="R14" s="3"/>
      <c r="V14" s="3"/>
      <c r="Z14" s="26"/>
    </row>
    <row r="15" spans="1:34" x14ac:dyDescent="0.25">
      <c r="A15" s="15">
        <v>44896</v>
      </c>
      <c r="B15" s="3"/>
      <c r="C15" s="14"/>
      <c r="F15" s="3"/>
      <c r="J15" s="3"/>
      <c r="K15" s="13"/>
      <c r="N15" s="3"/>
      <c r="R15" s="3"/>
      <c r="V15" s="3"/>
      <c r="Z15" s="26"/>
    </row>
    <row r="16" spans="1:34" x14ac:dyDescent="0.25">
      <c r="A16" s="29"/>
      <c r="B16" s="29"/>
      <c r="C16" s="30"/>
      <c r="D16" s="29"/>
      <c r="E16" s="28">
        <f>SUM(E6:E15)</f>
        <v>0</v>
      </c>
      <c r="F16" s="29"/>
      <c r="G16" s="29"/>
      <c r="H16" s="29"/>
      <c r="I16" s="28">
        <f>SUM(I6:I15)</f>
        <v>0</v>
      </c>
      <c r="J16" s="29"/>
      <c r="K16" s="31"/>
      <c r="L16" s="29"/>
      <c r="M16" s="28">
        <f>SUM(M4:M15)</f>
        <v>803.25</v>
      </c>
      <c r="N16" s="29"/>
      <c r="O16" s="29"/>
      <c r="P16" s="29"/>
      <c r="Q16" s="28">
        <f>SUM(Q4:Q15)</f>
        <v>0</v>
      </c>
      <c r="R16" s="29"/>
      <c r="S16" s="29"/>
      <c r="T16" s="29"/>
      <c r="U16" s="28">
        <f>SUM(U4:U15)</f>
        <v>0</v>
      </c>
      <c r="V16" s="29"/>
      <c r="W16" s="29"/>
      <c r="X16" s="29"/>
      <c r="Y16" s="28">
        <f>SUM(Y4:Y15)</f>
        <v>0</v>
      </c>
      <c r="Z16" s="32"/>
      <c r="AA16" s="28">
        <f>SUM(AA4:AA15)</f>
        <v>1153.25</v>
      </c>
    </row>
    <row r="17" spans="3:26" x14ac:dyDescent="0.25">
      <c r="C17" s="14"/>
      <c r="K17" s="13"/>
      <c r="Z17" s="7"/>
    </row>
    <row r="18" spans="3:26" x14ac:dyDescent="0.25">
      <c r="C18" s="14"/>
      <c r="K18" s="13"/>
      <c r="Z18" s="7"/>
    </row>
    <row r="19" spans="3:26" x14ac:dyDescent="0.25">
      <c r="C19" s="14"/>
      <c r="K19" s="13"/>
      <c r="Z19" s="7"/>
    </row>
    <row r="20" spans="3:26" x14ac:dyDescent="0.25">
      <c r="C20" s="14"/>
      <c r="K20" s="13"/>
      <c r="Z20" s="7"/>
    </row>
    <row r="21" spans="3:26" x14ac:dyDescent="0.25">
      <c r="C21" s="14"/>
      <c r="K21" s="13"/>
      <c r="Z21" s="7"/>
    </row>
    <row r="22" spans="3:26" x14ac:dyDescent="0.25">
      <c r="C22" s="14"/>
      <c r="K22" s="13"/>
      <c r="Z22" s="7"/>
    </row>
    <row r="23" spans="3:26" x14ac:dyDescent="0.25">
      <c r="C23" s="14"/>
      <c r="K23" s="13"/>
      <c r="Z23" s="7"/>
    </row>
    <row r="24" spans="3:26" x14ac:dyDescent="0.25">
      <c r="C24" s="14"/>
      <c r="K24" s="13"/>
      <c r="Z24" s="7"/>
    </row>
    <row r="25" spans="3:26" x14ac:dyDescent="0.25">
      <c r="C25" s="14"/>
      <c r="K25" s="13"/>
      <c r="Z25" s="7"/>
    </row>
    <row r="26" spans="3:26" x14ac:dyDescent="0.25">
      <c r="C26" s="14"/>
      <c r="K26" s="13"/>
      <c r="Z26" s="7"/>
    </row>
    <row r="27" spans="3:26" x14ac:dyDescent="0.25">
      <c r="C27" s="14"/>
      <c r="K27" s="13"/>
      <c r="Z27" s="7"/>
    </row>
    <row r="28" spans="3:26" x14ac:dyDescent="0.25">
      <c r="C28" s="14"/>
      <c r="K28" s="13"/>
      <c r="Z28" s="7"/>
    </row>
    <row r="29" spans="3:26" x14ac:dyDescent="0.25">
      <c r="C29" s="14"/>
      <c r="K29" s="13"/>
      <c r="Z29" s="7"/>
    </row>
    <row r="30" spans="3:26" x14ac:dyDescent="0.25">
      <c r="C30" s="14"/>
      <c r="K30" s="13"/>
      <c r="Z30" s="7"/>
    </row>
  </sheetData>
  <mergeCells count="8">
    <mergeCell ref="V1:Y1"/>
    <mergeCell ref="AA1:AA2"/>
    <mergeCell ref="A1:A2"/>
    <mergeCell ref="B1:E1"/>
    <mergeCell ref="F1:I1"/>
    <mergeCell ref="J1:M1"/>
    <mergeCell ref="N1:Q1"/>
    <mergeCell ref="R1:U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5262-3069-49FE-AA75-1F339771C5E8}">
  <dimension ref="A1:C7"/>
  <sheetViews>
    <sheetView workbookViewId="0">
      <selection activeCell="A2" sqref="A2"/>
    </sheetView>
  </sheetViews>
  <sheetFormatPr defaultRowHeight="15" x14ac:dyDescent="0.25"/>
  <cols>
    <col min="1" max="1" width="27.28515625" customWidth="1"/>
    <col min="2" max="2" width="26.85546875" customWidth="1"/>
    <col min="3" max="3" width="22.5703125" customWidth="1"/>
    <col min="4" max="4" width="30.7109375" customWidth="1"/>
  </cols>
  <sheetData>
    <row r="1" spans="1:3" x14ac:dyDescent="0.25">
      <c r="B1" t="s">
        <v>10</v>
      </c>
      <c r="C1" t="s">
        <v>11</v>
      </c>
    </row>
    <row r="2" spans="1:3" x14ac:dyDescent="0.25">
      <c r="A2" s="4" t="s">
        <v>9</v>
      </c>
      <c r="B2" s="4" t="s">
        <v>12</v>
      </c>
      <c r="C2" t="s">
        <v>13</v>
      </c>
    </row>
    <row r="3" spans="1:3" ht="15.75" x14ac:dyDescent="0.25">
      <c r="A3" s="4" t="s">
        <v>15</v>
      </c>
      <c r="B3" s="5" t="s">
        <v>14</v>
      </c>
      <c r="C3" s="4" t="s">
        <v>16</v>
      </c>
    </row>
    <row r="4" spans="1:3" ht="15.75" x14ac:dyDescent="0.25">
      <c r="A4" t="s">
        <v>15</v>
      </c>
      <c r="B4" s="6">
        <v>612602022023</v>
      </c>
      <c r="C4" t="s">
        <v>17</v>
      </c>
    </row>
    <row r="6" spans="1:3" x14ac:dyDescent="0.25">
      <c r="A6" s="8" t="s">
        <v>21</v>
      </c>
      <c r="B6" t="s">
        <v>19</v>
      </c>
    </row>
    <row r="7" spans="1:3" x14ac:dyDescent="0.25">
      <c r="A7" t="s">
        <v>20</v>
      </c>
      <c r="B7" s="9">
        <v>1</v>
      </c>
    </row>
  </sheetData>
  <hyperlinks>
    <hyperlink ref="B2" r:id="rId1" display="mailto:elena_naumova_g@mail.ru" xr:uid="{EB6A875B-B913-445C-8D8A-B399DC9212C1}"/>
    <hyperlink ref="A2" r:id="rId2" xr:uid="{343CAFD3-9598-4516-891B-65CC24B67AF0}"/>
    <hyperlink ref="C3" r:id="rId3" xr:uid="{5E1AD85C-F1E9-4AB9-B4DA-42B2636B0E04}"/>
    <hyperlink ref="A3" r:id="rId4" xr:uid="{298C97E3-EDE5-48F7-9330-2A549ABD5EB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2022</vt:lpstr>
      <vt:lpstr>2023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naumov</dc:creator>
  <cp:lastModifiedBy>naumov</cp:lastModifiedBy>
  <dcterms:created xsi:type="dcterms:W3CDTF">2015-06-05T18:19:34Z</dcterms:created>
  <dcterms:modified xsi:type="dcterms:W3CDTF">2022-01-25T07:56:48Z</dcterms:modified>
</cp:coreProperties>
</file>