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A1\04.기술사업\2020\004.중소기업기술정보진흥원(TIPA-SMTECH)\구매조건부_국내수요처(스마트항만)\2.1프로젝트관리\3.개발사업 산출물 템플릿\20. 설계\"/>
    </mc:Choice>
  </mc:AlternateContent>
  <xr:revisionPtr revIDLastSave="0" documentId="13_ncr:1_{3DFAA9EC-99B9-4F80-B082-67620052171A}" xr6:coauthVersionLast="46" xr6:coauthVersionMax="46" xr10:uidLastSave="{00000000-0000-0000-0000-000000000000}"/>
  <bookViews>
    <workbookView xWindow="28680" yWindow="-120" windowWidth="29040" windowHeight="15840" tabRatio="503" activeTab="4" xr2:uid="{00000000-000D-0000-FFFF-FFFF00000000}"/>
  </bookViews>
  <sheets>
    <sheet name="표지" sheetId="16" r:id="rId1"/>
    <sheet name="개정이력" sheetId="17" r:id="rId2"/>
    <sheet name="테이블목록" sheetId="15" r:id="rId3"/>
    <sheet name="테이블정의서" sheetId="19" r:id="rId4"/>
    <sheet name="자료사전" sheetId="20" r:id="rId5"/>
  </sheets>
  <externalReferences>
    <externalReference r:id="rId6"/>
  </externalReferences>
  <definedNames>
    <definedName name="_xlnm._FilterDatabase" localSheetId="4" hidden="1">자료사전!$B$1:$F$104</definedName>
    <definedName name="_xlnm.Print_Area" localSheetId="3">테이블정의서!$A$2:$J$19</definedName>
    <definedName name="_xlnm.Print_Area" localSheetId="0">표지!$A$1:$G$31</definedName>
    <definedName name="_xlnm.Print_Area">#REF!</definedName>
    <definedName name="_xlnm.Print_Titles">#N/A</definedName>
    <definedName name="Status">'[1]Defect 코드'!#REF!</definedName>
    <definedName name="결과조건">'[1]Defect 코드'!#REF!</definedName>
    <definedName name="결함유형">'[1]Defect 코드'!#REF!</definedName>
    <definedName name="심각도">'[1]Defect 코드'!#REF!</definedName>
    <definedName name="평가결과">'[1]Defect 코드'!#REF!</definedName>
  </definedNames>
  <calcPr calcId="191029"/>
  <customWorkbookViews>
    <customWorkbookView name="류정호 - 사용자 보기" guid="{3F98B7AC-5826-403A-9F37-1CF70D9A5EF2}" mergeInterval="0" personalView="1" maximized="1" xWindow="1" yWindow="1" windowWidth="1600" windowHeight="974" tabRatio="724" activeSheetId="5"/>
    <customWorkbookView name="gtdream - 사용자 보기" guid="{0CBA55F9-F952-4890-8BD2-697B09A962F6}" mergeInterval="0" personalView="1" maximized="1" xWindow="1" yWindow="1" windowWidth="1676" windowHeight="821" tabRatio="724" activeSheetId="8"/>
    <customWorkbookView name="정연주 - 사용자 보기" guid="{CE46E8A9-1292-4959-ABF7-279D31BBEB35}" mergeInterval="0" personalView="1" maximized="1" windowWidth="1396" windowHeight="879" activeSheetId="8"/>
    <customWorkbookView name="jilee - 사용자 보기" guid="{ED412DA8-1865-4949-8812-E244AA97414B}" mergeInterval="0" personalView="1" maximized="1" windowWidth="1020" windowHeight="596" activeSheetId="6"/>
    <customWorkbookView name=". - 사용자 보기" guid="{35993CB3-96B1-4FB3-BCD4-52A635978C66}" mergeInterval="0" personalView="1" maximized="1" windowWidth="1276" windowHeight="849" activeSheetId="6"/>
    <customWorkbookView name="darkangel - 사용자 보기" guid="{F7B8FE40-3D87-41CC-9DDA-2C048C581DEB}" mergeInterval="0" personalView="1" maximized="1" windowWidth="1276" windowHeight="823" activeSheetId="6"/>
    <customWorkbookView name="GimsNote - 사용자 보기" guid="{AF9726C6-16FE-4F5C-AC60-3F2FC503E25B}" mergeInterval="0" personalView="1" maximized="1" windowWidth="1396" windowHeight="879" activeSheetId="6"/>
    <customWorkbookView name="redpark - 기본 보기" guid="{0857DCD1-7725-4CB7-A850-9D728564F5A2}" mergeInterval="0" personalView="1" maximized="1" windowWidth="735" windowHeight="586" activeSheetId="1"/>
    <customWorkbookView name="민정혜 - 사용자 보기" guid="{B713170D-7514-408C-9091-FEB5CBDB297C}" mergeInterval="0" personalView="1" maximized="1" windowWidth="1276" windowHeight="800" activeSheetId="1"/>
    <customWorkbookView name="wijh - 기본 보기" guid="{D41C36D5-51BE-4B9C-A710-C6E7B28C1F25}" mergeInterval="0" personalView="1" maximized="1" windowWidth="1020" windowHeight="602" activeSheetId="1"/>
    <customWorkbookView name="superlsy - 기본 보기" guid="{E57F5AD4-7289-49EB-A26A-5C5FE75EC250}" mergeInterval="0" personalView="1" maximized="1" windowWidth="1020" windowHeight="633" activeSheetId="6"/>
    <customWorkbookView name="장미화 - 사용자 보기" guid="{1722E9D3-00DE-481D-8C18-69CFC4F98992}" mergeInterval="0" personalView="1" maximized="1" windowWidth="1396" windowHeight="852" activeSheetId="5"/>
    <customWorkbookView name="damo - 사용자 보기" guid="{BE59754C-4748-4124-916F-D2E9EC6E74AC}" mergeInterval="0" personalView="1" maximized="1" windowWidth="1276" windowHeight="888" activeSheetId="6"/>
    <customWorkbookView name="XPuser - 사용자 보기" guid="{BC467800-B76A-48A1-AF26-AF5789BC8963}" mergeInterval="0" personalView="1" maximized="1" windowWidth="852" windowHeight="493" activeSheetId="6"/>
    <customWorkbookView name="Charles - 사용자 보기" guid="{87CDE363-155E-4BC0-9408-F09174831FD7}" mergeInterval="0" personalView="1" maximized="1" windowWidth="1020" windowHeight="567" activeSheetId="6"/>
    <customWorkbookView name="Administrator - 사용자 보기" guid="{8A803284-89AA-476D-A88B-D45EC47BEC60}" mergeInterval="0" personalView="1" maximized="1" windowWidth="1276" windowHeight="853" activeSheetId="6"/>
    <customWorkbookView name="parkjh - 사용자 보기" guid="{C14A98F7-552B-41EB-BED1-ADD2A5577443}" mergeInterval="0" personalView="1" maximized="1" windowWidth="962" windowHeight="518" activeSheetId="4"/>
    <customWorkbookView name="songyi - 사용자 보기" guid="{AE04AC68-28A5-45BC-A2BF-AAE389131F03}" mergeInterval="0" personalView="1" xWindow="5" yWindow="31" windowWidth="1591" windowHeight="720" tabRatio="724" activeSheetId="8"/>
    <customWorkbookView name="jang - 사용자 보기" guid="{B0927BBB-EF42-46C9-8685-144546F75E56}" mergeInterval="0" personalView="1" maximized="1" xWindow="1" yWindow="1" windowWidth="2048" windowHeight="924" tabRatio="724" activeSheetId="8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6" i="19" l="1"/>
  <c r="B166" i="19"/>
  <c r="B108" i="19"/>
  <c r="B107" i="19"/>
  <c r="J282" i="19"/>
  <c r="D282" i="19"/>
  <c r="B282" i="19"/>
  <c r="J284" i="19"/>
  <c r="D284" i="19"/>
  <c r="B284" i="19"/>
  <c r="J285" i="19"/>
  <c r="D285" i="19"/>
  <c r="B285" i="19"/>
  <c r="J286" i="19"/>
  <c r="D286" i="19"/>
  <c r="B286" i="19"/>
  <c r="J283" i="19"/>
  <c r="D283" i="19"/>
  <c r="B283" i="19"/>
  <c r="J287" i="19"/>
  <c r="D287" i="19"/>
  <c r="B287" i="19"/>
  <c r="J281" i="19"/>
  <c r="D281" i="19"/>
  <c r="B281" i="19"/>
  <c r="J115" i="19"/>
  <c r="D115" i="19"/>
  <c r="B115" i="19"/>
  <c r="J276" i="19"/>
  <c r="D276" i="19"/>
  <c r="B276" i="19"/>
  <c r="J275" i="19"/>
  <c r="D275" i="19"/>
  <c r="B275" i="19"/>
  <c r="J274" i="19"/>
  <c r="D274" i="19"/>
  <c r="B274" i="19"/>
  <c r="J101" i="19"/>
  <c r="D101" i="19"/>
  <c r="B101" i="19"/>
  <c r="J269" i="19"/>
  <c r="J261" i="19"/>
  <c r="J254" i="19"/>
  <c r="J243" i="19"/>
  <c r="J237" i="19"/>
  <c r="J229" i="19"/>
  <c r="J222" i="19"/>
  <c r="J207" i="19"/>
  <c r="J215" i="19"/>
  <c r="J202" i="19"/>
  <c r="J188" i="19"/>
  <c r="J178" i="19"/>
  <c r="J167" i="19"/>
  <c r="J160" i="19"/>
  <c r="J136" i="19"/>
  <c r="J122" i="19"/>
  <c r="J109" i="19"/>
  <c r="J102" i="19"/>
  <c r="J92" i="19"/>
  <c r="J74" i="19"/>
  <c r="J64" i="19"/>
  <c r="J40" i="19"/>
  <c r="J27" i="19"/>
  <c r="J19" i="19"/>
  <c r="J268" i="19"/>
  <c r="J267" i="19"/>
  <c r="J260" i="19"/>
  <c r="J253" i="19"/>
  <c r="J252" i="19"/>
  <c r="J251" i="19"/>
  <c r="J250" i="19"/>
  <c r="J249" i="19"/>
  <c r="J236" i="19"/>
  <c r="J235" i="19"/>
  <c r="J228" i="19"/>
  <c r="J221" i="19"/>
  <c r="J214" i="19"/>
  <c r="J213" i="19"/>
  <c r="J201" i="19"/>
  <c r="J200" i="19"/>
  <c r="J199" i="19"/>
  <c r="J198" i="19"/>
  <c r="J197" i="19"/>
  <c r="J196" i="19"/>
  <c r="J195" i="19"/>
  <c r="J194" i="19"/>
  <c r="J187" i="19"/>
  <c r="J186" i="19"/>
  <c r="J185" i="19"/>
  <c r="J184" i="19"/>
  <c r="J177" i="19"/>
  <c r="J176" i="19"/>
  <c r="J175" i="19"/>
  <c r="J174" i="19"/>
  <c r="J173" i="19"/>
  <c r="J159" i="19"/>
  <c r="J158" i="19"/>
  <c r="J157" i="19"/>
  <c r="J154" i="19"/>
  <c r="J153" i="19"/>
  <c r="J152" i="19"/>
  <c r="J151" i="19"/>
  <c r="J148" i="19"/>
  <c r="J147" i="19"/>
  <c r="J146" i="19"/>
  <c r="J145" i="19"/>
  <c r="J144" i="19"/>
  <c r="J143" i="19"/>
  <c r="J142" i="19"/>
  <c r="J135" i="19"/>
  <c r="J134" i="19"/>
  <c r="J133" i="19"/>
  <c r="J132" i="19"/>
  <c r="J131" i="19"/>
  <c r="J130" i="19"/>
  <c r="J129" i="19"/>
  <c r="J128" i="19"/>
  <c r="J121" i="19"/>
  <c r="J120" i="19"/>
  <c r="J119" i="19"/>
  <c r="J118" i="19"/>
  <c r="J117" i="19"/>
  <c r="J116" i="19"/>
  <c r="J100" i="19"/>
  <c r="J99" i="19"/>
  <c r="J98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3" i="19"/>
  <c r="J72" i="19"/>
  <c r="J71" i="19"/>
  <c r="J70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39" i="19"/>
  <c r="J38" i="19"/>
  <c r="J37" i="19"/>
  <c r="J36" i="19"/>
  <c r="J35" i="19"/>
  <c r="J34" i="19"/>
  <c r="J33" i="19"/>
  <c r="J26" i="19"/>
  <c r="J25" i="19"/>
  <c r="J18" i="19"/>
  <c r="J17" i="19"/>
  <c r="J16" i="19"/>
  <c r="J266" i="19"/>
  <c r="J259" i="19"/>
  <c r="J248" i="19"/>
  <c r="J242" i="19"/>
  <c r="J234" i="19"/>
  <c r="J227" i="19"/>
  <c r="J220" i="19"/>
  <c r="J212" i="19"/>
  <c r="J193" i="19"/>
  <c r="J183" i="19"/>
  <c r="J172" i="19"/>
  <c r="J165" i="19"/>
  <c r="J141" i="19"/>
  <c r="J127" i="19"/>
  <c r="J114" i="19"/>
  <c r="J97" i="19"/>
  <c r="J79" i="19"/>
  <c r="J69" i="19"/>
  <c r="J45" i="19"/>
  <c r="J32" i="19"/>
  <c r="J24" i="19"/>
  <c r="J15" i="19"/>
  <c r="J10" i="19"/>
  <c r="J9" i="19"/>
  <c r="J8" i="19"/>
  <c r="J7" i="19"/>
  <c r="J6" i="19"/>
  <c r="J5" i="19"/>
  <c r="D5" i="19"/>
  <c r="D135" i="19" l="1"/>
  <c r="B135" i="19"/>
  <c r="D183" i="19"/>
  <c r="B183" i="19"/>
  <c r="D80" i="19"/>
  <c r="B80" i="19"/>
  <c r="D27" i="19" l="1"/>
  <c r="D267" i="19"/>
  <c r="B267" i="19"/>
  <c r="D269" i="19"/>
  <c r="B269" i="19"/>
  <c r="D268" i="19"/>
  <c r="B268" i="19"/>
  <c r="D266" i="19"/>
  <c r="B266" i="19"/>
  <c r="D261" i="19"/>
  <c r="B261" i="19"/>
  <c r="D260" i="19"/>
  <c r="B260" i="19"/>
  <c r="D259" i="19"/>
  <c r="B259" i="19"/>
  <c r="D116" i="19"/>
  <c r="B116" i="19"/>
  <c r="D254" i="19"/>
  <c r="B254" i="19"/>
  <c r="D253" i="19"/>
  <c r="B253" i="19"/>
  <c r="D252" i="19"/>
  <c r="B252" i="19"/>
  <c r="D251" i="19"/>
  <c r="B251" i="19"/>
  <c r="D250" i="19"/>
  <c r="B250" i="19"/>
  <c r="D249" i="19"/>
  <c r="B249" i="19"/>
  <c r="D248" i="19"/>
  <c r="B248" i="19"/>
  <c r="D243" i="19"/>
  <c r="B243" i="19"/>
  <c r="D242" i="19"/>
  <c r="B242" i="19"/>
  <c r="D237" i="19"/>
  <c r="B237" i="19"/>
  <c r="D236" i="19"/>
  <c r="B236" i="19"/>
  <c r="D235" i="19"/>
  <c r="B235" i="19"/>
  <c r="D234" i="19"/>
  <c r="B234" i="19"/>
  <c r="D229" i="19" l="1"/>
  <c r="B229" i="19"/>
  <c r="D228" i="19"/>
  <c r="B228" i="19"/>
  <c r="D227" i="19"/>
  <c r="B227" i="19"/>
  <c r="D222" i="19"/>
  <c r="B222" i="19"/>
  <c r="D221" i="19"/>
  <c r="B221" i="19"/>
  <c r="D220" i="19"/>
  <c r="B220" i="19"/>
  <c r="D215" i="19"/>
  <c r="B215" i="19"/>
  <c r="D214" i="19"/>
  <c r="B214" i="19"/>
  <c r="D213" i="19"/>
  <c r="B213" i="19"/>
  <c r="D212" i="19"/>
  <c r="B212" i="19"/>
  <c r="B4" i="15"/>
  <c r="D207" i="19"/>
  <c r="B207" i="19"/>
  <c r="D198" i="19"/>
  <c r="D199" i="19"/>
  <c r="D200" i="19"/>
  <c r="D201" i="19"/>
  <c r="D202" i="19"/>
  <c r="B198" i="19"/>
  <c r="B199" i="19"/>
  <c r="B200" i="19"/>
  <c r="B201" i="19"/>
  <c r="B202" i="19"/>
  <c r="D197" i="19"/>
  <c r="B197" i="19"/>
  <c r="D196" i="19"/>
  <c r="B196" i="19"/>
  <c r="D195" i="19"/>
  <c r="B195" i="19"/>
  <c r="D194" i="19"/>
  <c r="B194" i="19"/>
  <c r="D193" i="19"/>
  <c r="B193" i="19"/>
  <c r="D188" i="19"/>
  <c r="B188" i="19"/>
  <c r="D187" i="19"/>
  <c r="B187" i="19"/>
  <c r="D186" i="19"/>
  <c r="B186" i="19"/>
  <c r="D185" i="19"/>
  <c r="B185" i="19"/>
  <c r="D184" i="19"/>
  <c r="B184" i="19"/>
  <c r="D174" i="19"/>
  <c r="D175" i="19"/>
  <c r="D176" i="19"/>
  <c r="D177" i="19"/>
  <c r="D178" i="19"/>
  <c r="B174" i="19"/>
  <c r="B175" i="19"/>
  <c r="B176" i="19"/>
  <c r="B177" i="19"/>
  <c r="B178" i="19"/>
  <c r="D173" i="19"/>
  <c r="B173" i="19"/>
  <c r="D172" i="19"/>
  <c r="B172" i="19"/>
  <c r="D167" i="19"/>
  <c r="B167" i="19"/>
  <c r="D165" i="19"/>
  <c r="B165" i="19"/>
  <c r="D153" i="19"/>
  <c r="D149" i="19"/>
  <c r="D160" i="19"/>
  <c r="B160" i="19"/>
  <c r="D159" i="19"/>
  <c r="B159" i="19"/>
  <c r="D158" i="19"/>
  <c r="B158" i="19"/>
  <c r="D157" i="19"/>
  <c r="B157" i="19"/>
  <c r="D156" i="19"/>
  <c r="B156" i="19"/>
  <c r="D155" i="19"/>
  <c r="B155" i="19"/>
  <c r="D154" i="19"/>
  <c r="B154" i="19"/>
  <c r="B153" i="19"/>
  <c r="D152" i="19"/>
  <c r="B152" i="19"/>
  <c r="D151" i="19"/>
  <c r="B151" i="19"/>
  <c r="D150" i="19"/>
  <c r="B150" i="19"/>
  <c r="B149" i="19"/>
  <c r="D148" i="19"/>
  <c r="B148" i="19"/>
  <c r="D147" i="19"/>
  <c r="B147" i="19"/>
  <c r="D146" i="19"/>
  <c r="B146" i="19"/>
  <c r="D145" i="19"/>
  <c r="B145" i="19"/>
  <c r="D144" i="19"/>
  <c r="B144" i="19"/>
  <c r="D143" i="19"/>
  <c r="B143" i="19"/>
  <c r="D142" i="19"/>
  <c r="B142" i="19"/>
  <c r="D141" i="19"/>
  <c r="B141" i="19"/>
  <c r="D136" i="19"/>
  <c r="B136" i="19"/>
  <c r="D134" i="19"/>
  <c r="B134" i="19"/>
  <c r="D133" i="19"/>
  <c r="B133" i="19"/>
  <c r="D132" i="19"/>
  <c r="B132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122" i="19"/>
  <c r="B100" i="19"/>
  <c r="B19" i="19"/>
  <c r="B98" i="19"/>
  <c r="B120" i="19"/>
  <c r="B6" i="19"/>
  <c r="B10" i="19"/>
  <c r="B83" i="19"/>
  <c r="B130" i="19"/>
  <c r="B128" i="19"/>
  <c r="B72" i="19"/>
  <c r="B73" i="19"/>
  <c r="B74" i="19"/>
  <c r="D131" i="19"/>
  <c r="D130" i="19"/>
  <c r="D129" i="19"/>
  <c r="D128" i="19"/>
  <c r="D127" i="19"/>
  <c r="B131" i="19"/>
  <c r="B127" i="19"/>
  <c r="D122" i="19"/>
  <c r="D121" i="19"/>
  <c r="D120" i="19"/>
  <c r="D119" i="19"/>
  <c r="D118" i="19"/>
  <c r="D117" i="19"/>
  <c r="D114" i="19"/>
  <c r="D109" i="19"/>
  <c r="D102" i="19"/>
  <c r="D100" i="19"/>
  <c r="D99" i="19"/>
  <c r="D98" i="19"/>
  <c r="D97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79" i="19"/>
  <c r="D74" i="19"/>
  <c r="D73" i="19"/>
  <c r="D72" i="19"/>
  <c r="D71" i="19"/>
  <c r="D70" i="19"/>
  <c r="D69" i="19"/>
  <c r="D40" i="19"/>
  <c r="D39" i="19"/>
  <c r="D38" i="19"/>
  <c r="D37" i="19"/>
  <c r="D36" i="19"/>
  <c r="D35" i="19"/>
  <c r="D34" i="19"/>
  <c r="D33" i="19"/>
  <c r="D32" i="19"/>
  <c r="D26" i="19"/>
  <c r="D25" i="19"/>
  <c r="D24" i="19"/>
  <c r="D19" i="19"/>
  <c r="D18" i="19"/>
  <c r="D17" i="19"/>
  <c r="D16" i="19"/>
  <c r="D15" i="19"/>
  <c r="D10" i="19"/>
  <c r="D9" i="19"/>
  <c r="D8" i="19"/>
  <c r="D7" i="19"/>
  <c r="D6" i="19"/>
  <c r="B121" i="19"/>
  <c r="B119" i="19"/>
  <c r="B118" i="19"/>
  <c r="B117" i="19"/>
  <c r="B114" i="19"/>
  <c r="B109" i="19"/>
  <c r="B102" i="19"/>
  <c r="B99" i="19"/>
  <c r="B97" i="19"/>
  <c r="B92" i="19"/>
  <c r="B91" i="19"/>
  <c r="B90" i="19"/>
  <c r="B89" i="19"/>
  <c r="B88" i="19"/>
  <c r="B87" i="19"/>
  <c r="B86" i="19"/>
  <c r="B85" i="19"/>
  <c r="B82" i="19"/>
  <c r="B81" i="19"/>
  <c r="B79" i="19"/>
  <c r="B71" i="19"/>
  <c r="B70" i="19"/>
  <c r="B69" i="19"/>
  <c r="B40" i="19"/>
  <c r="B39" i="19"/>
  <c r="B38" i="19"/>
  <c r="B37" i="19"/>
  <c r="B36" i="19"/>
  <c r="B35" i="19"/>
  <c r="B34" i="19"/>
  <c r="B33" i="19"/>
  <c r="B32" i="19"/>
  <c r="B26" i="19"/>
  <c r="B25" i="19"/>
  <c r="B24" i="19"/>
  <c r="B18" i="19"/>
  <c r="B17" i="19"/>
  <c r="B16" i="19"/>
  <c r="B15" i="19"/>
  <c r="B9" i="19"/>
  <c r="B8" i="19"/>
  <c r="B7" i="19"/>
  <c r="B5" i="19"/>
  <c r="B5" i="15" l="1"/>
  <c r="B6" i="15"/>
  <c r="B27" i="19"/>
  <c r="B129" i="19"/>
  <c r="B84" i="19"/>
  <c r="B27" i="15" l="1"/>
  <c r="B29" i="15"/>
  <c r="B28" i="15"/>
  <c r="B9" i="15"/>
  <c r="B23" i="15"/>
  <c r="B24" i="15"/>
  <c r="B25" i="15"/>
  <c r="B26" i="15"/>
  <c r="B22" i="15"/>
  <c r="B21" i="15"/>
  <c r="B20" i="15"/>
  <c r="B10" i="15"/>
  <c r="B14" i="15"/>
  <c r="B8" i="15"/>
  <c r="B16" i="15"/>
  <c r="B15" i="15"/>
  <c r="B12" i="15"/>
  <c r="B19" i="15"/>
  <c r="B11" i="15"/>
  <c r="B7" i="15"/>
  <c r="B18" i="15"/>
  <c r="B13" i="15"/>
  <c r="B17" i="15"/>
</calcChain>
</file>

<file path=xl/sharedStrings.xml><?xml version="1.0" encoding="utf-8"?>
<sst xmlns="http://schemas.openxmlformats.org/spreadsheetml/2006/main" count="1495" uniqueCount="441">
  <si>
    <t>엔티티명</t>
  </si>
  <si>
    <t>테이블명</t>
  </si>
  <si>
    <t>설명</t>
  </si>
  <si>
    <t>No</t>
  </si>
  <si>
    <t>컬럼명</t>
  </si>
  <si>
    <t>DataType</t>
  </si>
  <si>
    <t>Null여부</t>
  </si>
  <si>
    <t>NOT NULL</t>
  </si>
  <si>
    <t>Yes</t>
  </si>
  <si>
    <t>버전</t>
  </si>
  <si>
    <t>변경일</t>
  </si>
  <si>
    <t>변경 사유</t>
  </si>
  <si>
    <t>변경 내용</t>
  </si>
  <si>
    <t>작성자</t>
  </si>
  <si>
    <t>승인자</t>
  </si>
  <si>
    <t>신규</t>
  </si>
  <si>
    <t xml:space="preserve">1) 버전: 초안은 0.1으로 표시 하고, 검토 된 이후 승인을 득한 이후에는 1.0부터 시작하여 정수 단위로 변경 관리 함, </t>
  </si>
  <si>
    <t>2) 변경 사유 : 변경 내용이 이전 문서에 대해 신규/추가/수정/삭제/검토/승인 인지 선택 기입</t>
  </si>
  <si>
    <t>3) 변경 내용 : 변경 내용을 자세히 기록(변경된 위치, 즉 페이지 번호와 변경 내용을 기술한다.)</t>
  </si>
  <si>
    <t>T_NAME</t>
  </si>
  <si>
    <t>Table NAME</t>
  </si>
  <si>
    <t>Ver. 1.0</t>
    <phoneticPr fontId="25" type="noConversion"/>
  </si>
  <si>
    <t>개정 이력</t>
    <phoneticPr fontId="10" type="noConversion"/>
  </si>
  <si>
    <t xml:space="preserve">최초 작성 </t>
    <phoneticPr fontId="10" type="noConversion"/>
  </si>
  <si>
    <t xml:space="preserve">변경 발생 시, 소수점 아래 번호로 관리하고, 목차 내용이 바뀔 정도의 큰 변경이 발생하면 상위 정수를 변경 함. </t>
  </si>
  <si>
    <t>(예, V1.2 : 2번 수정됨, 목차 내용이 변경되면 V2.0 이 됨)</t>
  </si>
  <si>
    <t>테이블정의서</t>
    <phoneticPr fontId="10" type="noConversion"/>
  </si>
  <si>
    <t>B009</t>
    <phoneticPr fontId="25" type="noConversion"/>
  </si>
  <si>
    <t>부서코드</t>
  </si>
  <si>
    <t>부서명</t>
  </si>
  <si>
    <t>등록일자</t>
  </si>
  <si>
    <t>varchar(10)</t>
  </si>
  <si>
    <t>varchar(8)</t>
  </si>
  <si>
    <t>varchar(20)</t>
  </si>
  <si>
    <t>varchar(50)</t>
  </si>
  <si>
    <t>비고</t>
    <phoneticPr fontId="10" type="noConversion"/>
  </si>
  <si>
    <t>테이블명</t>
    <phoneticPr fontId="10" type="noConversion"/>
  </si>
  <si>
    <t>속성명</t>
    <phoneticPr fontId="10" type="noConversion"/>
  </si>
  <si>
    <t>초기값</t>
    <phoneticPr fontId="10" type="noConversion"/>
  </si>
  <si>
    <t>PK</t>
    <phoneticPr fontId="10" type="noConversion"/>
  </si>
  <si>
    <t>FK</t>
    <phoneticPr fontId="10" type="noConversion"/>
  </si>
  <si>
    <t>비고</t>
    <phoneticPr fontId="10" type="noConversion"/>
  </si>
  <si>
    <t>NULL</t>
    <phoneticPr fontId="10" type="noConversion"/>
  </si>
  <si>
    <t>홍길동</t>
    <phoneticPr fontId="10" type="noConversion"/>
  </si>
  <si>
    <t>이순신</t>
    <phoneticPr fontId="10" type="noConversion"/>
  </si>
  <si>
    <t>No</t>
    <phoneticPr fontId="10" type="noConversion"/>
  </si>
  <si>
    <t>DB 명</t>
    <phoneticPr fontId="10" type="noConversion"/>
  </si>
  <si>
    <t>bmdb</t>
    <phoneticPr fontId="10" type="noConversion"/>
  </si>
  <si>
    <t>(SIMM)IoT기반 스마트 마리나 항만 불법계류 통합안전관제시스템</t>
    <phoneticPr fontId="25" type="noConversion"/>
  </si>
  <si>
    <t>[2020.11.02.]</t>
    <phoneticPr fontId="25" type="noConversion"/>
  </si>
  <si>
    <t>tb_anchor</t>
    <phoneticPr fontId="10" type="noConversion"/>
  </si>
  <si>
    <t>계류지</t>
    <phoneticPr fontId="10" type="noConversion"/>
  </si>
  <si>
    <t>marina_id</t>
  </si>
  <si>
    <t>anchor_id</t>
  </si>
  <si>
    <t>sector_id</t>
  </si>
  <si>
    <t>boat_id</t>
  </si>
  <si>
    <t>anchor_status</t>
  </si>
  <si>
    <t>anchor_nm</t>
  </si>
  <si>
    <t>tb_user_info</t>
    <phoneticPr fontId="10" type="noConversion"/>
  </si>
  <si>
    <t>character(4)</t>
    <phoneticPr fontId="10" type="noConversion"/>
  </si>
  <si>
    <t>integer</t>
    <phoneticPr fontId="10" type="noConversion"/>
  </si>
  <si>
    <t>계류지ID</t>
  </si>
  <si>
    <t>계류지ID</t>
    <phoneticPr fontId="10" type="noConversion"/>
  </si>
  <si>
    <t>구역ID</t>
  </si>
  <si>
    <t>구역ID</t>
    <phoneticPr fontId="10" type="noConversion"/>
  </si>
  <si>
    <t>보트ID</t>
  </si>
  <si>
    <t>보트ID</t>
    <phoneticPr fontId="10" type="noConversion"/>
  </si>
  <si>
    <t>계류지 상태</t>
  </si>
  <si>
    <t>계류지 상태</t>
    <phoneticPr fontId="10" type="noConversion"/>
  </si>
  <si>
    <t>계류지명</t>
  </si>
  <si>
    <t>계류지명</t>
    <phoneticPr fontId="10" type="noConversion"/>
  </si>
  <si>
    <t>tb_anchor_hist</t>
    <phoneticPr fontId="10" type="noConversion"/>
  </si>
  <si>
    <t>정박 이력</t>
    <phoneticPr fontId="10" type="noConversion"/>
  </si>
  <si>
    <t>enter_dt</t>
  </si>
  <si>
    <t>leave_dt</t>
  </si>
  <si>
    <t>정박 일시</t>
  </si>
  <si>
    <t>정박 일시</t>
    <phoneticPr fontId="10" type="noConversion"/>
  </si>
  <si>
    <t>이탈 일시</t>
  </si>
  <si>
    <t>이탈 일시</t>
    <phoneticPr fontId="10" type="noConversion"/>
  </si>
  <si>
    <t>character(14)</t>
    <phoneticPr fontId="10" type="noConversion"/>
  </si>
  <si>
    <t>left_right</t>
  </si>
  <si>
    <t>계류지 라이더 정보</t>
    <phoneticPr fontId="10" type="noConversion"/>
  </si>
  <si>
    <t>tb_anchor_lidar</t>
    <phoneticPr fontId="10" type="noConversion"/>
  </si>
  <si>
    <t>장치ID</t>
  </si>
  <si>
    <t>장치ID</t>
    <phoneticPr fontId="10" type="noConversion"/>
  </si>
  <si>
    <t>좌우구분</t>
  </si>
  <si>
    <t>좌우구분</t>
    <phoneticPr fontId="10" type="noConversion"/>
  </si>
  <si>
    <t>machine_id</t>
  </si>
  <si>
    <t>character(20)</t>
    <phoneticPr fontId="10" type="noConversion"/>
  </si>
  <si>
    <t>character(1)</t>
    <phoneticPr fontId="10" type="noConversion"/>
  </si>
  <si>
    <t>tb_anchor_sector</t>
    <phoneticPr fontId="10" type="noConversion"/>
  </si>
  <si>
    <t>계류지 구역</t>
    <phoneticPr fontId="10" type="noConversion"/>
  </si>
  <si>
    <t>sector_nm</t>
  </si>
  <si>
    <t>sector_desc</t>
  </si>
  <si>
    <t>gpsx1</t>
  </si>
  <si>
    <t>gpsx2</t>
  </si>
  <si>
    <t>gpsy1</t>
  </si>
  <si>
    <t>gpsy2</t>
  </si>
  <si>
    <t>sectorarea_cd</t>
  </si>
  <si>
    <t>구역명</t>
  </si>
  <si>
    <t>구역 설명</t>
  </si>
  <si>
    <t>구역 설명</t>
    <phoneticPr fontId="10" type="noConversion"/>
  </si>
  <si>
    <t>GPS좌료범위 X1</t>
  </si>
  <si>
    <t>GPS좌료범위 X1</t>
    <phoneticPr fontId="10" type="noConversion"/>
  </si>
  <si>
    <t>GPS좌료범위 X2</t>
  </si>
  <si>
    <t>GPS좌료범위 X2</t>
    <phoneticPr fontId="10" type="noConversion"/>
  </si>
  <si>
    <t>GPS좌료범위 Y1</t>
  </si>
  <si>
    <t>GPS좌료범위 Y1</t>
    <phoneticPr fontId="10" type="noConversion"/>
  </si>
  <si>
    <t>GPS좌료범위 Y2</t>
  </si>
  <si>
    <t>GPS좌료범위 Y2</t>
    <phoneticPr fontId="10" type="noConversion"/>
  </si>
  <si>
    <t>구역영역코드</t>
  </si>
  <si>
    <t>character(200)</t>
    <phoneticPr fontId="10" type="noConversion"/>
  </si>
  <si>
    <t>character(2000)</t>
    <phoneticPr fontId="10" type="noConversion"/>
  </si>
  <si>
    <t>numeric(7,3)</t>
    <phoneticPr fontId="10" type="noConversion"/>
  </si>
  <si>
    <t>비대면 얼굴인식 장치 출입 내역</t>
    <phoneticPr fontId="10" type="noConversion"/>
  </si>
  <si>
    <t>tb_ate_hist</t>
    <phoneticPr fontId="10" type="noConversion"/>
  </si>
  <si>
    <t>reg_date</t>
  </si>
  <si>
    <t>atte_time</t>
  </si>
  <si>
    <t>faceid</t>
  </si>
  <si>
    <t>dvc_id</t>
  </si>
  <si>
    <t>user_cd</t>
  </si>
  <si>
    <t>varchar(30)</t>
  </si>
  <si>
    <t>user_nm</t>
  </si>
  <si>
    <t>work_code</t>
  </si>
  <si>
    <t>status</t>
  </si>
  <si>
    <t>varchar(1)</t>
  </si>
  <si>
    <t>card_src1</t>
  </si>
  <si>
    <t>card_src2</t>
  </si>
  <si>
    <t>photo</t>
  </si>
  <si>
    <t>score</t>
  </si>
  <si>
    <t>rec_type</t>
  </si>
  <si>
    <t>send_yn</t>
  </si>
  <si>
    <t>send_time</t>
  </si>
  <si>
    <t>log_kind</t>
  </si>
  <si>
    <t>dept_cd</t>
  </si>
  <si>
    <t>tb_boat</t>
    <phoneticPr fontId="10" type="noConversion"/>
  </si>
  <si>
    <t>보트</t>
    <phoneticPr fontId="10" type="noConversion"/>
  </si>
  <si>
    <t>user_id</t>
  </si>
  <si>
    <t>boat_nm</t>
  </si>
  <si>
    <t>boat_status</t>
  </si>
  <si>
    <t>boat_desc</t>
  </si>
  <si>
    <t>character(100)</t>
    <phoneticPr fontId="10" type="noConversion"/>
  </si>
  <si>
    <t>character(1000)</t>
    <phoneticPr fontId="10" type="noConversion"/>
  </si>
  <si>
    <t>회원ID</t>
  </si>
  <si>
    <t>보트명</t>
  </si>
  <si>
    <t>보트상태</t>
  </si>
  <si>
    <t>보트설명</t>
  </si>
  <si>
    <t>humidity</t>
  </si>
  <si>
    <t>gradex</t>
  </si>
  <si>
    <t>gradey</t>
  </si>
  <si>
    <t>gpsquality</t>
  </si>
  <si>
    <t>latitude</t>
  </si>
  <si>
    <t>longitude</t>
  </si>
  <si>
    <t>satellite</t>
  </si>
  <si>
    <t>gpsage</t>
  </si>
  <si>
    <t>stime</t>
  </si>
  <si>
    <t>timestamp</t>
  </si>
  <si>
    <t>보트전송 데이터</t>
    <phoneticPr fontId="10" type="noConversion"/>
  </si>
  <si>
    <t>tb_boatdata</t>
    <phoneticPr fontId="10" type="noConversion"/>
  </si>
  <si>
    <t>온도</t>
  </si>
  <si>
    <t>습도</t>
  </si>
  <si>
    <t>기울기X</t>
  </si>
  <si>
    <t>기울기Y</t>
  </si>
  <si>
    <t>GPS품질표시기</t>
  </si>
  <si>
    <t>위도</t>
  </si>
  <si>
    <t>경도</t>
  </si>
  <si>
    <t>사용중인 새틀라이트수</t>
  </si>
  <si>
    <t>사용중인 새틀라이트수</t>
    <phoneticPr fontId="10" type="noConversion"/>
  </si>
  <si>
    <t>차동GPS데이터의 나이</t>
  </si>
  <si>
    <t>차동GPS데이터의 나이</t>
    <phoneticPr fontId="10" type="noConversion"/>
  </si>
  <si>
    <t>전송구분</t>
  </si>
  <si>
    <t>전송구분</t>
    <phoneticPr fontId="10" type="noConversion"/>
  </si>
  <si>
    <t>시스템시각</t>
  </si>
  <si>
    <t>시스템시각</t>
    <phoneticPr fontId="10" type="noConversion"/>
  </si>
  <si>
    <t>CCTA 전송 데이터</t>
    <phoneticPr fontId="10" type="noConversion"/>
  </si>
  <si>
    <t>tb_cctvdata</t>
    <phoneticPr fontId="10" type="noConversion"/>
  </si>
  <si>
    <t>cctv_cd</t>
  </si>
  <si>
    <t>picture</t>
  </si>
  <si>
    <t>varchar(20)</t>
    <phoneticPr fontId="10" type="noConversion"/>
  </si>
  <si>
    <t>bytea</t>
    <phoneticPr fontId="10" type="noConversion"/>
  </si>
  <si>
    <t>text</t>
    <phoneticPr fontId="10" type="noConversion"/>
  </si>
  <si>
    <t>varchar(1)</t>
    <phoneticPr fontId="10" type="noConversion"/>
  </si>
  <si>
    <t>CCTV코드</t>
  </si>
  <si>
    <t>전송일시</t>
  </si>
  <si>
    <t>이미지</t>
    <phoneticPr fontId="10" type="noConversion"/>
  </si>
  <si>
    <t>이미지 텍스트</t>
    <phoneticPr fontId="10" type="noConversion"/>
  </si>
  <si>
    <t>환경변수</t>
    <phoneticPr fontId="10" type="noConversion"/>
  </si>
  <si>
    <t>tb_config</t>
    <phoneticPr fontId="10" type="noConversion"/>
  </si>
  <si>
    <t>grade</t>
  </si>
  <si>
    <t>보트 기울기</t>
  </si>
  <si>
    <t>보트 기울기</t>
    <phoneticPr fontId="10" type="noConversion"/>
  </si>
  <si>
    <t>사원</t>
    <phoneticPr fontId="10" type="noConversion"/>
  </si>
  <si>
    <t>tb_emp</t>
    <phoneticPr fontId="10" type="noConversion"/>
  </si>
  <si>
    <t>emp_cd</t>
  </si>
  <si>
    <t>dept_nm</t>
  </si>
  <si>
    <t>retire_dt</t>
  </si>
  <si>
    <t>state_cd</t>
  </si>
  <si>
    <t>DataType</t>
    <phoneticPr fontId="10" type="noConversion"/>
  </si>
  <si>
    <t>varchar(30)</t>
    <phoneticPr fontId="10" type="noConversion"/>
  </si>
  <si>
    <t>varchar(10)</t>
    <phoneticPr fontId="10" type="noConversion"/>
  </si>
  <si>
    <t>varchar(50)</t>
    <phoneticPr fontId="10" type="noConversion"/>
  </si>
  <si>
    <t>varchar(2)</t>
    <phoneticPr fontId="10" type="noConversion"/>
  </si>
  <si>
    <t>varchar(1024)</t>
    <phoneticPr fontId="10" type="noConversion"/>
  </si>
  <si>
    <t>Yes</t>
    <phoneticPr fontId="10" type="noConversion"/>
  </si>
  <si>
    <t>마리나ID</t>
  </si>
  <si>
    <t>퇴사일자</t>
  </si>
  <si>
    <t>재직코드</t>
  </si>
  <si>
    <t>사진</t>
  </si>
  <si>
    <t>최근입항정보</t>
    <phoneticPr fontId="10" type="noConversion"/>
  </si>
  <si>
    <t>tb_io_status</t>
    <phoneticPr fontId="10" type="noConversion"/>
  </si>
  <si>
    <t>항목</t>
    <phoneticPr fontId="10" type="noConversion"/>
  </si>
  <si>
    <t>속성</t>
    <phoneticPr fontId="10" type="noConversion"/>
  </si>
  <si>
    <t>마리나ID</t>
    <phoneticPr fontId="10" type="noConversion"/>
  </si>
  <si>
    <t>numeric(1,0)</t>
    <phoneticPr fontId="10" type="noConversion"/>
  </si>
  <si>
    <t>numeric(12,5)</t>
    <phoneticPr fontId="10" type="noConversion"/>
  </si>
  <si>
    <t>numeric(5,2)</t>
    <phoneticPr fontId="10" type="noConversion"/>
  </si>
  <si>
    <t>numeric(3,0)</t>
    <phoneticPr fontId="10" type="noConversion"/>
  </si>
  <si>
    <t>위도</t>
    <phoneticPr fontId="10" type="noConversion"/>
  </si>
  <si>
    <t>전송일시</t>
    <phoneticPr fontId="10" type="noConversion"/>
  </si>
  <si>
    <t>출입시각</t>
  </si>
  <si>
    <t>출입시각</t>
    <phoneticPr fontId="10" type="noConversion"/>
  </si>
  <si>
    <t>카드소스1</t>
  </si>
  <si>
    <t>카드소스1</t>
    <phoneticPr fontId="10" type="noConversion"/>
  </si>
  <si>
    <t>카드소스2</t>
  </si>
  <si>
    <t>카드소스2</t>
    <phoneticPr fontId="10" type="noConversion"/>
  </si>
  <si>
    <t>부서명</t>
    <phoneticPr fontId="10" type="noConversion"/>
  </si>
  <si>
    <t>얼굴ID</t>
  </si>
  <si>
    <t>얼굴ID</t>
    <phoneticPr fontId="10" type="noConversion"/>
  </si>
  <si>
    <t>로그종류</t>
  </si>
  <si>
    <t>로그종류</t>
    <phoneticPr fontId="10" type="noConversion"/>
  </si>
  <si>
    <t>기록형태</t>
  </si>
  <si>
    <t>기록형태</t>
    <phoneticPr fontId="10" type="noConversion"/>
  </si>
  <si>
    <t>등록일자</t>
    <phoneticPr fontId="10" type="noConversion"/>
  </si>
  <si>
    <t>점수</t>
  </si>
  <si>
    <t>점수</t>
    <phoneticPr fontId="10" type="noConversion"/>
  </si>
  <si>
    <t>전송여부</t>
  </si>
  <si>
    <t>전송여부</t>
    <phoneticPr fontId="10" type="noConversion"/>
  </si>
  <si>
    <t>상태</t>
  </si>
  <si>
    <t>상태</t>
    <phoneticPr fontId="10" type="noConversion"/>
  </si>
  <si>
    <t>사용자명</t>
    <phoneticPr fontId="10" type="noConversion"/>
  </si>
  <si>
    <t>작업코드</t>
  </si>
  <si>
    <t>작업코드</t>
    <phoneticPr fontId="10" type="noConversion"/>
  </si>
  <si>
    <t>단말기ID</t>
  </si>
  <si>
    <t>단말기ID</t>
    <phoneticPr fontId="10" type="noConversion"/>
  </si>
  <si>
    <t>부서코드</t>
    <phoneticPr fontId="10" type="noConversion"/>
  </si>
  <si>
    <t>photo_base64</t>
  </si>
  <si>
    <t>경도</t>
    <phoneticPr fontId="10" type="noConversion"/>
  </si>
  <si>
    <t>CCTV코드</t>
    <phoneticPr fontId="10" type="noConversion"/>
  </si>
  <si>
    <t>Detect 최소 각도</t>
    <phoneticPr fontId="10" type="noConversion"/>
  </si>
  <si>
    <t>적재물 판단 거리</t>
  </si>
  <si>
    <t>적재물 판단 거리</t>
    <phoneticPr fontId="10" type="noConversion"/>
  </si>
  <si>
    <t xml:space="preserve">적재물 판단할 Detect 갯수	</t>
    <phoneticPr fontId="10" type="noConversion"/>
  </si>
  <si>
    <t xml:space="preserve">왼쪽의 적재물 판단갯수	</t>
  </si>
  <si>
    <t xml:space="preserve">왼쪽의 적재물 판단갯수	</t>
    <phoneticPr fontId="10" type="noConversion"/>
  </si>
  <si>
    <t>오른쪽 적재물 판단갯수</t>
  </si>
  <si>
    <t>오른쪽 적재물 판단갯수</t>
    <phoneticPr fontId="10" type="noConversion"/>
  </si>
  <si>
    <t>왼쪽에 적재물 판단 여부 (0: 적재물없음, 1: 적재물 있음)</t>
    <phoneticPr fontId="10" type="noConversion"/>
  </si>
  <si>
    <t>오른쪽에 적재물 판단 여부 (0: 적재물없음, 1: 적재물 있음)</t>
    <phoneticPr fontId="10" type="noConversion"/>
  </si>
  <si>
    <t>보트 판단할 Detect 개수</t>
    <phoneticPr fontId="10" type="noConversion"/>
  </si>
  <si>
    <t>오른쪽 보트 판단갯수</t>
  </si>
  <si>
    <t>오른쪽 보트 판단갯수</t>
    <phoneticPr fontId="10" type="noConversion"/>
  </si>
  <si>
    <t xml:space="preserve"> 왼쪽에 보트 판단 여부 (0: 보트 없음,  1: 보트 있음)</t>
    <phoneticPr fontId="10" type="noConversion"/>
  </si>
  <si>
    <t xml:space="preserve">오른쪽에 보트 판단 여부 (0: 보트 없음,  1: 보트 있음) </t>
    <phoneticPr fontId="10" type="noConversion"/>
  </si>
  <si>
    <t>온도</t>
    <phoneticPr fontId="10" type="noConversion"/>
  </si>
  <si>
    <t>습도</t>
    <phoneticPr fontId="10" type="noConversion"/>
  </si>
  <si>
    <t>기타데이터</t>
  </si>
  <si>
    <t>기타데이터</t>
    <phoneticPr fontId="10" type="noConversion"/>
  </si>
  <si>
    <t>왼쪽에 적재물 판단 여부</t>
  </si>
  <si>
    <t>왼쪽에 적재물 판단 여부</t>
    <phoneticPr fontId="10" type="noConversion"/>
  </si>
  <si>
    <t>오른쪽에 적재물 판단 여부</t>
  </si>
  <si>
    <t>오른쪽에 적재물 판단 여부</t>
    <phoneticPr fontId="10" type="noConversion"/>
  </si>
  <si>
    <t>보트 판단 거리</t>
  </si>
  <si>
    <t>보트 판단 거리</t>
    <phoneticPr fontId="10" type="noConversion"/>
  </si>
  <si>
    <t>오른쪽에 보트 판단 여부</t>
  </si>
  <si>
    <t>오른쪽에 보트 판단 여부</t>
    <phoneticPr fontId="10" type="noConversion"/>
  </si>
  <si>
    <t>angle_max</t>
  </si>
  <si>
    <t>load_min</t>
  </si>
  <si>
    <t>angle_min</t>
  </si>
  <si>
    <t xml:space="preserve">		load_threshold</t>
  </si>
  <si>
    <t>load_left_yn</t>
  </si>
  <si>
    <t>load_right_yn</t>
  </si>
  <si>
    <t>load_right_count</t>
  </si>
  <si>
    <t>ship_max</t>
  </si>
  <si>
    <t>ship_threshold</t>
  </si>
  <si>
    <t>Detect 최대 각도</t>
    <phoneticPr fontId="10" type="noConversion"/>
  </si>
  <si>
    <t>왼쪽 보트 판단갯수</t>
  </si>
  <si>
    <t>왼쪽 보트 판단갯수</t>
    <phoneticPr fontId="10" type="noConversion"/>
  </si>
  <si>
    <t>ship_left_count</t>
  </si>
  <si>
    <t>ship_right_count</t>
  </si>
  <si>
    <t>ship_left_yn</t>
  </si>
  <si>
    <t>ship_right_yn</t>
  </si>
  <si>
    <t>etcdata</t>
  </si>
  <si>
    <t>varchar(2000)</t>
    <phoneticPr fontId="10" type="noConversion"/>
  </si>
  <si>
    <t>왼쪽에 보트 판단 여부</t>
  </si>
  <si>
    <t>왼쪽에 보트 판단 여부</t>
    <phoneticPr fontId="10" type="noConversion"/>
  </si>
  <si>
    <t>tb_marina</t>
    <phoneticPr fontId="10" type="noConversion"/>
  </si>
  <si>
    <t>마리나</t>
    <phoneticPr fontId="10" type="noConversion"/>
  </si>
  <si>
    <t>마리나명</t>
  </si>
  <si>
    <t>마리나명</t>
    <phoneticPr fontId="10" type="noConversion"/>
  </si>
  <si>
    <t>marina_nm</t>
  </si>
  <si>
    <t>varchar(100)</t>
    <phoneticPr fontId="10" type="noConversion"/>
  </si>
  <si>
    <t>SOS요청 내역</t>
    <phoneticPr fontId="10" type="noConversion"/>
  </si>
  <si>
    <t>tb_sos_list</t>
    <phoneticPr fontId="10" type="noConversion"/>
  </si>
  <si>
    <t>기울기X</t>
    <phoneticPr fontId="10" type="noConversion"/>
  </si>
  <si>
    <t>기울기Y</t>
    <phoneticPr fontId="10" type="noConversion"/>
  </si>
  <si>
    <t>미등록 보트 입출 내역</t>
    <phoneticPr fontId="10" type="noConversion"/>
  </si>
  <si>
    <t>tb_unreg_boatdata</t>
    <phoneticPr fontId="10" type="noConversion"/>
  </si>
  <si>
    <t>회원정보</t>
    <phoneticPr fontId="10" type="noConversion"/>
  </si>
  <si>
    <t>회원코드</t>
  </si>
  <si>
    <t>회원코드</t>
    <phoneticPr fontId="10" type="noConversion"/>
  </si>
  <si>
    <t>회원ID</t>
    <phoneticPr fontId="10" type="noConversion"/>
  </si>
  <si>
    <t>회원명</t>
    <phoneticPr fontId="10" type="noConversion"/>
  </si>
  <si>
    <t>비밀번호</t>
  </si>
  <si>
    <t>비밀번호</t>
    <phoneticPr fontId="10" type="noConversion"/>
  </si>
  <si>
    <t>연락처</t>
  </si>
  <si>
    <t>연락처</t>
    <phoneticPr fontId="10" type="noConversion"/>
  </si>
  <si>
    <t>이메일</t>
  </si>
  <si>
    <t>이메일</t>
    <phoneticPr fontId="10" type="noConversion"/>
  </si>
  <si>
    <t>사용여부</t>
  </si>
  <si>
    <t>사용여부</t>
    <phoneticPr fontId="10" type="noConversion"/>
  </si>
  <si>
    <t>사진</t>
    <phoneticPr fontId="10" type="noConversion"/>
  </si>
  <si>
    <t>password</t>
  </si>
  <si>
    <t>telephone</t>
  </si>
  <si>
    <t>email</t>
  </si>
  <si>
    <t>use_yn</t>
  </si>
  <si>
    <t>varchar(256)</t>
    <phoneticPr fontId="10" type="noConversion"/>
  </si>
  <si>
    <t>컬럼</t>
    <phoneticPr fontId="10" type="noConversion"/>
  </si>
  <si>
    <t>DETECT 최대 각도</t>
  </si>
  <si>
    <t>DETECT 최소 각도</t>
  </si>
  <si>
    <t>보트 판단할 DETECT 개수</t>
  </si>
  <si>
    <t xml:space="preserve">적재물 판단할 DETECT 갯수	</t>
  </si>
  <si>
    <t>tb_zigbee</t>
    <phoneticPr fontId="10" type="noConversion"/>
  </si>
  <si>
    <t>통신 단말기</t>
    <phoneticPr fontId="10" type="noConversion"/>
  </si>
  <si>
    <t>tb_lidardata</t>
    <phoneticPr fontId="10" type="noConversion"/>
  </si>
  <si>
    <t>라이더 데이터</t>
    <phoneticPr fontId="10" type="noConversion"/>
  </si>
  <si>
    <t>코드상세</t>
    <phoneticPr fontId="10" type="noConversion"/>
  </si>
  <si>
    <t>메뉴</t>
    <phoneticPr fontId="10" type="noConversion"/>
  </si>
  <si>
    <t>tb_code_detail</t>
    <phoneticPr fontId="10" type="noConversion"/>
  </si>
  <si>
    <t>그룹코드</t>
  </si>
  <si>
    <t>상세코드</t>
  </si>
  <si>
    <t>상세코드명</t>
  </si>
  <si>
    <t>group_cd</t>
    <phoneticPr fontId="10" type="noConversion"/>
  </si>
  <si>
    <t>detail_cd</t>
    <phoneticPr fontId="10" type="noConversion"/>
  </si>
  <si>
    <t>detail_nm</t>
    <phoneticPr fontId="10" type="noConversion"/>
  </si>
  <si>
    <t>tb_code_group</t>
    <phoneticPr fontId="10" type="noConversion"/>
  </si>
  <si>
    <t>그룹명</t>
    <phoneticPr fontId="10" type="noConversion"/>
  </si>
  <si>
    <t>group_nm</t>
    <phoneticPr fontId="10" type="noConversion"/>
  </si>
  <si>
    <t>코드그룹</t>
    <phoneticPr fontId="10" type="noConversion"/>
  </si>
  <si>
    <t>사용자권한</t>
    <phoneticPr fontId="10" type="noConversion"/>
  </si>
  <si>
    <t>사용자그룹</t>
    <phoneticPr fontId="10" type="noConversion"/>
  </si>
  <si>
    <t>사용자멤버</t>
    <phoneticPr fontId="10" type="noConversion"/>
  </si>
  <si>
    <t>tb_emp_auth</t>
    <phoneticPr fontId="10" type="noConversion"/>
  </si>
  <si>
    <t>메뉴ID</t>
  </si>
  <si>
    <t>menu_id</t>
    <phoneticPr fontId="10" type="noConversion"/>
  </si>
  <si>
    <t>tb_emp_group</t>
    <phoneticPr fontId="10" type="noConversion"/>
  </si>
  <si>
    <t>사용자그룹명</t>
    <phoneticPr fontId="10" type="noConversion"/>
  </si>
  <si>
    <t>설명</t>
    <phoneticPr fontId="10" type="noConversion"/>
  </si>
  <si>
    <t>emp_gb_nm</t>
    <phoneticPr fontId="10" type="noConversion"/>
  </si>
  <si>
    <t>descriptiom</t>
    <phoneticPr fontId="10" type="noConversion"/>
  </si>
  <si>
    <t>varchar(1000)</t>
    <phoneticPr fontId="10" type="noConversion"/>
  </si>
  <si>
    <t>tb_emp_member</t>
    <phoneticPr fontId="10" type="noConversion"/>
  </si>
  <si>
    <t>사용자번호</t>
    <phoneticPr fontId="10" type="noConversion"/>
  </si>
  <si>
    <t>tb_menu</t>
    <phoneticPr fontId="10" type="noConversion"/>
  </si>
  <si>
    <t>메뉴ID</t>
    <phoneticPr fontId="10" type="noConversion"/>
  </si>
  <si>
    <t>메뉴명</t>
    <phoneticPr fontId="10" type="noConversion"/>
  </si>
  <si>
    <t>메뉴코드</t>
    <phoneticPr fontId="10" type="noConversion"/>
  </si>
  <si>
    <t>메뉴설명</t>
    <phoneticPr fontId="10" type="noConversion"/>
  </si>
  <si>
    <t>메뉴링크</t>
    <phoneticPr fontId="10" type="noConversion"/>
  </si>
  <si>
    <t>메뉴순서</t>
    <phoneticPr fontId="10" type="noConversion"/>
  </si>
  <si>
    <t>상위메뉴ID</t>
    <phoneticPr fontId="10" type="noConversion"/>
  </si>
  <si>
    <t>menu_cd</t>
    <phoneticPr fontId="10" type="noConversion"/>
  </si>
  <si>
    <t>menu_nm</t>
    <phoneticPr fontId="10" type="noConversion"/>
  </si>
  <si>
    <t>menu_desc</t>
    <phoneticPr fontId="10" type="noConversion"/>
  </si>
  <si>
    <t>menu_url</t>
    <phoneticPr fontId="10" type="noConversion"/>
  </si>
  <si>
    <t>menu_order</t>
    <phoneticPr fontId="10" type="noConversion"/>
  </si>
  <si>
    <t>up_menu_id</t>
    <phoneticPr fontId="10" type="noConversion"/>
  </si>
  <si>
    <t>varchar(5)</t>
    <phoneticPr fontId="10" type="noConversion"/>
  </si>
  <si>
    <t>Iinteger</t>
    <phoneticPr fontId="10" type="noConversion"/>
  </si>
  <si>
    <t>varchar(14)</t>
    <phoneticPr fontId="10" type="noConversion"/>
  </si>
  <si>
    <t>emp_nm</t>
    <phoneticPr fontId="10" type="noConversion"/>
  </si>
  <si>
    <t>C: 재직  R: 퇴사  H: 휴직</t>
    <phoneticPr fontId="10" type="noConversion"/>
  </si>
  <si>
    <t>sent_type</t>
    <phoneticPr fontId="10" type="noConversion"/>
  </si>
  <si>
    <t>temperature</t>
    <phoneticPr fontId="10" type="noConversion"/>
  </si>
  <si>
    <t>단말기명</t>
    <phoneticPr fontId="10" type="noConversion"/>
  </si>
  <si>
    <t>dvc_nm</t>
    <phoneticPr fontId="10" type="noConversion"/>
  </si>
  <si>
    <t>단말기장치</t>
    <phoneticPr fontId="10" type="noConversion"/>
  </si>
  <si>
    <t>tb_face_device</t>
    <phoneticPr fontId="10" type="noConversion"/>
  </si>
  <si>
    <t>1: 정박 , 0: 비정박</t>
    <phoneticPr fontId="10" type="noConversion"/>
  </si>
  <si>
    <t>9:미가입,  1: 입항,  0:출항</t>
    <phoneticPr fontId="10" type="noConversion"/>
  </si>
  <si>
    <t>입출항구분</t>
    <phoneticPr fontId="10" type="noConversion"/>
  </si>
  <si>
    <t>boatinout</t>
    <phoneticPr fontId="10" type="noConversion"/>
  </si>
  <si>
    <t>보트 입출항 이력</t>
    <phoneticPr fontId="10" type="noConversion"/>
  </si>
  <si>
    <t>tb_boat_hist</t>
    <phoneticPr fontId="10" type="noConversion"/>
  </si>
  <si>
    <t>0:좌, 1:우</t>
    <phoneticPr fontId="10" type="noConversion"/>
  </si>
  <si>
    <t>최종수정시각</t>
    <phoneticPr fontId="10" type="noConversion"/>
  </si>
  <si>
    <t>최종입력시각</t>
    <phoneticPr fontId="10" type="noConversion"/>
  </si>
  <si>
    <t>last_ins_tm</t>
    <phoneticPr fontId="10" type="noConversion"/>
  </si>
  <si>
    <t>last_upd_tm</t>
    <phoneticPr fontId="10" type="noConversion"/>
  </si>
  <si>
    <t>비 고</t>
    <phoneticPr fontId="10" type="noConversion"/>
  </si>
  <si>
    <t>데쉬보드</t>
    <phoneticPr fontId="10" type="noConversion"/>
  </si>
  <si>
    <t>tb_dashboard</t>
    <phoneticPr fontId="10" type="noConversion"/>
  </si>
  <si>
    <t>1:입항 0:출항 9:이동중</t>
    <phoneticPr fontId="10" type="noConversion"/>
  </si>
  <si>
    <t>사용자ID</t>
    <phoneticPr fontId="10" type="noConversion"/>
  </si>
  <si>
    <t>emp_id</t>
    <phoneticPr fontId="10" type="noConversion"/>
  </si>
  <si>
    <t>emp_gb_id</t>
    <phoneticPr fontId="10" type="noConversion"/>
  </si>
  <si>
    <t>사용자그룹ID</t>
    <phoneticPr fontId="10" type="noConversion"/>
  </si>
  <si>
    <t>숫자</t>
    <phoneticPr fontId="10" type="noConversion"/>
  </si>
  <si>
    <t>구분</t>
    <phoneticPr fontId="10" type="noConversion"/>
  </si>
  <si>
    <t>이름</t>
    <phoneticPr fontId="10" type="noConversion"/>
  </si>
  <si>
    <t>ID</t>
    <phoneticPr fontId="10" type="noConversion"/>
  </si>
  <si>
    <t>코드</t>
    <phoneticPr fontId="10" type="noConversion"/>
  </si>
  <si>
    <t>여부</t>
    <phoneticPr fontId="10" type="noConversion"/>
  </si>
  <si>
    <t>일시</t>
    <phoneticPr fontId="10" type="noConversion"/>
  </si>
  <si>
    <t>일자</t>
    <phoneticPr fontId="10" type="noConversion"/>
  </si>
  <si>
    <t>번호</t>
    <phoneticPr fontId="10" type="noConversion"/>
  </si>
  <si>
    <t>바이너리</t>
    <phoneticPr fontId="10" type="noConversion"/>
  </si>
  <si>
    <t>일반</t>
    <phoneticPr fontId="10" type="noConversion"/>
  </si>
  <si>
    <t>받은보트ID</t>
    <phoneticPr fontId="10" type="noConversion"/>
  </si>
  <si>
    <t>RSSI</t>
    <phoneticPr fontId="10" type="noConversion"/>
  </si>
  <si>
    <t>tb_rssidata</t>
    <phoneticPr fontId="10" type="noConversion"/>
  </si>
  <si>
    <t>값</t>
    <phoneticPr fontId="10" type="noConversion"/>
  </si>
  <si>
    <t>rssi</t>
    <phoneticPr fontId="10" type="noConversion"/>
  </si>
  <si>
    <t>machine_nm</t>
    <phoneticPr fontId="10" type="noConversion"/>
  </si>
  <si>
    <t>장치명</t>
    <phoneticPr fontId="10" type="noConversion"/>
  </si>
  <si>
    <t>중계기ID</t>
    <phoneticPr fontId="10" type="noConversion"/>
  </si>
  <si>
    <t>trans_id</t>
    <phoneticPr fontId="10" type="noConversion"/>
  </si>
  <si>
    <t>CCTV 전송 데이터</t>
    <phoneticPr fontId="10" type="noConversion"/>
  </si>
  <si>
    <t>기상 URL</t>
    <phoneticPr fontId="10" type="noConversion"/>
  </si>
  <si>
    <t>현재운영마리나</t>
    <phoneticPr fontId="10" type="noConversion"/>
  </si>
  <si>
    <t>기상포인터값</t>
    <phoneticPr fontId="10" type="noConversion"/>
  </si>
  <si>
    <t>yes</t>
    <phoneticPr fontId="10" type="noConversion"/>
  </si>
  <si>
    <t>Null여부</t>
    <phoneticPr fontId="10" type="noConversion"/>
  </si>
  <si>
    <t>설치순서</t>
    <phoneticPr fontId="10" type="noConversion"/>
  </si>
  <si>
    <t>set_order</t>
    <phoneticPr fontId="10" type="noConversion"/>
  </si>
  <si>
    <t>1 : 0,0   2: x,0   3: x,y</t>
    <phoneticPr fontId="10" type="noConversion"/>
  </si>
  <si>
    <t>일련번호</t>
    <phoneticPr fontId="10" type="noConversion"/>
  </si>
  <si>
    <t>serialno</t>
    <phoneticPr fontId="10" type="noConversion"/>
  </si>
  <si>
    <t>serial</t>
    <phoneticPr fontId="10" type="noConversion"/>
  </si>
  <si>
    <t>참조장치ID</t>
    <phoneticPr fontId="10" type="noConversion"/>
  </si>
  <si>
    <t>machine_ref_id</t>
    <phoneticPr fontId="10" type="noConversion"/>
  </si>
  <si>
    <t>boat_machine_id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</si>
</sst>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0.0"/>
  </numFmts>
  <fonts count="4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0"/>
      <name val="Helv"/>
      <family val="2"/>
    </font>
    <font>
      <sz val="12"/>
      <name val="바탕체"/>
      <family val="1"/>
      <charset val="129"/>
    </font>
    <font>
      <sz val="11"/>
      <color theme="1"/>
      <name val="돋움"/>
      <family val="2"/>
      <charset val="129"/>
    </font>
    <font>
      <sz val="10"/>
      <name val="굴림체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1"/>
      <name val="굴림체"/>
      <family val="3"/>
      <charset val="129"/>
    </font>
    <font>
      <sz val="12"/>
      <name val="Arial"/>
      <family val="2"/>
    </font>
    <font>
      <sz val="10"/>
      <name val="굴림"/>
      <family val="3"/>
      <charset val="129"/>
    </font>
    <font>
      <b/>
      <sz val="20"/>
      <name val="굴림"/>
      <family val="3"/>
      <charset val="129"/>
    </font>
    <font>
      <sz val="8"/>
      <name val="맑은 고딕"/>
      <family val="3"/>
      <charset val="129"/>
    </font>
    <font>
      <b/>
      <sz val="28"/>
      <color rgb="FF000000"/>
      <name val="굴림"/>
      <family val="3"/>
      <charset val="129"/>
    </font>
    <font>
      <b/>
      <sz val="20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b/>
      <u/>
      <sz val="2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FF"/>
      <name val="굴림"/>
      <family val="3"/>
      <charset val="129"/>
    </font>
    <font>
      <sz val="10"/>
      <color rgb="FF0000FF"/>
      <name val="굴림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22222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6"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5" applyNumberFormat="0" applyFont="0" applyAlignment="0" applyProtection="0">
      <alignment vertical="center"/>
    </xf>
    <xf numFmtId="0" fontId="8" fillId="3" borderId="5" applyNumberFormat="0" applyFont="0" applyAlignment="0" applyProtection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3" fillId="0" borderId="6" applyNumberFormat="0" applyAlignment="0" applyProtection="0">
      <alignment horizontal="left" vertical="center"/>
    </xf>
    <xf numFmtId="0" fontId="13" fillId="0" borderId="3">
      <alignment horizontal="left" vertical="center"/>
    </xf>
    <xf numFmtId="9" fontId="9" fillId="0" borderId="0" applyFont="0" applyFill="0" applyBorder="0" applyAlignment="0" applyProtection="0"/>
    <xf numFmtId="0" fontId="14" fillId="0" borderId="0"/>
    <xf numFmtId="176" fontId="1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9" fillId="0" borderId="0"/>
    <xf numFmtId="0" fontId="22" fillId="0" borderId="0"/>
    <xf numFmtId="0" fontId="12" fillId="0" borderId="0">
      <alignment vertical="center"/>
    </xf>
    <xf numFmtId="0" fontId="9" fillId="0" borderId="0">
      <alignment vertical="center"/>
    </xf>
    <xf numFmtId="0" fontId="15" fillId="0" borderId="0"/>
    <xf numFmtId="0" fontId="33" fillId="0" borderId="0">
      <alignment horizontal="center" vertical="center"/>
    </xf>
    <xf numFmtId="0" fontId="33" fillId="0" borderId="0">
      <alignment horizontal="center" vertical="center"/>
    </xf>
    <xf numFmtId="0" fontId="34" fillId="0" borderId="0">
      <alignment horizontal="center" vertical="center"/>
    </xf>
    <xf numFmtId="0" fontId="33" fillId="0" borderId="0">
      <alignment horizontal="center" vertical="center"/>
    </xf>
    <xf numFmtId="0" fontId="33" fillId="0" borderId="0">
      <alignment horizontal="left" vertical="center"/>
    </xf>
    <xf numFmtId="0" fontId="33" fillId="0" borderId="0">
      <alignment horizontal="left" vertical="center"/>
    </xf>
    <xf numFmtId="0" fontId="33" fillId="0" borderId="0">
      <alignment horizontal="right" vertical="top"/>
    </xf>
    <xf numFmtId="0" fontId="34" fillId="0" borderId="0">
      <alignment horizontal="left" vertical="center"/>
    </xf>
    <xf numFmtId="0" fontId="34" fillId="0" borderId="0">
      <alignment horizontal="left" vertical="center"/>
    </xf>
    <xf numFmtId="0" fontId="34" fillId="0" borderId="0">
      <alignment horizontal="left" vertical="center"/>
    </xf>
    <xf numFmtId="0" fontId="33" fillId="0" borderId="0">
      <alignment horizontal="center" vertical="center"/>
    </xf>
    <xf numFmtId="0" fontId="35" fillId="0" borderId="0">
      <alignment horizontal="left" vertical="top"/>
    </xf>
    <xf numFmtId="0" fontId="33" fillId="0" borderId="0">
      <alignment horizontal="center" vertical="center"/>
    </xf>
    <xf numFmtId="0" fontId="36" fillId="0" borderId="0">
      <alignment horizontal="left" vertical="center"/>
    </xf>
    <xf numFmtId="0" fontId="34" fillId="0" borderId="0">
      <alignment horizontal="center"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17" fillId="0" borderId="0" xfId="0" applyFont="1">
      <alignment vertical="center"/>
    </xf>
    <xf numFmtId="0" fontId="18" fillId="17" borderId="1" xfId="128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3" fillId="0" borderId="0" xfId="130" applyFont="1"/>
    <xf numFmtId="0" fontId="23" fillId="0" borderId="0" xfId="130" applyFont="1" applyBorder="1"/>
    <xf numFmtId="0" fontId="31" fillId="16" borderId="1" xfId="131" applyFont="1" applyFill="1" applyBorder="1" applyAlignment="1">
      <alignment horizontal="center" vertical="center" wrapText="1"/>
    </xf>
    <xf numFmtId="0" fontId="32" fillId="0" borderId="1" xfId="131" applyFont="1" applyBorder="1" applyAlignment="1">
      <alignment horizontal="center" vertical="center" wrapText="1"/>
    </xf>
    <xf numFmtId="177" fontId="32" fillId="0" borderId="1" xfId="131" applyNumberFormat="1" applyFont="1" applyBorder="1" applyAlignment="1">
      <alignment horizontal="center" vertical="center" wrapText="1"/>
    </xf>
    <xf numFmtId="14" fontId="32" fillId="0" borderId="1" xfId="131" applyNumberFormat="1" applyFont="1" applyBorder="1" applyAlignment="1">
      <alignment horizontal="center" vertical="center" wrapText="1"/>
    </xf>
    <xf numFmtId="0" fontId="20" fillId="0" borderId="0" xfId="199" applyFont="1">
      <alignment vertical="center"/>
    </xf>
    <xf numFmtId="0" fontId="20" fillId="0" borderId="0" xfId="199" applyFont="1" applyAlignment="1">
      <alignment horizontal="center" vertical="center" wrapText="1"/>
    </xf>
    <xf numFmtId="0" fontId="21" fillId="0" borderId="0" xfId="199" applyFont="1">
      <alignment vertical="center"/>
    </xf>
    <xf numFmtId="0" fontId="38" fillId="0" borderId="0" xfId="130" applyFont="1"/>
    <xf numFmtId="0" fontId="38" fillId="0" borderId="1" xfId="131" applyFont="1" applyBorder="1" applyAlignment="1">
      <alignment horizontal="center" vertical="center" wrapText="1"/>
    </xf>
    <xf numFmtId="14" fontId="38" fillId="0" borderId="1" xfId="131" applyNumberFormat="1" applyFont="1" applyBorder="1" applyAlignment="1">
      <alignment horizontal="center" vertical="center" wrapText="1"/>
    </xf>
    <xf numFmtId="0" fontId="20" fillId="0" borderId="1" xfId="199" applyFont="1" applyBorder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39" fillId="0" borderId="0" xfId="0" applyFo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/>
    </xf>
    <xf numFmtId="0" fontId="20" fillId="0" borderId="0" xfId="199" applyFont="1" applyBorder="1">
      <alignment vertical="center"/>
    </xf>
    <xf numFmtId="0" fontId="40" fillId="0" borderId="1" xfId="128" applyFont="1" applyBorder="1" applyAlignment="1">
      <alignment horizontal="center" vertical="center"/>
    </xf>
    <xf numFmtId="0" fontId="40" fillId="0" borderId="1" xfId="128" applyFont="1" applyBorder="1">
      <alignment vertical="center"/>
    </xf>
    <xf numFmtId="0" fontId="18" fillId="17" borderId="10" xfId="128" applyFont="1" applyFill="1" applyBorder="1" applyAlignment="1">
      <alignment horizontal="center" vertical="center"/>
    </xf>
    <xf numFmtId="0" fontId="18" fillId="17" borderId="7" xfId="128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19" xfId="199" applyFont="1" applyBorder="1">
      <alignment vertical="center"/>
    </xf>
    <xf numFmtId="0" fontId="20" fillId="0" borderId="20" xfId="199" applyFont="1" applyBorder="1">
      <alignment vertical="center"/>
    </xf>
    <xf numFmtId="0" fontId="20" fillId="0" borderId="19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>
      <alignment vertical="center"/>
    </xf>
    <xf numFmtId="0" fontId="41" fillId="0" borderId="0" xfId="0" applyFont="1" applyAlignment="1">
      <alignment horizontal="center" vertical="center"/>
    </xf>
    <xf numFmtId="0" fontId="42" fillId="0" borderId="1" xfId="0" applyFont="1" applyBorder="1">
      <alignment vertical="center"/>
    </xf>
    <xf numFmtId="0" fontId="42" fillId="0" borderId="1" xfId="0" applyFont="1" applyBorder="1" applyAlignment="1">
      <alignment horizontal="left" vertical="center" wrapText="1"/>
    </xf>
    <xf numFmtId="0" fontId="41" fillId="0" borderId="0" xfId="0" applyFont="1">
      <alignment vertical="center"/>
    </xf>
    <xf numFmtId="0" fontId="43" fillId="18" borderId="1" xfId="0" applyFont="1" applyFill="1" applyBorder="1" applyAlignment="1">
      <alignment horizontal="left" vertical="top"/>
    </xf>
    <xf numFmtId="0" fontId="42" fillId="0" borderId="1" xfId="199" applyFont="1" applyBorder="1">
      <alignment vertical="center"/>
    </xf>
    <xf numFmtId="0" fontId="42" fillId="0" borderId="1" xfId="199" applyFont="1" applyBorder="1" applyAlignment="1">
      <alignment horizontal="left" vertical="center" wrapText="1"/>
    </xf>
    <xf numFmtId="0" fontId="42" fillId="0" borderId="1" xfId="0" applyFont="1" applyFill="1" applyBorder="1">
      <alignment vertical="center"/>
    </xf>
    <xf numFmtId="0" fontId="41" fillId="17" borderId="1" xfId="0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20" fillId="0" borderId="19" xfId="0" applyFont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left" vertical="center" wrapText="1"/>
    </xf>
    <xf numFmtId="0" fontId="41" fillId="0" borderId="0" xfId="0" applyFont="1" applyAlignment="1">
      <alignment vertical="center" wrapText="1"/>
    </xf>
    <xf numFmtId="0" fontId="28" fillId="0" borderId="0" xfId="131" applyFont="1" applyAlignment="1">
      <alignment horizontal="center" vertical="center"/>
    </xf>
    <xf numFmtId="0" fontId="29" fillId="0" borderId="0" xfId="131" applyFont="1" applyAlignment="1">
      <alignment horizontal="center" vertical="center"/>
    </xf>
    <xf numFmtId="0" fontId="24" fillId="0" borderId="0" xfId="130" applyFont="1" applyAlignment="1">
      <alignment horizontal="center" vertical="center" wrapText="1"/>
    </xf>
    <xf numFmtId="0" fontId="24" fillId="0" borderId="0" xfId="130" applyFont="1" applyAlignment="1">
      <alignment horizontal="center" vertical="center"/>
    </xf>
    <xf numFmtId="0" fontId="26" fillId="0" borderId="0" xfId="131" applyFont="1" applyAlignment="1">
      <alignment horizontal="center" vertical="center"/>
    </xf>
    <xf numFmtId="0" fontId="27" fillId="0" borderId="0" xfId="131" applyFont="1" applyAlignment="1">
      <alignment horizontal="center" vertical="center"/>
    </xf>
    <xf numFmtId="0" fontId="37" fillId="0" borderId="0" xfId="131" applyFont="1" applyAlignment="1">
      <alignment horizontal="center" vertical="center"/>
    </xf>
    <xf numFmtId="0" fontId="30" fillId="0" borderId="0" xfId="13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4" xfId="0" applyFont="1" applyBorder="1" applyAlignment="1">
      <alignment vertical="center"/>
    </xf>
  </cellXfs>
  <cellStyles count="306">
    <cellStyle name="_x000a_386grabber=M" xfId="129" xr:uid="{00000000-0005-0000-0000-000000000000}"/>
    <cellStyle name="20% - 강조색1 2" xfId="2" xr:uid="{00000000-0005-0000-0000-000001000000}"/>
    <cellStyle name="20% - 강조색1 2 2" xfId="106" xr:uid="{00000000-0005-0000-0000-000002000000}"/>
    <cellStyle name="20% - 강조색1 2 2 2" xfId="150" xr:uid="{00000000-0005-0000-0000-000003000000}"/>
    <cellStyle name="20% - 강조색1 2 2 2 2" xfId="200" xr:uid="{00000000-0005-0000-0000-000004000000}"/>
    <cellStyle name="20% - 강조색1 2 2 3" xfId="201" xr:uid="{00000000-0005-0000-0000-000005000000}"/>
    <cellStyle name="20% - 강조색1 2 3" xfId="151" xr:uid="{00000000-0005-0000-0000-000006000000}"/>
    <cellStyle name="20% - 강조색1 2 3 2" xfId="202" xr:uid="{00000000-0005-0000-0000-000007000000}"/>
    <cellStyle name="20% - 강조색1 2 4" xfId="203" xr:uid="{00000000-0005-0000-0000-000008000000}"/>
    <cellStyle name="20% - 강조색1 3" xfId="204" xr:uid="{00000000-0005-0000-0000-000009000000}"/>
    <cellStyle name="20% - 강조색2 2" xfId="3" xr:uid="{00000000-0005-0000-0000-00000A000000}"/>
    <cellStyle name="20% - 강조색2 2 2" xfId="107" xr:uid="{00000000-0005-0000-0000-00000B000000}"/>
    <cellStyle name="20% - 강조색2 2 2 2" xfId="152" xr:uid="{00000000-0005-0000-0000-00000C000000}"/>
    <cellStyle name="20% - 강조색2 2 2 2 2" xfId="205" xr:uid="{00000000-0005-0000-0000-00000D000000}"/>
    <cellStyle name="20% - 강조색2 2 2 3" xfId="206" xr:uid="{00000000-0005-0000-0000-00000E000000}"/>
    <cellStyle name="20% - 강조색2 2 3" xfId="153" xr:uid="{00000000-0005-0000-0000-00000F000000}"/>
    <cellStyle name="20% - 강조색2 2 3 2" xfId="207" xr:uid="{00000000-0005-0000-0000-000010000000}"/>
    <cellStyle name="20% - 강조색2 2 4" xfId="208" xr:uid="{00000000-0005-0000-0000-000011000000}"/>
    <cellStyle name="20% - 강조색2 3" xfId="209" xr:uid="{00000000-0005-0000-0000-000012000000}"/>
    <cellStyle name="20% - 강조색3 2" xfId="4" xr:uid="{00000000-0005-0000-0000-000013000000}"/>
    <cellStyle name="20% - 강조색3 2 2" xfId="108" xr:uid="{00000000-0005-0000-0000-000014000000}"/>
    <cellStyle name="20% - 강조색3 2 2 2" xfId="154" xr:uid="{00000000-0005-0000-0000-000015000000}"/>
    <cellStyle name="20% - 강조색3 2 2 2 2" xfId="210" xr:uid="{00000000-0005-0000-0000-000016000000}"/>
    <cellStyle name="20% - 강조색3 2 2 3" xfId="211" xr:uid="{00000000-0005-0000-0000-000017000000}"/>
    <cellStyle name="20% - 강조색3 2 3" xfId="155" xr:uid="{00000000-0005-0000-0000-000018000000}"/>
    <cellStyle name="20% - 강조색3 2 3 2" xfId="212" xr:uid="{00000000-0005-0000-0000-000019000000}"/>
    <cellStyle name="20% - 강조색3 2 4" xfId="213" xr:uid="{00000000-0005-0000-0000-00001A000000}"/>
    <cellStyle name="20% - 강조색3 3" xfId="214" xr:uid="{00000000-0005-0000-0000-00001B000000}"/>
    <cellStyle name="20% - 강조색4 2" xfId="5" xr:uid="{00000000-0005-0000-0000-00001C000000}"/>
    <cellStyle name="20% - 강조색4 2 2" xfId="109" xr:uid="{00000000-0005-0000-0000-00001D000000}"/>
    <cellStyle name="20% - 강조색4 2 2 2" xfId="156" xr:uid="{00000000-0005-0000-0000-00001E000000}"/>
    <cellStyle name="20% - 강조색4 2 2 2 2" xfId="215" xr:uid="{00000000-0005-0000-0000-00001F000000}"/>
    <cellStyle name="20% - 강조색4 2 2 3" xfId="216" xr:uid="{00000000-0005-0000-0000-000020000000}"/>
    <cellStyle name="20% - 강조색4 2 3" xfId="157" xr:uid="{00000000-0005-0000-0000-000021000000}"/>
    <cellStyle name="20% - 강조색4 2 3 2" xfId="217" xr:uid="{00000000-0005-0000-0000-000022000000}"/>
    <cellStyle name="20% - 강조색4 2 4" xfId="218" xr:uid="{00000000-0005-0000-0000-000023000000}"/>
    <cellStyle name="20% - 강조색4 3" xfId="219" xr:uid="{00000000-0005-0000-0000-000024000000}"/>
    <cellStyle name="20% - 강조색5 2" xfId="6" xr:uid="{00000000-0005-0000-0000-000025000000}"/>
    <cellStyle name="20% - 강조색5 2 2" xfId="110" xr:uid="{00000000-0005-0000-0000-000026000000}"/>
    <cellStyle name="20% - 강조색5 2 2 2" xfId="158" xr:uid="{00000000-0005-0000-0000-000027000000}"/>
    <cellStyle name="20% - 강조색5 2 2 2 2" xfId="220" xr:uid="{00000000-0005-0000-0000-000028000000}"/>
    <cellStyle name="20% - 강조색5 2 2 3" xfId="221" xr:uid="{00000000-0005-0000-0000-000029000000}"/>
    <cellStyle name="20% - 강조색5 2 3" xfId="159" xr:uid="{00000000-0005-0000-0000-00002A000000}"/>
    <cellStyle name="20% - 강조색5 2 3 2" xfId="222" xr:uid="{00000000-0005-0000-0000-00002B000000}"/>
    <cellStyle name="20% - 강조색5 2 4" xfId="223" xr:uid="{00000000-0005-0000-0000-00002C000000}"/>
    <cellStyle name="20% - 강조색5 3" xfId="224" xr:uid="{00000000-0005-0000-0000-00002D000000}"/>
    <cellStyle name="20% - 강조색6 2" xfId="7" xr:uid="{00000000-0005-0000-0000-00002E000000}"/>
    <cellStyle name="20% - 강조색6 2 2" xfId="111" xr:uid="{00000000-0005-0000-0000-00002F000000}"/>
    <cellStyle name="20% - 강조색6 2 2 2" xfId="160" xr:uid="{00000000-0005-0000-0000-000030000000}"/>
    <cellStyle name="20% - 강조색6 2 2 2 2" xfId="225" xr:uid="{00000000-0005-0000-0000-000031000000}"/>
    <cellStyle name="20% - 강조색6 2 2 3" xfId="226" xr:uid="{00000000-0005-0000-0000-000032000000}"/>
    <cellStyle name="20% - 강조색6 2 3" xfId="161" xr:uid="{00000000-0005-0000-0000-000033000000}"/>
    <cellStyle name="20% - 강조색6 2 3 2" xfId="227" xr:uid="{00000000-0005-0000-0000-000034000000}"/>
    <cellStyle name="20% - 강조색6 2 4" xfId="228" xr:uid="{00000000-0005-0000-0000-000035000000}"/>
    <cellStyle name="20% - 강조색6 3" xfId="229" xr:uid="{00000000-0005-0000-0000-000036000000}"/>
    <cellStyle name="40% - 강조색1 2" xfId="8" xr:uid="{00000000-0005-0000-0000-000037000000}"/>
    <cellStyle name="40% - 강조색1 2 2" xfId="112" xr:uid="{00000000-0005-0000-0000-000038000000}"/>
    <cellStyle name="40% - 강조색1 2 2 2" xfId="162" xr:uid="{00000000-0005-0000-0000-000039000000}"/>
    <cellStyle name="40% - 강조색1 2 2 2 2" xfId="230" xr:uid="{00000000-0005-0000-0000-00003A000000}"/>
    <cellStyle name="40% - 강조색1 2 2 3" xfId="231" xr:uid="{00000000-0005-0000-0000-00003B000000}"/>
    <cellStyle name="40% - 강조색1 2 3" xfId="163" xr:uid="{00000000-0005-0000-0000-00003C000000}"/>
    <cellStyle name="40% - 강조색1 2 3 2" xfId="232" xr:uid="{00000000-0005-0000-0000-00003D000000}"/>
    <cellStyle name="40% - 강조색1 2 4" xfId="233" xr:uid="{00000000-0005-0000-0000-00003E000000}"/>
    <cellStyle name="40% - 강조색1 3" xfId="234" xr:uid="{00000000-0005-0000-0000-00003F000000}"/>
    <cellStyle name="40% - 강조색2 2" xfId="9" xr:uid="{00000000-0005-0000-0000-000040000000}"/>
    <cellStyle name="40% - 강조색2 2 2" xfId="113" xr:uid="{00000000-0005-0000-0000-000041000000}"/>
    <cellStyle name="40% - 강조색2 2 2 2" xfId="164" xr:uid="{00000000-0005-0000-0000-000042000000}"/>
    <cellStyle name="40% - 강조색2 2 2 2 2" xfId="235" xr:uid="{00000000-0005-0000-0000-000043000000}"/>
    <cellStyle name="40% - 강조색2 2 2 3" xfId="236" xr:uid="{00000000-0005-0000-0000-000044000000}"/>
    <cellStyle name="40% - 강조색2 2 3" xfId="165" xr:uid="{00000000-0005-0000-0000-000045000000}"/>
    <cellStyle name="40% - 강조색2 2 3 2" xfId="237" xr:uid="{00000000-0005-0000-0000-000046000000}"/>
    <cellStyle name="40% - 강조색2 2 4" xfId="238" xr:uid="{00000000-0005-0000-0000-000047000000}"/>
    <cellStyle name="40% - 강조색2 3" xfId="239" xr:uid="{00000000-0005-0000-0000-000048000000}"/>
    <cellStyle name="40% - 강조색3 2" xfId="10" xr:uid="{00000000-0005-0000-0000-000049000000}"/>
    <cellStyle name="40% - 강조색3 2 2" xfId="114" xr:uid="{00000000-0005-0000-0000-00004A000000}"/>
    <cellStyle name="40% - 강조색3 2 2 2" xfId="166" xr:uid="{00000000-0005-0000-0000-00004B000000}"/>
    <cellStyle name="40% - 강조색3 2 2 2 2" xfId="240" xr:uid="{00000000-0005-0000-0000-00004C000000}"/>
    <cellStyle name="40% - 강조색3 2 2 3" xfId="241" xr:uid="{00000000-0005-0000-0000-00004D000000}"/>
    <cellStyle name="40% - 강조색3 2 3" xfId="167" xr:uid="{00000000-0005-0000-0000-00004E000000}"/>
    <cellStyle name="40% - 강조색3 2 3 2" xfId="242" xr:uid="{00000000-0005-0000-0000-00004F000000}"/>
    <cellStyle name="40% - 강조색3 2 4" xfId="243" xr:uid="{00000000-0005-0000-0000-000050000000}"/>
    <cellStyle name="40% - 강조색3 3" xfId="244" xr:uid="{00000000-0005-0000-0000-000051000000}"/>
    <cellStyle name="40% - 강조색4 2" xfId="11" xr:uid="{00000000-0005-0000-0000-000052000000}"/>
    <cellStyle name="40% - 강조색4 2 2" xfId="115" xr:uid="{00000000-0005-0000-0000-000053000000}"/>
    <cellStyle name="40% - 강조색4 2 2 2" xfId="168" xr:uid="{00000000-0005-0000-0000-000054000000}"/>
    <cellStyle name="40% - 강조색4 2 2 2 2" xfId="245" xr:uid="{00000000-0005-0000-0000-000055000000}"/>
    <cellStyle name="40% - 강조색4 2 2 3" xfId="246" xr:uid="{00000000-0005-0000-0000-000056000000}"/>
    <cellStyle name="40% - 강조색4 2 3" xfId="169" xr:uid="{00000000-0005-0000-0000-000057000000}"/>
    <cellStyle name="40% - 강조색4 2 3 2" xfId="247" xr:uid="{00000000-0005-0000-0000-000058000000}"/>
    <cellStyle name="40% - 강조색4 2 4" xfId="248" xr:uid="{00000000-0005-0000-0000-000059000000}"/>
    <cellStyle name="40% - 강조색4 3" xfId="249" xr:uid="{00000000-0005-0000-0000-00005A000000}"/>
    <cellStyle name="40% - 강조색5 2" xfId="12" xr:uid="{00000000-0005-0000-0000-00005B000000}"/>
    <cellStyle name="40% - 강조색5 2 2" xfId="116" xr:uid="{00000000-0005-0000-0000-00005C000000}"/>
    <cellStyle name="40% - 강조색5 2 2 2" xfId="170" xr:uid="{00000000-0005-0000-0000-00005D000000}"/>
    <cellStyle name="40% - 강조색5 2 2 2 2" xfId="250" xr:uid="{00000000-0005-0000-0000-00005E000000}"/>
    <cellStyle name="40% - 강조색5 2 2 3" xfId="251" xr:uid="{00000000-0005-0000-0000-00005F000000}"/>
    <cellStyle name="40% - 강조색5 2 3" xfId="171" xr:uid="{00000000-0005-0000-0000-000060000000}"/>
    <cellStyle name="40% - 강조색5 2 3 2" xfId="252" xr:uid="{00000000-0005-0000-0000-000061000000}"/>
    <cellStyle name="40% - 강조색5 2 4" xfId="253" xr:uid="{00000000-0005-0000-0000-000062000000}"/>
    <cellStyle name="40% - 강조색5 3" xfId="254" xr:uid="{00000000-0005-0000-0000-000063000000}"/>
    <cellStyle name="40% - 강조색6 2" xfId="13" xr:uid="{00000000-0005-0000-0000-000064000000}"/>
    <cellStyle name="40% - 강조색6 2 2" xfId="117" xr:uid="{00000000-0005-0000-0000-000065000000}"/>
    <cellStyle name="40% - 강조색6 2 2 2" xfId="172" xr:uid="{00000000-0005-0000-0000-000066000000}"/>
    <cellStyle name="40% - 강조색6 2 2 2 2" xfId="255" xr:uid="{00000000-0005-0000-0000-000067000000}"/>
    <cellStyle name="40% - 강조색6 2 2 3" xfId="256" xr:uid="{00000000-0005-0000-0000-000068000000}"/>
    <cellStyle name="40% - 강조색6 2 3" xfId="173" xr:uid="{00000000-0005-0000-0000-000069000000}"/>
    <cellStyle name="40% - 강조색6 2 3 2" xfId="257" xr:uid="{00000000-0005-0000-0000-00006A000000}"/>
    <cellStyle name="40% - 강조색6 2 4" xfId="258" xr:uid="{00000000-0005-0000-0000-00006B000000}"/>
    <cellStyle name="40% - 강조색6 3" xfId="259" xr:uid="{00000000-0005-0000-0000-00006C000000}"/>
    <cellStyle name="Header1" xfId="18" xr:uid="{00000000-0005-0000-0000-00006D000000}"/>
    <cellStyle name="Header2" xfId="19" xr:uid="{00000000-0005-0000-0000-00006E000000}"/>
    <cellStyle name="Normal_KICS2-CD-AN-01(요구사항정의서-Ver1.0)_결정" xfId="132" xr:uid="{00000000-0005-0000-0000-00006F000000}"/>
    <cellStyle name="S0" xfId="134" xr:uid="{00000000-0005-0000-0000-000070000000}"/>
    <cellStyle name="S1" xfId="135" xr:uid="{00000000-0005-0000-0000-000071000000}"/>
    <cellStyle name="S10" xfId="136" xr:uid="{00000000-0005-0000-0000-000072000000}"/>
    <cellStyle name="S11" xfId="137" xr:uid="{00000000-0005-0000-0000-000073000000}"/>
    <cellStyle name="S12" xfId="138" xr:uid="{00000000-0005-0000-0000-000074000000}"/>
    <cellStyle name="S13" xfId="139" xr:uid="{00000000-0005-0000-0000-000075000000}"/>
    <cellStyle name="S14" xfId="140" xr:uid="{00000000-0005-0000-0000-000076000000}"/>
    <cellStyle name="S2" xfId="141" xr:uid="{00000000-0005-0000-0000-000077000000}"/>
    <cellStyle name="S3" xfId="142" xr:uid="{00000000-0005-0000-0000-000078000000}"/>
    <cellStyle name="S4" xfId="143" xr:uid="{00000000-0005-0000-0000-000079000000}"/>
    <cellStyle name="S5" xfId="144" xr:uid="{00000000-0005-0000-0000-00007A000000}"/>
    <cellStyle name="S6" xfId="145" xr:uid="{00000000-0005-0000-0000-00007B000000}"/>
    <cellStyle name="S7" xfId="146" xr:uid="{00000000-0005-0000-0000-00007C000000}"/>
    <cellStyle name="S8" xfId="147" xr:uid="{00000000-0005-0000-0000-00007D000000}"/>
    <cellStyle name="S9" xfId="148" xr:uid="{00000000-0005-0000-0000-00007E000000}"/>
    <cellStyle name="메모 2" xfId="14" xr:uid="{00000000-0005-0000-0000-00007F000000}"/>
    <cellStyle name="메모 2 2" xfId="118" xr:uid="{00000000-0005-0000-0000-000080000000}"/>
    <cellStyle name="메모 2 2 2" xfId="174" xr:uid="{00000000-0005-0000-0000-000081000000}"/>
    <cellStyle name="메모 2 2 2 2" xfId="260" xr:uid="{00000000-0005-0000-0000-000082000000}"/>
    <cellStyle name="메모 2 2 3" xfId="261" xr:uid="{00000000-0005-0000-0000-000083000000}"/>
    <cellStyle name="메모 2 3" xfId="175" xr:uid="{00000000-0005-0000-0000-000084000000}"/>
    <cellStyle name="메모 2 3 2" xfId="262" xr:uid="{00000000-0005-0000-0000-000085000000}"/>
    <cellStyle name="메모 2 4" xfId="263" xr:uid="{00000000-0005-0000-0000-000086000000}"/>
    <cellStyle name="메모 3" xfId="15" xr:uid="{00000000-0005-0000-0000-000087000000}"/>
    <cellStyle name="메모 3 2" xfId="119" xr:uid="{00000000-0005-0000-0000-000088000000}"/>
    <cellStyle name="메모 3 2 2" xfId="176" xr:uid="{00000000-0005-0000-0000-000089000000}"/>
    <cellStyle name="메모 3 2 2 2" xfId="264" xr:uid="{00000000-0005-0000-0000-00008A000000}"/>
    <cellStyle name="메모 3 2 3" xfId="265" xr:uid="{00000000-0005-0000-0000-00008B000000}"/>
    <cellStyle name="메모 3 3" xfId="177" xr:uid="{00000000-0005-0000-0000-00008C000000}"/>
    <cellStyle name="메모 3 3 2" xfId="266" xr:uid="{00000000-0005-0000-0000-00008D000000}"/>
    <cellStyle name="메모 3 4" xfId="267" xr:uid="{00000000-0005-0000-0000-00008E000000}"/>
    <cellStyle name="메모 4" xfId="178" xr:uid="{00000000-0005-0000-0000-00008F000000}"/>
    <cellStyle name="메모 4 2" xfId="268" xr:uid="{00000000-0005-0000-0000-000090000000}"/>
    <cellStyle name="백분율 2" xfId="20" xr:uid="{00000000-0005-0000-0000-000091000000}"/>
    <cellStyle name="스타일 1" xfId="21" xr:uid="{00000000-0005-0000-0000-000092000000}"/>
    <cellStyle name="스타일 1 2" xfId="133" xr:uid="{00000000-0005-0000-0000-000093000000}"/>
    <cellStyle name="콤마 [0]_laroux" xfId="22" xr:uid="{00000000-0005-0000-0000-000094000000}"/>
    <cellStyle name="콤마_8월11일 직원현황 " xfId="23" xr:uid="{00000000-0005-0000-0000-000095000000}"/>
    <cellStyle name="표준" xfId="0" builtinId="0"/>
    <cellStyle name="표준 10" xfId="24" xr:uid="{00000000-0005-0000-0000-000097000000}"/>
    <cellStyle name="표준 10 2" xfId="25" xr:uid="{00000000-0005-0000-0000-000098000000}"/>
    <cellStyle name="표준 11" xfId="26" xr:uid="{00000000-0005-0000-0000-000099000000}"/>
    <cellStyle name="표준 11 2" xfId="27" xr:uid="{00000000-0005-0000-0000-00009A000000}"/>
    <cellStyle name="표준 12" xfId="28" xr:uid="{00000000-0005-0000-0000-00009B000000}"/>
    <cellStyle name="표준 12 2" xfId="29" xr:uid="{00000000-0005-0000-0000-00009C000000}"/>
    <cellStyle name="표준 13" xfId="30" xr:uid="{00000000-0005-0000-0000-00009D000000}"/>
    <cellStyle name="표준 13 2" xfId="31" xr:uid="{00000000-0005-0000-0000-00009E000000}"/>
    <cellStyle name="표준 14" xfId="32" xr:uid="{00000000-0005-0000-0000-00009F000000}"/>
    <cellStyle name="표준 14 2" xfId="33" xr:uid="{00000000-0005-0000-0000-0000A0000000}"/>
    <cellStyle name="표준 15" xfId="34" xr:uid="{00000000-0005-0000-0000-0000A1000000}"/>
    <cellStyle name="표준 15 2" xfId="35" xr:uid="{00000000-0005-0000-0000-0000A2000000}"/>
    <cellStyle name="표준 16" xfId="36" xr:uid="{00000000-0005-0000-0000-0000A3000000}"/>
    <cellStyle name="표준 16 2" xfId="37" xr:uid="{00000000-0005-0000-0000-0000A4000000}"/>
    <cellStyle name="표준 17" xfId="38" xr:uid="{00000000-0005-0000-0000-0000A5000000}"/>
    <cellStyle name="표준 17 2" xfId="39" xr:uid="{00000000-0005-0000-0000-0000A6000000}"/>
    <cellStyle name="표준 18" xfId="40" xr:uid="{00000000-0005-0000-0000-0000A7000000}"/>
    <cellStyle name="표준 18 2" xfId="41" xr:uid="{00000000-0005-0000-0000-0000A8000000}"/>
    <cellStyle name="표준 19" xfId="42" xr:uid="{00000000-0005-0000-0000-0000A9000000}"/>
    <cellStyle name="표준 19 2" xfId="43" xr:uid="{00000000-0005-0000-0000-0000AA000000}"/>
    <cellStyle name="표준 2" xfId="1" xr:uid="{00000000-0005-0000-0000-0000AB000000}"/>
    <cellStyle name="표준 2 10" xfId="44" xr:uid="{00000000-0005-0000-0000-0000AC000000}"/>
    <cellStyle name="표준 2 11" xfId="45" xr:uid="{00000000-0005-0000-0000-0000AD000000}"/>
    <cellStyle name="표준 2 12" xfId="99" xr:uid="{00000000-0005-0000-0000-0000AE000000}"/>
    <cellStyle name="표준 2 12 2" xfId="123" xr:uid="{00000000-0005-0000-0000-0000AF000000}"/>
    <cellStyle name="표준 2 12 2 2" xfId="179" xr:uid="{00000000-0005-0000-0000-0000B0000000}"/>
    <cellStyle name="표준 2 12 2 2 2" xfId="269" xr:uid="{00000000-0005-0000-0000-0000B1000000}"/>
    <cellStyle name="표준 2 12 2 3" xfId="270" xr:uid="{00000000-0005-0000-0000-0000B2000000}"/>
    <cellStyle name="표준 2 12 3" xfId="180" xr:uid="{00000000-0005-0000-0000-0000B3000000}"/>
    <cellStyle name="표준 2 12 3 2" xfId="271" xr:uid="{00000000-0005-0000-0000-0000B4000000}"/>
    <cellStyle name="표준 2 12 4" xfId="272" xr:uid="{00000000-0005-0000-0000-0000B5000000}"/>
    <cellStyle name="표준 2 13" xfId="105" xr:uid="{00000000-0005-0000-0000-0000B6000000}"/>
    <cellStyle name="표준 2 13 2" xfId="181" xr:uid="{00000000-0005-0000-0000-0000B7000000}"/>
    <cellStyle name="표준 2 13 2 2" xfId="273" xr:uid="{00000000-0005-0000-0000-0000B8000000}"/>
    <cellStyle name="표준 2 13 3" xfId="274" xr:uid="{00000000-0005-0000-0000-0000B9000000}"/>
    <cellStyle name="표준 2 14" xfId="182" xr:uid="{00000000-0005-0000-0000-0000BA000000}"/>
    <cellStyle name="표준 2 14 2" xfId="275" xr:uid="{00000000-0005-0000-0000-0000BB000000}"/>
    <cellStyle name="표준 2 15" xfId="276" xr:uid="{00000000-0005-0000-0000-0000BC000000}"/>
    <cellStyle name="표준 2 2" xfId="46" xr:uid="{00000000-0005-0000-0000-0000BD000000}"/>
    <cellStyle name="표준 2 2 2" xfId="47" xr:uid="{00000000-0005-0000-0000-0000BE000000}"/>
    <cellStyle name="표준 2 2 3" xfId="48" xr:uid="{00000000-0005-0000-0000-0000BF000000}"/>
    <cellStyle name="표준 2 3" xfId="49" xr:uid="{00000000-0005-0000-0000-0000C0000000}"/>
    <cellStyle name="표준 2 3 2" xfId="50" xr:uid="{00000000-0005-0000-0000-0000C1000000}"/>
    <cellStyle name="표준 2 3 3" xfId="51" xr:uid="{00000000-0005-0000-0000-0000C2000000}"/>
    <cellStyle name="표준 2 3 4" xfId="130" xr:uid="{00000000-0005-0000-0000-0000C3000000}"/>
    <cellStyle name="표준 2 4" xfId="52" xr:uid="{00000000-0005-0000-0000-0000C4000000}"/>
    <cellStyle name="표준 2 4 2" xfId="53" xr:uid="{00000000-0005-0000-0000-0000C5000000}"/>
    <cellStyle name="표준 2 4 3" xfId="54" xr:uid="{00000000-0005-0000-0000-0000C6000000}"/>
    <cellStyle name="표준 2 5" xfId="55" xr:uid="{00000000-0005-0000-0000-0000C7000000}"/>
    <cellStyle name="표준 2 5 2" xfId="56" xr:uid="{00000000-0005-0000-0000-0000C8000000}"/>
    <cellStyle name="표준 2 5 3" xfId="57" xr:uid="{00000000-0005-0000-0000-0000C9000000}"/>
    <cellStyle name="표준 2 6" xfId="58" xr:uid="{00000000-0005-0000-0000-0000CA000000}"/>
    <cellStyle name="표준 2 6 2" xfId="59" xr:uid="{00000000-0005-0000-0000-0000CB000000}"/>
    <cellStyle name="표준 2 6 3" xfId="60" xr:uid="{00000000-0005-0000-0000-0000CC000000}"/>
    <cellStyle name="표준 2 7" xfId="61" xr:uid="{00000000-0005-0000-0000-0000CD000000}"/>
    <cellStyle name="표준 2 8" xfId="62" xr:uid="{00000000-0005-0000-0000-0000CE000000}"/>
    <cellStyle name="표준 2 9" xfId="63" xr:uid="{00000000-0005-0000-0000-0000CF000000}"/>
    <cellStyle name="표준 20" xfId="64" xr:uid="{00000000-0005-0000-0000-0000D0000000}"/>
    <cellStyle name="표준 20 2" xfId="65" xr:uid="{00000000-0005-0000-0000-0000D1000000}"/>
    <cellStyle name="표준 21" xfId="66" xr:uid="{00000000-0005-0000-0000-0000D2000000}"/>
    <cellStyle name="표준 21 2" xfId="67" xr:uid="{00000000-0005-0000-0000-0000D3000000}"/>
    <cellStyle name="표준 22" xfId="68" xr:uid="{00000000-0005-0000-0000-0000D4000000}"/>
    <cellStyle name="표준 22 2" xfId="69" xr:uid="{00000000-0005-0000-0000-0000D5000000}"/>
    <cellStyle name="표준 23" xfId="70" xr:uid="{00000000-0005-0000-0000-0000D6000000}"/>
    <cellStyle name="표준 23 2" xfId="71" xr:uid="{00000000-0005-0000-0000-0000D7000000}"/>
    <cellStyle name="표준 24" xfId="72" xr:uid="{00000000-0005-0000-0000-0000D8000000}"/>
    <cellStyle name="표준 24 2" xfId="73" xr:uid="{00000000-0005-0000-0000-0000D9000000}"/>
    <cellStyle name="표준 25" xfId="74" xr:uid="{00000000-0005-0000-0000-0000DA000000}"/>
    <cellStyle name="표준 25 2" xfId="75" xr:uid="{00000000-0005-0000-0000-0000DB000000}"/>
    <cellStyle name="표준 26" xfId="76" xr:uid="{00000000-0005-0000-0000-0000DC000000}"/>
    <cellStyle name="표준 26 2" xfId="77" xr:uid="{00000000-0005-0000-0000-0000DD000000}"/>
    <cellStyle name="표준 27" xfId="78" xr:uid="{00000000-0005-0000-0000-0000DE000000}"/>
    <cellStyle name="표준 27 2" xfId="79" xr:uid="{00000000-0005-0000-0000-0000DF000000}"/>
    <cellStyle name="표준 28" xfId="80" xr:uid="{00000000-0005-0000-0000-0000E0000000}"/>
    <cellStyle name="표준 28 2" xfId="81" xr:uid="{00000000-0005-0000-0000-0000E1000000}"/>
    <cellStyle name="표준 29" xfId="82" xr:uid="{00000000-0005-0000-0000-0000E2000000}"/>
    <cellStyle name="표준 29 2" xfId="83" xr:uid="{00000000-0005-0000-0000-0000E3000000}"/>
    <cellStyle name="표준 3" xfId="16" xr:uid="{00000000-0005-0000-0000-0000E4000000}"/>
    <cellStyle name="표준 3 2" xfId="100" xr:uid="{00000000-0005-0000-0000-0000E5000000}"/>
    <cellStyle name="표준 3 3" xfId="101" xr:uid="{00000000-0005-0000-0000-0000E6000000}"/>
    <cellStyle name="표준 3 3 2" xfId="124" xr:uid="{00000000-0005-0000-0000-0000E7000000}"/>
    <cellStyle name="표준 3 3 2 2" xfId="183" xr:uid="{00000000-0005-0000-0000-0000E8000000}"/>
    <cellStyle name="표준 3 3 2 2 2" xfId="277" xr:uid="{00000000-0005-0000-0000-0000E9000000}"/>
    <cellStyle name="표준 3 3 2 3" xfId="278" xr:uid="{00000000-0005-0000-0000-0000EA000000}"/>
    <cellStyle name="표준 3 3 3" xfId="184" xr:uid="{00000000-0005-0000-0000-0000EB000000}"/>
    <cellStyle name="표준 3 3 3 2" xfId="279" xr:uid="{00000000-0005-0000-0000-0000EC000000}"/>
    <cellStyle name="표준 3 3 4" xfId="280" xr:uid="{00000000-0005-0000-0000-0000ED000000}"/>
    <cellStyle name="표준 3 4" xfId="120" xr:uid="{00000000-0005-0000-0000-0000EE000000}"/>
    <cellStyle name="표준 3 4 2" xfId="185" xr:uid="{00000000-0005-0000-0000-0000EF000000}"/>
    <cellStyle name="표준 3 4 2 2" xfId="281" xr:uid="{00000000-0005-0000-0000-0000F0000000}"/>
    <cellStyle name="표준 3 4 3" xfId="282" xr:uid="{00000000-0005-0000-0000-0000F1000000}"/>
    <cellStyle name="표준 3 5" xfId="131" xr:uid="{00000000-0005-0000-0000-0000F2000000}"/>
    <cellStyle name="표준 3 6" xfId="186" xr:uid="{00000000-0005-0000-0000-0000F3000000}"/>
    <cellStyle name="표준 3 6 2" xfId="283" xr:uid="{00000000-0005-0000-0000-0000F4000000}"/>
    <cellStyle name="표준 3 7" xfId="284" xr:uid="{00000000-0005-0000-0000-0000F5000000}"/>
    <cellStyle name="표준 30" xfId="98" xr:uid="{00000000-0005-0000-0000-0000F6000000}"/>
    <cellStyle name="표준 30 2" xfId="84" xr:uid="{00000000-0005-0000-0000-0000F7000000}"/>
    <cellStyle name="표준 30 3" xfId="122" xr:uid="{00000000-0005-0000-0000-0000F8000000}"/>
    <cellStyle name="표준 30 3 2" xfId="187" xr:uid="{00000000-0005-0000-0000-0000F9000000}"/>
    <cellStyle name="표준 30 3 2 2" xfId="285" xr:uid="{00000000-0005-0000-0000-0000FA000000}"/>
    <cellStyle name="표준 30 3 3" xfId="286" xr:uid="{00000000-0005-0000-0000-0000FB000000}"/>
    <cellStyle name="표준 30 4" xfId="188" xr:uid="{00000000-0005-0000-0000-0000FC000000}"/>
    <cellStyle name="표준 30 4 2" xfId="287" xr:uid="{00000000-0005-0000-0000-0000FD000000}"/>
    <cellStyle name="표준 30 5" xfId="288" xr:uid="{00000000-0005-0000-0000-0000FE000000}"/>
    <cellStyle name="표준 31" xfId="85" xr:uid="{00000000-0005-0000-0000-0000FF000000}"/>
    <cellStyle name="표준 31 2" xfId="86" xr:uid="{00000000-0005-0000-0000-000000010000}"/>
    <cellStyle name="표준 32" xfId="87" xr:uid="{00000000-0005-0000-0000-000001010000}"/>
    <cellStyle name="표준 32 2" xfId="88" xr:uid="{00000000-0005-0000-0000-000002010000}"/>
    <cellStyle name="표준 33" xfId="97" xr:uid="{00000000-0005-0000-0000-000003010000}"/>
    <cellStyle name="표준 33 2" xfId="121" xr:uid="{00000000-0005-0000-0000-000004010000}"/>
    <cellStyle name="표준 33 2 2" xfId="189" xr:uid="{00000000-0005-0000-0000-000005010000}"/>
    <cellStyle name="표준 33 2 2 2" xfId="289" xr:uid="{00000000-0005-0000-0000-000006010000}"/>
    <cellStyle name="표준 33 2 3" xfId="290" xr:uid="{00000000-0005-0000-0000-000007010000}"/>
    <cellStyle name="표준 33 3" xfId="190" xr:uid="{00000000-0005-0000-0000-000008010000}"/>
    <cellStyle name="표준 33 3 2" xfId="291" xr:uid="{00000000-0005-0000-0000-000009010000}"/>
    <cellStyle name="표준 33 4" xfId="292" xr:uid="{00000000-0005-0000-0000-00000A010000}"/>
    <cellStyle name="표준 34" xfId="102" xr:uid="{00000000-0005-0000-0000-00000B010000}"/>
    <cellStyle name="표준 34 2" xfId="125" xr:uid="{00000000-0005-0000-0000-00000C010000}"/>
    <cellStyle name="표준 34 2 2" xfId="191" xr:uid="{00000000-0005-0000-0000-00000D010000}"/>
    <cellStyle name="표준 34 2 2 2" xfId="293" xr:uid="{00000000-0005-0000-0000-00000E010000}"/>
    <cellStyle name="표준 34 2 3" xfId="294" xr:uid="{00000000-0005-0000-0000-00000F010000}"/>
    <cellStyle name="표준 34 3" xfId="192" xr:uid="{00000000-0005-0000-0000-000010010000}"/>
    <cellStyle name="표준 34 3 2" xfId="295" xr:uid="{00000000-0005-0000-0000-000011010000}"/>
    <cellStyle name="표준 34 4" xfId="296" xr:uid="{00000000-0005-0000-0000-000012010000}"/>
    <cellStyle name="표준 35" xfId="103" xr:uid="{00000000-0005-0000-0000-000013010000}"/>
    <cellStyle name="표준 35 2" xfId="126" xr:uid="{00000000-0005-0000-0000-000014010000}"/>
    <cellStyle name="표준 35 2 2" xfId="193" xr:uid="{00000000-0005-0000-0000-000015010000}"/>
    <cellStyle name="표준 35 2 2 2" xfId="297" xr:uid="{00000000-0005-0000-0000-000016010000}"/>
    <cellStyle name="표준 35 2 3" xfId="298" xr:uid="{00000000-0005-0000-0000-000017010000}"/>
    <cellStyle name="표준 35 3" xfId="194" xr:uid="{00000000-0005-0000-0000-000018010000}"/>
    <cellStyle name="표준 35 3 2" xfId="299" xr:uid="{00000000-0005-0000-0000-000019010000}"/>
    <cellStyle name="표준 35 4" xfId="300" xr:uid="{00000000-0005-0000-0000-00001A010000}"/>
    <cellStyle name="표준 36" xfId="127" xr:uid="{00000000-0005-0000-0000-00001B010000}"/>
    <cellStyle name="표준 36 2" xfId="195" xr:uid="{00000000-0005-0000-0000-00001C010000}"/>
    <cellStyle name="표준 36 2 2" xfId="301" xr:uid="{00000000-0005-0000-0000-00001D010000}"/>
    <cellStyle name="표준 36 3" xfId="302" xr:uid="{00000000-0005-0000-0000-00001E010000}"/>
    <cellStyle name="표준 37" xfId="128" xr:uid="{00000000-0005-0000-0000-00001F010000}"/>
    <cellStyle name="표준 37 2" xfId="149" xr:uid="{00000000-0005-0000-0000-000020010000}"/>
    <cellStyle name="표준 37 2 2" xfId="199" xr:uid="{00000000-0005-0000-0000-000021010000}"/>
    <cellStyle name="표준 37 3" xfId="303" xr:uid="{00000000-0005-0000-0000-000022010000}"/>
    <cellStyle name="표준 38" xfId="196" xr:uid="{00000000-0005-0000-0000-000023010000}"/>
    <cellStyle name="표준 38 2" xfId="304" xr:uid="{00000000-0005-0000-0000-000024010000}"/>
    <cellStyle name="표준 39" xfId="197" xr:uid="{00000000-0005-0000-0000-000025010000}"/>
    <cellStyle name="표준 4" xfId="17" xr:uid="{00000000-0005-0000-0000-000026010000}"/>
    <cellStyle name="표준 4 2" xfId="104" xr:uid="{00000000-0005-0000-0000-000027010000}"/>
    <cellStyle name="표준 40" xfId="198" xr:uid="{00000000-0005-0000-0000-000028010000}"/>
    <cellStyle name="표준 41" xfId="305" xr:uid="{00000000-0005-0000-0000-000029010000}"/>
    <cellStyle name="표준 5" xfId="89" xr:uid="{00000000-0005-0000-0000-00002A010000}"/>
    <cellStyle name="표준 6" xfId="90" xr:uid="{00000000-0005-0000-0000-00002B010000}"/>
    <cellStyle name="표준 7" xfId="91" xr:uid="{00000000-0005-0000-0000-00002C010000}"/>
    <cellStyle name="표준 7 2" xfId="92" xr:uid="{00000000-0005-0000-0000-00002D010000}"/>
    <cellStyle name="표준 8" xfId="93" xr:uid="{00000000-0005-0000-0000-00002E010000}"/>
    <cellStyle name="표준 8 2" xfId="94" xr:uid="{00000000-0005-0000-0000-00002F010000}"/>
    <cellStyle name="표준 9" xfId="95" xr:uid="{00000000-0005-0000-0000-000030010000}"/>
    <cellStyle name="표준 9 2" xfId="96" xr:uid="{00000000-0005-0000-0000-00003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114300</xdr:rowOff>
    </xdr:from>
    <xdr:to>
      <xdr:col>6</xdr:col>
      <xdr:colOff>723900</xdr:colOff>
      <xdr:row>10</xdr:row>
      <xdr:rowOff>142875</xdr:rowOff>
    </xdr:to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575" y="2547399"/>
          <a:ext cx="850350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1866376</xdr:colOff>
      <xdr:row>23</xdr:row>
      <xdr:rowOff>100020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D5ED0D2-A784-43A8-B528-DECF880A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2775" y="4505325"/>
          <a:ext cx="1866376" cy="252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0"/>
  <sheetViews>
    <sheetView showGridLines="0" view="pageBreakPreview" zoomScaleNormal="100" zoomScaleSheetLayoutView="100" workbookViewId="0">
      <selection activeCell="A5" sqref="A5:G6"/>
    </sheetView>
  </sheetViews>
  <sheetFormatPr defaultColWidth="8.88671875" defaultRowHeight="12" x14ac:dyDescent="0.15"/>
  <cols>
    <col min="1" max="1" width="8.88671875" style="4"/>
    <col min="2" max="2" width="12.6640625" style="4" customWidth="1"/>
    <col min="3" max="3" width="15.21875" style="4" customWidth="1"/>
    <col min="4" max="4" width="43.77734375" style="4" customWidth="1"/>
    <col min="5" max="16384" width="8.88671875" style="4"/>
  </cols>
  <sheetData>
    <row r="2" spans="1:7" ht="32.25" customHeight="1" x14ac:dyDescent="0.15"/>
    <row r="3" spans="1:7" x14ac:dyDescent="0.15">
      <c r="A3" s="69"/>
      <c r="B3" s="70"/>
      <c r="C3" s="70"/>
      <c r="D3" s="70"/>
      <c r="E3" s="70"/>
      <c r="F3" s="70"/>
      <c r="G3" s="70"/>
    </row>
    <row r="4" spans="1:7" ht="12" customHeight="1" x14ac:dyDescent="0.15">
      <c r="A4" s="70"/>
      <c r="B4" s="70"/>
      <c r="C4" s="70"/>
      <c r="D4" s="70"/>
      <c r="E4" s="70"/>
      <c r="F4" s="70"/>
      <c r="G4" s="70"/>
    </row>
    <row r="5" spans="1:7" ht="40.15" customHeight="1" x14ac:dyDescent="0.15">
      <c r="A5" s="69" t="s">
        <v>48</v>
      </c>
      <c r="B5" s="70"/>
      <c r="C5" s="70"/>
      <c r="D5" s="70"/>
      <c r="E5" s="70"/>
      <c r="F5" s="70"/>
      <c r="G5" s="70"/>
    </row>
    <row r="6" spans="1:7" x14ac:dyDescent="0.15">
      <c r="A6" s="70"/>
      <c r="B6" s="70"/>
      <c r="C6" s="70"/>
      <c r="D6" s="70"/>
      <c r="E6" s="70"/>
      <c r="F6" s="70"/>
      <c r="G6" s="70"/>
    </row>
    <row r="10" spans="1:7" ht="35.25" x14ac:dyDescent="0.15">
      <c r="A10" s="71" t="s">
        <v>26</v>
      </c>
      <c r="B10" s="71"/>
      <c r="C10" s="71"/>
      <c r="D10" s="71"/>
      <c r="E10" s="71"/>
      <c r="F10" s="71"/>
      <c r="G10" s="71"/>
    </row>
    <row r="13" spans="1:7" ht="25.5" x14ac:dyDescent="0.15">
      <c r="A13" s="72" t="s">
        <v>27</v>
      </c>
      <c r="B13" s="72"/>
      <c r="C13" s="72"/>
      <c r="D13" s="72"/>
      <c r="E13" s="72"/>
      <c r="F13" s="72"/>
      <c r="G13" s="72"/>
    </row>
    <row r="15" spans="1:7" ht="15.6" customHeight="1" x14ac:dyDescent="0.15">
      <c r="A15" s="67" t="s">
        <v>21</v>
      </c>
      <c r="B15" s="67"/>
      <c r="C15" s="67"/>
      <c r="D15" s="67"/>
      <c r="E15" s="67"/>
      <c r="F15" s="67"/>
      <c r="G15" s="67"/>
    </row>
    <row r="17" spans="1:7" ht="15" customHeight="1" x14ac:dyDescent="0.15">
      <c r="A17" s="73" t="s">
        <v>49</v>
      </c>
      <c r="B17" s="67"/>
      <c r="C17" s="67"/>
      <c r="D17" s="67"/>
      <c r="E17" s="67"/>
      <c r="F17" s="67"/>
      <c r="G17" s="67"/>
    </row>
    <row r="20" spans="1:7" x14ac:dyDescent="0.15">
      <c r="C20" s="5"/>
      <c r="D20" s="5"/>
    </row>
    <row r="23" spans="1:7" x14ac:dyDescent="0.15">
      <c r="D23" s="13"/>
    </row>
    <row r="29" spans="1:7" ht="16.5" customHeight="1" x14ac:dyDescent="0.15">
      <c r="A29" s="67"/>
      <c r="B29" s="67"/>
      <c r="C29" s="67"/>
      <c r="D29" s="67"/>
      <c r="E29" s="67"/>
      <c r="F29" s="67"/>
      <c r="G29" s="67"/>
    </row>
    <row r="30" spans="1:7" ht="16.5" customHeight="1" x14ac:dyDescent="0.15">
      <c r="A30" s="68"/>
      <c r="B30" s="68"/>
      <c r="C30" s="68"/>
      <c r="D30" s="68"/>
      <c r="E30" s="68"/>
      <c r="F30" s="68"/>
      <c r="G30" s="68"/>
    </row>
  </sheetData>
  <mergeCells count="8">
    <mergeCell ref="A29:G29"/>
    <mergeCell ref="A30:G30"/>
    <mergeCell ref="A3:G4"/>
    <mergeCell ref="A5:G6"/>
    <mergeCell ref="A10:G10"/>
    <mergeCell ref="A13:G13"/>
    <mergeCell ref="A15:G15"/>
    <mergeCell ref="A17:G17"/>
  </mergeCells>
  <phoneticPr fontId="1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H33"/>
  <sheetViews>
    <sheetView showGridLines="0" view="pageLayout" topLeftCell="A7" zoomScale="85" zoomScaleNormal="100" zoomScaleSheetLayoutView="100" zoomScalePageLayoutView="85" workbookViewId="0">
      <selection activeCell="D12" sqref="D12"/>
    </sheetView>
  </sheetViews>
  <sheetFormatPr defaultColWidth="8.88671875" defaultRowHeight="12" x14ac:dyDescent="0.15"/>
  <cols>
    <col min="1" max="1" width="8.88671875" style="4"/>
    <col min="2" max="2" width="3.77734375" style="4" bestFit="1" customWidth="1"/>
    <col min="3" max="3" width="5.33203125" style="4" bestFit="1" customWidth="1"/>
    <col min="4" max="4" width="9.6640625" style="4" bestFit="1" customWidth="1"/>
    <col min="5" max="5" width="9.88671875" style="4" bestFit="1" customWidth="1"/>
    <col min="6" max="6" width="31.5546875" style="4" customWidth="1"/>
    <col min="7" max="8" width="7.21875" style="4" bestFit="1" customWidth="1"/>
    <col min="9" max="16384" width="8.88671875" style="4"/>
  </cols>
  <sheetData>
    <row r="2" spans="2:8" ht="12.75" customHeight="1" x14ac:dyDescent="0.15"/>
    <row r="4" spans="2:8" ht="12" customHeight="1" x14ac:dyDescent="0.15">
      <c r="B4" s="74" t="s">
        <v>22</v>
      </c>
      <c r="C4" s="74"/>
      <c r="D4" s="74"/>
      <c r="E4" s="74"/>
      <c r="F4" s="74"/>
      <c r="G4" s="74"/>
      <c r="H4" s="74"/>
    </row>
    <row r="5" spans="2:8" x14ac:dyDescent="0.15">
      <c r="B5" s="74"/>
      <c r="C5" s="74"/>
      <c r="D5" s="74"/>
      <c r="E5" s="74"/>
      <c r="F5" s="74"/>
      <c r="G5" s="74"/>
      <c r="H5" s="74"/>
    </row>
    <row r="6" spans="2:8" x14ac:dyDescent="0.15">
      <c r="B6" s="5"/>
      <c r="C6" s="5"/>
      <c r="D6" s="5"/>
      <c r="E6" s="5"/>
      <c r="F6" s="5"/>
    </row>
    <row r="7" spans="2:8" ht="13.5" x14ac:dyDescent="0.15">
      <c r="B7" s="6" t="s">
        <v>3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</row>
    <row r="8" spans="2:8" x14ac:dyDescent="0.15">
      <c r="B8" s="7">
        <v>1</v>
      </c>
      <c r="C8" s="8">
        <v>1</v>
      </c>
      <c r="D8" s="15">
        <v>44256</v>
      </c>
      <c r="E8" s="7" t="s">
        <v>15</v>
      </c>
      <c r="F8" s="7" t="s">
        <v>23</v>
      </c>
      <c r="G8" s="14" t="s">
        <v>43</v>
      </c>
      <c r="H8" s="14" t="s">
        <v>44</v>
      </c>
    </row>
    <row r="9" spans="2:8" x14ac:dyDescent="0.15">
      <c r="B9" s="7"/>
      <c r="C9" s="8"/>
      <c r="D9" s="9"/>
      <c r="E9" s="7"/>
      <c r="F9" s="7"/>
      <c r="G9" s="7"/>
      <c r="H9" s="7"/>
    </row>
    <row r="10" spans="2:8" x14ac:dyDescent="0.15">
      <c r="B10" s="7"/>
      <c r="C10" s="8"/>
      <c r="D10" s="9"/>
      <c r="E10" s="7"/>
      <c r="F10" s="7"/>
      <c r="G10" s="7"/>
      <c r="H10" s="7"/>
    </row>
    <row r="11" spans="2:8" x14ac:dyDescent="0.15">
      <c r="B11" s="7"/>
      <c r="C11" s="8"/>
      <c r="D11" s="9"/>
      <c r="E11" s="7"/>
      <c r="F11" s="7"/>
      <c r="G11" s="7"/>
      <c r="H11" s="7"/>
    </row>
    <row r="12" spans="2:8" x14ac:dyDescent="0.15">
      <c r="B12" s="7"/>
      <c r="C12" s="8"/>
      <c r="D12" s="9"/>
      <c r="E12" s="7"/>
      <c r="F12" s="7"/>
      <c r="G12" s="7"/>
      <c r="H12" s="7"/>
    </row>
    <row r="13" spans="2:8" x14ac:dyDescent="0.15">
      <c r="B13" s="7"/>
      <c r="C13" s="8"/>
      <c r="D13" s="9"/>
      <c r="E13" s="7"/>
      <c r="F13" s="7"/>
      <c r="G13" s="7"/>
      <c r="H13" s="7"/>
    </row>
    <row r="14" spans="2:8" x14ac:dyDescent="0.15">
      <c r="B14" s="7"/>
      <c r="C14" s="8"/>
      <c r="D14" s="9"/>
      <c r="E14" s="7"/>
      <c r="F14" s="7"/>
      <c r="G14" s="7"/>
      <c r="H14" s="7"/>
    </row>
    <row r="15" spans="2:8" x14ac:dyDescent="0.15">
      <c r="B15" s="7"/>
      <c r="C15" s="8"/>
      <c r="D15" s="9"/>
      <c r="E15" s="7"/>
      <c r="F15" s="7"/>
      <c r="G15" s="7"/>
      <c r="H15" s="7"/>
    </row>
    <row r="16" spans="2:8" x14ac:dyDescent="0.15">
      <c r="B16" s="7"/>
      <c r="C16" s="8"/>
      <c r="D16" s="9"/>
      <c r="E16" s="7"/>
      <c r="F16" s="7"/>
      <c r="G16" s="7"/>
      <c r="H16" s="7"/>
    </row>
    <row r="17" spans="2:8" x14ac:dyDescent="0.15">
      <c r="B17" s="7"/>
      <c r="C17" s="8"/>
      <c r="D17" s="9"/>
      <c r="E17" s="7"/>
      <c r="F17" s="7"/>
      <c r="G17" s="7"/>
      <c r="H17" s="7"/>
    </row>
    <row r="18" spans="2:8" x14ac:dyDescent="0.15">
      <c r="B18" s="7"/>
      <c r="C18" s="8"/>
      <c r="D18" s="9"/>
      <c r="E18" s="7"/>
      <c r="F18" s="7"/>
      <c r="G18" s="7"/>
      <c r="H18" s="7"/>
    </row>
    <row r="19" spans="2:8" x14ac:dyDescent="0.15">
      <c r="B19" s="7"/>
      <c r="C19" s="8"/>
      <c r="D19" s="9"/>
      <c r="E19" s="7"/>
      <c r="F19" s="7"/>
      <c r="G19" s="7"/>
      <c r="H19" s="7"/>
    </row>
    <row r="20" spans="2:8" x14ac:dyDescent="0.15">
      <c r="B20" s="7"/>
      <c r="C20" s="8"/>
      <c r="D20" s="9"/>
      <c r="E20" s="7"/>
      <c r="F20" s="7"/>
      <c r="G20" s="7"/>
      <c r="H20" s="7"/>
    </row>
    <row r="21" spans="2:8" x14ac:dyDescent="0.15">
      <c r="B21" s="7"/>
      <c r="C21" s="8"/>
      <c r="D21" s="9"/>
      <c r="E21" s="7"/>
      <c r="F21" s="7"/>
      <c r="G21" s="7"/>
      <c r="H21" s="7"/>
    </row>
    <row r="22" spans="2:8" x14ac:dyDescent="0.15">
      <c r="B22" s="7"/>
      <c r="C22" s="8"/>
      <c r="D22" s="9"/>
      <c r="E22" s="7"/>
      <c r="F22" s="7"/>
      <c r="G22" s="7"/>
      <c r="H22" s="7"/>
    </row>
    <row r="23" spans="2:8" x14ac:dyDescent="0.15">
      <c r="B23" s="7"/>
      <c r="C23" s="8"/>
      <c r="D23" s="9"/>
      <c r="E23" s="7"/>
      <c r="F23" s="7"/>
      <c r="G23" s="7"/>
      <c r="H23" s="7"/>
    </row>
    <row r="24" spans="2:8" x14ac:dyDescent="0.15">
      <c r="B24" s="7"/>
      <c r="C24" s="8"/>
      <c r="D24" s="9"/>
      <c r="E24" s="7"/>
      <c r="F24" s="7"/>
      <c r="G24" s="7"/>
      <c r="H24" s="7"/>
    </row>
    <row r="25" spans="2:8" x14ac:dyDescent="0.15">
      <c r="B25" s="7"/>
      <c r="C25" s="8"/>
      <c r="D25" s="9"/>
      <c r="E25" s="7"/>
      <c r="F25" s="7"/>
      <c r="G25" s="7"/>
      <c r="H25" s="7"/>
    </row>
    <row r="26" spans="2:8" x14ac:dyDescent="0.15">
      <c r="B26" s="7"/>
      <c r="C26" s="8"/>
      <c r="D26" s="9"/>
      <c r="E26" s="7"/>
      <c r="F26" s="7"/>
      <c r="G26" s="7"/>
      <c r="H26" s="7"/>
    </row>
    <row r="27" spans="2:8" x14ac:dyDescent="0.15">
      <c r="B27" s="7"/>
      <c r="C27" s="8"/>
      <c r="D27" s="9"/>
      <c r="E27" s="7"/>
      <c r="F27" s="7"/>
      <c r="G27" s="7"/>
      <c r="H27" s="7"/>
    </row>
    <row r="29" spans="2:8" x14ac:dyDescent="0.15">
      <c r="B29" s="4" t="s">
        <v>16</v>
      </c>
    </row>
    <row r="30" spans="2:8" x14ac:dyDescent="0.15">
      <c r="B30" s="4" t="s">
        <v>24</v>
      </c>
    </row>
    <row r="31" spans="2:8" x14ac:dyDescent="0.15">
      <c r="B31" s="4" t="s">
        <v>25</v>
      </c>
    </row>
    <row r="32" spans="2:8" x14ac:dyDescent="0.15">
      <c r="B32" s="4" t="s">
        <v>17</v>
      </c>
    </row>
    <row r="33" spans="2:2" x14ac:dyDescent="0.15">
      <c r="B33" s="4" t="s">
        <v>18</v>
      </c>
    </row>
  </sheetData>
  <mergeCells count="1">
    <mergeCell ref="B4:H5"/>
  </mergeCells>
  <phoneticPr fontId="10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&amp;L(SIMM)IoT기반 스마트 마리나 항만 불법계류 통합안전관제시스템&amp;R테이블정의서</oddHeader>
    <oddFooter>&amp;L
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9"/>
  <sheetViews>
    <sheetView view="pageBreakPreview" topLeftCell="A7" zoomScale="115" zoomScaleNormal="100" zoomScaleSheetLayoutView="115" workbookViewId="0">
      <selection activeCell="B29" sqref="B29"/>
    </sheetView>
  </sheetViews>
  <sheetFormatPr defaultColWidth="8.88671875" defaultRowHeight="17.25" customHeight="1" x14ac:dyDescent="0.15"/>
  <cols>
    <col min="1" max="1" width="4" style="3" bestFit="1" customWidth="1"/>
    <col min="2" max="2" width="28.5546875" style="3" bestFit="1" customWidth="1"/>
    <col min="3" max="3" width="44.109375" style="3" bestFit="1" customWidth="1"/>
    <col min="4" max="16384" width="8.88671875" style="1"/>
  </cols>
  <sheetData>
    <row r="1" spans="1:3" ht="17.25" customHeight="1" x14ac:dyDescent="0.15">
      <c r="A1" s="2"/>
      <c r="B1" s="2" t="s">
        <v>46</v>
      </c>
      <c r="C1" s="27" t="s">
        <v>47</v>
      </c>
    </row>
    <row r="3" spans="1:3" ht="17.25" customHeight="1" x14ac:dyDescent="0.15">
      <c r="A3" s="2" t="s">
        <v>45</v>
      </c>
      <c r="B3" s="2" t="s">
        <v>19</v>
      </c>
      <c r="C3" s="28" t="s">
        <v>20</v>
      </c>
    </row>
    <row r="4" spans="1:3" ht="17.25" customHeight="1" x14ac:dyDescent="0.15">
      <c r="A4" s="25">
        <v>1</v>
      </c>
      <c r="B4" s="26" t="str">
        <f>VLOOKUP(C4,테이블정의서!B:J,4,0)</f>
        <v>tb_anchor</v>
      </c>
      <c r="C4" s="23" t="s">
        <v>51</v>
      </c>
    </row>
    <row r="5" spans="1:3" ht="17.25" customHeight="1" x14ac:dyDescent="0.15">
      <c r="A5" s="25">
        <v>2</v>
      </c>
      <c r="B5" s="26" t="str">
        <f>VLOOKUP(C5,테이블정의서!B:J,4,0)</f>
        <v>tb_anchor_hist</v>
      </c>
      <c r="C5" s="23" t="s">
        <v>72</v>
      </c>
    </row>
    <row r="6" spans="1:3" ht="17.25" customHeight="1" x14ac:dyDescent="0.15">
      <c r="A6" s="25">
        <v>3</v>
      </c>
      <c r="B6" s="26" t="str">
        <f>VLOOKUP(C6,테이블정의서!B:J,4,0)</f>
        <v>tb_anchor_lidar</v>
      </c>
      <c r="C6" s="23" t="s">
        <v>81</v>
      </c>
    </row>
    <row r="7" spans="1:3" ht="17.25" customHeight="1" x14ac:dyDescent="0.15">
      <c r="A7" s="25">
        <v>4</v>
      </c>
      <c r="B7" s="26" t="str">
        <f>VLOOKUP(C7,테이블정의서!B:J,4,0)</f>
        <v>tb_anchor_sector</v>
      </c>
      <c r="C7" s="23" t="s">
        <v>91</v>
      </c>
    </row>
    <row r="8" spans="1:3" ht="17.25" customHeight="1" x14ac:dyDescent="0.15">
      <c r="A8" s="25">
        <v>5</v>
      </c>
      <c r="B8" s="26" t="str">
        <f>VLOOKUP(C8,테이블정의서!B:J,4,0)</f>
        <v>tb_ate_hist</v>
      </c>
      <c r="C8" s="23" t="s">
        <v>114</v>
      </c>
    </row>
    <row r="9" spans="1:3" ht="17.25" customHeight="1" x14ac:dyDescent="0.15">
      <c r="A9" s="25">
        <v>6</v>
      </c>
      <c r="B9" s="26" t="str">
        <f>VLOOKUP(C9,테이블정의서!B:J,4,0)</f>
        <v>tb_boat</v>
      </c>
      <c r="C9" s="23" t="s">
        <v>136</v>
      </c>
    </row>
    <row r="10" spans="1:3" ht="17.25" customHeight="1" x14ac:dyDescent="0.15">
      <c r="A10" s="25">
        <v>7</v>
      </c>
      <c r="B10" s="26" t="str">
        <f>VLOOKUP(C10,테이블정의서!B:J,4,0)</f>
        <v>tb_boatdata</v>
      </c>
      <c r="C10" s="23" t="s">
        <v>157</v>
      </c>
    </row>
    <row r="11" spans="1:3" ht="17.25" customHeight="1" x14ac:dyDescent="0.15">
      <c r="A11" s="25">
        <v>8</v>
      </c>
      <c r="B11" s="26" t="e">
        <f>VLOOKUP(C11,테이블정의서!B:J,4,0)</f>
        <v>#N/A</v>
      </c>
      <c r="C11" s="23" t="s">
        <v>174</v>
      </c>
    </row>
    <row r="12" spans="1:3" ht="17.25" customHeight="1" x14ac:dyDescent="0.15">
      <c r="A12" s="25">
        <v>9</v>
      </c>
      <c r="B12" s="26" t="str">
        <f>VLOOKUP(C12,테이블정의서!B:J,4,0)</f>
        <v>tb_config</v>
      </c>
      <c r="C12" s="23" t="s">
        <v>186</v>
      </c>
    </row>
    <row r="13" spans="1:3" ht="17.25" customHeight="1" x14ac:dyDescent="0.15">
      <c r="A13" s="25">
        <v>10</v>
      </c>
      <c r="B13" s="26" t="str">
        <f>VLOOKUP(C13,테이블정의서!B:J,4,0)</f>
        <v>tb_emp</v>
      </c>
      <c r="C13" s="23" t="s">
        <v>191</v>
      </c>
    </row>
    <row r="14" spans="1:3" ht="17.25" customHeight="1" x14ac:dyDescent="0.15">
      <c r="A14" s="25">
        <v>11</v>
      </c>
      <c r="B14" s="26" t="str">
        <f>VLOOKUP(C14,테이블정의서!B:J,4,0)</f>
        <v>tb_io_status</v>
      </c>
      <c r="C14" s="23" t="s">
        <v>208</v>
      </c>
    </row>
    <row r="15" spans="1:3" ht="17.25" customHeight="1" x14ac:dyDescent="0.15">
      <c r="A15" s="25">
        <v>12</v>
      </c>
      <c r="B15" s="26" t="str">
        <f>VLOOKUP(C15,테이블정의서!B:J,4,0)</f>
        <v>tb_lidardata</v>
      </c>
      <c r="C15" s="23" t="s">
        <v>334</v>
      </c>
    </row>
    <row r="16" spans="1:3" ht="17.25" customHeight="1" x14ac:dyDescent="0.15">
      <c r="A16" s="25">
        <v>13</v>
      </c>
      <c r="B16" s="26" t="str">
        <f>VLOOKUP(C16,테이블정의서!B:J,4,0)</f>
        <v>tb_marina</v>
      </c>
      <c r="C16" s="23" t="s">
        <v>296</v>
      </c>
    </row>
    <row r="17" spans="1:3" ht="17.25" customHeight="1" x14ac:dyDescent="0.15">
      <c r="A17" s="25">
        <v>14</v>
      </c>
      <c r="B17" s="26" t="str">
        <f>VLOOKUP(C17,테이블정의서!B:J,4,0)</f>
        <v>tb_sos_list</v>
      </c>
      <c r="C17" s="23" t="s">
        <v>301</v>
      </c>
    </row>
    <row r="18" spans="1:3" ht="17.25" customHeight="1" x14ac:dyDescent="0.15">
      <c r="A18" s="25">
        <v>15</v>
      </c>
      <c r="B18" s="26" t="str">
        <f>VLOOKUP(C18,테이블정의서!B:J,4,0)</f>
        <v>tb_unreg_boatdata</v>
      </c>
      <c r="C18" s="23" t="s">
        <v>305</v>
      </c>
    </row>
    <row r="19" spans="1:3" ht="17.25" customHeight="1" x14ac:dyDescent="0.15">
      <c r="A19" s="25">
        <v>16</v>
      </c>
      <c r="B19" s="26" t="str">
        <f>VLOOKUP(C19,테이블정의서!B:J,4,0)</f>
        <v>tb_user_info</v>
      </c>
      <c r="C19" s="23" t="s">
        <v>307</v>
      </c>
    </row>
    <row r="20" spans="1:3" ht="17.25" customHeight="1" x14ac:dyDescent="0.15">
      <c r="A20" s="25">
        <v>17</v>
      </c>
      <c r="B20" s="26" t="str">
        <f>VLOOKUP(C20,테이블정의서!B:J,4,0)</f>
        <v>tb_zigbee</v>
      </c>
      <c r="C20" s="23" t="s">
        <v>332</v>
      </c>
    </row>
    <row r="21" spans="1:3" ht="17.25" customHeight="1" x14ac:dyDescent="0.15">
      <c r="A21" s="25">
        <v>18</v>
      </c>
      <c r="B21" s="26" t="str">
        <f>VLOOKUP(C21,테이블정의서!B:J,4,0)</f>
        <v>tb_code_detail</v>
      </c>
      <c r="C21" s="3" t="s">
        <v>335</v>
      </c>
    </row>
    <row r="22" spans="1:3" ht="17.25" customHeight="1" x14ac:dyDescent="0.15">
      <c r="A22" s="25">
        <v>19</v>
      </c>
      <c r="B22" s="26" t="str">
        <f>VLOOKUP(C22,테이블정의서!B:J,4,0)</f>
        <v>tb_code_group</v>
      </c>
      <c r="C22" s="3" t="s">
        <v>347</v>
      </c>
    </row>
    <row r="23" spans="1:3" ht="17.25" customHeight="1" x14ac:dyDescent="0.15">
      <c r="A23" s="25">
        <v>20</v>
      </c>
      <c r="B23" s="26" t="str">
        <f>VLOOKUP(C23,테이블정의서!B:J,4,0)</f>
        <v>tb_emp_auth</v>
      </c>
      <c r="C23" s="3" t="s">
        <v>348</v>
      </c>
    </row>
    <row r="24" spans="1:3" ht="17.25" customHeight="1" x14ac:dyDescent="0.15">
      <c r="A24" s="25">
        <v>21</v>
      </c>
      <c r="B24" s="26" t="str">
        <f>VLOOKUP(C24,테이블정의서!B:J,4,0)</f>
        <v>tb_emp_group</v>
      </c>
      <c r="C24" s="3" t="s">
        <v>349</v>
      </c>
    </row>
    <row r="25" spans="1:3" ht="17.25" customHeight="1" x14ac:dyDescent="0.15">
      <c r="A25" s="25">
        <v>22</v>
      </c>
      <c r="B25" s="26" t="str">
        <f>VLOOKUP(C25,테이블정의서!B:J,4,0)</f>
        <v>tb_emp_member</v>
      </c>
      <c r="C25" s="3" t="s">
        <v>350</v>
      </c>
    </row>
    <row r="26" spans="1:3" ht="17.25" customHeight="1" x14ac:dyDescent="0.15">
      <c r="A26" s="25">
        <v>23</v>
      </c>
      <c r="B26" s="26" t="str">
        <f>VLOOKUP(C26,테이블정의서!B:J,4,0)</f>
        <v>tb_menu</v>
      </c>
      <c r="C26" s="3" t="s">
        <v>336</v>
      </c>
    </row>
    <row r="27" spans="1:3" ht="17.25" customHeight="1" x14ac:dyDescent="0.15">
      <c r="A27" s="25">
        <v>24</v>
      </c>
      <c r="B27" s="26" t="str">
        <f>VLOOKUP(C27,테이블정의서!B:J,4,0)</f>
        <v>tb_face_device</v>
      </c>
      <c r="C27" s="3" t="s">
        <v>385</v>
      </c>
    </row>
    <row r="28" spans="1:3" ht="17.25" customHeight="1" x14ac:dyDescent="0.15">
      <c r="A28" s="25">
        <v>25</v>
      </c>
      <c r="B28" s="26" t="str">
        <f>VLOOKUP(C28,테이블정의서!B:J,4,0)</f>
        <v>tb_boat_hist</v>
      </c>
      <c r="C28" s="3" t="s">
        <v>391</v>
      </c>
    </row>
    <row r="29" spans="1:3" ht="17.25" customHeight="1" x14ac:dyDescent="0.15">
      <c r="A29" s="25">
        <v>26</v>
      </c>
      <c r="B29" s="26" t="str">
        <f>VLOOKUP(C29,테이블정의서!B:J,4,0)</f>
        <v>tb_dashboard</v>
      </c>
      <c r="C29" s="3" t="s">
        <v>399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87"/>
  <sheetViews>
    <sheetView topLeftCell="A229" zoomScale="115" zoomScaleNormal="115" zoomScaleSheetLayoutView="100" workbookViewId="0">
      <selection activeCell="C247" sqref="C247"/>
    </sheetView>
  </sheetViews>
  <sheetFormatPr defaultColWidth="8.88671875" defaultRowHeight="15.75" customHeight="1" x14ac:dyDescent="0.15"/>
  <cols>
    <col min="1" max="1" width="8.6640625" style="10" customWidth="1"/>
    <col min="2" max="2" width="25.88671875" style="10" bestFit="1" customWidth="1"/>
    <col min="3" max="3" width="27.33203125" style="10" bestFit="1" customWidth="1"/>
    <col min="4" max="4" width="13.44140625" style="11" customWidth="1"/>
    <col min="5" max="5" width="13.88671875" style="10" customWidth="1"/>
    <col min="6" max="6" width="5.33203125" style="10" bestFit="1" customWidth="1"/>
    <col min="7" max="8" width="3.33203125" style="10" bestFit="1" customWidth="1"/>
    <col min="9" max="9" width="8.44140625" style="10" customWidth="1"/>
    <col min="10" max="10" width="45" style="10" customWidth="1"/>
    <col min="11" max="16384" width="8.88671875" style="12"/>
  </cols>
  <sheetData>
    <row r="1" spans="1:10" ht="15.75" customHeight="1" thickBot="1" x14ac:dyDescent="0.2"/>
    <row r="2" spans="1:10" s="19" customFormat="1" ht="15.75" customHeight="1" x14ac:dyDescent="0.15">
      <c r="A2" s="29" t="s">
        <v>0</v>
      </c>
      <c r="B2" s="30" t="s">
        <v>51</v>
      </c>
      <c r="C2" s="31"/>
      <c r="D2" s="32" t="s">
        <v>36</v>
      </c>
      <c r="E2" s="82" t="s">
        <v>50</v>
      </c>
      <c r="F2" s="82"/>
      <c r="G2" s="82"/>
      <c r="H2" s="82"/>
      <c r="I2" s="80"/>
      <c r="J2" s="83"/>
    </row>
    <row r="3" spans="1:10" s="19" customFormat="1" ht="15.75" customHeight="1" x14ac:dyDescent="0.15">
      <c r="A3" s="33" t="s">
        <v>2</v>
      </c>
      <c r="B3" s="75" t="s">
        <v>51</v>
      </c>
      <c r="C3" s="76"/>
      <c r="D3" s="18" t="s">
        <v>35</v>
      </c>
      <c r="E3" s="77"/>
      <c r="F3" s="77"/>
      <c r="G3" s="77"/>
      <c r="H3" s="77"/>
      <c r="I3" s="78"/>
      <c r="J3" s="79"/>
    </row>
    <row r="4" spans="1:10" s="19" customFormat="1" ht="15.75" customHeight="1" x14ac:dyDescent="0.15">
      <c r="A4" s="33" t="s">
        <v>3</v>
      </c>
      <c r="B4" s="18" t="s">
        <v>37</v>
      </c>
      <c r="C4" s="18" t="s">
        <v>4</v>
      </c>
      <c r="D4" s="18" t="s">
        <v>5</v>
      </c>
      <c r="E4" s="17" t="s">
        <v>6</v>
      </c>
      <c r="F4" s="17" t="s">
        <v>38</v>
      </c>
      <c r="G4" s="17" t="s">
        <v>39</v>
      </c>
      <c r="H4" s="17" t="s">
        <v>40</v>
      </c>
      <c r="I4" s="44" t="s">
        <v>319</v>
      </c>
      <c r="J4" s="34" t="s">
        <v>41</v>
      </c>
    </row>
    <row r="5" spans="1:10" s="19" customFormat="1" ht="15.75" customHeight="1" x14ac:dyDescent="0.15">
      <c r="A5" s="35">
        <v>1</v>
      </c>
      <c r="B5" s="21" t="str">
        <f>VLOOKUP(C5,자료사전!C:E,2,0)</f>
        <v>marina_id</v>
      </c>
      <c r="C5" s="21" t="s">
        <v>212</v>
      </c>
      <c r="D5" s="22" t="str">
        <f>VLOOKUP(C5,자료사전!C:E,3,0)</f>
        <v>integer</v>
      </c>
      <c r="E5" s="20" t="s">
        <v>7</v>
      </c>
      <c r="F5" s="20"/>
      <c r="G5" s="20" t="s">
        <v>8</v>
      </c>
      <c r="H5" s="20"/>
      <c r="I5" s="20" t="s">
        <v>8</v>
      </c>
      <c r="J5" s="36">
        <f>VLOOKUP(C5,자료사전!C:F,4,0)</f>
        <v>0</v>
      </c>
    </row>
    <row r="6" spans="1:10" s="19" customFormat="1" ht="15.75" customHeight="1" x14ac:dyDescent="0.15">
      <c r="A6" s="35">
        <v>2</v>
      </c>
      <c r="B6" s="21" t="str">
        <f>VLOOKUP(C6,자료사전!C:E,2,0)</f>
        <v>anchor_id</v>
      </c>
      <c r="C6" s="21" t="s">
        <v>62</v>
      </c>
      <c r="D6" s="22" t="str">
        <f>VLOOKUP(C6,자료사전!C:E,3,0)</f>
        <v>integer</v>
      </c>
      <c r="E6" s="20" t="s">
        <v>7</v>
      </c>
      <c r="F6" s="20"/>
      <c r="G6" s="20" t="s">
        <v>8</v>
      </c>
      <c r="H6" s="20"/>
      <c r="I6" s="20" t="s">
        <v>8</v>
      </c>
      <c r="J6" s="36">
        <f>VLOOKUP(C6,자료사전!C:F,4,0)</f>
        <v>0</v>
      </c>
    </row>
    <row r="7" spans="1:10" s="19" customFormat="1" ht="15.75" customHeight="1" x14ac:dyDescent="0.15">
      <c r="A7" s="35">
        <v>3</v>
      </c>
      <c r="B7" s="21" t="str">
        <f>VLOOKUP(C7,자료사전!C:E,2,0)</f>
        <v>sector_id</v>
      </c>
      <c r="C7" s="21" t="s">
        <v>64</v>
      </c>
      <c r="D7" s="22" t="str">
        <f>VLOOKUP(C7,자료사전!C:E,3,0)</f>
        <v>integer</v>
      </c>
      <c r="E7" s="20" t="s">
        <v>42</v>
      </c>
      <c r="F7" s="20"/>
      <c r="G7" s="20"/>
      <c r="H7" s="20"/>
      <c r="I7" s="20" t="s">
        <v>8</v>
      </c>
      <c r="J7" s="36">
        <f>VLOOKUP(C7,자료사전!C:F,4,0)</f>
        <v>0</v>
      </c>
    </row>
    <row r="8" spans="1:10" s="19" customFormat="1" ht="15.75" customHeight="1" x14ac:dyDescent="0.15">
      <c r="A8" s="35">
        <v>4</v>
      </c>
      <c r="B8" s="21" t="str">
        <f>VLOOKUP(C8,자료사전!C:E,2,0)</f>
        <v>boat_id</v>
      </c>
      <c r="C8" s="21" t="s">
        <v>66</v>
      </c>
      <c r="D8" s="22" t="str">
        <f>VLOOKUP(C8,자료사전!C:E,3,0)</f>
        <v>integer</v>
      </c>
      <c r="E8" s="20" t="s">
        <v>42</v>
      </c>
      <c r="F8" s="20"/>
      <c r="G8" s="20"/>
      <c r="H8" s="20"/>
      <c r="I8" s="20" t="s">
        <v>8</v>
      </c>
      <c r="J8" s="36">
        <f>VLOOKUP(C8,자료사전!C:F,4,0)</f>
        <v>0</v>
      </c>
    </row>
    <row r="9" spans="1:10" s="19" customFormat="1" ht="15.75" customHeight="1" x14ac:dyDescent="0.15">
      <c r="A9" s="35">
        <v>5</v>
      </c>
      <c r="B9" s="21" t="str">
        <f>VLOOKUP(C9,자료사전!C:E,2,0)</f>
        <v>anchor_status</v>
      </c>
      <c r="C9" s="21" t="s">
        <v>68</v>
      </c>
      <c r="D9" s="22" t="str">
        <f>VLOOKUP(C9,자료사전!C:E,3,0)</f>
        <v>character(4)</v>
      </c>
      <c r="E9" s="20" t="s">
        <v>42</v>
      </c>
      <c r="F9" s="20"/>
      <c r="G9" s="20"/>
      <c r="H9" s="20"/>
      <c r="I9" s="20" t="s">
        <v>8</v>
      </c>
      <c r="J9" s="36" t="str">
        <f>VLOOKUP(C9,자료사전!C:F,4,0)</f>
        <v>1: 정박 , 0: 비정박</v>
      </c>
    </row>
    <row r="10" spans="1:10" s="19" customFormat="1" ht="15.75" customHeight="1" thickBot="1" x14ac:dyDescent="0.2">
      <c r="A10" s="37">
        <v>6</v>
      </c>
      <c r="B10" s="38" t="str">
        <f>VLOOKUP(C10,자료사전!C:E,2,0)</f>
        <v>anchor_nm</v>
      </c>
      <c r="C10" s="38" t="s">
        <v>70</v>
      </c>
      <c r="D10" s="42" t="str">
        <f>VLOOKUP(C10,자료사전!C:E,3,0)</f>
        <v>character(100)</v>
      </c>
      <c r="E10" s="39" t="s">
        <v>7</v>
      </c>
      <c r="F10" s="39"/>
      <c r="G10" s="39"/>
      <c r="H10" s="39"/>
      <c r="I10" s="39" t="s">
        <v>8</v>
      </c>
      <c r="J10" s="61">
        <f>VLOOKUP(C10,자료사전!C:F,4,0)</f>
        <v>0</v>
      </c>
    </row>
    <row r="11" spans="1:10" s="19" customFormat="1" ht="15.75" customHeight="1" thickBot="1" x14ac:dyDescent="0.2">
      <c r="D11" s="43"/>
    </row>
    <row r="12" spans="1:10" s="19" customFormat="1" ht="15.75" customHeight="1" x14ac:dyDescent="0.15">
      <c r="A12" s="29" t="s">
        <v>0</v>
      </c>
      <c r="B12" s="30" t="s">
        <v>72</v>
      </c>
      <c r="C12" s="31"/>
      <c r="D12" s="32" t="s">
        <v>1</v>
      </c>
      <c r="E12" s="82" t="s">
        <v>71</v>
      </c>
      <c r="F12" s="82"/>
      <c r="G12" s="82"/>
      <c r="H12" s="82"/>
      <c r="I12" s="80"/>
      <c r="J12" s="83"/>
    </row>
    <row r="13" spans="1:10" s="19" customFormat="1" ht="15.75" customHeight="1" x14ac:dyDescent="0.15">
      <c r="A13" s="33" t="s">
        <v>2</v>
      </c>
      <c r="B13" s="75" t="s">
        <v>72</v>
      </c>
      <c r="C13" s="76"/>
      <c r="D13" s="18" t="s">
        <v>41</v>
      </c>
      <c r="E13" s="77"/>
      <c r="F13" s="77"/>
      <c r="G13" s="77"/>
      <c r="H13" s="77"/>
      <c r="I13" s="78"/>
      <c r="J13" s="79"/>
    </row>
    <row r="14" spans="1:10" s="19" customFormat="1" ht="15.75" customHeight="1" x14ac:dyDescent="0.15">
      <c r="A14" s="33" t="s">
        <v>3</v>
      </c>
      <c r="B14" s="18" t="s">
        <v>37</v>
      </c>
      <c r="C14" s="18" t="s">
        <v>4</v>
      </c>
      <c r="D14" s="18" t="s">
        <v>5</v>
      </c>
      <c r="E14" s="17" t="s">
        <v>6</v>
      </c>
      <c r="F14" s="17" t="s">
        <v>38</v>
      </c>
      <c r="G14" s="17" t="s">
        <v>39</v>
      </c>
      <c r="H14" s="17" t="s">
        <v>40</v>
      </c>
      <c r="I14" s="44" t="s">
        <v>319</v>
      </c>
      <c r="J14" s="34" t="s">
        <v>41</v>
      </c>
    </row>
    <row r="15" spans="1:10" s="19" customFormat="1" ht="15.75" customHeight="1" x14ac:dyDescent="0.15">
      <c r="A15" s="35">
        <v>1</v>
      </c>
      <c r="B15" s="21" t="str">
        <f>VLOOKUP(C15,자료사전!C:E,2,0)</f>
        <v>marina_id</v>
      </c>
      <c r="C15" s="21" t="s">
        <v>212</v>
      </c>
      <c r="D15" s="22" t="str">
        <f>VLOOKUP(C15,자료사전!C:E,3,0)</f>
        <v>integer</v>
      </c>
      <c r="E15" s="20" t="s">
        <v>7</v>
      </c>
      <c r="F15" s="20"/>
      <c r="G15" s="20" t="s">
        <v>8</v>
      </c>
      <c r="H15" s="20"/>
      <c r="I15" s="20" t="s">
        <v>8</v>
      </c>
      <c r="J15" s="36">
        <f>VLOOKUP(C15,자료사전!C:F,4,0)</f>
        <v>0</v>
      </c>
    </row>
    <row r="16" spans="1:10" s="19" customFormat="1" ht="15.75" customHeight="1" x14ac:dyDescent="0.15">
      <c r="A16" s="35">
        <v>2</v>
      </c>
      <c r="B16" s="21" t="str">
        <f>VLOOKUP(C16,자료사전!C:E,2,0)</f>
        <v>anchor_id</v>
      </c>
      <c r="C16" s="21" t="s">
        <v>62</v>
      </c>
      <c r="D16" s="22" t="str">
        <f>VLOOKUP(C16,자료사전!C:E,3,0)</f>
        <v>integer</v>
      </c>
      <c r="E16" s="20" t="s">
        <v>7</v>
      </c>
      <c r="F16" s="20"/>
      <c r="G16" s="20" t="s">
        <v>8</v>
      </c>
      <c r="H16" s="20"/>
      <c r="I16" s="20" t="s">
        <v>8</v>
      </c>
      <c r="J16" s="36">
        <f>VLOOKUP(C16,자료사전!C:F,4,0)</f>
        <v>0</v>
      </c>
    </row>
    <row r="17" spans="1:10" s="19" customFormat="1" ht="15.75" customHeight="1" x14ac:dyDescent="0.15">
      <c r="A17" s="35">
        <v>3</v>
      </c>
      <c r="B17" s="21" t="str">
        <f>VLOOKUP(C17,자료사전!C:E,2,0)</f>
        <v>boat_id</v>
      </c>
      <c r="C17" s="21" t="s">
        <v>66</v>
      </c>
      <c r="D17" s="22" t="str">
        <f>VLOOKUP(C17,자료사전!C:E,3,0)</f>
        <v>integer</v>
      </c>
      <c r="E17" s="20" t="s">
        <v>42</v>
      </c>
      <c r="F17" s="20"/>
      <c r="G17" s="20"/>
      <c r="H17" s="20"/>
      <c r="I17" s="20" t="s">
        <v>8</v>
      </c>
      <c r="J17" s="36">
        <f>VLOOKUP(C17,자료사전!C:F,4,0)</f>
        <v>0</v>
      </c>
    </row>
    <row r="18" spans="1:10" s="19" customFormat="1" ht="15.75" customHeight="1" x14ac:dyDescent="0.15">
      <c r="A18" s="35">
        <v>4</v>
      </c>
      <c r="B18" s="21" t="str">
        <f>VLOOKUP(C18,자료사전!C:E,2,0)</f>
        <v>enter_dt</v>
      </c>
      <c r="C18" s="21" t="s">
        <v>76</v>
      </c>
      <c r="D18" s="22" t="str">
        <f>VLOOKUP(C18,자료사전!C:E,3,0)</f>
        <v>character(14)</v>
      </c>
      <c r="E18" s="20" t="s">
        <v>42</v>
      </c>
      <c r="F18" s="20"/>
      <c r="G18" s="20"/>
      <c r="H18" s="20"/>
      <c r="I18" s="20" t="s">
        <v>8</v>
      </c>
      <c r="J18" s="36">
        <f>VLOOKUP(C18,자료사전!C:F,4,0)</f>
        <v>0</v>
      </c>
    </row>
    <row r="19" spans="1:10" s="19" customFormat="1" ht="15.75" customHeight="1" thickBot="1" x14ac:dyDescent="0.2">
      <c r="A19" s="37">
        <v>5</v>
      </c>
      <c r="B19" s="38" t="str">
        <f>VLOOKUP(C19,자료사전!C:E,2,0)</f>
        <v>leave_dt</v>
      </c>
      <c r="C19" s="38" t="s">
        <v>78</v>
      </c>
      <c r="D19" s="42" t="str">
        <f>VLOOKUP(C19,자료사전!C:E,3,0)</f>
        <v>character(14)</v>
      </c>
      <c r="E19" s="39" t="s">
        <v>42</v>
      </c>
      <c r="F19" s="39"/>
      <c r="G19" s="39"/>
      <c r="H19" s="39"/>
      <c r="I19" s="39" t="s">
        <v>8</v>
      </c>
      <c r="J19" s="61">
        <f>VLOOKUP(C19,자료사전!C:F,4,0)</f>
        <v>0</v>
      </c>
    </row>
    <row r="20" spans="1:10" ht="15.75" customHeight="1" thickBot="1" x14ac:dyDescent="0.2"/>
    <row r="21" spans="1:10" s="19" customFormat="1" ht="15.75" customHeight="1" x14ac:dyDescent="0.15">
      <c r="A21" s="29" t="s">
        <v>0</v>
      </c>
      <c r="B21" s="30" t="s">
        <v>81</v>
      </c>
      <c r="C21" s="31"/>
      <c r="D21" s="32" t="s">
        <v>1</v>
      </c>
      <c r="E21" s="82" t="s">
        <v>82</v>
      </c>
      <c r="F21" s="82"/>
      <c r="G21" s="82"/>
      <c r="H21" s="82"/>
      <c r="I21" s="80"/>
      <c r="J21" s="83"/>
    </row>
    <row r="22" spans="1:10" s="19" customFormat="1" ht="15.75" customHeight="1" x14ac:dyDescent="0.15">
      <c r="A22" s="33" t="s">
        <v>2</v>
      </c>
      <c r="B22" s="75" t="s">
        <v>81</v>
      </c>
      <c r="C22" s="76"/>
      <c r="D22" s="18" t="s">
        <v>35</v>
      </c>
      <c r="E22" s="77"/>
      <c r="F22" s="77"/>
      <c r="G22" s="77"/>
      <c r="H22" s="77"/>
      <c r="I22" s="78"/>
      <c r="J22" s="79"/>
    </row>
    <row r="23" spans="1:10" s="19" customFormat="1" ht="15.75" customHeight="1" x14ac:dyDescent="0.15">
      <c r="A23" s="33" t="s">
        <v>3</v>
      </c>
      <c r="B23" s="18" t="s">
        <v>37</v>
      </c>
      <c r="C23" s="18" t="s">
        <v>4</v>
      </c>
      <c r="D23" s="18" t="s">
        <v>5</v>
      </c>
      <c r="E23" s="17" t="s">
        <v>6</v>
      </c>
      <c r="F23" s="17" t="s">
        <v>38</v>
      </c>
      <c r="G23" s="17" t="s">
        <v>39</v>
      </c>
      <c r="H23" s="17" t="s">
        <v>40</v>
      </c>
      <c r="I23" s="44" t="s">
        <v>319</v>
      </c>
      <c r="J23" s="34" t="s">
        <v>35</v>
      </c>
    </row>
    <row r="24" spans="1:10" s="19" customFormat="1" ht="15.75" customHeight="1" x14ac:dyDescent="0.15">
      <c r="A24" s="35">
        <v>1</v>
      </c>
      <c r="B24" s="21" t="str">
        <f>VLOOKUP(C24,자료사전!C:E,2,0)</f>
        <v>machine_id</v>
      </c>
      <c r="C24" s="21" t="s">
        <v>84</v>
      </c>
      <c r="D24" s="22" t="str">
        <f>VLOOKUP(C24,자료사전!C:E,3,0)</f>
        <v>character(20)</v>
      </c>
      <c r="E24" s="20" t="s">
        <v>7</v>
      </c>
      <c r="F24" s="20"/>
      <c r="G24" s="20" t="s">
        <v>8</v>
      </c>
      <c r="H24" s="20"/>
      <c r="I24" s="20" t="s">
        <v>8</v>
      </c>
      <c r="J24" s="36">
        <f>VLOOKUP(C24,자료사전!C:F,4,0)</f>
        <v>0</v>
      </c>
    </row>
    <row r="25" spans="1:10" s="19" customFormat="1" ht="15.75" customHeight="1" x14ac:dyDescent="0.15">
      <c r="A25" s="35">
        <v>2</v>
      </c>
      <c r="B25" s="21" t="str">
        <f>VLOOKUP(C25,자료사전!C:E,2,0)</f>
        <v>left_right</v>
      </c>
      <c r="C25" s="21" t="s">
        <v>86</v>
      </c>
      <c r="D25" s="22" t="str">
        <f>VLOOKUP(C25,자료사전!C:E,3,0)</f>
        <v>character(1)</v>
      </c>
      <c r="E25" s="20" t="s">
        <v>7</v>
      </c>
      <c r="F25" s="20"/>
      <c r="G25" s="20" t="s">
        <v>8</v>
      </c>
      <c r="H25" s="20"/>
      <c r="I25" s="20" t="s">
        <v>8</v>
      </c>
      <c r="J25" s="36" t="str">
        <f>VLOOKUP(C25,자료사전!C:F,4,0)</f>
        <v>0:좌, 1:우</v>
      </c>
    </row>
    <row r="26" spans="1:10" s="19" customFormat="1" ht="15.75" customHeight="1" x14ac:dyDescent="0.15">
      <c r="A26" s="35">
        <v>3</v>
      </c>
      <c r="B26" s="21" t="str">
        <f>VLOOKUP(C26,자료사전!C:E,2,0)</f>
        <v>marina_id</v>
      </c>
      <c r="C26" s="21" t="s">
        <v>212</v>
      </c>
      <c r="D26" s="22" t="str">
        <f>VLOOKUP(C26,자료사전!C:E,3,0)</f>
        <v>integer</v>
      </c>
      <c r="E26" s="20" t="s">
        <v>42</v>
      </c>
      <c r="F26" s="20"/>
      <c r="G26" s="20"/>
      <c r="H26" s="20"/>
      <c r="I26" s="20" t="s">
        <v>8</v>
      </c>
      <c r="J26" s="36">
        <f>VLOOKUP(C26,자료사전!C:F,4,0)</f>
        <v>0</v>
      </c>
    </row>
    <row r="27" spans="1:10" s="19" customFormat="1" ht="15.75" customHeight="1" thickBot="1" x14ac:dyDescent="0.2">
      <c r="A27" s="37">
        <v>4</v>
      </c>
      <c r="B27" s="38" t="str">
        <f>VLOOKUP(C27,자료사전!C:E,2,0)</f>
        <v>anchor_id</v>
      </c>
      <c r="C27" s="38" t="s">
        <v>62</v>
      </c>
      <c r="D27" s="22" t="str">
        <f>VLOOKUP(C27,자료사전!C:E,3,0)</f>
        <v>integer</v>
      </c>
      <c r="E27" s="20" t="s">
        <v>7</v>
      </c>
      <c r="F27" s="20"/>
      <c r="G27" s="39"/>
      <c r="H27" s="39"/>
      <c r="I27" s="39" t="s">
        <v>8</v>
      </c>
      <c r="J27" s="61">
        <f>VLOOKUP(C27,자료사전!C:F,4,0)</f>
        <v>0</v>
      </c>
    </row>
    <row r="28" spans="1:10" ht="15.75" customHeight="1" thickBot="1" x14ac:dyDescent="0.2"/>
    <row r="29" spans="1:10" s="19" customFormat="1" ht="15.75" customHeight="1" x14ac:dyDescent="0.15">
      <c r="A29" s="29" t="s">
        <v>0</v>
      </c>
      <c r="B29" s="30" t="s">
        <v>91</v>
      </c>
      <c r="C29" s="31"/>
      <c r="D29" s="32" t="s">
        <v>36</v>
      </c>
      <c r="E29" s="82" t="s">
        <v>90</v>
      </c>
      <c r="F29" s="82"/>
      <c r="G29" s="82"/>
      <c r="H29" s="82"/>
      <c r="I29" s="80"/>
      <c r="J29" s="83"/>
    </row>
    <row r="30" spans="1:10" s="19" customFormat="1" ht="15.75" customHeight="1" x14ac:dyDescent="0.15">
      <c r="A30" s="33" t="s">
        <v>2</v>
      </c>
      <c r="B30" s="75" t="s">
        <v>91</v>
      </c>
      <c r="C30" s="76"/>
      <c r="D30" s="18" t="s">
        <v>35</v>
      </c>
      <c r="E30" s="77"/>
      <c r="F30" s="77"/>
      <c r="G30" s="77"/>
      <c r="H30" s="77"/>
      <c r="I30" s="78"/>
      <c r="J30" s="79"/>
    </row>
    <row r="31" spans="1:10" s="19" customFormat="1" ht="15.75" customHeight="1" x14ac:dyDescent="0.15">
      <c r="A31" s="33" t="s">
        <v>3</v>
      </c>
      <c r="B31" s="18" t="s">
        <v>37</v>
      </c>
      <c r="C31" s="18" t="s">
        <v>4</v>
      </c>
      <c r="D31" s="18" t="s">
        <v>5</v>
      </c>
      <c r="E31" s="17" t="s">
        <v>6</v>
      </c>
      <c r="F31" s="17" t="s">
        <v>38</v>
      </c>
      <c r="G31" s="17" t="s">
        <v>39</v>
      </c>
      <c r="H31" s="17" t="s">
        <v>40</v>
      </c>
      <c r="I31" s="44" t="s">
        <v>319</v>
      </c>
      <c r="J31" s="34" t="s">
        <v>35</v>
      </c>
    </row>
    <row r="32" spans="1:10" s="19" customFormat="1" ht="15.75" customHeight="1" x14ac:dyDescent="0.15">
      <c r="A32" s="35">
        <v>1</v>
      </c>
      <c r="B32" s="21" t="str">
        <f>VLOOKUP(C32,자료사전!C:E,2,0)</f>
        <v>marina_id</v>
      </c>
      <c r="C32" s="21" t="s">
        <v>212</v>
      </c>
      <c r="D32" s="22" t="str">
        <f>VLOOKUP(C32,자료사전!C:E,3,0)</f>
        <v>integer</v>
      </c>
      <c r="E32" s="20" t="s">
        <v>7</v>
      </c>
      <c r="F32" s="20"/>
      <c r="G32" s="20" t="s">
        <v>8</v>
      </c>
      <c r="H32" s="20"/>
      <c r="I32" s="20" t="s">
        <v>8</v>
      </c>
      <c r="J32" s="36">
        <f>VLOOKUP(C32,자료사전!C:F,4,0)</f>
        <v>0</v>
      </c>
    </row>
    <row r="33" spans="1:10" s="19" customFormat="1" ht="15.75" customHeight="1" x14ac:dyDescent="0.15">
      <c r="A33" s="35">
        <v>2</v>
      </c>
      <c r="B33" s="21" t="str">
        <f>VLOOKUP(C33,자료사전!C:E,2,0)</f>
        <v>sector_id</v>
      </c>
      <c r="C33" s="21" t="s">
        <v>64</v>
      </c>
      <c r="D33" s="22" t="str">
        <f>VLOOKUP(C33,자료사전!C:E,3,0)</f>
        <v>integer</v>
      </c>
      <c r="E33" s="20" t="s">
        <v>7</v>
      </c>
      <c r="F33" s="20"/>
      <c r="G33" s="20" t="s">
        <v>8</v>
      </c>
      <c r="H33" s="20"/>
      <c r="I33" s="20" t="s">
        <v>8</v>
      </c>
      <c r="J33" s="36">
        <f>VLOOKUP(C33,자료사전!C:F,4,0)</f>
        <v>0</v>
      </c>
    </row>
    <row r="34" spans="1:10" s="19" customFormat="1" ht="15.75" customHeight="1" x14ac:dyDescent="0.15">
      <c r="A34" s="35">
        <v>3</v>
      </c>
      <c r="B34" s="21" t="str">
        <f>VLOOKUP(C34,자료사전!C:E,2,0)</f>
        <v>sector_nm</v>
      </c>
      <c r="C34" s="21" t="s">
        <v>99</v>
      </c>
      <c r="D34" s="22" t="str">
        <f>VLOOKUP(C34,자료사전!C:E,3,0)</f>
        <v>character(200)</v>
      </c>
      <c r="E34" s="20" t="s">
        <v>42</v>
      </c>
      <c r="F34" s="20"/>
      <c r="G34" s="20"/>
      <c r="H34" s="20"/>
      <c r="I34" s="20" t="s">
        <v>8</v>
      </c>
      <c r="J34" s="36">
        <f>VLOOKUP(C34,자료사전!C:F,4,0)</f>
        <v>0</v>
      </c>
    </row>
    <row r="35" spans="1:10" s="19" customFormat="1" ht="15.75" customHeight="1" x14ac:dyDescent="0.15">
      <c r="A35" s="35">
        <v>4</v>
      </c>
      <c r="B35" s="21" t="str">
        <f>VLOOKUP(C35,자료사전!C:E,2,0)</f>
        <v>sector_desc</v>
      </c>
      <c r="C35" s="21" t="s">
        <v>101</v>
      </c>
      <c r="D35" s="22" t="str">
        <f>VLOOKUP(C35,자료사전!C:E,3,0)</f>
        <v>character(2000)</v>
      </c>
      <c r="E35" s="20" t="s">
        <v>42</v>
      </c>
      <c r="F35" s="20"/>
      <c r="G35" s="20"/>
      <c r="H35" s="20"/>
      <c r="I35" s="20" t="s">
        <v>8</v>
      </c>
      <c r="J35" s="36">
        <f>VLOOKUP(C35,자료사전!C:F,4,0)</f>
        <v>0</v>
      </c>
    </row>
    <row r="36" spans="1:10" s="19" customFormat="1" ht="15.75" customHeight="1" x14ac:dyDescent="0.15">
      <c r="A36" s="35">
        <v>5</v>
      </c>
      <c r="B36" s="21" t="str">
        <f>VLOOKUP(C36,자료사전!C:E,2,0)</f>
        <v>gpsx1</v>
      </c>
      <c r="C36" s="21" t="s">
        <v>103</v>
      </c>
      <c r="D36" s="22" t="str">
        <f>VLOOKUP(C36,자료사전!C:E,3,0)</f>
        <v>numeric(7,3)</v>
      </c>
      <c r="E36" s="20" t="s">
        <v>42</v>
      </c>
      <c r="F36" s="20"/>
      <c r="G36" s="20"/>
      <c r="H36" s="20"/>
      <c r="I36" s="20" t="s">
        <v>8</v>
      </c>
      <c r="J36" s="36">
        <f>VLOOKUP(C36,자료사전!C:F,4,0)</f>
        <v>0</v>
      </c>
    </row>
    <row r="37" spans="1:10" s="19" customFormat="1" ht="15.75" customHeight="1" x14ac:dyDescent="0.15">
      <c r="A37" s="35">
        <v>6</v>
      </c>
      <c r="B37" s="21" t="str">
        <f>VLOOKUP(C37,자료사전!C:E,2,0)</f>
        <v>gpsx2</v>
      </c>
      <c r="C37" s="21" t="s">
        <v>105</v>
      </c>
      <c r="D37" s="22" t="str">
        <f>VLOOKUP(C37,자료사전!C:E,3,0)</f>
        <v>numeric(7,3)</v>
      </c>
      <c r="E37" s="20" t="s">
        <v>42</v>
      </c>
      <c r="F37" s="20"/>
      <c r="G37" s="20"/>
      <c r="H37" s="20"/>
      <c r="I37" s="20" t="s">
        <v>8</v>
      </c>
      <c r="J37" s="36">
        <f>VLOOKUP(C37,자료사전!C:F,4,0)</f>
        <v>0</v>
      </c>
    </row>
    <row r="38" spans="1:10" s="19" customFormat="1" ht="15.75" customHeight="1" x14ac:dyDescent="0.15">
      <c r="A38" s="35">
        <v>7</v>
      </c>
      <c r="B38" s="21" t="str">
        <f>VLOOKUP(C38,자료사전!C:E,2,0)</f>
        <v>gpsy1</v>
      </c>
      <c r="C38" s="21" t="s">
        <v>107</v>
      </c>
      <c r="D38" s="22" t="str">
        <f>VLOOKUP(C38,자료사전!C:E,3,0)</f>
        <v>numeric(7,3)</v>
      </c>
      <c r="E38" s="20" t="s">
        <v>42</v>
      </c>
      <c r="F38" s="20"/>
      <c r="G38" s="20"/>
      <c r="H38" s="20"/>
      <c r="I38" s="20" t="s">
        <v>8</v>
      </c>
      <c r="J38" s="36">
        <f>VLOOKUP(C38,자료사전!C:F,4,0)</f>
        <v>0</v>
      </c>
    </row>
    <row r="39" spans="1:10" s="19" customFormat="1" ht="15.75" customHeight="1" x14ac:dyDescent="0.15">
      <c r="A39" s="35">
        <v>8</v>
      </c>
      <c r="B39" s="21" t="str">
        <f>VLOOKUP(C39,자료사전!C:E,2,0)</f>
        <v>gpsy2</v>
      </c>
      <c r="C39" s="21" t="s">
        <v>109</v>
      </c>
      <c r="D39" s="22" t="str">
        <f>VLOOKUP(C39,자료사전!C:E,3,0)</f>
        <v>numeric(7,3)</v>
      </c>
      <c r="E39" s="20" t="s">
        <v>42</v>
      </c>
      <c r="F39" s="20"/>
      <c r="G39" s="20"/>
      <c r="H39" s="20"/>
      <c r="I39" s="20" t="s">
        <v>8</v>
      </c>
      <c r="J39" s="36">
        <f>VLOOKUP(C39,자료사전!C:F,4,0)</f>
        <v>0</v>
      </c>
    </row>
    <row r="40" spans="1:10" s="19" customFormat="1" ht="15.75" customHeight="1" thickBot="1" x14ac:dyDescent="0.2">
      <c r="A40" s="37">
        <v>9</v>
      </c>
      <c r="B40" s="38" t="str">
        <f>VLOOKUP(C40,자료사전!C:E,2,0)</f>
        <v>sectorarea_cd</v>
      </c>
      <c r="C40" s="38" t="s">
        <v>110</v>
      </c>
      <c r="D40" s="42" t="str">
        <f>VLOOKUP(C40,자료사전!C:E,3,0)</f>
        <v>character(20)</v>
      </c>
      <c r="E40" s="39" t="s">
        <v>42</v>
      </c>
      <c r="F40" s="39"/>
      <c r="G40" s="39"/>
      <c r="H40" s="39"/>
      <c r="I40" s="39" t="s">
        <v>8</v>
      </c>
      <c r="J40" s="61">
        <f>VLOOKUP(C40,자료사전!C:F,4,0)</f>
        <v>0</v>
      </c>
    </row>
    <row r="41" spans="1:10" ht="15.75" customHeight="1" thickBot="1" x14ac:dyDescent="0.2"/>
    <row r="42" spans="1:10" s="19" customFormat="1" ht="15.75" customHeight="1" x14ac:dyDescent="0.15">
      <c r="A42" s="29" t="s">
        <v>0</v>
      </c>
      <c r="B42" s="30" t="s">
        <v>114</v>
      </c>
      <c r="C42" s="31"/>
      <c r="D42" s="32" t="s">
        <v>36</v>
      </c>
      <c r="E42" s="82" t="s">
        <v>115</v>
      </c>
      <c r="F42" s="82"/>
      <c r="G42" s="82"/>
      <c r="H42" s="82"/>
      <c r="I42" s="80"/>
      <c r="J42" s="83"/>
    </row>
    <row r="43" spans="1:10" s="19" customFormat="1" ht="15.75" customHeight="1" x14ac:dyDescent="0.15">
      <c r="A43" s="33" t="s">
        <v>2</v>
      </c>
      <c r="B43" s="75" t="s">
        <v>114</v>
      </c>
      <c r="C43" s="76"/>
      <c r="D43" s="18" t="s">
        <v>35</v>
      </c>
      <c r="E43" s="77"/>
      <c r="F43" s="77"/>
      <c r="G43" s="77"/>
      <c r="H43" s="77"/>
      <c r="I43" s="78"/>
      <c r="J43" s="79"/>
    </row>
    <row r="44" spans="1:10" s="19" customFormat="1" ht="15.75" customHeight="1" x14ac:dyDescent="0.15">
      <c r="A44" s="33" t="s">
        <v>3</v>
      </c>
      <c r="B44" s="18" t="s">
        <v>37</v>
      </c>
      <c r="C44" s="18" t="s">
        <v>4</v>
      </c>
      <c r="D44" s="18" t="s">
        <v>5</v>
      </c>
      <c r="E44" s="17" t="s">
        <v>6</v>
      </c>
      <c r="F44" s="17" t="s">
        <v>38</v>
      </c>
      <c r="G44" s="17" t="s">
        <v>39</v>
      </c>
      <c r="H44" s="17" t="s">
        <v>40</v>
      </c>
      <c r="I44" s="44" t="s">
        <v>319</v>
      </c>
      <c r="J44" s="34" t="s">
        <v>35</v>
      </c>
    </row>
    <row r="45" spans="1:10" s="19" customFormat="1" ht="15.75" customHeight="1" x14ac:dyDescent="0.15">
      <c r="A45" s="35">
        <v>1</v>
      </c>
      <c r="B45" s="21" t="str">
        <f>VLOOKUP(C45,자료사전!C:E,2,0)</f>
        <v>marina_id</v>
      </c>
      <c r="C45" s="21" t="s">
        <v>212</v>
      </c>
      <c r="D45" s="22" t="str">
        <f>VLOOKUP(C45,자료사전!C:E,3,0)</f>
        <v>integer</v>
      </c>
      <c r="E45" s="20" t="s">
        <v>7</v>
      </c>
      <c r="F45" s="20"/>
      <c r="G45" s="20" t="s">
        <v>8</v>
      </c>
      <c r="H45" s="20"/>
      <c r="I45" s="20" t="s">
        <v>8</v>
      </c>
      <c r="J45" s="36">
        <f>VLOOKUP(C45,자료사전!C:F,4,0)</f>
        <v>0</v>
      </c>
    </row>
    <row r="46" spans="1:10" s="19" customFormat="1" ht="15.75" customHeight="1" x14ac:dyDescent="0.15">
      <c r="A46" s="35">
        <v>2</v>
      </c>
      <c r="B46" s="21" t="str">
        <f>VLOOKUP(C46,자료사전!C:E,2,0)</f>
        <v>reg_date</v>
      </c>
      <c r="C46" s="21" t="s">
        <v>232</v>
      </c>
      <c r="D46" s="22" t="str">
        <f>VLOOKUP(C46,자료사전!C:E,3,0)</f>
        <v>varchar(8)</v>
      </c>
      <c r="E46" s="20" t="s">
        <v>7</v>
      </c>
      <c r="F46" s="20"/>
      <c r="G46" s="20" t="s">
        <v>8</v>
      </c>
      <c r="H46" s="20"/>
      <c r="I46" s="20" t="s">
        <v>8</v>
      </c>
      <c r="J46" s="36">
        <f>VLOOKUP(C46,자료사전!C:F,4,0)</f>
        <v>0</v>
      </c>
    </row>
    <row r="47" spans="1:10" s="19" customFormat="1" ht="15.75" customHeight="1" x14ac:dyDescent="0.15">
      <c r="A47" s="35">
        <v>3</v>
      </c>
      <c r="B47" s="21" t="str">
        <f>VLOOKUP(C47,자료사전!C:E,2,0)</f>
        <v>atte_time</v>
      </c>
      <c r="C47" s="21" t="s">
        <v>220</v>
      </c>
      <c r="D47" s="22" t="str">
        <f>VLOOKUP(C47,자료사전!C:E,3,0)</f>
        <v>varchar(20)</v>
      </c>
      <c r="E47" s="20" t="s">
        <v>7</v>
      </c>
      <c r="F47" s="20"/>
      <c r="G47" s="20" t="s">
        <v>8</v>
      </c>
      <c r="H47" s="20"/>
      <c r="I47" s="20" t="s">
        <v>8</v>
      </c>
      <c r="J47" s="36">
        <f>VLOOKUP(C47,자료사전!C:F,4,0)</f>
        <v>0</v>
      </c>
    </row>
    <row r="48" spans="1:10" s="19" customFormat="1" ht="15.75" customHeight="1" x14ac:dyDescent="0.15">
      <c r="A48" s="35">
        <v>4</v>
      </c>
      <c r="B48" s="21" t="str">
        <f>VLOOKUP(C48,자료사전!C:E,2,0)</f>
        <v>faceid</v>
      </c>
      <c r="C48" s="21" t="s">
        <v>227</v>
      </c>
      <c r="D48" s="22" t="str">
        <f>VLOOKUP(C48,자료사전!C:E,3,0)</f>
        <v>varchar(20)</v>
      </c>
      <c r="E48" s="20" t="s">
        <v>42</v>
      </c>
      <c r="F48" s="20"/>
      <c r="G48" s="20"/>
      <c r="H48" s="20"/>
      <c r="I48" s="20" t="s">
        <v>8</v>
      </c>
      <c r="J48" s="36">
        <f>VLOOKUP(C48,자료사전!C:F,4,0)</f>
        <v>0</v>
      </c>
    </row>
    <row r="49" spans="1:10" s="19" customFormat="1" ht="15.75" customHeight="1" x14ac:dyDescent="0.15">
      <c r="A49" s="35">
        <v>5</v>
      </c>
      <c r="B49" s="21" t="str">
        <f>VLOOKUP(C49,자료사전!C:E,2,0)</f>
        <v>dvc_id</v>
      </c>
      <c r="C49" s="21" t="s">
        <v>243</v>
      </c>
      <c r="D49" s="22" t="str">
        <f>VLOOKUP(C49,자료사전!C:E,3,0)</f>
        <v>varchar(20)</v>
      </c>
      <c r="E49" s="20" t="s">
        <v>42</v>
      </c>
      <c r="F49" s="20"/>
      <c r="G49" s="20"/>
      <c r="H49" s="20"/>
      <c r="I49" s="20" t="s">
        <v>8</v>
      </c>
      <c r="J49" s="36">
        <f>VLOOKUP(C49,자료사전!C:F,4,0)</f>
        <v>0</v>
      </c>
    </row>
    <row r="50" spans="1:10" s="19" customFormat="1" ht="15.75" customHeight="1" x14ac:dyDescent="0.15">
      <c r="A50" s="35">
        <v>6</v>
      </c>
      <c r="B50" s="21" t="str">
        <f>VLOOKUP(C50,자료사전!C:E,2,0)</f>
        <v>user_cd</v>
      </c>
      <c r="C50" s="21" t="s">
        <v>309</v>
      </c>
      <c r="D50" s="22" t="str">
        <f>VLOOKUP(C50,자료사전!C:E,3,0)</f>
        <v>varchar(30)</v>
      </c>
      <c r="E50" s="20" t="s">
        <v>42</v>
      </c>
      <c r="F50" s="20"/>
      <c r="G50" s="20"/>
      <c r="H50" s="20"/>
      <c r="I50" s="20" t="s">
        <v>8</v>
      </c>
      <c r="J50" s="36">
        <f>VLOOKUP(C50,자료사전!C:F,4,0)</f>
        <v>0</v>
      </c>
    </row>
    <row r="51" spans="1:10" s="19" customFormat="1" ht="15.75" customHeight="1" x14ac:dyDescent="0.15">
      <c r="A51" s="35">
        <v>7</v>
      </c>
      <c r="B51" s="21" t="str">
        <f>VLOOKUP(C51,자료사전!C:E,2,0)</f>
        <v>user_nm</v>
      </c>
      <c r="C51" s="21" t="s">
        <v>311</v>
      </c>
      <c r="D51" s="22" t="str">
        <f>VLOOKUP(C51,자료사전!C:E,3,0)</f>
        <v>varchar(50)</v>
      </c>
      <c r="E51" s="20" t="s">
        <v>42</v>
      </c>
      <c r="F51" s="20"/>
      <c r="G51" s="20"/>
      <c r="H51" s="20"/>
      <c r="I51" s="20" t="s">
        <v>8</v>
      </c>
      <c r="J51" s="36">
        <f>VLOOKUP(C51,자료사전!C:F,4,0)</f>
        <v>0</v>
      </c>
    </row>
    <row r="52" spans="1:10" s="19" customFormat="1" ht="15.75" customHeight="1" x14ac:dyDescent="0.15">
      <c r="A52" s="35">
        <v>8</v>
      </c>
      <c r="B52" s="21" t="str">
        <f>VLOOKUP(C52,자료사전!C:E,2,0)</f>
        <v>work_code</v>
      </c>
      <c r="C52" s="21" t="s">
        <v>241</v>
      </c>
      <c r="D52" s="22" t="str">
        <f>VLOOKUP(C52,자료사전!C:E,3,0)</f>
        <v>varchar(10)</v>
      </c>
      <c r="E52" s="20" t="s">
        <v>42</v>
      </c>
      <c r="F52" s="20"/>
      <c r="G52" s="20"/>
      <c r="H52" s="20"/>
      <c r="I52" s="20" t="s">
        <v>8</v>
      </c>
      <c r="J52" s="36">
        <f>VLOOKUP(C52,자료사전!C:F,4,0)</f>
        <v>0</v>
      </c>
    </row>
    <row r="53" spans="1:10" s="19" customFormat="1" ht="15.75" customHeight="1" x14ac:dyDescent="0.15">
      <c r="A53" s="35">
        <v>9</v>
      </c>
      <c r="B53" s="21" t="str">
        <f>VLOOKUP(C53,자료사전!C:E,2,0)</f>
        <v>status</v>
      </c>
      <c r="C53" s="21" t="s">
        <v>238</v>
      </c>
      <c r="D53" s="22" t="str">
        <f>VLOOKUP(C53,자료사전!C:E,3,0)</f>
        <v>varchar(1)</v>
      </c>
      <c r="E53" s="20" t="s">
        <v>42</v>
      </c>
      <c r="F53" s="20"/>
      <c r="G53" s="20"/>
      <c r="H53" s="20"/>
      <c r="I53" s="20" t="s">
        <v>8</v>
      </c>
      <c r="J53" s="36">
        <f>VLOOKUP(C53,자료사전!C:F,4,0)</f>
        <v>111</v>
      </c>
    </row>
    <row r="54" spans="1:10" ht="15.75" customHeight="1" x14ac:dyDescent="0.15">
      <c r="A54" s="35">
        <v>10</v>
      </c>
      <c r="B54" s="21" t="str">
        <f>VLOOKUP(C54,자료사전!C:E,2,0)</f>
        <v>card_src1</v>
      </c>
      <c r="C54" s="21" t="s">
        <v>222</v>
      </c>
      <c r="D54" s="22" t="str">
        <f>VLOOKUP(C54,자료사전!C:E,3,0)</f>
        <v>varchar(10)</v>
      </c>
      <c r="E54" s="16"/>
      <c r="F54" s="16"/>
      <c r="G54" s="16"/>
      <c r="H54" s="16"/>
      <c r="I54" s="20" t="s">
        <v>45</v>
      </c>
      <c r="J54" s="36">
        <f>VLOOKUP(C54,자료사전!C:F,4,0)</f>
        <v>0</v>
      </c>
    </row>
    <row r="55" spans="1:10" ht="15.75" customHeight="1" x14ac:dyDescent="0.15">
      <c r="A55" s="35">
        <v>11</v>
      </c>
      <c r="B55" s="21" t="str">
        <f>VLOOKUP(C55,자료사전!C:E,2,0)</f>
        <v>card_src2</v>
      </c>
      <c r="C55" s="21" t="s">
        <v>224</v>
      </c>
      <c r="D55" s="22" t="str">
        <f>VLOOKUP(C55,자료사전!C:E,3,0)</f>
        <v>varchar(10)</v>
      </c>
      <c r="E55" s="16"/>
      <c r="F55" s="16"/>
      <c r="G55" s="16"/>
      <c r="H55" s="16"/>
      <c r="I55" s="20" t="s">
        <v>45</v>
      </c>
      <c r="J55" s="36">
        <f>VLOOKUP(C55,자료사전!C:F,4,0)</f>
        <v>0</v>
      </c>
    </row>
    <row r="56" spans="1:10" ht="15.75" customHeight="1" x14ac:dyDescent="0.15">
      <c r="A56" s="35">
        <v>12</v>
      </c>
      <c r="B56" s="21" t="str">
        <f>VLOOKUP(C56,자료사전!C:E,2,0)</f>
        <v>photo</v>
      </c>
      <c r="C56" s="21" t="s">
        <v>184</v>
      </c>
      <c r="D56" s="22" t="str">
        <f>VLOOKUP(C56,자료사전!C:E,3,0)</f>
        <v>bytea</v>
      </c>
      <c r="E56" s="16"/>
      <c r="F56" s="16"/>
      <c r="G56" s="16"/>
      <c r="H56" s="16"/>
      <c r="I56" s="20" t="s">
        <v>8</v>
      </c>
      <c r="J56" s="36">
        <f>VLOOKUP(C56,자료사전!C:F,4,0)</f>
        <v>0</v>
      </c>
    </row>
    <row r="57" spans="1:10" ht="15.75" customHeight="1" x14ac:dyDescent="0.15">
      <c r="A57" s="35">
        <v>13</v>
      </c>
      <c r="B57" s="21" t="str">
        <f>VLOOKUP(C57,자료사전!C:E,2,0)</f>
        <v>score</v>
      </c>
      <c r="C57" s="21" t="s">
        <v>234</v>
      </c>
      <c r="D57" s="22" t="str">
        <f>VLOOKUP(C57,자료사전!C:E,3,0)</f>
        <v>varchar(10)</v>
      </c>
      <c r="E57" s="16"/>
      <c r="F57" s="16"/>
      <c r="G57" s="16"/>
      <c r="H57" s="16"/>
      <c r="I57" s="20" t="s">
        <v>8</v>
      </c>
      <c r="J57" s="36">
        <f>VLOOKUP(C57,자료사전!C:F,4,0)</f>
        <v>0</v>
      </c>
    </row>
    <row r="58" spans="1:10" ht="15.75" customHeight="1" x14ac:dyDescent="0.15">
      <c r="A58" s="35">
        <v>14</v>
      </c>
      <c r="B58" s="21" t="str">
        <f>VLOOKUP(C58,자료사전!C:E,2,0)</f>
        <v>rec_type</v>
      </c>
      <c r="C58" s="21" t="s">
        <v>231</v>
      </c>
      <c r="D58" s="22" t="str">
        <f>VLOOKUP(C58,자료사전!C:E,3,0)</f>
        <v>varchar(1)</v>
      </c>
      <c r="E58" s="16"/>
      <c r="F58" s="16"/>
      <c r="G58" s="16"/>
      <c r="H58" s="16"/>
      <c r="I58" s="20" t="s">
        <v>8</v>
      </c>
      <c r="J58" s="36">
        <f>VLOOKUP(C58,자료사전!C:F,4,0)</f>
        <v>111</v>
      </c>
    </row>
    <row r="59" spans="1:10" ht="15.75" customHeight="1" x14ac:dyDescent="0.15">
      <c r="A59" s="35">
        <v>15</v>
      </c>
      <c r="B59" s="21" t="str">
        <f>VLOOKUP(C59,자료사전!C:E,2,0)</f>
        <v>send_yn</v>
      </c>
      <c r="C59" s="21" t="s">
        <v>236</v>
      </c>
      <c r="D59" s="22" t="str">
        <f>VLOOKUP(C59,자료사전!C:E,3,0)</f>
        <v>varchar(1)</v>
      </c>
      <c r="E59" s="16"/>
      <c r="F59" s="16"/>
      <c r="G59" s="16"/>
      <c r="H59" s="16"/>
      <c r="I59" s="20" t="s">
        <v>45</v>
      </c>
      <c r="J59" s="36">
        <f>VLOOKUP(C59,자료사전!C:F,4,0)</f>
        <v>0</v>
      </c>
    </row>
    <row r="60" spans="1:10" ht="15.75" customHeight="1" x14ac:dyDescent="0.15">
      <c r="A60" s="35">
        <v>16</v>
      </c>
      <c r="B60" s="21" t="str">
        <f>VLOOKUP(C60,자료사전!C:E,2,0)</f>
        <v>send_time</v>
      </c>
      <c r="C60" s="21" t="s">
        <v>218</v>
      </c>
      <c r="D60" s="22" t="str">
        <f>VLOOKUP(C60,자료사전!C:E,3,0)</f>
        <v>varchar(14)</v>
      </c>
      <c r="E60" s="16"/>
      <c r="F60" s="16"/>
      <c r="G60" s="16"/>
      <c r="H60" s="16"/>
      <c r="I60" s="20" t="s">
        <v>45</v>
      </c>
      <c r="J60" s="36">
        <f>VLOOKUP(C60,자료사전!C:F,4,0)</f>
        <v>0</v>
      </c>
    </row>
    <row r="61" spans="1:10" ht="15.75" customHeight="1" x14ac:dyDescent="0.15">
      <c r="A61" s="35">
        <v>17</v>
      </c>
      <c r="B61" s="21" t="str">
        <f>VLOOKUP(C61,자료사전!C:E,2,0)</f>
        <v>log_kind</v>
      </c>
      <c r="C61" s="21" t="s">
        <v>229</v>
      </c>
      <c r="D61" s="22" t="str">
        <f>VLOOKUP(C61,자료사전!C:E,3,0)</f>
        <v>varchar(1)</v>
      </c>
      <c r="E61" s="16"/>
      <c r="F61" s="16"/>
      <c r="G61" s="16"/>
      <c r="H61" s="16"/>
      <c r="I61" s="20" t="s">
        <v>45</v>
      </c>
      <c r="J61" s="36">
        <f>VLOOKUP(C61,자료사전!C:F,4,0)</f>
        <v>0</v>
      </c>
    </row>
    <row r="62" spans="1:10" ht="15.75" customHeight="1" x14ac:dyDescent="0.15">
      <c r="A62" s="35">
        <v>18</v>
      </c>
      <c r="B62" s="21" t="str">
        <f>VLOOKUP(C62,자료사전!C:E,2,0)</f>
        <v>dept_cd</v>
      </c>
      <c r="C62" s="21" t="s">
        <v>244</v>
      </c>
      <c r="D62" s="22" t="str">
        <f>VLOOKUP(C62,자료사전!C:E,3,0)</f>
        <v>varchar(10)</v>
      </c>
      <c r="E62" s="16"/>
      <c r="F62" s="16"/>
      <c r="G62" s="16"/>
      <c r="H62" s="16"/>
      <c r="I62" s="20" t="s">
        <v>8</v>
      </c>
      <c r="J62" s="36">
        <f>VLOOKUP(C62,자료사전!C:F,4,0)</f>
        <v>0</v>
      </c>
    </row>
    <row r="63" spans="1:10" ht="15.75" customHeight="1" x14ac:dyDescent="0.15">
      <c r="A63" s="35">
        <v>19</v>
      </c>
      <c r="B63" s="21" t="str">
        <f>VLOOKUP(C63,자료사전!C:E,2,0)</f>
        <v>dept_nm</v>
      </c>
      <c r="C63" s="21" t="s">
        <v>225</v>
      </c>
      <c r="D63" s="22" t="str">
        <f>VLOOKUP(C63,자료사전!C:E,3,0)</f>
        <v>varchar(50)</v>
      </c>
      <c r="E63" s="16"/>
      <c r="F63" s="16"/>
      <c r="G63" s="16"/>
      <c r="H63" s="16"/>
      <c r="I63" s="20" t="s">
        <v>8</v>
      </c>
      <c r="J63" s="36">
        <f>VLOOKUP(C63,자료사전!C:F,4,0)</f>
        <v>0</v>
      </c>
    </row>
    <row r="64" spans="1:10" ht="15.75" customHeight="1" thickBot="1" x14ac:dyDescent="0.2">
      <c r="A64" s="37">
        <v>20</v>
      </c>
      <c r="B64" s="38" t="str">
        <f>VLOOKUP(C64,자료사전!C:E,2,0)</f>
        <v>photo_base64</v>
      </c>
      <c r="C64" s="38" t="s">
        <v>185</v>
      </c>
      <c r="D64" s="42" t="str">
        <f>VLOOKUP(C64,자료사전!C:E,3,0)</f>
        <v>text</v>
      </c>
      <c r="E64" s="40"/>
      <c r="F64" s="40"/>
      <c r="G64" s="40"/>
      <c r="H64" s="40"/>
      <c r="I64" s="39" t="s">
        <v>8</v>
      </c>
      <c r="J64" s="61">
        <f>VLOOKUP(C64,자료사전!C:F,4,0)</f>
        <v>0</v>
      </c>
    </row>
    <row r="65" spans="1:10" ht="15.75" customHeight="1" thickBot="1" x14ac:dyDescent="0.2"/>
    <row r="66" spans="1:10" s="19" customFormat="1" ht="15.75" customHeight="1" x14ac:dyDescent="0.15">
      <c r="A66" s="29" t="s">
        <v>0</v>
      </c>
      <c r="B66" s="80" t="s">
        <v>136</v>
      </c>
      <c r="C66" s="81"/>
      <c r="D66" s="32" t="s">
        <v>1</v>
      </c>
      <c r="E66" s="82" t="s">
        <v>135</v>
      </c>
      <c r="F66" s="82"/>
      <c r="G66" s="82"/>
      <c r="H66" s="82"/>
      <c r="I66" s="80"/>
      <c r="J66" s="83"/>
    </row>
    <row r="67" spans="1:10" s="19" customFormat="1" ht="15.75" customHeight="1" x14ac:dyDescent="0.15">
      <c r="A67" s="33" t="s">
        <v>2</v>
      </c>
      <c r="B67" s="75" t="s">
        <v>136</v>
      </c>
      <c r="C67" s="76"/>
      <c r="D67" s="18" t="s">
        <v>35</v>
      </c>
      <c r="E67" s="77"/>
      <c r="F67" s="77"/>
      <c r="G67" s="77"/>
      <c r="H67" s="77"/>
      <c r="I67" s="78"/>
      <c r="J67" s="79"/>
    </row>
    <row r="68" spans="1:10" s="19" customFormat="1" ht="15.75" customHeight="1" x14ac:dyDescent="0.15">
      <c r="A68" s="33" t="s">
        <v>3</v>
      </c>
      <c r="B68" s="18" t="s">
        <v>37</v>
      </c>
      <c r="C68" s="18" t="s">
        <v>4</v>
      </c>
      <c r="D68" s="18" t="s">
        <v>5</v>
      </c>
      <c r="E68" s="17" t="s">
        <v>6</v>
      </c>
      <c r="F68" s="17" t="s">
        <v>38</v>
      </c>
      <c r="G68" s="17" t="s">
        <v>39</v>
      </c>
      <c r="H68" s="17" t="s">
        <v>40</v>
      </c>
      <c r="I68" s="44" t="s">
        <v>319</v>
      </c>
      <c r="J68" s="34" t="s">
        <v>35</v>
      </c>
    </row>
    <row r="69" spans="1:10" s="19" customFormat="1" ht="15.75" customHeight="1" x14ac:dyDescent="0.15">
      <c r="A69" s="35">
        <v>1</v>
      </c>
      <c r="B69" s="21" t="str">
        <f>VLOOKUP(C69,자료사전!C:E,2,0)</f>
        <v>marina_id</v>
      </c>
      <c r="C69" s="21" t="s">
        <v>212</v>
      </c>
      <c r="D69" s="22" t="str">
        <f>VLOOKUP(C69,자료사전!C:E,3,0)</f>
        <v>integer</v>
      </c>
      <c r="E69" s="20" t="s">
        <v>7</v>
      </c>
      <c r="F69" s="20"/>
      <c r="G69" s="20" t="s">
        <v>8</v>
      </c>
      <c r="H69" s="20"/>
      <c r="I69" s="20" t="s">
        <v>8</v>
      </c>
      <c r="J69" s="36">
        <f>VLOOKUP(C69,자료사전!C:F,4,0)</f>
        <v>0</v>
      </c>
    </row>
    <row r="70" spans="1:10" s="19" customFormat="1" ht="15.75" customHeight="1" x14ac:dyDescent="0.15">
      <c r="A70" s="35">
        <v>2</v>
      </c>
      <c r="B70" s="21" t="str">
        <f>VLOOKUP(C70,자료사전!C:E,2,0)</f>
        <v>boat_id</v>
      </c>
      <c r="C70" s="21" t="s">
        <v>66</v>
      </c>
      <c r="D70" s="22" t="str">
        <f>VLOOKUP(C70,자료사전!C:E,3,0)</f>
        <v>integer</v>
      </c>
      <c r="E70" s="20" t="s">
        <v>7</v>
      </c>
      <c r="F70" s="20"/>
      <c r="G70" s="20" t="s">
        <v>8</v>
      </c>
      <c r="H70" s="20"/>
      <c r="I70" s="20" t="s">
        <v>8</v>
      </c>
      <c r="J70" s="36">
        <f>VLOOKUP(C70,자료사전!C:F,4,0)</f>
        <v>0</v>
      </c>
    </row>
    <row r="71" spans="1:10" s="19" customFormat="1" ht="15.75" customHeight="1" x14ac:dyDescent="0.15">
      <c r="A71" s="35">
        <v>3</v>
      </c>
      <c r="B71" s="21" t="str">
        <f>VLOOKUP(C71,자료사전!C:E,2,0)</f>
        <v>user_id</v>
      </c>
      <c r="C71" s="21" t="s">
        <v>143</v>
      </c>
      <c r="D71" s="22" t="str">
        <f>VLOOKUP(C71,자료사전!C:E,3,0)</f>
        <v>integer</v>
      </c>
      <c r="E71" s="20" t="s">
        <v>42</v>
      </c>
      <c r="F71" s="20"/>
      <c r="G71" s="20"/>
      <c r="H71" s="20"/>
      <c r="I71" s="20" t="s">
        <v>8</v>
      </c>
      <c r="J71" s="36">
        <f>VLOOKUP(C71,자료사전!C:F,4,0)</f>
        <v>0</v>
      </c>
    </row>
    <row r="72" spans="1:10" s="19" customFormat="1" ht="15.75" customHeight="1" x14ac:dyDescent="0.15">
      <c r="A72" s="35">
        <v>4</v>
      </c>
      <c r="B72" s="21" t="str">
        <f>VLOOKUP(C72,자료사전!C:E,2,0)</f>
        <v>boat_nm</v>
      </c>
      <c r="C72" s="21" t="s">
        <v>144</v>
      </c>
      <c r="D72" s="22" t="str">
        <f>VLOOKUP(C72,자료사전!C:E,3,0)</f>
        <v>character(100)</v>
      </c>
      <c r="E72" s="20" t="s">
        <v>42</v>
      </c>
      <c r="F72" s="20"/>
      <c r="G72" s="20"/>
      <c r="H72" s="20"/>
      <c r="I72" s="20" t="s">
        <v>8</v>
      </c>
      <c r="J72" s="36">
        <f>VLOOKUP(C72,자료사전!C:F,4,0)</f>
        <v>0</v>
      </c>
    </row>
    <row r="73" spans="1:10" s="19" customFormat="1" ht="15.75" customHeight="1" x14ac:dyDescent="0.15">
      <c r="A73" s="35">
        <v>5</v>
      </c>
      <c r="B73" s="21" t="str">
        <f>VLOOKUP(C73,자료사전!C:E,2,0)</f>
        <v>boat_status</v>
      </c>
      <c r="C73" s="21" t="s">
        <v>145</v>
      </c>
      <c r="D73" s="22" t="str">
        <f>VLOOKUP(C73,자료사전!C:E,3,0)</f>
        <v>character(4)</v>
      </c>
      <c r="E73" s="20" t="s">
        <v>42</v>
      </c>
      <c r="F73" s="20"/>
      <c r="G73" s="20"/>
      <c r="H73" s="20"/>
      <c r="I73" s="20" t="s">
        <v>8</v>
      </c>
      <c r="J73" s="36" t="str">
        <f>VLOOKUP(C73,자료사전!C:F,4,0)</f>
        <v>9:미가입,  1: 입항,  0:출항</v>
      </c>
    </row>
    <row r="74" spans="1:10" ht="15.75" customHeight="1" thickBot="1" x14ac:dyDescent="0.2">
      <c r="A74" s="37">
        <v>6</v>
      </c>
      <c r="B74" s="38" t="str">
        <f>VLOOKUP(C74,자료사전!C:E,2,0)</f>
        <v>boat_desc</v>
      </c>
      <c r="C74" s="41" t="s">
        <v>146</v>
      </c>
      <c r="D74" s="42" t="str">
        <f>VLOOKUP(C74,자료사전!C:E,3,0)</f>
        <v>character(1000)</v>
      </c>
      <c r="E74" s="39" t="s">
        <v>42</v>
      </c>
      <c r="F74" s="41"/>
      <c r="G74" s="41"/>
      <c r="H74" s="41"/>
      <c r="I74" s="39" t="s">
        <v>8</v>
      </c>
      <c r="J74" s="61">
        <f>VLOOKUP(C74,자료사전!C:F,4,0)</f>
        <v>0</v>
      </c>
    </row>
    <row r="75" spans="1:10" ht="15.75" customHeight="1" thickBot="1" x14ac:dyDescent="0.2"/>
    <row r="76" spans="1:10" s="19" customFormat="1" ht="15.75" customHeight="1" x14ac:dyDescent="0.15">
      <c r="A76" s="29" t="s">
        <v>0</v>
      </c>
      <c r="B76" s="80" t="s">
        <v>157</v>
      </c>
      <c r="C76" s="81"/>
      <c r="D76" s="32" t="s">
        <v>1</v>
      </c>
      <c r="E76" s="82" t="s">
        <v>158</v>
      </c>
      <c r="F76" s="82"/>
      <c r="G76" s="82"/>
      <c r="H76" s="82"/>
      <c r="I76" s="80"/>
      <c r="J76" s="83"/>
    </row>
    <row r="77" spans="1:10" s="19" customFormat="1" ht="15.75" customHeight="1" x14ac:dyDescent="0.15">
      <c r="A77" s="33" t="s">
        <v>2</v>
      </c>
      <c r="B77" s="75" t="s">
        <v>157</v>
      </c>
      <c r="C77" s="76"/>
      <c r="D77" s="18" t="s">
        <v>35</v>
      </c>
      <c r="E77" s="77"/>
      <c r="F77" s="77"/>
      <c r="G77" s="77"/>
      <c r="H77" s="77"/>
      <c r="I77" s="78"/>
      <c r="J77" s="79"/>
    </row>
    <row r="78" spans="1:10" s="19" customFormat="1" ht="15.75" customHeight="1" x14ac:dyDescent="0.15">
      <c r="A78" s="33" t="s">
        <v>3</v>
      </c>
      <c r="B78" s="18" t="s">
        <v>37</v>
      </c>
      <c r="C78" s="18" t="s">
        <v>4</v>
      </c>
      <c r="D78" s="18" t="s">
        <v>5</v>
      </c>
      <c r="E78" s="17" t="s">
        <v>6</v>
      </c>
      <c r="F78" s="17" t="s">
        <v>38</v>
      </c>
      <c r="G78" s="17" t="s">
        <v>39</v>
      </c>
      <c r="H78" s="17" t="s">
        <v>40</v>
      </c>
      <c r="I78" s="44" t="s">
        <v>319</v>
      </c>
      <c r="J78" s="34" t="s">
        <v>35</v>
      </c>
    </row>
    <row r="79" spans="1:10" s="19" customFormat="1" ht="15.75" customHeight="1" x14ac:dyDescent="0.15">
      <c r="A79" s="35">
        <v>1</v>
      </c>
      <c r="B79" s="21" t="str">
        <f>VLOOKUP(C79,자료사전!C:E,2,0)</f>
        <v>machine_id</v>
      </c>
      <c r="C79" s="21" t="s">
        <v>83</v>
      </c>
      <c r="D79" s="22" t="str">
        <f>VLOOKUP(C79,자료사전!C:E,3,0)</f>
        <v>character(20)</v>
      </c>
      <c r="E79" s="20" t="s">
        <v>7</v>
      </c>
      <c r="F79" s="20"/>
      <c r="G79" s="20" t="s">
        <v>8</v>
      </c>
      <c r="H79" s="20"/>
      <c r="I79" s="20" t="s">
        <v>8</v>
      </c>
      <c r="J79" s="36">
        <f>VLOOKUP(C79,자료사전!C:F,4,0)</f>
        <v>0</v>
      </c>
    </row>
    <row r="80" spans="1:10" ht="15.75" customHeight="1" x14ac:dyDescent="0.15">
      <c r="A80" s="35">
        <v>2</v>
      </c>
      <c r="B80" s="21" t="str">
        <f>VLOOKUP(C80,자료사전!C:E,2,0)</f>
        <v>send_time</v>
      </c>
      <c r="C80" s="16" t="s">
        <v>218</v>
      </c>
      <c r="D80" s="22" t="str">
        <f>VLOOKUP(C80,자료사전!C:E,3,0)</f>
        <v>varchar(14)</v>
      </c>
      <c r="E80" s="20" t="s">
        <v>42</v>
      </c>
      <c r="F80" s="16"/>
      <c r="G80" s="20" t="s">
        <v>8</v>
      </c>
      <c r="H80" s="16"/>
      <c r="I80" s="20" t="s">
        <v>8</v>
      </c>
      <c r="J80" s="36">
        <f>VLOOKUP(C80,자료사전!C:F,4,0)</f>
        <v>0</v>
      </c>
    </row>
    <row r="81" spans="1:10" s="19" customFormat="1" ht="15.75" customHeight="1" x14ac:dyDescent="0.15">
      <c r="A81" s="35">
        <v>3</v>
      </c>
      <c r="B81" s="21" t="str">
        <f>VLOOKUP(C81,자료사전!C:E,2,0)</f>
        <v>temperature</v>
      </c>
      <c r="C81" s="21" t="s">
        <v>159</v>
      </c>
      <c r="D81" s="22" t="str">
        <f>VLOOKUP(C81,자료사전!C:E,3,0)</f>
        <v>numeric(5,2)</v>
      </c>
      <c r="E81" s="20" t="s">
        <v>42</v>
      </c>
      <c r="F81" s="20"/>
      <c r="G81" s="20"/>
      <c r="H81" s="20"/>
      <c r="I81" s="20" t="s">
        <v>8</v>
      </c>
      <c r="J81" s="36">
        <f>VLOOKUP(C81,자료사전!C:F,4,0)</f>
        <v>0</v>
      </c>
    </row>
    <row r="82" spans="1:10" s="19" customFormat="1" ht="15.75" customHeight="1" x14ac:dyDescent="0.15">
      <c r="A82" s="35">
        <v>4</v>
      </c>
      <c r="B82" s="21" t="str">
        <f>VLOOKUP(C82,자료사전!C:E,2,0)</f>
        <v>humidity</v>
      </c>
      <c r="C82" s="21" t="s">
        <v>160</v>
      </c>
      <c r="D82" s="22" t="str">
        <f>VLOOKUP(C82,자료사전!C:E,3,0)</f>
        <v>numeric(5,2)</v>
      </c>
      <c r="E82" s="20" t="s">
        <v>42</v>
      </c>
      <c r="F82" s="20"/>
      <c r="G82" s="20"/>
      <c r="H82" s="20"/>
      <c r="I82" s="20" t="s">
        <v>8</v>
      </c>
      <c r="J82" s="36">
        <f>VLOOKUP(C82,자료사전!C:F,4,0)</f>
        <v>0</v>
      </c>
    </row>
    <row r="83" spans="1:10" s="19" customFormat="1" ht="15.75" customHeight="1" x14ac:dyDescent="0.15">
      <c r="A83" s="35">
        <v>5</v>
      </c>
      <c r="B83" s="21" t="str">
        <f>VLOOKUP(C83,자료사전!C:E,2,0)</f>
        <v>gradex</v>
      </c>
      <c r="C83" s="21" t="s">
        <v>161</v>
      </c>
      <c r="D83" s="22" t="str">
        <f>VLOOKUP(C83,자료사전!C:E,3,0)</f>
        <v>numeric(5,2)</v>
      </c>
      <c r="E83" s="20" t="s">
        <v>42</v>
      </c>
      <c r="F83" s="20"/>
      <c r="G83" s="20"/>
      <c r="H83" s="20"/>
      <c r="I83" s="20" t="s">
        <v>8</v>
      </c>
      <c r="J83" s="36">
        <f>VLOOKUP(C83,자료사전!C:F,4,0)</f>
        <v>0</v>
      </c>
    </row>
    <row r="84" spans="1:10" s="19" customFormat="1" ht="15.75" customHeight="1" x14ac:dyDescent="0.15">
      <c r="A84" s="35">
        <v>6</v>
      </c>
      <c r="B84" s="21" t="str">
        <f>VLOOKUP(C84,자료사전!C:E,2,0)</f>
        <v>gradey</v>
      </c>
      <c r="C84" s="21" t="s">
        <v>162</v>
      </c>
      <c r="D84" s="22" t="str">
        <f>VLOOKUP(C84,자료사전!C:E,3,0)</f>
        <v>numeric(5,2)</v>
      </c>
      <c r="E84" s="20" t="s">
        <v>42</v>
      </c>
      <c r="F84" s="20"/>
      <c r="G84" s="20"/>
      <c r="H84" s="20"/>
      <c r="I84" s="20" t="s">
        <v>8</v>
      </c>
      <c r="J84" s="36">
        <f>VLOOKUP(C84,자료사전!C:F,4,0)</f>
        <v>0</v>
      </c>
    </row>
    <row r="85" spans="1:10" ht="15.75" customHeight="1" x14ac:dyDescent="0.15">
      <c r="A85" s="35">
        <v>7</v>
      </c>
      <c r="B85" s="21" t="str">
        <f>VLOOKUP(C85,자료사전!C:E,2,0)</f>
        <v>gpsquality</v>
      </c>
      <c r="C85" s="16" t="s">
        <v>163</v>
      </c>
      <c r="D85" s="22" t="str">
        <f>VLOOKUP(C85,자료사전!C:E,3,0)</f>
        <v>numeric(1,0)</v>
      </c>
      <c r="E85" s="20" t="s">
        <v>42</v>
      </c>
      <c r="F85" s="16"/>
      <c r="G85" s="16"/>
      <c r="H85" s="16"/>
      <c r="I85" s="20" t="s">
        <v>45</v>
      </c>
      <c r="J85" s="36">
        <f>VLOOKUP(C85,자료사전!C:F,4,0)</f>
        <v>0</v>
      </c>
    </row>
    <row r="86" spans="1:10" ht="15.75" customHeight="1" x14ac:dyDescent="0.15">
      <c r="A86" s="35">
        <v>8</v>
      </c>
      <c r="B86" s="21" t="str">
        <f>VLOOKUP(C86,자료사전!C:E,2,0)</f>
        <v>latitude</v>
      </c>
      <c r="C86" s="16" t="s">
        <v>164</v>
      </c>
      <c r="D86" s="22" t="str">
        <f>VLOOKUP(C86,자료사전!C:E,3,0)</f>
        <v>numeric(12,5)</v>
      </c>
      <c r="E86" s="20" t="s">
        <v>42</v>
      </c>
      <c r="F86" s="16"/>
      <c r="G86" s="16"/>
      <c r="H86" s="16"/>
      <c r="I86" s="20" t="s">
        <v>8</v>
      </c>
      <c r="J86" s="36">
        <f>VLOOKUP(C86,자료사전!C:F,4,0)</f>
        <v>0</v>
      </c>
    </row>
    <row r="87" spans="1:10" ht="15.75" customHeight="1" x14ac:dyDescent="0.15">
      <c r="A87" s="35">
        <v>9</v>
      </c>
      <c r="B87" s="21" t="str">
        <f>VLOOKUP(C87,자료사전!C:E,2,0)</f>
        <v>longitude</v>
      </c>
      <c r="C87" s="16" t="s">
        <v>165</v>
      </c>
      <c r="D87" s="22" t="str">
        <f>VLOOKUP(C87,자료사전!C:E,3,0)</f>
        <v>numeric(12,5)</v>
      </c>
      <c r="E87" s="20" t="s">
        <v>42</v>
      </c>
      <c r="F87" s="16"/>
      <c r="G87" s="16"/>
      <c r="H87" s="16"/>
      <c r="I87" s="20" t="s">
        <v>8</v>
      </c>
      <c r="J87" s="36">
        <f>VLOOKUP(C87,자료사전!C:F,4,0)</f>
        <v>0</v>
      </c>
    </row>
    <row r="88" spans="1:10" ht="15.75" customHeight="1" x14ac:dyDescent="0.15">
      <c r="A88" s="35">
        <v>10</v>
      </c>
      <c r="B88" s="21" t="str">
        <f>VLOOKUP(C88,자료사전!C:E,2,0)</f>
        <v>satellite</v>
      </c>
      <c r="C88" s="16" t="s">
        <v>167</v>
      </c>
      <c r="D88" s="22" t="str">
        <f>VLOOKUP(C88,자료사전!C:E,3,0)</f>
        <v>numeric(3,0)</v>
      </c>
      <c r="E88" s="20" t="s">
        <v>42</v>
      </c>
      <c r="F88" s="16"/>
      <c r="G88" s="16"/>
      <c r="H88" s="16"/>
      <c r="I88" s="20" t="s">
        <v>45</v>
      </c>
      <c r="J88" s="36">
        <f>VLOOKUP(C88,자료사전!C:F,4,0)</f>
        <v>0</v>
      </c>
    </row>
    <row r="89" spans="1:10" ht="15.75" customHeight="1" x14ac:dyDescent="0.15">
      <c r="A89" s="35">
        <v>11</v>
      </c>
      <c r="B89" s="21" t="str">
        <f>VLOOKUP(C89,자료사전!C:E,2,0)</f>
        <v>gpsage</v>
      </c>
      <c r="C89" s="16" t="s">
        <v>169</v>
      </c>
      <c r="D89" s="22" t="str">
        <f>VLOOKUP(C89,자료사전!C:E,3,0)</f>
        <v>numeric(3,0)</v>
      </c>
      <c r="E89" s="20" t="s">
        <v>42</v>
      </c>
      <c r="F89" s="16"/>
      <c r="G89" s="16"/>
      <c r="H89" s="16"/>
      <c r="I89" s="20" t="s">
        <v>45</v>
      </c>
      <c r="J89" s="36">
        <f>VLOOKUP(C89,자료사전!C:F,4,0)</f>
        <v>0</v>
      </c>
    </row>
    <row r="90" spans="1:10" ht="15.75" customHeight="1" x14ac:dyDescent="0.15">
      <c r="A90" s="35">
        <v>12</v>
      </c>
      <c r="B90" s="21" t="str">
        <f>VLOOKUP(C90,자료사전!C:E,2,0)</f>
        <v>sent_type</v>
      </c>
      <c r="C90" s="16" t="s">
        <v>171</v>
      </c>
      <c r="D90" s="22" t="str">
        <f>VLOOKUP(C90,자료사전!C:E,3,0)</f>
        <v>varchar(1)</v>
      </c>
      <c r="E90" s="20" t="s">
        <v>42</v>
      </c>
      <c r="F90" s="16"/>
      <c r="G90" s="16"/>
      <c r="H90" s="16"/>
      <c r="I90" s="20" t="s">
        <v>8</v>
      </c>
      <c r="J90" s="36">
        <f>VLOOKUP(C90,자료사전!C:F,4,0)</f>
        <v>111</v>
      </c>
    </row>
    <row r="91" spans="1:10" ht="15.75" customHeight="1" x14ac:dyDescent="0.15">
      <c r="A91" s="35">
        <v>13</v>
      </c>
      <c r="B91" s="21" t="str">
        <f>VLOOKUP(C91,자료사전!C:E,2,0)</f>
        <v>stime</v>
      </c>
      <c r="C91" s="16" t="s">
        <v>173</v>
      </c>
      <c r="D91" s="22" t="str">
        <f>VLOOKUP(C91,자료사전!C:E,3,0)</f>
        <v>timestamp</v>
      </c>
      <c r="E91" s="20" t="s">
        <v>42</v>
      </c>
      <c r="F91" s="16"/>
      <c r="G91" s="16"/>
      <c r="H91" s="16"/>
      <c r="I91" s="20" t="s">
        <v>8</v>
      </c>
      <c r="J91" s="36">
        <f>VLOOKUP(C91,자료사전!C:F,4,0)</f>
        <v>0</v>
      </c>
    </row>
    <row r="92" spans="1:10" ht="15.75" customHeight="1" thickBot="1" x14ac:dyDescent="0.2">
      <c r="A92" s="37">
        <v>14</v>
      </c>
      <c r="B92" s="38" t="str">
        <f>VLOOKUP(C92,자료사전!C:E,2,0)</f>
        <v>marina_id</v>
      </c>
      <c r="C92" s="38" t="s">
        <v>212</v>
      </c>
      <c r="D92" s="42" t="str">
        <f>VLOOKUP(C92,자료사전!C:E,3,0)</f>
        <v>integer</v>
      </c>
      <c r="E92" s="39" t="s">
        <v>42</v>
      </c>
      <c r="F92" s="40"/>
      <c r="G92" s="40"/>
      <c r="H92" s="40"/>
      <c r="I92" s="39" t="s">
        <v>8</v>
      </c>
      <c r="J92" s="61">
        <f>VLOOKUP(C92,자료사전!C:F,4,0)</f>
        <v>0</v>
      </c>
    </row>
    <row r="93" spans="1:10" ht="15.75" customHeight="1" thickBot="1" x14ac:dyDescent="0.2"/>
    <row r="94" spans="1:10" s="19" customFormat="1" ht="15.75" customHeight="1" x14ac:dyDescent="0.15">
      <c r="A94" s="29" t="s">
        <v>0</v>
      </c>
      <c r="B94" s="80" t="s">
        <v>426</v>
      </c>
      <c r="C94" s="81"/>
      <c r="D94" s="32" t="s">
        <v>1</v>
      </c>
      <c r="E94" s="82" t="s">
        <v>175</v>
      </c>
      <c r="F94" s="82"/>
      <c r="G94" s="82"/>
      <c r="H94" s="82"/>
      <c r="I94" s="80"/>
      <c r="J94" s="83"/>
    </row>
    <row r="95" spans="1:10" s="19" customFormat="1" ht="15.75" customHeight="1" x14ac:dyDescent="0.15">
      <c r="A95" s="33" t="s">
        <v>2</v>
      </c>
      <c r="B95" s="75" t="s">
        <v>426</v>
      </c>
      <c r="C95" s="76"/>
      <c r="D95" s="18" t="s">
        <v>35</v>
      </c>
      <c r="E95" s="77"/>
      <c r="F95" s="77"/>
      <c r="G95" s="77"/>
      <c r="H95" s="77"/>
      <c r="I95" s="78"/>
      <c r="J95" s="79"/>
    </row>
    <row r="96" spans="1:10" s="19" customFormat="1" ht="15.75" customHeight="1" x14ac:dyDescent="0.15">
      <c r="A96" s="33" t="s">
        <v>3</v>
      </c>
      <c r="B96" s="18" t="s">
        <v>37</v>
      </c>
      <c r="C96" s="18" t="s">
        <v>4</v>
      </c>
      <c r="D96" s="18" t="s">
        <v>5</v>
      </c>
      <c r="E96" s="17" t="s">
        <v>6</v>
      </c>
      <c r="F96" s="17" t="s">
        <v>38</v>
      </c>
      <c r="G96" s="17" t="s">
        <v>39</v>
      </c>
      <c r="H96" s="17" t="s">
        <v>40</v>
      </c>
      <c r="I96" s="44" t="s">
        <v>319</v>
      </c>
      <c r="J96" s="34" t="s">
        <v>35</v>
      </c>
    </row>
    <row r="97" spans="1:10" s="19" customFormat="1" ht="15.75" customHeight="1" x14ac:dyDescent="0.15">
      <c r="A97" s="35">
        <v>1</v>
      </c>
      <c r="B97" s="21" t="str">
        <f>VLOOKUP(C97,자료사전!C:E,2,0)</f>
        <v>cctv_cd</v>
      </c>
      <c r="C97" s="21" t="s">
        <v>182</v>
      </c>
      <c r="D97" s="22" t="str">
        <f>VLOOKUP(C97,자료사전!C:E,3,0)</f>
        <v>varchar(20)</v>
      </c>
      <c r="E97" s="20" t="s">
        <v>7</v>
      </c>
      <c r="F97" s="20"/>
      <c r="G97" s="20" t="s">
        <v>8</v>
      </c>
      <c r="H97" s="20"/>
      <c r="I97" s="20" t="s">
        <v>8</v>
      </c>
      <c r="J97" s="36">
        <f>VLOOKUP(C97,자료사전!C:F,4,0)</f>
        <v>0</v>
      </c>
    </row>
    <row r="98" spans="1:10" s="19" customFormat="1" ht="15.75" customHeight="1" x14ac:dyDescent="0.15">
      <c r="A98" s="35">
        <v>2</v>
      </c>
      <c r="B98" s="21" t="str">
        <f>VLOOKUP(C98,자료사전!C:E,2,0)</f>
        <v>send_time</v>
      </c>
      <c r="C98" s="21" t="s">
        <v>218</v>
      </c>
      <c r="D98" s="22" t="str">
        <f>VLOOKUP(C98,자료사전!C:E,3,0)</f>
        <v>varchar(14)</v>
      </c>
      <c r="E98" s="20" t="s">
        <v>7</v>
      </c>
      <c r="F98" s="20"/>
      <c r="G98" s="20" t="s">
        <v>8</v>
      </c>
      <c r="H98" s="20"/>
      <c r="I98" s="20" t="s">
        <v>8</v>
      </c>
      <c r="J98" s="36">
        <f>VLOOKUP(C98,자료사전!C:F,4,0)</f>
        <v>0</v>
      </c>
    </row>
    <row r="99" spans="1:10" s="19" customFormat="1" ht="15.75" customHeight="1" x14ac:dyDescent="0.15">
      <c r="A99" s="35">
        <v>3</v>
      </c>
      <c r="B99" s="21" t="str">
        <f>VLOOKUP(C99,자료사전!C:E,2,0)</f>
        <v>photo</v>
      </c>
      <c r="C99" s="21" t="s">
        <v>184</v>
      </c>
      <c r="D99" s="22" t="str">
        <f>VLOOKUP(C99,자료사전!C:E,3,0)</f>
        <v>bytea</v>
      </c>
      <c r="E99" s="20" t="s">
        <v>42</v>
      </c>
      <c r="F99" s="20"/>
      <c r="G99" s="20"/>
      <c r="H99" s="20"/>
      <c r="I99" s="20" t="s">
        <v>8</v>
      </c>
      <c r="J99" s="36">
        <f>VLOOKUP(C99,자료사전!C:F,4,0)</f>
        <v>0</v>
      </c>
    </row>
    <row r="100" spans="1:10" s="19" customFormat="1" ht="15.75" customHeight="1" x14ac:dyDescent="0.15">
      <c r="A100" s="35">
        <v>4</v>
      </c>
      <c r="B100" s="21" t="str">
        <f>VLOOKUP(C100,자료사전!C:E,2,0)</f>
        <v>photo_base64</v>
      </c>
      <c r="C100" s="21" t="s">
        <v>185</v>
      </c>
      <c r="D100" s="22" t="str">
        <f>VLOOKUP(C100,자료사전!C:E,3,0)</f>
        <v>text</v>
      </c>
      <c r="E100" s="20" t="s">
        <v>42</v>
      </c>
      <c r="F100" s="20"/>
      <c r="G100" s="20"/>
      <c r="H100" s="20"/>
      <c r="I100" s="20" t="s">
        <v>8</v>
      </c>
      <c r="J100" s="36">
        <f>VLOOKUP(C100,자료사전!C:F,4,0)</f>
        <v>0</v>
      </c>
    </row>
    <row r="101" spans="1:10" ht="15.75" customHeight="1" x14ac:dyDescent="0.15">
      <c r="A101" s="35">
        <v>5</v>
      </c>
      <c r="B101" s="21" t="str">
        <f>VLOOKUP(C101,자료사전!C:E,2,0)</f>
        <v>boatinout</v>
      </c>
      <c r="C101" s="21" t="s">
        <v>389</v>
      </c>
      <c r="D101" s="22" t="str">
        <f>VLOOKUP(C101,자료사전!C:E,3,0)</f>
        <v>varchar(1)</v>
      </c>
      <c r="E101" s="20" t="s">
        <v>42</v>
      </c>
      <c r="F101" s="20"/>
      <c r="G101" s="20"/>
      <c r="H101" s="20"/>
      <c r="I101" s="20" t="s">
        <v>8</v>
      </c>
      <c r="J101" s="36" t="str">
        <f>VLOOKUP(C101,자료사전!C:F,4,0)</f>
        <v>1:입항 0:출항 9:이동중</v>
      </c>
    </row>
    <row r="102" spans="1:10" s="19" customFormat="1" ht="15.75" customHeight="1" thickBot="1" x14ac:dyDescent="0.2">
      <c r="A102" s="37">
        <v>6</v>
      </c>
      <c r="B102" s="38" t="str">
        <f>VLOOKUP(C102,자료사전!C:E,2,0)</f>
        <v>marina_id</v>
      </c>
      <c r="C102" s="38" t="s">
        <v>212</v>
      </c>
      <c r="D102" s="42" t="str">
        <f>VLOOKUP(C102,자료사전!C:E,3,0)</f>
        <v>integer</v>
      </c>
      <c r="E102" s="39" t="s">
        <v>42</v>
      </c>
      <c r="F102" s="39"/>
      <c r="G102" s="39"/>
      <c r="H102" s="39"/>
      <c r="I102" s="39" t="s">
        <v>8</v>
      </c>
      <c r="J102" s="61">
        <f>VLOOKUP(C102,자료사전!C:F,4,0)</f>
        <v>0</v>
      </c>
    </row>
    <row r="103" spans="1:10" ht="15.75" customHeight="1" thickBot="1" x14ac:dyDescent="0.2"/>
    <row r="104" spans="1:10" s="19" customFormat="1" ht="15.75" customHeight="1" x14ac:dyDescent="0.15">
      <c r="A104" s="29" t="s">
        <v>0</v>
      </c>
      <c r="B104" s="80" t="s">
        <v>186</v>
      </c>
      <c r="C104" s="81"/>
      <c r="D104" s="32" t="s">
        <v>1</v>
      </c>
      <c r="E104" s="82" t="s">
        <v>187</v>
      </c>
      <c r="F104" s="82"/>
      <c r="G104" s="82"/>
      <c r="H104" s="82"/>
      <c r="I104" s="80"/>
      <c r="J104" s="83"/>
    </row>
    <row r="105" spans="1:10" s="19" customFormat="1" ht="15.75" customHeight="1" x14ac:dyDescent="0.15">
      <c r="A105" s="33" t="s">
        <v>2</v>
      </c>
      <c r="B105" s="75" t="s">
        <v>186</v>
      </c>
      <c r="C105" s="76"/>
      <c r="D105" s="18" t="s">
        <v>35</v>
      </c>
      <c r="E105" s="77"/>
      <c r="F105" s="77"/>
      <c r="G105" s="77"/>
      <c r="H105" s="77"/>
      <c r="I105" s="78"/>
      <c r="J105" s="79"/>
    </row>
    <row r="106" spans="1:10" s="19" customFormat="1" ht="15.75" customHeight="1" x14ac:dyDescent="0.15">
      <c r="A106" s="33" t="s">
        <v>3</v>
      </c>
      <c r="B106" s="18" t="s">
        <v>37</v>
      </c>
      <c r="C106" s="18" t="s">
        <v>4</v>
      </c>
      <c r="D106" s="18" t="s">
        <v>5</v>
      </c>
      <c r="E106" s="17" t="s">
        <v>6</v>
      </c>
      <c r="F106" s="17" t="s">
        <v>38</v>
      </c>
      <c r="G106" s="17" t="s">
        <v>39</v>
      </c>
      <c r="H106" s="17" t="s">
        <v>40</v>
      </c>
      <c r="I106" s="44" t="s">
        <v>319</v>
      </c>
      <c r="J106" s="34" t="s">
        <v>35</v>
      </c>
    </row>
    <row r="107" spans="1:10" s="19" customFormat="1" ht="15.75" customHeight="1" x14ac:dyDescent="0.15">
      <c r="A107" s="35">
        <v>1</v>
      </c>
      <c r="B107" s="21" t="str">
        <f>VLOOKUP(C107,자료사전!C:E,2,0)</f>
        <v>grade</v>
      </c>
      <c r="C107" s="21" t="s">
        <v>190</v>
      </c>
      <c r="D107" s="22"/>
      <c r="E107" s="20"/>
      <c r="F107" s="20"/>
      <c r="G107" s="20"/>
      <c r="H107" s="20"/>
      <c r="I107" s="20"/>
      <c r="J107" s="36"/>
    </row>
    <row r="108" spans="1:10" s="19" customFormat="1" ht="15.75" customHeight="1" x14ac:dyDescent="0.15">
      <c r="A108" s="35">
        <v>2</v>
      </c>
      <c r="B108" s="21" t="e">
        <f>VLOOKUP(C108,자료사전!C:E,2,0)</f>
        <v>#N/A</v>
      </c>
      <c r="C108" s="21" t="s">
        <v>427</v>
      </c>
      <c r="D108" s="22"/>
      <c r="E108" s="20"/>
      <c r="F108" s="20"/>
      <c r="G108" s="20"/>
      <c r="H108" s="20"/>
      <c r="I108" s="20"/>
      <c r="J108" s="36"/>
    </row>
    <row r="109" spans="1:10" s="19" customFormat="1" ht="15.75" customHeight="1" thickBot="1" x14ac:dyDescent="0.2">
      <c r="A109" s="37">
        <v>3</v>
      </c>
      <c r="B109" s="38" t="e">
        <f>VLOOKUP(C109,자료사전!C:E,2,0)</f>
        <v>#N/A</v>
      </c>
      <c r="C109" s="38" t="s">
        <v>428</v>
      </c>
      <c r="D109" s="42" t="e">
        <f>VLOOKUP(C109,자료사전!C:E,3,0)</f>
        <v>#N/A</v>
      </c>
      <c r="E109" s="39" t="s">
        <v>7</v>
      </c>
      <c r="F109" s="39"/>
      <c r="G109" s="39"/>
      <c r="H109" s="39"/>
      <c r="I109" s="39" t="s">
        <v>8</v>
      </c>
      <c r="J109" s="61" t="e">
        <f>VLOOKUP(C109,자료사전!C:F,4,0)</f>
        <v>#N/A</v>
      </c>
    </row>
    <row r="110" spans="1:10" ht="15.75" customHeight="1" thickBot="1" x14ac:dyDescent="0.2"/>
    <row r="111" spans="1:10" s="19" customFormat="1" ht="15.75" customHeight="1" x14ac:dyDescent="0.15">
      <c r="A111" s="29" t="s">
        <v>0</v>
      </c>
      <c r="B111" s="80" t="s">
        <v>191</v>
      </c>
      <c r="C111" s="81"/>
      <c r="D111" s="32" t="s">
        <v>1</v>
      </c>
      <c r="E111" s="82" t="s">
        <v>192</v>
      </c>
      <c r="F111" s="82"/>
      <c r="G111" s="82"/>
      <c r="H111" s="82"/>
      <c r="I111" s="80"/>
      <c r="J111" s="83"/>
    </row>
    <row r="112" spans="1:10" s="19" customFormat="1" ht="15.75" customHeight="1" x14ac:dyDescent="0.15">
      <c r="A112" s="33" t="s">
        <v>2</v>
      </c>
      <c r="B112" s="75" t="s">
        <v>191</v>
      </c>
      <c r="C112" s="76"/>
      <c r="D112" s="18" t="s">
        <v>35</v>
      </c>
      <c r="E112" s="77"/>
      <c r="F112" s="77"/>
      <c r="G112" s="77"/>
      <c r="H112" s="77"/>
      <c r="I112" s="78"/>
      <c r="J112" s="79"/>
    </row>
    <row r="113" spans="1:10" s="19" customFormat="1" ht="15.75" customHeight="1" x14ac:dyDescent="0.15">
      <c r="A113" s="33" t="s">
        <v>3</v>
      </c>
      <c r="B113" s="18" t="s">
        <v>37</v>
      </c>
      <c r="C113" s="18" t="s">
        <v>4</v>
      </c>
      <c r="D113" s="18" t="s">
        <v>197</v>
      </c>
      <c r="E113" s="17" t="s">
        <v>6</v>
      </c>
      <c r="F113" s="17" t="s">
        <v>38</v>
      </c>
      <c r="G113" s="17" t="s">
        <v>39</v>
      </c>
      <c r="H113" s="17" t="s">
        <v>40</v>
      </c>
      <c r="I113" s="44" t="s">
        <v>319</v>
      </c>
      <c r="J113" s="34" t="s">
        <v>35</v>
      </c>
    </row>
    <row r="114" spans="1:10" s="19" customFormat="1" ht="15.75" customHeight="1" x14ac:dyDescent="0.15">
      <c r="A114" s="35">
        <v>1</v>
      </c>
      <c r="B114" s="21" t="str">
        <f>VLOOKUP(C114,자료사전!C:E,2,0)</f>
        <v>marina_id</v>
      </c>
      <c r="C114" s="21" t="s">
        <v>204</v>
      </c>
      <c r="D114" s="22" t="str">
        <f>VLOOKUP(C114,자료사전!C:E,3,0)</f>
        <v>integer</v>
      </c>
      <c r="E114" s="20" t="s">
        <v>7</v>
      </c>
      <c r="F114" s="20"/>
      <c r="G114" s="20" t="s">
        <v>203</v>
      </c>
      <c r="H114" s="20"/>
      <c r="I114" s="20" t="s">
        <v>8</v>
      </c>
      <c r="J114" s="36">
        <f>VLOOKUP(C114,자료사전!C:F,4,0)</f>
        <v>0</v>
      </c>
    </row>
    <row r="115" spans="1:10" s="19" customFormat="1" ht="15.75" customHeight="1" x14ac:dyDescent="0.15">
      <c r="A115" s="35">
        <v>2</v>
      </c>
      <c r="B115" s="21" t="str">
        <f>VLOOKUP(C115,자료사전!C:E,2,0)</f>
        <v>emp_id</v>
      </c>
      <c r="C115" s="21" t="s">
        <v>402</v>
      </c>
      <c r="D115" s="22" t="str">
        <f>VLOOKUP(C115,자료사전!C:E,3,0)</f>
        <v>integer</v>
      </c>
      <c r="E115" s="20" t="s">
        <v>7</v>
      </c>
      <c r="F115" s="20"/>
      <c r="G115" s="20" t="s">
        <v>203</v>
      </c>
      <c r="H115" s="20"/>
      <c r="I115" s="20" t="s">
        <v>8</v>
      </c>
      <c r="J115" s="36">
        <f>VLOOKUP(C115,자료사전!C:F,4,0)</f>
        <v>0</v>
      </c>
    </row>
    <row r="116" spans="1:10" s="19" customFormat="1" ht="15.75" customHeight="1" x14ac:dyDescent="0.15">
      <c r="A116" s="35">
        <v>2</v>
      </c>
      <c r="B116" s="21" t="str">
        <f>VLOOKUP(C116,자료사전!C:E,2,0)</f>
        <v>emp_cd</v>
      </c>
      <c r="C116" s="21" t="s">
        <v>361</v>
      </c>
      <c r="D116" s="22" t="str">
        <f>VLOOKUP(C116,자료사전!C:E,3,0)</f>
        <v>varchar(30)</v>
      </c>
      <c r="E116" s="20" t="s">
        <v>7</v>
      </c>
      <c r="F116" s="20"/>
      <c r="G116" s="20"/>
      <c r="H116" s="20"/>
      <c r="I116" s="20" t="s">
        <v>8</v>
      </c>
      <c r="J116" s="36">
        <f>VLOOKUP(C116,자료사전!C:F,4,0)</f>
        <v>0</v>
      </c>
    </row>
    <row r="117" spans="1:10" s="19" customFormat="1" ht="15.75" customHeight="1" x14ac:dyDescent="0.15">
      <c r="A117" s="35">
        <v>3</v>
      </c>
      <c r="B117" s="21" t="str">
        <f>VLOOKUP(C117,자료사전!C:E,2,0)</f>
        <v>emp_nm</v>
      </c>
      <c r="C117" s="21" t="s">
        <v>239</v>
      </c>
      <c r="D117" s="22" t="str">
        <f>VLOOKUP(C117,자료사전!C:E,3,0)</f>
        <v>varchar(20)</v>
      </c>
      <c r="E117" s="20" t="s">
        <v>7</v>
      </c>
      <c r="F117" s="20"/>
      <c r="G117" s="20"/>
      <c r="H117" s="20"/>
      <c r="I117" s="20" t="s">
        <v>8</v>
      </c>
      <c r="J117" s="36">
        <f>VLOOKUP(C117,자료사전!C:F,4,0)</f>
        <v>0</v>
      </c>
    </row>
    <row r="118" spans="1:10" s="19" customFormat="1" ht="15.75" customHeight="1" x14ac:dyDescent="0.15">
      <c r="A118" s="35">
        <v>4</v>
      </c>
      <c r="B118" s="21" t="str">
        <f>VLOOKUP(C118,자료사전!C:E,2,0)</f>
        <v>dept_cd</v>
      </c>
      <c r="C118" s="21" t="s">
        <v>28</v>
      </c>
      <c r="D118" s="22" t="str">
        <f>VLOOKUP(C118,자료사전!C:E,3,0)</f>
        <v>varchar(10)</v>
      </c>
      <c r="E118" s="20" t="s">
        <v>42</v>
      </c>
      <c r="F118" s="20"/>
      <c r="G118" s="20"/>
      <c r="H118" s="20"/>
      <c r="I118" s="20" t="s">
        <v>8</v>
      </c>
      <c r="J118" s="36">
        <f>VLOOKUP(C118,자료사전!C:F,4,0)</f>
        <v>0</v>
      </c>
    </row>
    <row r="119" spans="1:10" s="19" customFormat="1" ht="15.75" customHeight="1" x14ac:dyDescent="0.15">
      <c r="A119" s="35">
        <v>5</v>
      </c>
      <c r="B119" s="21" t="str">
        <f>VLOOKUP(C119,자료사전!C:E,2,0)</f>
        <v>dept_nm</v>
      </c>
      <c r="C119" s="21" t="s">
        <v>29</v>
      </c>
      <c r="D119" s="22" t="str">
        <f>VLOOKUP(C119,자료사전!C:E,3,0)</f>
        <v>varchar(50)</v>
      </c>
      <c r="E119" s="20" t="s">
        <v>42</v>
      </c>
      <c r="F119" s="20"/>
      <c r="G119" s="20"/>
      <c r="H119" s="20"/>
      <c r="I119" s="20" t="s">
        <v>8</v>
      </c>
      <c r="J119" s="36">
        <f>VLOOKUP(C119,자료사전!C:F,4,0)</f>
        <v>0</v>
      </c>
    </row>
    <row r="120" spans="1:10" s="19" customFormat="1" ht="15.75" customHeight="1" x14ac:dyDescent="0.15">
      <c r="A120" s="35">
        <v>6</v>
      </c>
      <c r="B120" s="21" t="str">
        <f>VLOOKUP(C120,자료사전!C:E,2,0)</f>
        <v>retire_dt</v>
      </c>
      <c r="C120" s="21" t="s">
        <v>205</v>
      </c>
      <c r="D120" s="22" t="str">
        <f>VLOOKUP(C120,자료사전!C:E,3,0)</f>
        <v>varchar(10)</v>
      </c>
      <c r="E120" s="20" t="s">
        <v>42</v>
      </c>
      <c r="F120" s="20"/>
      <c r="G120" s="20"/>
      <c r="H120" s="20"/>
      <c r="I120" s="20" t="s">
        <v>8</v>
      </c>
      <c r="J120" s="36">
        <f>VLOOKUP(C120,자료사전!C:F,4,0)</f>
        <v>0</v>
      </c>
    </row>
    <row r="121" spans="1:10" s="19" customFormat="1" ht="15.75" customHeight="1" x14ac:dyDescent="0.15">
      <c r="A121" s="35">
        <v>7</v>
      </c>
      <c r="B121" s="21" t="str">
        <f>VLOOKUP(C121,자료사전!C:E,2,0)</f>
        <v>state_cd</v>
      </c>
      <c r="C121" s="21" t="s">
        <v>206</v>
      </c>
      <c r="D121" s="22" t="str">
        <f>VLOOKUP(C121,자료사전!C:E,3,0)</f>
        <v>varchar(2)</v>
      </c>
      <c r="E121" s="20"/>
      <c r="F121" s="20"/>
      <c r="G121" s="20"/>
      <c r="H121" s="20"/>
      <c r="I121" s="20" t="s">
        <v>8</v>
      </c>
      <c r="J121" s="36" t="str">
        <f>VLOOKUP(C121,자료사전!C:F,4,0)</f>
        <v>C: 재직  R: 퇴사  H: 휴직</v>
      </c>
    </row>
    <row r="122" spans="1:10" s="19" customFormat="1" ht="15.75" customHeight="1" thickBot="1" x14ac:dyDescent="0.2">
      <c r="A122" s="37">
        <v>8</v>
      </c>
      <c r="B122" s="38" t="str">
        <f>VLOOKUP(C122,자료사전!C:E,2,0)</f>
        <v>picture</v>
      </c>
      <c r="C122" s="38" t="s">
        <v>207</v>
      </c>
      <c r="D122" s="42" t="str">
        <f>VLOOKUP(C122,자료사전!C:E,3,0)</f>
        <v>varchar(1024)</v>
      </c>
      <c r="E122" s="39"/>
      <c r="F122" s="39"/>
      <c r="G122" s="39"/>
      <c r="H122" s="39"/>
      <c r="I122" s="39" t="s">
        <v>8</v>
      </c>
      <c r="J122" s="61">
        <f>VLOOKUP(C122,자료사전!C:F,4,0)</f>
        <v>0</v>
      </c>
    </row>
    <row r="123" spans="1:10" ht="15.75" customHeight="1" thickBot="1" x14ac:dyDescent="0.2"/>
    <row r="124" spans="1:10" s="19" customFormat="1" ht="15.75" customHeight="1" x14ac:dyDescent="0.15">
      <c r="A124" s="29" t="s">
        <v>0</v>
      </c>
      <c r="B124" s="80" t="s">
        <v>208</v>
      </c>
      <c r="C124" s="81"/>
      <c r="D124" s="32" t="s">
        <v>1</v>
      </c>
      <c r="E124" s="82" t="s">
        <v>209</v>
      </c>
      <c r="F124" s="82"/>
      <c r="G124" s="82"/>
      <c r="H124" s="82"/>
      <c r="I124" s="80"/>
      <c r="J124" s="83"/>
    </row>
    <row r="125" spans="1:10" s="19" customFormat="1" ht="15.75" customHeight="1" x14ac:dyDescent="0.15">
      <c r="A125" s="33" t="s">
        <v>2</v>
      </c>
      <c r="B125" s="75" t="s">
        <v>208</v>
      </c>
      <c r="C125" s="76"/>
      <c r="D125" s="18" t="s">
        <v>35</v>
      </c>
      <c r="E125" s="77"/>
      <c r="F125" s="77"/>
      <c r="G125" s="77"/>
      <c r="H125" s="77"/>
      <c r="I125" s="78"/>
      <c r="J125" s="79"/>
    </row>
    <row r="126" spans="1:10" s="19" customFormat="1" ht="15.75" customHeight="1" x14ac:dyDescent="0.15">
      <c r="A126" s="33" t="s">
        <v>3</v>
      </c>
      <c r="B126" s="18" t="s">
        <v>37</v>
      </c>
      <c r="C126" s="18" t="s">
        <v>4</v>
      </c>
      <c r="D126" s="18" t="s">
        <v>197</v>
      </c>
      <c r="E126" s="17" t="s">
        <v>6</v>
      </c>
      <c r="F126" s="17" t="s">
        <v>38</v>
      </c>
      <c r="G126" s="17" t="s">
        <v>39</v>
      </c>
      <c r="H126" s="17" t="s">
        <v>40</v>
      </c>
      <c r="I126" s="44" t="s">
        <v>319</v>
      </c>
      <c r="J126" s="34" t="s">
        <v>35</v>
      </c>
    </row>
    <row r="127" spans="1:10" s="19" customFormat="1" ht="15.75" customHeight="1" x14ac:dyDescent="0.15">
      <c r="A127" s="35">
        <v>1</v>
      </c>
      <c r="B127" s="21" t="str">
        <f>VLOOKUP(C127,자료사전!C:E,2,0)</f>
        <v>marina_id</v>
      </c>
      <c r="C127" s="21" t="s">
        <v>204</v>
      </c>
      <c r="D127" s="22" t="str">
        <f>VLOOKUP(C127,자료사전!C:E,3,0)</f>
        <v>integer</v>
      </c>
      <c r="E127" s="46" t="s">
        <v>7</v>
      </c>
      <c r="F127" s="46"/>
      <c r="G127" s="46" t="s">
        <v>203</v>
      </c>
      <c r="H127" s="46"/>
      <c r="I127" s="46" t="s">
        <v>8</v>
      </c>
      <c r="J127" s="36">
        <f>VLOOKUP(C127,자료사전!C:F,4,0)</f>
        <v>0</v>
      </c>
    </row>
    <row r="128" spans="1:10" s="19" customFormat="1" ht="15.75" customHeight="1" x14ac:dyDescent="0.15">
      <c r="A128" s="35">
        <v>2</v>
      </c>
      <c r="B128" s="21" t="str">
        <f>VLOOKUP(C128,자료사전!C:E,2,0)</f>
        <v>boat_id</v>
      </c>
      <c r="C128" s="21" t="s">
        <v>66</v>
      </c>
      <c r="D128" s="45" t="str">
        <f>VLOOKUP(C128,자료사전!C:E,3,0)</f>
        <v>integer</v>
      </c>
      <c r="E128" s="20" t="s">
        <v>42</v>
      </c>
      <c r="F128" s="20"/>
      <c r="G128" s="20"/>
      <c r="H128" s="20"/>
      <c r="I128" s="20" t="s">
        <v>8</v>
      </c>
      <c r="J128" s="36">
        <f>VLOOKUP(C128,자료사전!C:F,4,0)</f>
        <v>0</v>
      </c>
    </row>
    <row r="129" spans="1:10" ht="15.75" customHeight="1" x14ac:dyDescent="0.15">
      <c r="A129" s="35">
        <v>3</v>
      </c>
      <c r="B129" s="21" t="str">
        <f>VLOOKUP(C129,자료사전!C:E,2,0)</f>
        <v>gradex</v>
      </c>
      <c r="C129" s="21" t="s">
        <v>161</v>
      </c>
      <c r="D129" s="45" t="str">
        <f>VLOOKUP(C129,자료사전!C:E,3,0)</f>
        <v>numeric(5,2)</v>
      </c>
      <c r="E129" s="20" t="s">
        <v>42</v>
      </c>
      <c r="F129" s="16"/>
      <c r="G129" s="16"/>
      <c r="H129" s="16"/>
      <c r="I129" s="20" t="s">
        <v>8</v>
      </c>
      <c r="J129" s="36">
        <f>VLOOKUP(C129,자료사전!C:F,4,0)</f>
        <v>0</v>
      </c>
    </row>
    <row r="130" spans="1:10" ht="15.75" customHeight="1" x14ac:dyDescent="0.15">
      <c r="A130" s="35">
        <v>4</v>
      </c>
      <c r="B130" s="21" t="str">
        <f>VLOOKUP(C130,자료사전!C:E,2,0)</f>
        <v>gradey</v>
      </c>
      <c r="C130" s="21" t="s">
        <v>162</v>
      </c>
      <c r="D130" s="45" t="str">
        <f>VLOOKUP(C130,자료사전!C:E,3,0)</f>
        <v>numeric(5,2)</v>
      </c>
      <c r="E130" s="20" t="s">
        <v>42</v>
      </c>
      <c r="F130" s="16"/>
      <c r="G130" s="16"/>
      <c r="H130" s="16"/>
      <c r="I130" s="20" t="s">
        <v>8</v>
      </c>
      <c r="J130" s="36">
        <f>VLOOKUP(C130,자료사전!C:F,4,0)</f>
        <v>0</v>
      </c>
    </row>
    <row r="131" spans="1:10" ht="15.75" customHeight="1" x14ac:dyDescent="0.15">
      <c r="A131" s="35">
        <v>5</v>
      </c>
      <c r="B131" s="21" t="str">
        <f>VLOOKUP(C131,자료사전!C:E,2,0)</f>
        <v>latitude</v>
      </c>
      <c r="C131" s="24" t="s">
        <v>217</v>
      </c>
      <c r="D131" s="45" t="str">
        <f>VLOOKUP(C131,자료사전!C:E,3,0)</f>
        <v>numeric(12,5)</v>
      </c>
      <c r="E131" s="20" t="s">
        <v>42</v>
      </c>
      <c r="F131" s="16"/>
      <c r="G131" s="16"/>
      <c r="H131" s="16"/>
      <c r="I131" s="20" t="s">
        <v>8</v>
      </c>
      <c r="J131" s="36">
        <f>VLOOKUP(C131,자료사전!C:F,4,0)</f>
        <v>0</v>
      </c>
    </row>
    <row r="132" spans="1:10" s="19" customFormat="1" ht="15.75" customHeight="1" x14ac:dyDescent="0.15">
      <c r="A132" s="35">
        <v>6</v>
      </c>
      <c r="B132" s="21" t="str">
        <f>VLOOKUP(C132,자료사전!C:E,2,0)</f>
        <v>longitude</v>
      </c>
      <c r="C132" s="21" t="s">
        <v>246</v>
      </c>
      <c r="D132" s="22" t="str">
        <f>VLOOKUP(C132,자료사전!C:E,3,0)</f>
        <v>numeric(12,5)</v>
      </c>
      <c r="E132" s="47" t="s">
        <v>42</v>
      </c>
      <c r="F132" s="47"/>
      <c r="G132" s="47"/>
      <c r="H132" s="47"/>
      <c r="I132" s="47" t="s">
        <v>8</v>
      </c>
      <c r="J132" s="36">
        <f>VLOOKUP(C132,자료사전!C:F,4,0)</f>
        <v>0</v>
      </c>
    </row>
    <row r="133" spans="1:10" s="19" customFormat="1" ht="15.75" customHeight="1" x14ac:dyDescent="0.15">
      <c r="A133" s="35">
        <v>7</v>
      </c>
      <c r="B133" s="21" t="str">
        <f>VLOOKUP(C133,자료사전!C:E,2,0)</f>
        <v>cctv_cd</v>
      </c>
      <c r="C133" s="21" t="s">
        <v>247</v>
      </c>
      <c r="D133" s="22" t="str">
        <f>VLOOKUP(C133,자료사전!C:E,3,0)</f>
        <v>varchar(20)</v>
      </c>
      <c r="E133" s="20" t="s">
        <v>42</v>
      </c>
      <c r="F133" s="20"/>
      <c r="G133" s="20"/>
      <c r="H133" s="20"/>
      <c r="I133" s="20" t="s">
        <v>8</v>
      </c>
      <c r="J133" s="36">
        <f>VLOOKUP(C133,자료사전!C:F,4,0)</f>
        <v>0</v>
      </c>
    </row>
    <row r="134" spans="1:10" s="19" customFormat="1" ht="15.75" customHeight="1" x14ac:dyDescent="0.15">
      <c r="A134" s="35">
        <v>8</v>
      </c>
      <c r="B134" s="21" t="str">
        <f>VLOOKUP(C134,자료사전!C:E,2,0)</f>
        <v>photo</v>
      </c>
      <c r="C134" s="21" t="s">
        <v>184</v>
      </c>
      <c r="D134" s="22" t="str">
        <f>VLOOKUP(C134,자료사전!C:E,3,0)</f>
        <v>bytea</v>
      </c>
      <c r="E134" s="20" t="s">
        <v>42</v>
      </c>
      <c r="F134" s="20"/>
      <c r="G134" s="20"/>
      <c r="H134" s="20"/>
      <c r="I134" s="20" t="s">
        <v>8</v>
      </c>
      <c r="J134" s="36">
        <f>VLOOKUP(C134,자료사전!C:F,4,0)</f>
        <v>0</v>
      </c>
    </row>
    <row r="135" spans="1:10" s="19" customFormat="1" ht="15.75" customHeight="1" x14ac:dyDescent="0.15">
      <c r="A135" s="35">
        <v>9</v>
      </c>
      <c r="B135" s="21" t="str">
        <f>VLOOKUP(C135,자료사전!C:E,2,0)</f>
        <v>photo_base64</v>
      </c>
      <c r="C135" s="48" t="s">
        <v>185</v>
      </c>
      <c r="D135" s="22" t="str">
        <f>VLOOKUP(C135,자료사전!C:E,3,0)</f>
        <v>text</v>
      </c>
      <c r="E135" s="20" t="s">
        <v>42</v>
      </c>
      <c r="F135" s="20"/>
      <c r="G135" s="20"/>
      <c r="H135" s="20"/>
      <c r="I135" s="20" t="s">
        <v>8</v>
      </c>
      <c r="J135" s="36">
        <f>VLOOKUP(C135,자료사전!C:F,4,0)</f>
        <v>0</v>
      </c>
    </row>
    <row r="136" spans="1:10" s="19" customFormat="1" ht="15.75" customHeight="1" thickBot="1" x14ac:dyDescent="0.2">
      <c r="A136" s="37">
        <v>10</v>
      </c>
      <c r="B136" s="38" t="str">
        <f>VLOOKUP(C136,자료사전!C:E,2,0)</f>
        <v>last_upd_tm</v>
      </c>
      <c r="C136" s="38" t="s">
        <v>394</v>
      </c>
      <c r="D136" s="42" t="str">
        <f>VLOOKUP(C136,자료사전!C:E,3,0)</f>
        <v>varchar(14)</v>
      </c>
      <c r="E136" s="39" t="s">
        <v>42</v>
      </c>
      <c r="F136" s="39"/>
      <c r="G136" s="39"/>
      <c r="H136" s="39"/>
      <c r="I136" s="39" t="s">
        <v>8</v>
      </c>
      <c r="J136" s="61">
        <f>VLOOKUP(C136,자료사전!C:F,4,0)</f>
        <v>0</v>
      </c>
    </row>
    <row r="137" spans="1:10" ht="15.75" customHeight="1" thickBot="1" x14ac:dyDescent="0.2"/>
    <row r="138" spans="1:10" s="19" customFormat="1" ht="15.75" customHeight="1" x14ac:dyDescent="0.15">
      <c r="A138" s="29" t="s">
        <v>0</v>
      </c>
      <c r="B138" s="80" t="s">
        <v>334</v>
      </c>
      <c r="C138" s="81"/>
      <c r="D138" s="32" t="s">
        <v>1</v>
      </c>
      <c r="E138" s="82" t="s">
        <v>333</v>
      </c>
      <c r="F138" s="82"/>
      <c r="G138" s="82"/>
      <c r="H138" s="82"/>
      <c r="I138" s="80"/>
      <c r="J138" s="83"/>
    </row>
    <row r="139" spans="1:10" s="19" customFormat="1" ht="15.75" customHeight="1" x14ac:dyDescent="0.15">
      <c r="A139" s="33" t="s">
        <v>2</v>
      </c>
      <c r="B139" s="75" t="s">
        <v>334</v>
      </c>
      <c r="C139" s="76"/>
      <c r="D139" s="18" t="s">
        <v>35</v>
      </c>
      <c r="E139" s="77"/>
      <c r="F139" s="77"/>
      <c r="G139" s="77"/>
      <c r="H139" s="77"/>
      <c r="I139" s="78"/>
      <c r="J139" s="79"/>
    </row>
    <row r="140" spans="1:10" s="19" customFormat="1" ht="15.75" customHeight="1" x14ac:dyDescent="0.15">
      <c r="A140" s="33" t="s">
        <v>3</v>
      </c>
      <c r="B140" s="18" t="s">
        <v>37</v>
      </c>
      <c r="C140" s="18" t="s">
        <v>4</v>
      </c>
      <c r="D140" s="18" t="s">
        <v>197</v>
      </c>
      <c r="E140" s="17" t="s">
        <v>6</v>
      </c>
      <c r="F140" s="17" t="s">
        <v>38</v>
      </c>
      <c r="G140" s="17" t="s">
        <v>39</v>
      </c>
      <c r="H140" s="17" t="s">
        <v>40</v>
      </c>
      <c r="I140" s="44" t="s">
        <v>319</v>
      </c>
      <c r="J140" s="34" t="s">
        <v>35</v>
      </c>
    </row>
    <row r="141" spans="1:10" s="19" customFormat="1" ht="15.75" customHeight="1" x14ac:dyDescent="0.15">
      <c r="A141" s="35">
        <v>1</v>
      </c>
      <c r="B141" s="21" t="str">
        <f>VLOOKUP(C141,자료사전!C:E,2,0)</f>
        <v>machine_id</v>
      </c>
      <c r="C141" s="21" t="s">
        <v>84</v>
      </c>
      <c r="D141" s="22" t="str">
        <f>VLOOKUP(C141,자료사전!C:E,3,0)</f>
        <v>character(20)</v>
      </c>
      <c r="E141" s="20" t="s">
        <v>7</v>
      </c>
      <c r="F141" s="20"/>
      <c r="G141" s="20" t="s">
        <v>203</v>
      </c>
      <c r="H141" s="20"/>
      <c r="I141" s="20" t="s">
        <v>8</v>
      </c>
      <c r="J141" s="36">
        <f>VLOOKUP(C141,자료사전!C:F,4,0)</f>
        <v>0</v>
      </c>
    </row>
    <row r="142" spans="1:10" s="19" customFormat="1" ht="15.75" customHeight="1" x14ac:dyDescent="0.15">
      <c r="A142" s="35">
        <v>2</v>
      </c>
      <c r="B142" s="21" t="str">
        <f>VLOOKUP(C142,자료사전!C:E,2,0)</f>
        <v>send_time</v>
      </c>
      <c r="C142" s="21" t="s">
        <v>218</v>
      </c>
      <c r="D142" s="22" t="str">
        <f>VLOOKUP(C142,자료사전!C:E,3,0)</f>
        <v>varchar(14)</v>
      </c>
      <c r="E142" s="20" t="s">
        <v>42</v>
      </c>
      <c r="F142" s="20"/>
      <c r="G142" s="20"/>
      <c r="H142" s="20"/>
      <c r="I142" s="20" t="s">
        <v>8</v>
      </c>
      <c r="J142" s="36">
        <f>VLOOKUP(C142,자료사전!C:F,4,0)</f>
        <v>0</v>
      </c>
    </row>
    <row r="143" spans="1:10" ht="15.75" customHeight="1" x14ac:dyDescent="0.15">
      <c r="A143" s="35">
        <v>3</v>
      </c>
      <c r="B143" s="21" t="str">
        <f>VLOOKUP(C143,자료사전!C:E,2,0)</f>
        <v>angle_min</v>
      </c>
      <c r="C143" s="21" t="s">
        <v>248</v>
      </c>
      <c r="D143" s="22" t="str">
        <f>VLOOKUP(C143,자료사전!C:E,3,0)</f>
        <v>numeric(5,2)</v>
      </c>
      <c r="E143" s="20" t="s">
        <v>42</v>
      </c>
      <c r="F143" s="20"/>
      <c r="G143" s="20"/>
      <c r="H143" s="20"/>
      <c r="I143" s="20" t="s">
        <v>8</v>
      </c>
      <c r="J143" s="36">
        <f>VLOOKUP(C143,자료사전!C:F,4,0)</f>
        <v>0</v>
      </c>
    </row>
    <row r="144" spans="1:10" ht="15.75" customHeight="1" x14ac:dyDescent="0.15">
      <c r="A144" s="35">
        <v>4</v>
      </c>
      <c r="B144" s="21" t="str">
        <f>VLOOKUP(C144,자료사전!C:E,2,0)</f>
        <v>angle_max</v>
      </c>
      <c r="C144" s="21" t="s">
        <v>284</v>
      </c>
      <c r="D144" s="22" t="str">
        <f>VLOOKUP(C144,자료사전!C:E,3,0)</f>
        <v>numeric(5,2)</v>
      </c>
      <c r="E144" s="20" t="s">
        <v>42</v>
      </c>
      <c r="F144" s="20"/>
      <c r="G144" s="20"/>
      <c r="H144" s="20"/>
      <c r="I144" s="20" t="s">
        <v>8</v>
      </c>
      <c r="J144" s="36">
        <f>VLOOKUP(C144,자료사전!C:F,4,0)</f>
        <v>0</v>
      </c>
    </row>
    <row r="145" spans="1:10" ht="15.75" customHeight="1" x14ac:dyDescent="0.15">
      <c r="A145" s="35">
        <v>5</v>
      </c>
      <c r="B145" s="21" t="str">
        <f>VLOOKUP(C145,자료사전!C:E,2,0)</f>
        <v>load_min</v>
      </c>
      <c r="C145" s="24" t="s">
        <v>250</v>
      </c>
      <c r="D145" s="22" t="str">
        <f>VLOOKUP(C145,자료사전!C:E,3,0)</f>
        <v>numeric(5,2)</v>
      </c>
      <c r="E145" s="20" t="s">
        <v>42</v>
      </c>
      <c r="F145" s="20"/>
      <c r="G145" s="20"/>
      <c r="H145" s="20"/>
      <c r="I145" s="20" t="s">
        <v>8</v>
      </c>
      <c r="J145" s="36">
        <f>VLOOKUP(C145,자료사전!C:F,4,0)</f>
        <v>0</v>
      </c>
    </row>
    <row r="146" spans="1:10" s="19" customFormat="1" ht="15.75" customHeight="1" x14ac:dyDescent="0.15">
      <c r="A146" s="35">
        <v>6</v>
      </c>
      <c r="B146" s="21" t="str">
        <f>VLOOKUP(C146,자료사전!C:E,2,0)</f>
        <v xml:space="preserve">		load_threshold</v>
      </c>
      <c r="C146" s="21" t="s">
        <v>251</v>
      </c>
      <c r="D146" s="22" t="str">
        <f>VLOOKUP(C146,자료사전!C:E,3,0)</f>
        <v>numeric(5,2)</v>
      </c>
      <c r="E146" s="20" t="s">
        <v>42</v>
      </c>
      <c r="F146" s="20"/>
      <c r="G146" s="20"/>
      <c r="H146" s="20"/>
      <c r="I146" s="20" t="s">
        <v>8</v>
      </c>
      <c r="J146" s="36">
        <f>VLOOKUP(C146,자료사전!C:F,4,0)</f>
        <v>0</v>
      </c>
    </row>
    <row r="147" spans="1:10" s="19" customFormat="1" ht="15.75" customHeight="1" x14ac:dyDescent="0.15">
      <c r="A147" s="35">
        <v>7</v>
      </c>
      <c r="B147" s="21" t="str">
        <f>VLOOKUP(C147,자료사전!C:E,2,0)</f>
        <v>ship_left_count</v>
      </c>
      <c r="C147" s="21" t="s">
        <v>253</v>
      </c>
      <c r="D147" s="22" t="str">
        <f>VLOOKUP(C147,자료사전!C:E,3,0)</f>
        <v>integer</v>
      </c>
      <c r="E147" s="20" t="s">
        <v>42</v>
      </c>
      <c r="F147" s="20"/>
      <c r="G147" s="20"/>
      <c r="H147" s="20"/>
      <c r="I147" s="20" t="s">
        <v>8</v>
      </c>
      <c r="J147" s="36">
        <f>VLOOKUP(C147,자료사전!C:F,4,0)</f>
        <v>0</v>
      </c>
    </row>
    <row r="148" spans="1:10" s="19" customFormat="1" ht="15.75" customHeight="1" x14ac:dyDescent="0.15">
      <c r="A148" s="35">
        <v>8</v>
      </c>
      <c r="B148" s="21" t="str">
        <f>VLOOKUP(C148,자료사전!C:E,2,0)</f>
        <v>load_right_count</v>
      </c>
      <c r="C148" s="21" t="s">
        <v>255</v>
      </c>
      <c r="D148" s="22" t="str">
        <f>VLOOKUP(C148,자료사전!C:E,3,0)</f>
        <v>integer</v>
      </c>
      <c r="E148" s="20" t="s">
        <v>42</v>
      </c>
      <c r="F148" s="20"/>
      <c r="G148" s="20"/>
      <c r="H148" s="20"/>
      <c r="I148" s="20" t="s">
        <v>8</v>
      </c>
      <c r="J148" s="36">
        <f>VLOOKUP(C148,자료사전!C:F,4,0)</f>
        <v>0</v>
      </c>
    </row>
    <row r="149" spans="1:10" s="19" customFormat="1" ht="15.75" customHeight="1" x14ac:dyDescent="0.15">
      <c r="A149" s="35">
        <v>9</v>
      </c>
      <c r="B149" s="21" t="str">
        <f>VLOOKUP(C149,자료사전!C:E,2,0)</f>
        <v>load_left_yn</v>
      </c>
      <c r="C149" s="21" t="s">
        <v>268</v>
      </c>
      <c r="D149" s="22" t="str">
        <f>VLOOKUP(C149,자료사전!C:E,3,0)</f>
        <v>varchar(1)</v>
      </c>
      <c r="E149" s="20" t="s">
        <v>42</v>
      </c>
      <c r="F149" s="20"/>
      <c r="G149" s="20"/>
      <c r="H149" s="20"/>
      <c r="I149" s="20" t="s">
        <v>8</v>
      </c>
      <c r="J149" s="36" t="s">
        <v>256</v>
      </c>
    </row>
    <row r="150" spans="1:10" s="19" customFormat="1" ht="15.75" customHeight="1" x14ac:dyDescent="0.15">
      <c r="A150" s="35">
        <v>10</v>
      </c>
      <c r="B150" s="21" t="str">
        <f>VLOOKUP(C150,자료사전!C:E,2,0)</f>
        <v>load_right_yn</v>
      </c>
      <c r="C150" s="21" t="s">
        <v>270</v>
      </c>
      <c r="D150" s="22" t="str">
        <f>VLOOKUP(C150,자료사전!C:E,3,0)</f>
        <v>varchar(1)</v>
      </c>
      <c r="E150" s="20" t="s">
        <v>7</v>
      </c>
      <c r="F150" s="20"/>
      <c r="G150" s="20"/>
      <c r="H150" s="20"/>
      <c r="I150" s="20" t="s">
        <v>8</v>
      </c>
      <c r="J150" s="36" t="s">
        <v>257</v>
      </c>
    </row>
    <row r="151" spans="1:10" s="19" customFormat="1" ht="15.75" customHeight="1" x14ac:dyDescent="0.15">
      <c r="A151" s="35">
        <v>11</v>
      </c>
      <c r="B151" s="21" t="str">
        <f>VLOOKUP(C151,자료사전!C:E,2,0)</f>
        <v>ship_max</v>
      </c>
      <c r="C151" s="21" t="s">
        <v>272</v>
      </c>
      <c r="D151" s="22" t="str">
        <f>VLOOKUP(C151,자료사전!C:E,3,0)</f>
        <v>numeric(5,2)</v>
      </c>
      <c r="E151" s="20" t="s">
        <v>42</v>
      </c>
      <c r="F151" s="20"/>
      <c r="G151" s="20"/>
      <c r="H151" s="20"/>
      <c r="I151" s="20" t="s">
        <v>8</v>
      </c>
      <c r="J151" s="36">
        <f>VLOOKUP(C151,자료사전!C:F,4,0)</f>
        <v>0</v>
      </c>
    </row>
    <row r="152" spans="1:10" ht="15.75" customHeight="1" x14ac:dyDescent="0.15">
      <c r="A152" s="35">
        <v>12</v>
      </c>
      <c r="B152" s="21" t="str">
        <f>VLOOKUP(C152,자료사전!C:E,2,0)</f>
        <v>ship_threshold</v>
      </c>
      <c r="C152" s="21" t="s">
        <v>258</v>
      </c>
      <c r="D152" s="22" t="str">
        <f>VLOOKUP(C152,자료사전!C:E,3,0)</f>
        <v>numeric(5,2)</v>
      </c>
      <c r="E152" s="20" t="s">
        <v>42</v>
      </c>
      <c r="F152" s="20"/>
      <c r="G152" s="20"/>
      <c r="H152" s="20"/>
      <c r="I152" s="20" t="s">
        <v>8</v>
      </c>
      <c r="J152" s="36">
        <f>VLOOKUP(C152,자료사전!C:F,4,0)</f>
        <v>0</v>
      </c>
    </row>
    <row r="153" spans="1:10" ht="15.75" customHeight="1" x14ac:dyDescent="0.15">
      <c r="A153" s="35">
        <v>13</v>
      </c>
      <c r="B153" s="21" t="str">
        <f>VLOOKUP(C153,자료사전!C:E,2,0)</f>
        <v>ship_left_count</v>
      </c>
      <c r="C153" s="21" t="s">
        <v>286</v>
      </c>
      <c r="D153" s="22" t="str">
        <f>VLOOKUP(C153,자료사전!C:E,3,0)</f>
        <v>integer</v>
      </c>
      <c r="E153" s="20" t="s">
        <v>42</v>
      </c>
      <c r="F153" s="20"/>
      <c r="G153" s="20"/>
      <c r="H153" s="20"/>
      <c r="I153" s="20" t="s">
        <v>8</v>
      </c>
      <c r="J153" s="36">
        <f>VLOOKUP(C153,자료사전!C:F,4,0)</f>
        <v>0</v>
      </c>
    </row>
    <row r="154" spans="1:10" ht="15.75" customHeight="1" x14ac:dyDescent="0.15">
      <c r="A154" s="35">
        <v>14</v>
      </c>
      <c r="B154" s="21" t="str">
        <f>VLOOKUP(C154,자료사전!C:E,2,0)</f>
        <v>ship_right_count</v>
      </c>
      <c r="C154" s="24" t="s">
        <v>260</v>
      </c>
      <c r="D154" s="22" t="str">
        <f>VLOOKUP(C154,자료사전!C:E,3,0)</f>
        <v>integer</v>
      </c>
      <c r="E154" s="20" t="s">
        <v>42</v>
      </c>
      <c r="F154" s="20"/>
      <c r="G154" s="20"/>
      <c r="H154" s="20"/>
      <c r="I154" s="20" t="s">
        <v>8</v>
      </c>
      <c r="J154" s="36">
        <f>VLOOKUP(C154,자료사전!C:F,4,0)</f>
        <v>0</v>
      </c>
    </row>
    <row r="155" spans="1:10" s="19" customFormat="1" ht="15.75" customHeight="1" x14ac:dyDescent="0.15">
      <c r="A155" s="35">
        <v>15</v>
      </c>
      <c r="B155" s="21" t="str">
        <f>VLOOKUP(C155,자료사전!C:E,2,0)</f>
        <v>ship_left_yn</v>
      </c>
      <c r="C155" s="21" t="s">
        <v>294</v>
      </c>
      <c r="D155" s="22" t="str">
        <f>VLOOKUP(C155,자료사전!C:E,3,0)</f>
        <v>varchar(1)</v>
      </c>
      <c r="E155" s="20" t="s">
        <v>42</v>
      </c>
      <c r="F155" s="20"/>
      <c r="G155" s="20"/>
      <c r="H155" s="20"/>
      <c r="I155" s="20" t="s">
        <v>8</v>
      </c>
      <c r="J155" s="36" t="s">
        <v>261</v>
      </c>
    </row>
    <row r="156" spans="1:10" s="19" customFormat="1" ht="15.75" customHeight="1" x14ac:dyDescent="0.15">
      <c r="A156" s="35">
        <v>16</v>
      </c>
      <c r="B156" s="21" t="str">
        <f>VLOOKUP(C156,자료사전!C:E,2,0)</f>
        <v>ship_right_yn</v>
      </c>
      <c r="C156" s="21" t="s">
        <v>274</v>
      </c>
      <c r="D156" s="22" t="str">
        <f>VLOOKUP(C156,자료사전!C:E,3,0)</f>
        <v>varchar(1)</v>
      </c>
      <c r="E156" s="20" t="s">
        <v>42</v>
      </c>
      <c r="F156" s="20"/>
      <c r="G156" s="20"/>
      <c r="H156" s="20"/>
      <c r="I156" s="20" t="s">
        <v>8</v>
      </c>
      <c r="J156" s="36" t="s">
        <v>262</v>
      </c>
    </row>
    <row r="157" spans="1:10" s="19" customFormat="1" ht="15.75" customHeight="1" x14ac:dyDescent="0.15">
      <c r="A157" s="35">
        <v>17</v>
      </c>
      <c r="B157" s="21" t="str">
        <f>VLOOKUP(C157,자료사전!C:E,2,0)</f>
        <v>temperature</v>
      </c>
      <c r="C157" s="21" t="s">
        <v>263</v>
      </c>
      <c r="D157" s="22" t="str">
        <f>VLOOKUP(C157,자료사전!C:E,3,0)</f>
        <v>numeric(5,2)</v>
      </c>
      <c r="E157" s="20" t="s">
        <v>42</v>
      </c>
      <c r="F157" s="20"/>
      <c r="G157" s="20"/>
      <c r="H157" s="20"/>
      <c r="I157" s="20" t="s">
        <v>8</v>
      </c>
      <c r="J157" s="36">
        <f>VLOOKUP(C157,자료사전!C:F,4,0)</f>
        <v>0</v>
      </c>
    </row>
    <row r="158" spans="1:10" s="19" customFormat="1" ht="15.75" customHeight="1" x14ac:dyDescent="0.15">
      <c r="A158" s="35">
        <v>18</v>
      </c>
      <c r="B158" s="21" t="str">
        <f>VLOOKUP(C158,자료사전!C:E,2,0)</f>
        <v>humidity</v>
      </c>
      <c r="C158" s="21" t="s">
        <v>264</v>
      </c>
      <c r="D158" s="22" t="str">
        <f>VLOOKUP(C158,자료사전!C:E,3,0)</f>
        <v>numeric(5,2)</v>
      </c>
      <c r="E158" s="20" t="s">
        <v>42</v>
      </c>
      <c r="F158" s="20"/>
      <c r="G158" s="20"/>
      <c r="H158" s="20"/>
      <c r="I158" s="20" t="s">
        <v>8</v>
      </c>
      <c r="J158" s="36">
        <f>VLOOKUP(C158,자료사전!C:F,4,0)</f>
        <v>0</v>
      </c>
    </row>
    <row r="159" spans="1:10" s="19" customFormat="1" ht="15.75" customHeight="1" x14ac:dyDescent="0.15">
      <c r="A159" s="35">
        <v>19</v>
      </c>
      <c r="B159" s="21" t="str">
        <f>VLOOKUP(C159,자료사전!C:E,2,0)</f>
        <v>etcdata</v>
      </c>
      <c r="C159" s="21" t="s">
        <v>266</v>
      </c>
      <c r="D159" s="22" t="str">
        <f>VLOOKUP(C159,자료사전!C:E,3,0)</f>
        <v>varchar(2000)</v>
      </c>
      <c r="E159" s="20" t="s">
        <v>42</v>
      </c>
      <c r="F159" s="20"/>
      <c r="G159" s="20"/>
      <c r="H159" s="20"/>
      <c r="I159" s="20" t="s">
        <v>8</v>
      </c>
      <c r="J159" s="36">
        <f>VLOOKUP(C159,자료사전!C:F,4,0)</f>
        <v>0</v>
      </c>
    </row>
    <row r="160" spans="1:10" s="19" customFormat="1" ht="15.75" customHeight="1" thickBot="1" x14ac:dyDescent="0.2">
      <c r="A160" s="37">
        <v>20</v>
      </c>
      <c r="B160" s="38" t="str">
        <f>VLOOKUP(C160,자료사전!C:E,2,0)</f>
        <v>stime</v>
      </c>
      <c r="C160" s="38" t="s">
        <v>173</v>
      </c>
      <c r="D160" s="42" t="str">
        <f>VLOOKUP(C160,자료사전!C:E,3,0)</f>
        <v>timestamp</v>
      </c>
      <c r="E160" s="39" t="s">
        <v>7</v>
      </c>
      <c r="F160" s="39"/>
      <c r="G160" s="39"/>
      <c r="H160" s="39"/>
      <c r="I160" s="39" t="s">
        <v>8</v>
      </c>
      <c r="J160" s="61">
        <f>VLOOKUP(C160,자료사전!C:F,4,0)</f>
        <v>0</v>
      </c>
    </row>
    <row r="161" spans="1:10" ht="15.75" customHeight="1" thickBot="1" x14ac:dyDescent="0.2"/>
    <row r="162" spans="1:10" s="19" customFormat="1" ht="15.75" customHeight="1" x14ac:dyDescent="0.15">
      <c r="A162" s="29" t="s">
        <v>0</v>
      </c>
      <c r="B162" s="80" t="s">
        <v>296</v>
      </c>
      <c r="C162" s="81"/>
      <c r="D162" s="32" t="s">
        <v>1</v>
      </c>
      <c r="E162" s="82" t="s">
        <v>295</v>
      </c>
      <c r="F162" s="82"/>
      <c r="G162" s="82"/>
      <c r="H162" s="82"/>
      <c r="I162" s="80"/>
      <c r="J162" s="83"/>
    </row>
    <row r="163" spans="1:10" s="19" customFormat="1" ht="15.75" customHeight="1" x14ac:dyDescent="0.15">
      <c r="A163" s="33" t="s">
        <v>2</v>
      </c>
      <c r="B163" s="75" t="s">
        <v>296</v>
      </c>
      <c r="C163" s="76"/>
      <c r="D163" s="18" t="s">
        <v>35</v>
      </c>
      <c r="E163" s="77"/>
      <c r="F163" s="77"/>
      <c r="G163" s="77"/>
      <c r="H163" s="77"/>
      <c r="I163" s="78"/>
      <c r="J163" s="79"/>
    </row>
    <row r="164" spans="1:10" s="19" customFormat="1" ht="15.75" customHeight="1" x14ac:dyDescent="0.15">
      <c r="A164" s="33" t="s">
        <v>3</v>
      </c>
      <c r="B164" s="18" t="s">
        <v>37</v>
      </c>
      <c r="C164" s="18" t="s">
        <v>4</v>
      </c>
      <c r="D164" s="18" t="s">
        <v>197</v>
      </c>
      <c r="E164" s="17" t="s">
        <v>6</v>
      </c>
      <c r="F164" s="17" t="s">
        <v>38</v>
      </c>
      <c r="G164" s="17" t="s">
        <v>39</v>
      </c>
      <c r="H164" s="17" t="s">
        <v>40</v>
      </c>
      <c r="I164" s="44" t="s">
        <v>319</v>
      </c>
      <c r="J164" s="34" t="s">
        <v>35</v>
      </c>
    </row>
    <row r="165" spans="1:10" s="19" customFormat="1" ht="15.75" customHeight="1" x14ac:dyDescent="0.15">
      <c r="A165" s="35">
        <v>1</v>
      </c>
      <c r="B165" s="21" t="str">
        <f>VLOOKUP(C165,자료사전!C:E,2,0)</f>
        <v>marina_id</v>
      </c>
      <c r="C165" s="21" t="s">
        <v>204</v>
      </c>
      <c r="D165" s="22" t="str">
        <f>VLOOKUP(C165,자료사전!C:E,3,0)</f>
        <v>integer</v>
      </c>
      <c r="E165" s="20" t="s">
        <v>7</v>
      </c>
      <c r="F165" s="20"/>
      <c r="G165" s="20" t="s">
        <v>203</v>
      </c>
      <c r="H165" s="20"/>
      <c r="I165" s="20" t="s">
        <v>8</v>
      </c>
      <c r="J165" s="36">
        <f>VLOOKUP(C165,자료사전!C:F,4,0)</f>
        <v>0</v>
      </c>
    </row>
    <row r="166" spans="1:10" s="19" customFormat="1" ht="15.75" customHeight="1" x14ac:dyDescent="0.15">
      <c r="A166" s="64">
        <v>2</v>
      </c>
      <c r="B166" s="21" t="str">
        <f>VLOOKUP(C166,자료사전!C:E,2,0)</f>
        <v>marina_nm</v>
      </c>
      <c r="C166" s="48" t="s">
        <v>298</v>
      </c>
      <c r="D166" s="22" t="str">
        <f>VLOOKUP(C166,자료사전!C:E,3,0)</f>
        <v>varchar(100)</v>
      </c>
      <c r="E166" s="20" t="s">
        <v>7</v>
      </c>
      <c r="F166" s="46"/>
      <c r="G166" s="46"/>
      <c r="H166" s="46"/>
      <c r="I166" s="46" t="s">
        <v>430</v>
      </c>
      <c r="J166" s="65"/>
    </row>
    <row r="167" spans="1:10" s="19" customFormat="1" ht="15.75" customHeight="1" thickBot="1" x14ac:dyDescent="0.2">
      <c r="A167" s="37">
        <v>3</v>
      </c>
      <c r="B167" s="38" t="e">
        <f>VLOOKUP(C167,자료사전!C:E,2,0)</f>
        <v>#N/A</v>
      </c>
      <c r="C167" s="38" t="s">
        <v>429</v>
      </c>
      <c r="D167" s="42" t="e">
        <f>VLOOKUP(C167,자료사전!C:E,3,0)</f>
        <v>#N/A</v>
      </c>
      <c r="E167" s="39" t="s">
        <v>42</v>
      </c>
      <c r="F167" s="39"/>
      <c r="G167" s="39"/>
      <c r="H167" s="39"/>
      <c r="I167" s="39" t="s">
        <v>8</v>
      </c>
      <c r="J167" s="61" t="e">
        <f>VLOOKUP(C167,자료사전!C:F,4,0)</f>
        <v>#N/A</v>
      </c>
    </row>
    <row r="168" spans="1:10" ht="15.75" customHeight="1" thickBot="1" x14ac:dyDescent="0.2"/>
    <row r="169" spans="1:10" s="19" customFormat="1" ht="15.75" customHeight="1" x14ac:dyDescent="0.15">
      <c r="A169" s="29" t="s">
        <v>0</v>
      </c>
      <c r="B169" s="80" t="s">
        <v>301</v>
      </c>
      <c r="C169" s="81"/>
      <c r="D169" s="32" t="s">
        <v>1</v>
      </c>
      <c r="E169" s="82" t="s">
        <v>302</v>
      </c>
      <c r="F169" s="82"/>
      <c r="G169" s="82"/>
      <c r="H169" s="82"/>
      <c r="I169" s="80"/>
      <c r="J169" s="83"/>
    </row>
    <row r="170" spans="1:10" s="19" customFormat="1" ht="15.75" customHeight="1" x14ac:dyDescent="0.15">
      <c r="A170" s="33" t="s">
        <v>2</v>
      </c>
      <c r="B170" s="75" t="s">
        <v>301</v>
      </c>
      <c r="C170" s="76"/>
      <c r="D170" s="18" t="s">
        <v>35</v>
      </c>
      <c r="E170" s="77"/>
      <c r="F170" s="77"/>
      <c r="G170" s="77"/>
      <c r="H170" s="77"/>
      <c r="I170" s="78"/>
      <c r="J170" s="79"/>
    </row>
    <row r="171" spans="1:10" s="19" customFormat="1" ht="15.75" customHeight="1" x14ac:dyDescent="0.15">
      <c r="A171" s="33" t="s">
        <v>3</v>
      </c>
      <c r="B171" s="18" t="s">
        <v>37</v>
      </c>
      <c r="C171" s="18" t="s">
        <v>4</v>
      </c>
      <c r="D171" s="18" t="s">
        <v>197</v>
      </c>
      <c r="E171" s="17" t="s">
        <v>6</v>
      </c>
      <c r="F171" s="17" t="s">
        <v>38</v>
      </c>
      <c r="G171" s="17" t="s">
        <v>39</v>
      </c>
      <c r="H171" s="17" t="s">
        <v>40</v>
      </c>
      <c r="I171" s="44" t="s">
        <v>319</v>
      </c>
      <c r="J171" s="34" t="s">
        <v>35</v>
      </c>
    </row>
    <row r="172" spans="1:10" s="19" customFormat="1" ht="15.75" customHeight="1" x14ac:dyDescent="0.15">
      <c r="A172" s="35">
        <v>1</v>
      </c>
      <c r="B172" s="21" t="str">
        <f>VLOOKUP(C172,자료사전!C:E,2,0)</f>
        <v>marina_id</v>
      </c>
      <c r="C172" s="21" t="s">
        <v>204</v>
      </c>
      <c r="D172" s="22" t="str">
        <f>VLOOKUP(C172,자료사전!C:E,3,0)</f>
        <v>integer</v>
      </c>
      <c r="E172" s="20" t="s">
        <v>7</v>
      </c>
      <c r="F172" s="20"/>
      <c r="G172" s="20" t="s">
        <v>203</v>
      </c>
      <c r="H172" s="20"/>
      <c r="I172" s="20" t="s">
        <v>8</v>
      </c>
      <c r="J172" s="36">
        <f>VLOOKUP(C172,자료사전!C:F,4,0)</f>
        <v>0</v>
      </c>
    </row>
    <row r="173" spans="1:10" s="19" customFormat="1" ht="15.75" customHeight="1" x14ac:dyDescent="0.15">
      <c r="A173" s="35">
        <v>2</v>
      </c>
      <c r="B173" s="21" t="str">
        <f>VLOOKUP(C173,자료사전!C:E,2,0)</f>
        <v>send_time</v>
      </c>
      <c r="C173" s="21" t="s">
        <v>218</v>
      </c>
      <c r="D173" s="22" t="str">
        <f>VLOOKUP(C173,자료사전!C:E,3,0)</f>
        <v>varchar(14)</v>
      </c>
      <c r="E173" s="20" t="s">
        <v>7</v>
      </c>
      <c r="F173" s="20"/>
      <c r="G173" s="20" t="s">
        <v>203</v>
      </c>
      <c r="H173" s="20"/>
      <c r="I173" s="20" t="s">
        <v>8</v>
      </c>
      <c r="J173" s="36">
        <f>VLOOKUP(C173,자료사전!C:F,4,0)</f>
        <v>0</v>
      </c>
    </row>
    <row r="174" spans="1:10" ht="15.75" customHeight="1" x14ac:dyDescent="0.15">
      <c r="A174" s="35">
        <v>3</v>
      </c>
      <c r="B174" s="21" t="str">
        <f>VLOOKUP(C174,자료사전!C:E,2,0)</f>
        <v>boat_id</v>
      </c>
      <c r="C174" s="21" t="s">
        <v>66</v>
      </c>
      <c r="D174" s="22" t="str">
        <f>VLOOKUP(C174,자료사전!C:E,3,0)</f>
        <v>integer</v>
      </c>
      <c r="E174" s="20"/>
      <c r="F174" s="20"/>
      <c r="G174" s="20"/>
      <c r="H174" s="20"/>
      <c r="I174" s="20" t="s">
        <v>8</v>
      </c>
      <c r="J174" s="36">
        <f>VLOOKUP(C174,자료사전!C:F,4,0)</f>
        <v>0</v>
      </c>
    </row>
    <row r="175" spans="1:10" ht="15.75" customHeight="1" x14ac:dyDescent="0.15">
      <c r="A175" s="35">
        <v>4</v>
      </c>
      <c r="B175" s="21" t="str">
        <f>VLOOKUP(C175,자료사전!C:E,2,0)</f>
        <v>gradex</v>
      </c>
      <c r="C175" s="21" t="s">
        <v>303</v>
      </c>
      <c r="D175" s="22" t="str">
        <f>VLOOKUP(C175,자료사전!C:E,3,0)</f>
        <v>numeric(5,2)</v>
      </c>
      <c r="E175" s="20"/>
      <c r="F175" s="20"/>
      <c r="G175" s="20"/>
      <c r="H175" s="20"/>
      <c r="I175" s="20" t="s">
        <v>8</v>
      </c>
      <c r="J175" s="36">
        <f>VLOOKUP(C175,자료사전!C:F,4,0)</f>
        <v>0</v>
      </c>
    </row>
    <row r="176" spans="1:10" ht="15.75" customHeight="1" x14ac:dyDescent="0.15">
      <c r="A176" s="35">
        <v>5</v>
      </c>
      <c r="B176" s="21" t="str">
        <f>VLOOKUP(C176,자료사전!C:E,2,0)</f>
        <v>gradey</v>
      </c>
      <c r="C176" s="21" t="s">
        <v>304</v>
      </c>
      <c r="D176" s="22" t="str">
        <f>VLOOKUP(C176,자료사전!C:E,3,0)</f>
        <v>numeric(5,2)</v>
      </c>
      <c r="E176" s="20"/>
      <c r="F176" s="20"/>
      <c r="G176" s="20"/>
      <c r="H176" s="20"/>
      <c r="I176" s="20" t="s">
        <v>8</v>
      </c>
      <c r="J176" s="36">
        <f>VLOOKUP(C176,자료사전!C:F,4,0)</f>
        <v>0</v>
      </c>
    </row>
    <row r="177" spans="1:10" ht="15.75" customHeight="1" x14ac:dyDescent="0.15">
      <c r="A177" s="35">
        <v>6</v>
      </c>
      <c r="B177" s="21" t="str">
        <f>VLOOKUP(C177,자료사전!C:E,2,0)</f>
        <v>latitude</v>
      </c>
      <c r="C177" s="21" t="s">
        <v>217</v>
      </c>
      <c r="D177" s="22" t="str">
        <f>VLOOKUP(C177,자료사전!C:E,3,0)</f>
        <v>numeric(12,5)</v>
      </c>
      <c r="E177" s="20"/>
      <c r="F177" s="20"/>
      <c r="G177" s="20"/>
      <c r="H177" s="20"/>
      <c r="I177" s="20" t="s">
        <v>8</v>
      </c>
      <c r="J177" s="36">
        <f>VLOOKUP(C177,자료사전!C:F,4,0)</f>
        <v>0</v>
      </c>
    </row>
    <row r="178" spans="1:10" ht="15.75" customHeight="1" thickBot="1" x14ac:dyDescent="0.2">
      <c r="A178" s="37">
        <v>7</v>
      </c>
      <c r="B178" s="38" t="str">
        <f>VLOOKUP(C178,자료사전!C:E,2,0)</f>
        <v>longitude</v>
      </c>
      <c r="C178" s="38" t="s">
        <v>246</v>
      </c>
      <c r="D178" s="42" t="str">
        <f>VLOOKUP(C178,자료사전!C:E,3,0)</f>
        <v>numeric(12,5)</v>
      </c>
      <c r="E178" s="39"/>
      <c r="F178" s="39"/>
      <c r="G178" s="39"/>
      <c r="H178" s="39"/>
      <c r="I178" s="39" t="s">
        <v>8</v>
      </c>
      <c r="J178" s="61">
        <f>VLOOKUP(C178,자료사전!C:F,4,0)</f>
        <v>0</v>
      </c>
    </row>
    <row r="179" spans="1:10" ht="15.75" customHeight="1" thickBot="1" x14ac:dyDescent="0.2"/>
    <row r="180" spans="1:10" s="19" customFormat="1" ht="15.75" customHeight="1" x14ac:dyDescent="0.15">
      <c r="A180" s="29" t="s">
        <v>0</v>
      </c>
      <c r="B180" s="80" t="s">
        <v>305</v>
      </c>
      <c r="C180" s="81"/>
      <c r="D180" s="32" t="s">
        <v>1</v>
      </c>
      <c r="E180" s="82" t="s">
        <v>306</v>
      </c>
      <c r="F180" s="82"/>
      <c r="G180" s="82"/>
      <c r="H180" s="82"/>
      <c r="I180" s="80"/>
      <c r="J180" s="83"/>
    </row>
    <row r="181" spans="1:10" s="19" customFormat="1" ht="15.75" customHeight="1" x14ac:dyDescent="0.15">
      <c r="A181" s="33" t="s">
        <v>2</v>
      </c>
      <c r="B181" s="75" t="s">
        <v>305</v>
      </c>
      <c r="C181" s="76"/>
      <c r="D181" s="18" t="s">
        <v>35</v>
      </c>
      <c r="E181" s="77"/>
      <c r="F181" s="77"/>
      <c r="G181" s="77"/>
      <c r="H181" s="77"/>
      <c r="I181" s="78"/>
      <c r="J181" s="79"/>
    </row>
    <row r="182" spans="1:10" s="19" customFormat="1" ht="15.75" customHeight="1" x14ac:dyDescent="0.15">
      <c r="A182" s="33" t="s">
        <v>3</v>
      </c>
      <c r="B182" s="18" t="s">
        <v>37</v>
      </c>
      <c r="C182" s="18" t="s">
        <v>4</v>
      </c>
      <c r="D182" s="18" t="s">
        <v>197</v>
      </c>
      <c r="E182" s="17" t="s">
        <v>6</v>
      </c>
      <c r="F182" s="17" t="s">
        <v>38</v>
      </c>
      <c r="G182" s="17" t="s">
        <v>39</v>
      </c>
      <c r="H182" s="17" t="s">
        <v>40</v>
      </c>
      <c r="I182" s="44" t="s">
        <v>319</v>
      </c>
      <c r="J182" s="34" t="s">
        <v>35</v>
      </c>
    </row>
    <row r="183" spans="1:10" s="19" customFormat="1" ht="15.75" customHeight="1" x14ac:dyDescent="0.15">
      <c r="A183" s="35">
        <v>1</v>
      </c>
      <c r="B183" s="21" t="str">
        <f>VLOOKUP(C183,자료사전!C:E,2,0)</f>
        <v>marina_id</v>
      </c>
      <c r="C183" s="21" t="s">
        <v>212</v>
      </c>
      <c r="D183" s="22" t="str">
        <f>VLOOKUP(C183,자료사전!C:E,3,0)</f>
        <v>integer</v>
      </c>
      <c r="E183" s="20" t="s">
        <v>7</v>
      </c>
      <c r="F183" s="20"/>
      <c r="G183" s="20" t="s">
        <v>203</v>
      </c>
      <c r="H183" s="20"/>
      <c r="I183" s="20" t="s">
        <v>8</v>
      </c>
      <c r="J183" s="36">
        <f>VLOOKUP(C183,자료사전!C:F,4,0)</f>
        <v>0</v>
      </c>
    </row>
    <row r="184" spans="1:10" s="19" customFormat="1" ht="15.75" customHeight="1" x14ac:dyDescent="0.15">
      <c r="A184" s="35">
        <v>2</v>
      </c>
      <c r="B184" s="21" t="str">
        <f>VLOOKUP(C184,자료사전!C:E,2,0)</f>
        <v>boatinout</v>
      </c>
      <c r="C184" s="21" t="s">
        <v>389</v>
      </c>
      <c r="D184" s="22" t="str">
        <f>VLOOKUP(C184,자료사전!C:E,3,0)</f>
        <v>varchar(1)</v>
      </c>
      <c r="E184" s="20" t="s">
        <v>7</v>
      </c>
      <c r="F184" s="20"/>
      <c r="G184" s="20" t="s">
        <v>203</v>
      </c>
      <c r="H184" s="20"/>
      <c r="I184" s="20" t="s">
        <v>8</v>
      </c>
      <c r="J184" s="36" t="str">
        <f>VLOOKUP(C184,자료사전!C:F,4,0)</f>
        <v>1:입항 0:출항 9:이동중</v>
      </c>
    </row>
    <row r="185" spans="1:10" s="19" customFormat="1" ht="15.75" customHeight="1" x14ac:dyDescent="0.15">
      <c r="A185" s="35">
        <v>3</v>
      </c>
      <c r="B185" s="21" t="str">
        <f>VLOOKUP(C185,자료사전!C:E,2,0)</f>
        <v>send_time</v>
      </c>
      <c r="C185" s="21" t="s">
        <v>218</v>
      </c>
      <c r="D185" s="22" t="str">
        <f>VLOOKUP(C185,자료사전!C:E,3,0)</f>
        <v>varchar(14)</v>
      </c>
      <c r="E185" s="20" t="s">
        <v>7</v>
      </c>
      <c r="F185" s="20"/>
      <c r="G185" s="20" t="s">
        <v>203</v>
      </c>
      <c r="H185" s="20"/>
      <c r="I185" s="20" t="s">
        <v>8</v>
      </c>
      <c r="J185" s="36">
        <f>VLOOKUP(C185,자료사전!C:F,4,0)</f>
        <v>0</v>
      </c>
    </row>
    <row r="186" spans="1:10" ht="15.75" customHeight="1" x14ac:dyDescent="0.15">
      <c r="A186" s="35">
        <v>4</v>
      </c>
      <c r="B186" s="21" t="str">
        <f>VLOOKUP(C186,자료사전!C:E,2,0)</f>
        <v>machine_id</v>
      </c>
      <c r="C186" s="21" t="s">
        <v>84</v>
      </c>
      <c r="D186" s="22" t="str">
        <f>VLOOKUP(C186,자료사전!C:E,3,0)</f>
        <v>character(20)</v>
      </c>
      <c r="E186" s="20"/>
      <c r="F186" s="20"/>
      <c r="G186" s="20"/>
      <c r="H186" s="20"/>
      <c r="I186" s="20" t="s">
        <v>8</v>
      </c>
      <c r="J186" s="36">
        <f>VLOOKUP(C186,자료사전!C:F,4,0)</f>
        <v>0</v>
      </c>
    </row>
    <row r="187" spans="1:10" ht="15.75" customHeight="1" x14ac:dyDescent="0.15">
      <c r="A187" s="35">
        <v>5</v>
      </c>
      <c r="B187" s="21" t="str">
        <f>VLOOKUP(C187,자료사전!C:E,2,0)</f>
        <v>photo_base64</v>
      </c>
      <c r="C187" s="21" t="s">
        <v>185</v>
      </c>
      <c r="D187" s="22" t="str">
        <f>VLOOKUP(C187,자료사전!C:E,3,0)</f>
        <v>text</v>
      </c>
      <c r="E187" s="20"/>
      <c r="F187" s="20"/>
      <c r="G187" s="20"/>
      <c r="H187" s="20"/>
      <c r="I187" s="20" t="s">
        <v>8</v>
      </c>
      <c r="J187" s="36">
        <f>VLOOKUP(C187,자료사전!C:F,4,0)</f>
        <v>0</v>
      </c>
    </row>
    <row r="188" spans="1:10" ht="15.75" customHeight="1" thickBot="1" x14ac:dyDescent="0.2">
      <c r="A188" s="37">
        <v>6</v>
      </c>
      <c r="B188" s="38" t="str">
        <f>VLOOKUP(C188,자료사전!C:E,2,0)</f>
        <v>anchor_id</v>
      </c>
      <c r="C188" s="38" t="s">
        <v>62</v>
      </c>
      <c r="D188" s="42" t="str">
        <f>VLOOKUP(C188,자료사전!C:E,3,0)</f>
        <v>integer</v>
      </c>
      <c r="E188" s="39"/>
      <c r="F188" s="39"/>
      <c r="G188" s="39"/>
      <c r="H188" s="39"/>
      <c r="I188" s="39" t="s">
        <v>8</v>
      </c>
      <c r="J188" s="61">
        <f>VLOOKUP(C188,자료사전!C:F,4,0)</f>
        <v>0</v>
      </c>
    </row>
    <row r="189" spans="1:10" ht="15.75" customHeight="1" thickBot="1" x14ac:dyDescent="0.2"/>
    <row r="190" spans="1:10" s="19" customFormat="1" ht="15.75" customHeight="1" x14ac:dyDescent="0.15">
      <c r="A190" s="29" t="s">
        <v>0</v>
      </c>
      <c r="B190" s="80" t="s">
        <v>307</v>
      </c>
      <c r="C190" s="81"/>
      <c r="D190" s="32" t="s">
        <v>1</v>
      </c>
      <c r="E190" s="82" t="s">
        <v>58</v>
      </c>
      <c r="F190" s="82"/>
      <c r="G190" s="82"/>
      <c r="H190" s="82"/>
      <c r="I190" s="80"/>
      <c r="J190" s="83"/>
    </row>
    <row r="191" spans="1:10" s="19" customFormat="1" ht="15.75" customHeight="1" x14ac:dyDescent="0.15">
      <c r="A191" s="33" t="s">
        <v>2</v>
      </c>
      <c r="B191" s="75" t="s">
        <v>307</v>
      </c>
      <c r="C191" s="76"/>
      <c r="D191" s="18" t="s">
        <v>35</v>
      </c>
      <c r="E191" s="77"/>
      <c r="F191" s="77"/>
      <c r="G191" s="77"/>
      <c r="H191" s="77"/>
      <c r="I191" s="78"/>
      <c r="J191" s="79"/>
    </row>
    <row r="192" spans="1:10" s="19" customFormat="1" ht="15.75" customHeight="1" x14ac:dyDescent="0.15">
      <c r="A192" s="33" t="s">
        <v>3</v>
      </c>
      <c r="B192" s="18" t="s">
        <v>37</v>
      </c>
      <c r="C192" s="18" t="s">
        <v>4</v>
      </c>
      <c r="D192" s="18" t="s">
        <v>197</v>
      </c>
      <c r="E192" s="17" t="s">
        <v>6</v>
      </c>
      <c r="F192" s="17" t="s">
        <v>38</v>
      </c>
      <c r="G192" s="17" t="s">
        <v>39</v>
      </c>
      <c r="H192" s="17" t="s">
        <v>40</v>
      </c>
      <c r="I192" s="44" t="s">
        <v>319</v>
      </c>
      <c r="J192" s="34" t="s">
        <v>35</v>
      </c>
    </row>
    <row r="193" spans="1:10" s="19" customFormat="1" ht="15.75" customHeight="1" x14ac:dyDescent="0.15">
      <c r="A193" s="35">
        <v>1</v>
      </c>
      <c r="B193" s="21" t="str">
        <f>VLOOKUP(C193,자료사전!C:E,2,0)</f>
        <v>marina_id</v>
      </c>
      <c r="C193" s="21" t="s">
        <v>212</v>
      </c>
      <c r="D193" s="22" t="str">
        <f>VLOOKUP(C193,자료사전!C:E,3,0)</f>
        <v>integer</v>
      </c>
      <c r="E193" s="20" t="s">
        <v>7</v>
      </c>
      <c r="F193" s="20"/>
      <c r="G193" s="20" t="s">
        <v>203</v>
      </c>
      <c r="H193" s="20"/>
      <c r="I193" s="20" t="s">
        <v>8</v>
      </c>
      <c r="J193" s="36">
        <f>VLOOKUP(C193,자료사전!C:F,4,0)</f>
        <v>0</v>
      </c>
    </row>
    <row r="194" spans="1:10" s="19" customFormat="1" ht="15.75" customHeight="1" x14ac:dyDescent="0.15">
      <c r="A194" s="35">
        <v>2</v>
      </c>
      <c r="B194" s="21" t="str">
        <f>VLOOKUP(C194,자료사전!C:E,2,0)</f>
        <v>user_id</v>
      </c>
      <c r="C194" s="21" t="s">
        <v>310</v>
      </c>
      <c r="D194" s="22" t="str">
        <f>VLOOKUP(C194,자료사전!C:E,3,0)</f>
        <v>integer</v>
      </c>
      <c r="E194" s="20" t="s">
        <v>7</v>
      </c>
      <c r="F194" s="20"/>
      <c r="G194" s="20" t="s">
        <v>203</v>
      </c>
      <c r="H194" s="20"/>
      <c r="I194" s="20" t="s">
        <v>8</v>
      </c>
      <c r="J194" s="36">
        <f>VLOOKUP(C194,자료사전!C:F,4,0)</f>
        <v>0</v>
      </c>
    </row>
    <row r="195" spans="1:10" ht="15.75" customHeight="1" x14ac:dyDescent="0.15">
      <c r="A195" s="35">
        <v>3</v>
      </c>
      <c r="B195" s="21" t="str">
        <f>VLOOKUP(C195,자료사전!C:E,2,0)</f>
        <v>user_cd</v>
      </c>
      <c r="C195" s="21" t="s">
        <v>309</v>
      </c>
      <c r="D195" s="22" t="str">
        <f>VLOOKUP(C195,자료사전!C:E,3,0)</f>
        <v>varchar(30)</v>
      </c>
      <c r="E195" s="20"/>
      <c r="F195" s="20"/>
      <c r="G195" s="20"/>
      <c r="H195" s="20"/>
      <c r="I195" s="20" t="s">
        <v>8</v>
      </c>
      <c r="J195" s="36">
        <f>VLOOKUP(C195,자료사전!C:F,4,0)</f>
        <v>0</v>
      </c>
    </row>
    <row r="196" spans="1:10" ht="15.75" customHeight="1" x14ac:dyDescent="0.15">
      <c r="A196" s="35">
        <v>4</v>
      </c>
      <c r="B196" s="21" t="str">
        <f>VLOOKUP(C196,자료사전!C:E,2,0)</f>
        <v>user_nm</v>
      </c>
      <c r="C196" s="21" t="s">
        <v>311</v>
      </c>
      <c r="D196" s="22" t="str">
        <f>VLOOKUP(C196,자료사전!C:E,3,0)</f>
        <v>varchar(50)</v>
      </c>
      <c r="E196" s="20"/>
      <c r="F196" s="20"/>
      <c r="G196" s="20"/>
      <c r="H196" s="20"/>
      <c r="I196" s="20" t="s">
        <v>8</v>
      </c>
      <c r="J196" s="36">
        <f>VLOOKUP(C196,자료사전!C:F,4,0)</f>
        <v>0</v>
      </c>
    </row>
    <row r="197" spans="1:10" ht="15.75" customHeight="1" x14ac:dyDescent="0.15">
      <c r="A197" s="35">
        <v>5</v>
      </c>
      <c r="B197" s="21" t="str">
        <f>VLOOKUP(C197,자료사전!C:E,2,0)</f>
        <v>password</v>
      </c>
      <c r="C197" s="21" t="s">
        <v>313</v>
      </c>
      <c r="D197" s="22" t="str">
        <f>VLOOKUP(C197,자료사전!C:E,3,0)</f>
        <v>varchar(256)</v>
      </c>
      <c r="E197" s="20"/>
      <c r="F197" s="20"/>
      <c r="G197" s="20"/>
      <c r="H197" s="20"/>
      <c r="I197" s="20" t="s">
        <v>8</v>
      </c>
      <c r="J197" s="36">
        <f>VLOOKUP(C197,자료사전!C:F,4,0)</f>
        <v>0</v>
      </c>
    </row>
    <row r="198" spans="1:10" ht="15.75" customHeight="1" x14ac:dyDescent="0.15">
      <c r="A198" s="35">
        <v>6</v>
      </c>
      <c r="B198" s="21" t="str">
        <f>VLOOKUP(C198,자료사전!C:E,2,0)</f>
        <v>telephone</v>
      </c>
      <c r="C198" s="21" t="s">
        <v>315</v>
      </c>
      <c r="D198" s="22" t="str">
        <f>VLOOKUP(C198,자료사전!C:E,3,0)</f>
        <v>varchar(20)</v>
      </c>
      <c r="E198" s="20"/>
      <c r="F198" s="20"/>
      <c r="G198" s="20"/>
      <c r="H198" s="20"/>
      <c r="I198" s="20" t="s">
        <v>8</v>
      </c>
      <c r="J198" s="36">
        <f>VLOOKUP(C198,자료사전!C:F,4,0)</f>
        <v>0</v>
      </c>
    </row>
    <row r="199" spans="1:10" ht="15.75" customHeight="1" x14ac:dyDescent="0.15">
      <c r="A199" s="35">
        <v>7</v>
      </c>
      <c r="B199" s="21" t="str">
        <f>VLOOKUP(C199,자료사전!C:E,2,0)</f>
        <v>email</v>
      </c>
      <c r="C199" s="21" t="s">
        <v>317</v>
      </c>
      <c r="D199" s="22" t="str">
        <f>VLOOKUP(C199,자료사전!C:E,3,0)</f>
        <v>varchar(50)</v>
      </c>
      <c r="E199" s="20"/>
      <c r="F199" s="20"/>
      <c r="G199" s="20"/>
      <c r="H199" s="20"/>
      <c r="I199" s="20" t="s">
        <v>8</v>
      </c>
      <c r="J199" s="36">
        <f>VLOOKUP(C199,자료사전!C:F,4,0)</f>
        <v>0</v>
      </c>
    </row>
    <row r="200" spans="1:10" ht="15.75" customHeight="1" x14ac:dyDescent="0.15">
      <c r="A200" s="35">
        <v>8</v>
      </c>
      <c r="B200" s="21" t="str">
        <f>VLOOKUP(C200,자료사전!C:E,2,0)</f>
        <v>use_yn</v>
      </c>
      <c r="C200" s="21" t="s">
        <v>319</v>
      </c>
      <c r="D200" s="22" t="str">
        <f>VLOOKUP(C200,자료사전!C:E,3,0)</f>
        <v>varchar(1)</v>
      </c>
      <c r="E200" s="20"/>
      <c r="F200" s="20"/>
      <c r="G200" s="20"/>
      <c r="H200" s="20"/>
      <c r="I200" s="20" t="s">
        <v>8</v>
      </c>
      <c r="J200" s="36">
        <f>VLOOKUP(C200,자료사전!C:F,4,0)</f>
        <v>0</v>
      </c>
    </row>
    <row r="201" spans="1:10" ht="15.75" customHeight="1" x14ac:dyDescent="0.15">
      <c r="A201" s="35">
        <v>9</v>
      </c>
      <c r="B201" s="21" t="str">
        <f>VLOOKUP(C201,자료사전!C:E,2,0)</f>
        <v>picture</v>
      </c>
      <c r="C201" s="21" t="s">
        <v>320</v>
      </c>
      <c r="D201" s="22" t="str">
        <f>VLOOKUP(C201,자료사전!C:E,3,0)</f>
        <v>varchar(1024)</v>
      </c>
      <c r="E201" s="20"/>
      <c r="F201" s="20"/>
      <c r="G201" s="20"/>
      <c r="H201" s="20"/>
      <c r="I201" s="20" t="s">
        <v>8</v>
      </c>
      <c r="J201" s="36">
        <f>VLOOKUP(C201,자료사전!C:F,4,0)</f>
        <v>0</v>
      </c>
    </row>
    <row r="202" spans="1:10" ht="15.75" customHeight="1" thickBot="1" x14ac:dyDescent="0.2">
      <c r="A202" s="37">
        <v>10</v>
      </c>
      <c r="B202" s="38" t="str">
        <f>VLOOKUP(C202,자료사전!C:E,2,0)</f>
        <v>faceid</v>
      </c>
      <c r="C202" s="38" t="s">
        <v>227</v>
      </c>
      <c r="D202" s="42" t="str">
        <f>VLOOKUP(C202,자료사전!C:E,3,0)</f>
        <v>varchar(20)</v>
      </c>
      <c r="E202" s="39"/>
      <c r="F202" s="39"/>
      <c r="G202" s="39"/>
      <c r="H202" s="39"/>
      <c r="I202" s="39" t="s">
        <v>8</v>
      </c>
      <c r="J202" s="61">
        <f>VLOOKUP(C202,자료사전!C:F,4,0)</f>
        <v>0</v>
      </c>
    </row>
    <row r="203" spans="1:10" ht="15.75" customHeight="1" thickBot="1" x14ac:dyDescent="0.2"/>
    <row r="204" spans="1:10" s="19" customFormat="1" ht="15.75" customHeight="1" x14ac:dyDescent="0.15">
      <c r="A204" s="29" t="s">
        <v>0</v>
      </c>
      <c r="B204" s="80" t="s">
        <v>332</v>
      </c>
      <c r="C204" s="81"/>
      <c r="D204" s="32" t="s">
        <v>1</v>
      </c>
      <c r="E204" s="82" t="s">
        <v>331</v>
      </c>
      <c r="F204" s="82"/>
      <c r="G204" s="82"/>
      <c r="H204" s="82"/>
      <c r="I204" s="80"/>
      <c r="J204" s="83"/>
    </row>
    <row r="205" spans="1:10" s="19" customFormat="1" ht="15.75" customHeight="1" x14ac:dyDescent="0.15">
      <c r="A205" s="33" t="s">
        <v>2</v>
      </c>
      <c r="B205" s="75" t="s">
        <v>332</v>
      </c>
      <c r="C205" s="76"/>
      <c r="D205" s="18" t="s">
        <v>35</v>
      </c>
      <c r="E205" s="77"/>
      <c r="F205" s="77"/>
      <c r="G205" s="77"/>
      <c r="H205" s="77"/>
      <c r="I205" s="78"/>
      <c r="J205" s="79"/>
    </row>
    <row r="206" spans="1:10" s="19" customFormat="1" ht="15.75" customHeight="1" x14ac:dyDescent="0.15">
      <c r="A206" s="33" t="s">
        <v>3</v>
      </c>
      <c r="B206" s="18" t="s">
        <v>37</v>
      </c>
      <c r="C206" s="18" t="s">
        <v>4</v>
      </c>
      <c r="D206" s="18" t="s">
        <v>197</v>
      </c>
      <c r="E206" s="17" t="s">
        <v>6</v>
      </c>
      <c r="F206" s="17" t="s">
        <v>38</v>
      </c>
      <c r="G206" s="17" t="s">
        <v>39</v>
      </c>
      <c r="H206" s="17" t="s">
        <v>40</v>
      </c>
      <c r="I206" s="44" t="s">
        <v>319</v>
      </c>
      <c r="J206" s="34" t="s">
        <v>35</v>
      </c>
    </row>
    <row r="207" spans="1:10" s="19" customFormat="1" ht="15.75" customHeight="1" thickBot="1" x14ac:dyDescent="0.2">
      <c r="A207" s="37">
        <v>1</v>
      </c>
      <c r="B207" s="38" t="str">
        <f>VLOOKUP(C207,자료사전!C:E,2,0)</f>
        <v>machine_id</v>
      </c>
      <c r="C207" s="38" t="s">
        <v>84</v>
      </c>
      <c r="D207" s="42" t="str">
        <f>VLOOKUP(C207,자료사전!C:E,3,0)</f>
        <v>character(20)</v>
      </c>
      <c r="E207" s="39" t="s">
        <v>7</v>
      </c>
      <c r="F207" s="39"/>
      <c r="G207" s="39" t="s">
        <v>203</v>
      </c>
      <c r="H207" s="39"/>
      <c r="I207" s="39" t="s">
        <v>8</v>
      </c>
      <c r="J207" s="61">
        <f>VLOOKUP(C207,자료사전!C:F,4,0)</f>
        <v>0</v>
      </c>
    </row>
    <row r="208" spans="1:10" ht="15.75" customHeight="1" thickBot="1" x14ac:dyDescent="0.2"/>
    <row r="209" spans="1:10" s="19" customFormat="1" ht="15.75" customHeight="1" x14ac:dyDescent="0.15">
      <c r="A209" s="29" t="s">
        <v>0</v>
      </c>
      <c r="B209" s="80" t="s">
        <v>335</v>
      </c>
      <c r="C209" s="81"/>
      <c r="D209" s="32" t="s">
        <v>1</v>
      </c>
      <c r="E209" s="82" t="s">
        <v>337</v>
      </c>
      <c r="F209" s="82"/>
      <c r="G209" s="82"/>
      <c r="H209" s="82"/>
      <c r="I209" s="80"/>
      <c r="J209" s="83"/>
    </row>
    <row r="210" spans="1:10" s="19" customFormat="1" ht="15.75" customHeight="1" x14ac:dyDescent="0.15">
      <c r="A210" s="33" t="s">
        <v>2</v>
      </c>
      <c r="B210" s="78" t="s">
        <v>335</v>
      </c>
      <c r="C210" s="84"/>
      <c r="D210" s="18" t="s">
        <v>35</v>
      </c>
      <c r="E210" s="77"/>
      <c r="F210" s="77"/>
      <c r="G210" s="77"/>
      <c r="H210" s="77"/>
      <c r="I210" s="78"/>
      <c r="J210" s="79"/>
    </row>
    <row r="211" spans="1:10" s="19" customFormat="1" ht="15.75" customHeight="1" x14ac:dyDescent="0.15">
      <c r="A211" s="33" t="s">
        <v>3</v>
      </c>
      <c r="B211" s="18" t="s">
        <v>37</v>
      </c>
      <c r="C211" s="18" t="s">
        <v>4</v>
      </c>
      <c r="D211" s="18" t="s">
        <v>197</v>
      </c>
      <c r="E211" s="17" t="s">
        <v>6</v>
      </c>
      <c r="F211" s="17" t="s">
        <v>38</v>
      </c>
      <c r="G211" s="17" t="s">
        <v>39</v>
      </c>
      <c r="H211" s="17" t="s">
        <v>40</v>
      </c>
      <c r="I211" s="44" t="s">
        <v>319</v>
      </c>
      <c r="J211" s="34" t="s">
        <v>35</v>
      </c>
    </row>
    <row r="212" spans="1:10" s="19" customFormat="1" ht="15.75" customHeight="1" x14ac:dyDescent="0.15">
      <c r="A212" s="35">
        <v>1</v>
      </c>
      <c r="B212" s="21" t="str">
        <f>VLOOKUP(C212,자료사전!C:E,2,0)</f>
        <v>group_cd</v>
      </c>
      <c r="C212" s="21" t="s">
        <v>338</v>
      </c>
      <c r="D212" s="22" t="str">
        <f>VLOOKUP(C212,자료사전!C:E,3,0)</f>
        <v>varchar(30)</v>
      </c>
      <c r="E212" s="20" t="s">
        <v>7</v>
      </c>
      <c r="F212" s="20"/>
      <c r="G212" s="20" t="s">
        <v>203</v>
      </c>
      <c r="H212" s="20"/>
      <c r="I212" s="20" t="s">
        <v>8</v>
      </c>
      <c r="J212" s="36">
        <f>VLOOKUP(C212,자료사전!C:F,4,0)</f>
        <v>0</v>
      </c>
    </row>
    <row r="213" spans="1:10" s="19" customFormat="1" ht="15.75" customHeight="1" x14ac:dyDescent="0.15">
      <c r="A213" s="35">
        <v>2</v>
      </c>
      <c r="B213" s="21" t="str">
        <f>VLOOKUP(C213,자료사전!C:E,2,0)</f>
        <v>detail_cd</v>
      </c>
      <c r="C213" s="21" t="s">
        <v>339</v>
      </c>
      <c r="D213" s="22" t="str">
        <f>VLOOKUP(C213,자료사전!C:E,3,0)</f>
        <v>varchar(30)</v>
      </c>
      <c r="E213" s="20" t="s">
        <v>7</v>
      </c>
      <c r="F213" s="20"/>
      <c r="G213" s="20" t="s">
        <v>203</v>
      </c>
      <c r="H213" s="20"/>
      <c r="I213" s="20" t="s">
        <v>8</v>
      </c>
      <c r="J213" s="36">
        <f>VLOOKUP(C213,자료사전!C:F,4,0)</f>
        <v>0</v>
      </c>
    </row>
    <row r="214" spans="1:10" ht="15.75" customHeight="1" x14ac:dyDescent="0.15">
      <c r="A214" s="35">
        <v>3</v>
      </c>
      <c r="B214" s="21" t="str">
        <f>VLOOKUP(C214,자료사전!C:E,2,0)</f>
        <v>detail_nm</v>
      </c>
      <c r="C214" s="21" t="s">
        <v>340</v>
      </c>
      <c r="D214" s="22" t="str">
        <f>VLOOKUP(C214,자료사전!C:E,3,0)</f>
        <v>varchar(50)</v>
      </c>
      <c r="E214" s="20"/>
      <c r="F214" s="20"/>
      <c r="G214" s="20"/>
      <c r="H214" s="20"/>
      <c r="I214" s="20" t="s">
        <v>8</v>
      </c>
      <c r="J214" s="36">
        <f>VLOOKUP(C214,자료사전!C:F,4,0)</f>
        <v>0</v>
      </c>
    </row>
    <row r="215" spans="1:10" ht="15.75" customHeight="1" thickBot="1" x14ac:dyDescent="0.2">
      <c r="A215" s="37">
        <v>4</v>
      </c>
      <c r="B215" s="38" t="str">
        <f>VLOOKUP(C215,자료사전!C:E,2,0)</f>
        <v>use_yn</v>
      </c>
      <c r="C215" s="38" t="s">
        <v>318</v>
      </c>
      <c r="D215" s="42" t="str">
        <f>VLOOKUP(C215,자료사전!C:E,3,0)</f>
        <v>varchar(1)</v>
      </c>
      <c r="E215" s="39"/>
      <c r="F215" s="39"/>
      <c r="G215" s="39"/>
      <c r="H215" s="39"/>
      <c r="I215" s="39" t="s">
        <v>8</v>
      </c>
      <c r="J215" s="61">
        <f>VLOOKUP(C215,자료사전!C:F,4,0)</f>
        <v>0</v>
      </c>
    </row>
    <row r="216" spans="1:10" ht="15.75" customHeight="1" thickBot="1" x14ac:dyDescent="0.2"/>
    <row r="217" spans="1:10" s="19" customFormat="1" ht="15.75" customHeight="1" x14ac:dyDescent="0.15">
      <c r="A217" s="29" t="s">
        <v>0</v>
      </c>
      <c r="B217" s="80" t="s">
        <v>347</v>
      </c>
      <c r="C217" s="81"/>
      <c r="D217" s="32" t="s">
        <v>1</v>
      </c>
      <c r="E217" s="82" t="s">
        <v>344</v>
      </c>
      <c r="F217" s="82"/>
      <c r="G217" s="82"/>
      <c r="H217" s="82"/>
      <c r="I217" s="80"/>
      <c r="J217" s="83"/>
    </row>
    <row r="218" spans="1:10" s="19" customFormat="1" ht="15.75" customHeight="1" x14ac:dyDescent="0.15">
      <c r="A218" s="33" t="s">
        <v>2</v>
      </c>
      <c r="B218" s="78" t="s">
        <v>347</v>
      </c>
      <c r="C218" s="84"/>
      <c r="D218" s="18" t="s">
        <v>35</v>
      </c>
      <c r="E218" s="77"/>
      <c r="F218" s="77"/>
      <c r="G218" s="77"/>
      <c r="H218" s="77"/>
      <c r="I218" s="78"/>
      <c r="J218" s="79"/>
    </row>
    <row r="219" spans="1:10" s="19" customFormat="1" ht="15.75" customHeight="1" x14ac:dyDescent="0.15">
      <c r="A219" s="33" t="s">
        <v>3</v>
      </c>
      <c r="B219" s="18" t="s">
        <v>37</v>
      </c>
      <c r="C219" s="18" t="s">
        <v>4</v>
      </c>
      <c r="D219" s="18" t="s">
        <v>197</v>
      </c>
      <c r="E219" s="17" t="s">
        <v>6</v>
      </c>
      <c r="F219" s="17" t="s">
        <v>38</v>
      </c>
      <c r="G219" s="17" t="s">
        <v>39</v>
      </c>
      <c r="H219" s="17" t="s">
        <v>40</v>
      </c>
      <c r="I219" s="44" t="s">
        <v>319</v>
      </c>
      <c r="J219" s="34" t="s">
        <v>35</v>
      </c>
    </row>
    <row r="220" spans="1:10" s="19" customFormat="1" ht="15.75" customHeight="1" x14ac:dyDescent="0.15">
      <c r="A220" s="35">
        <v>1</v>
      </c>
      <c r="B220" s="21" t="str">
        <f>VLOOKUP(C220,자료사전!C:E,2,0)</f>
        <v>group_cd</v>
      </c>
      <c r="C220" s="21" t="s">
        <v>338</v>
      </c>
      <c r="D220" s="22" t="str">
        <f>VLOOKUP(C220,자료사전!C:E,3,0)</f>
        <v>varchar(30)</v>
      </c>
      <c r="E220" s="20" t="s">
        <v>7</v>
      </c>
      <c r="F220" s="20"/>
      <c r="G220" s="20" t="s">
        <v>203</v>
      </c>
      <c r="H220" s="20"/>
      <c r="I220" s="20" t="s">
        <v>8</v>
      </c>
      <c r="J220" s="36">
        <f>VLOOKUP(C220,자료사전!C:F,4,0)</f>
        <v>0</v>
      </c>
    </row>
    <row r="221" spans="1:10" s="19" customFormat="1" ht="15.75" customHeight="1" x14ac:dyDescent="0.15">
      <c r="A221" s="35">
        <v>2</v>
      </c>
      <c r="B221" s="21" t="str">
        <f>VLOOKUP(C221,자료사전!C:E,2,0)</f>
        <v>group_nm</v>
      </c>
      <c r="C221" s="21" t="s">
        <v>345</v>
      </c>
      <c r="D221" s="22" t="str">
        <f>VLOOKUP(C221,자료사전!C:E,3,0)</f>
        <v>varchar(50)</v>
      </c>
      <c r="E221" s="20" t="s">
        <v>7</v>
      </c>
      <c r="F221" s="20"/>
      <c r="G221" s="20" t="s">
        <v>203</v>
      </c>
      <c r="H221" s="20"/>
      <c r="I221" s="20" t="s">
        <v>8</v>
      </c>
      <c r="J221" s="36">
        <f>VLOOKUP(C221,자료사전!C:F,4,0)</f>
        <v>0</v>
      </c>
    </row>
    <row r="222" spans="1:10" ht="15.75" customHeight="1" thickBot="1" x14ac:dyDescent="0.2">
      <c r="A222" s="37">
        <v>3</v>
      </c>
      <c r="B222" s="38" t="str">
        <f>VLOOKUP(C222,자료사전!C:E,2,0)</f>
        <v>use_yn</v>
      </c>
      <c r="C222" s="38" t="s">
        <v>318</v>
      </c>
      <c r="D222" s="42" t="str">
        <f>VLOOKUP(C222,자료사전!C:E,3,0)</f>
        <v>varchar(1)</v>
      </c>
      <c r="E222" s="39"/>
      <c r="F222" s="39"/>
      <c r="G222" s="39"/>
      <c r="H222" s="39"/>
      <c r="I222" s="39" t="s">
        <v>8</v>
      </c>
      <c r="J222" s="61">
        <f>VLOOKUP(C222,자료사전!C:F,4,0)</f>
        <v>0</v>
      </c>
    </row>
    <row r="223" spans="1:10" ht="15.75" customHeight="1" thickBot="1" x14ac:dyDescent="0.2"/>
    <row r="224" spans="1:10" s="19" customFormat="1" ht="15.75" customHeight="1" x14ac:dyDescent="0.15">
      <c r="A224" s="29" t="s">
        <v>0</v>
      </c>
      <c r="B224" s="80" t="s">
        <v>348</v>
      </c>
      <c r="C224" s="81"/>
      <c r="D224" s="32" t="s">
        <v>1</v>
      </c>
      <c r="E224" s="82" t="s">
        <v>351</v>
      </c>
      <c r="F224" s="82"/>
      <c r="G224" s="82"/>
      <c r="H224" s="82"/>
      <c r="I224" s="80"/>
      <c r="J224" s="83"/>
    </row>
    <row r="225" spans="1:10" s="19" customFormat="1" ht="15.75" customHeight="1" x14ac:dyDescent="0.15">
      <c r="A225" s="33" t="s">
        <v>2</v>
      </c>
      <c r="B225" s="78" t="s">
        <v>348</v>
      </c>
      <c r="C225" s="84"/>
      <c r="D225" s="18" t="s">
        <v>35</v>
      </c>
      <c r="E225" s="77"/>
      <c r="F225" s="77"/>
      <c r="G225" s="77"/>
      <c r="H225" s="77"/>
      <c r="I225" s="78"/>
      <c r="J225" s="79"/>
    </row>
    <row r="226" spans="1:10" s="19" customFormat="1" ht="15.75" customHeight="1" x14ac:dyDescent="0.15">
      <c r="A226" s="33" t="s">
        <v>3</v>
      </c>
      <c r="B226" s="18" t="s">
        <v>37</v>
      </c>
      <c r="C226" s="18" t="s">
        <v>4</v>
      </c>
      <c r="D226" s="18" t="s">
        <v>197</v>
      </c>
      <c r="E226" s="17" t="s">
        <v>6</v>
      </c>
      <c r="F226" s="17" t="s">
        <v>38</v>
      </c>
      <c r="G226" s="17" t="s">
        <v>39</v>
      </c>
      <c r="H226" s="17" t="s">
        <v>40</v>
      </c>
      <c r="I226" s="44" t="s">
        <v>319</v>
      </c>
      <c r="J226" s="34" t="s">
        <v>35</v>
      </c>
    </row>
    <row r="227" spans="1:10" s="19" customFormat="1" ht="15.75" customHeight="1" x14ac:dyDescent="0.15">
      <c r="A227" s="35">
        <v>1</v>
      </c>
      <c r="B227" s="21" t="str">
        <f>VLOOKUP(C227,자료사전!C:E,2,0)</f>
        <v>emp_gb_id</v>
      </c>
      <c r="C227" s="21" t="s">
        <v>405</v>
      </c>
      <c r="D227" s="22" t="str">
        <f>VLOOKUP(C227,자료사전!C:E,3,0)</f>
        <v>integer</v>
      </c>
      <c r="E227" s="20" t="s">
        <v>7</v>
      </c>
      <c r="F227" s="20"/>
      <c r="G227" s="20" t="s">
        <v>203</v>
      </c>
      <c r="H227" s="20"/>
      <c r="I227" s="20" t="s">
        <v>8</v>
      </c>
      <c r="J227" s="36">
        <f>VLOOKUP(C227,자료사전!C:F,4,0)</f>
        <v>0</v>
      </c>
    </row>
    <row r="228" spans="1:10" s="19" customFormat="1" ht="15.75" customHeight="1" x14ac:dyDescent="0.15">
      <c r="A228" s="35">
        <v>2</v>
      </c>
      <c r="B228" s="21" t="str">
        <f>VLOOKUP(C228,자료사전!C:E,2,0)</f>
        <v>emp_cd</v>
      </c>
      <c r="C228" s="21" t="s">
        <v>361</v>
      </c>
      <c r="D228" s="22" t="str">
        <f>VLOOKUP(C228,자료사전!C:E,3,0)</f>
        <v>varchar(30)</v>
      </c>
      <c r="E228" s="20" t="s">
        <v>7</v>
      </c>
      <c r="F228" s="20"/>
      <c r="G228" s="20" t="s">
        <v>203</v>
      </c>
      <c r="H228" s="20"/>
      <c r="I228" s="20" t="s">
        <v>8</v>
      </c>
      <c r="J228" s="36">
        <f>VLOOKUP(C228,자료사전!C:F,4,0)</f>
        <v>0</v>
      </c>
    </row>
    <row r="229" spans="1:10" ht="15.75" customHeight="1" thickBot="1" x14ac:dyDescent="0.2">
      <c r="A229" s="37">
        <v>3</v>
      </c>
      <c r="B229" s="38" t="str">
        <f>VLOOKUP(C229,자료사전!C:E,2,0)</f>
        <v>menu_id</v>
      </c>
      <c r="C229" s="38" t="s">
        <v>352</v>
      </c>
      <c r="D229" s="42" t="str">
        <f>VLOOKUP(C229,자료사전!C:E,3,0)</f>
        <v>integer</v>
      </c>
      <c r="E229" s="20" t="s">
        <v>7</v>
      </c>
      <c r="F229" s="20"/>
      <c r="G229" s="20" t="s">
        <v>203</v>
      </c>
      <c r="H229" s="39"/>
      <c r="I229" s="39" t="s">
        <v>8</v>
      </c>
      <c r="J229" s="61">
        <f>VLOOKUP(C229,자료사전!C:F,4,0)</f>
        <v>0</v>
      </c>
    </row>
    <row r="230" spans="1:10" ht="15.75" customHeight="1" thickBot="1" x14ac:dyDescent="0.2"/>
    <row r="231" spans="1:10" s="19" customFormat="1" ht="15.75" customHeight="1" x14ac:dyDescent="0.15">
      <c r="A231" s="29" t="s">
        <v>0</v>
      </c>
      <c r="B231" s="80" t="s">
        <v>349</v>
      </c>
      <c r="C231" s="81"/>
      <c r="D231" s="32" t="s">
        <v>1</v>
      </c>
      <c r="E231" s="82" t="s">
        <v>354</v>
      </c>
      <c r="F231" s="82"/>
      <c r="G231" s="82"/>
      <c r="H231" s="82"/>
      <c r="I231" s="80"/>
      <c r="J231" s="83"/>
    </row>
    <row r="232" spans="1:10" s="19" customFormat="1" ht="15.75" customHeight="1" x14ac:dyDescent="0.15">
      <c r="A232" s="33" t="s">
        <v>2</v>
      </c>
      <c r="B232" s="78" t="s">
        <v>349</v>
      </c>
      <c r="C232" s="84"/>
      <c r="D232" s="18" t="s">
        <v>35</v>
      </c>
      <c r="E232" s="77"/>
      <c r="F232" s="77"/>
      <c r="G232" s="77"/>
      <c r="H232" s="77"/>
      <c r="I232" s="78"/>
      <c r="J232" s="79"/>
    </row>
    <row r="233" spans="1:10" s="19" customFormat="1" ht="15.75" customHeight="1" x14ac:dyDescent="0.15">
      <c r="A233" s="33" t="s">
        <v>3</v>
      </c>
      <c r="B233" s="18" t="s">
        <v>37</v>
      </c>
      <c r="C233" s="18" t="s">
        <v>4</v>
      </c>
      <c r="D233" s="18" t="s">
        <v>197</v>
      </c>
      <c r="E233" s="17" t="s">
        <v>6</v>
      </c>
      <c r="F233" s="17" t="s">
        <v>38</v>
      </c>
      <c r="G233" s="17" t="s">
        <v>39</v>
      </c>
      <c r="H233" s="17" t="s">
        <v>40</v>
      </c>
      <c r="I233" s="44" t="s">
        <v>319</v>
      </c>
      <c r="J233" s="34" t="s">
        <v>35</v>
      </c>
    </row>
    <row r="234" spans="1:10" s="19" customFormat="1" ht="15.75" customHeight="1" x14ac:dyDescent="0.15">
      <c r="A234" s="35">
        <v>1</v>
      </c>
      <c r="B234" s="21" t="str">
        <f>VLOOKUP(C234,자료사전!C:E,2,0)</f>
        <v>emp_gb_id</v>
      </c>
      <c r="C234" s="21" t="s">
        <v>405</v>
      </c>
      <c r="D234" s="22" t="str">
        <f>VLOOKUP(C234,자료사전!C:E,3,0)</f>
        <v>integer</v>
      </c>
      <c r="E234" s="20" t="s">
        <v>7</v>
      </c>
      <c r="F234" s="20"/>
      <c r="G234" s="20" t="s">
        <v>203</v>
      </c>
      <c r="H234" s="20"/>
      <c r="I234" s="20" t="s">
        <v>8</v>
      </c>
      <c r="J234" s="36">
        <f>VLOOKUP(C234,자료사전!C:F,4,0)</f>
        <v>0</v>
      </c>
    </row>
    <row r="235" spans="1:10" s="19" customFormat="1" ht="15.75" customHeight="1" x14ac:dyDescent="0.15">
      <c r="A235" s="35">
        <v>2</v>
      </c>
      <c r="B235" s="21" t="str">
        <f>VLOOKUP(C235,자료사전!C:E,2,0)</f>
        <v>emp_gb_nm</v>
      </c>
      <c r="C235" s="21" t="s">
        <v>355</v>
      </c>
      <c r="D235" s="22" t="str">
        <f>VLOOKUP(C235,자료사전!C:E,3,0)</f>
        <v>varchar(50)</v>
      </c>
      <c r="E235" s="20" t="s">
        <v>7</v>
      </c>
      <c r="F235" s="20"/>
      <c r="G235" s="20"/>
      <c r="H235" s="20"/>
      <c r="I235" s="20" t="s">
        <v>8</v>
      </c>
      <c r="J235" s="36">
        <f>VLOOKUP(C235,자료사전!C:F,4,0)</f>
        <v>0</v>
      </c>
    </row>
    <row r="236" spans="1:10" ht="15.75" customHeight="1" x14ac:dyDescent="0.15">
      <c r="A236" s="35">
        <v>3</v>
      </c>
      <c r="B236" s="21" t="str">
        <f>VLOOKUP(C236,자료사전!C:E,2,0)</f>
        <v>descriptiom</v>
      </c>
      <c r="C236" s="21" t="s">
        <v>356</v>
      </c>
      <c r="D236" s="22" t="str">
        <f>VLOOKUP(C236,자료사전!C:E,3,0)</f>
        <v>varchar(1000)</v>
      </c>
      <c r="E236" s="20"/>
      <c r="F236" s="20"/>
      <c r="G236" s="20"/>
      <c r="H236" s="20"/>
      <c r="I236" s="20" t="s">
        <v>8</v>
      </c>
      <c r="J236" s="36">
        <f>VLOOKUP(C236,자료사전!C:F,4,0)</f>
        <v>0</v>
      </c>
    </row>
    <row r="237" spans="1:10" ht="15.75" customHeight="1" thickBot="1" x14ac:dyDescent="0.2">
      <c r="A237" s="37">
        <v>4</v>
      </c>
      <c r="B237" s="38" t="str">
        <f>VLOOKUP(C237,자료사전!C:E,2,0)</f>
        <v>use_yn</v>
      </c>
      <c r="C237" s="38" t="s">
        <v>319</v>
      </c>
      <c r="D237" s="42" t="str">
        <f>VLOOKUP(C237,자료사전!C:E,3,0)</f>
        <v>varchar(1)</v>
      </c>
      <c r="E237" s="39"/>
      <c r="F237" s="39"/>
      <c r="G237" s="39"/>
      <c r="H237" s="39"/>
      <c r="I237" s="39" t="s">
        <v>8</v>
      </c>
      <c r="J237" s="61">
        <f>VLOOKUP(C237,자료사전!C:F,4,0)</f>
        <v>0</v>
      </c>
    </row>
    <row r="238" spans="1:10" ht="15.75" customHeight="1" thickBot="1" x14ac:dyDescent="0.2"/>
    <row r="239" spans="1:10" s="19" customFormat="1" ht="15.75" customHeight="1" x14ac:dyDescent="0.15">
      <c r="A239" s="29" t="s">
        <v>0</v>
      </c>
      <c r="B239" s="80" t="s">
        <v>350</v>
      </c>
      <c r="C239" s="81"/>
      <c r="D239" s="32" t="s">
        <v>1</v>
      </c>
      <c r="E239" s="82" t="s">
        <v>360</v>
      </c>
      <c r="F239" s="82"/>
      <c r="G239" s="82"/>
      <c r="H239" s="82"/>
      <c r="I239" s="80"/>
      <c r="J239" s="83"/>
    </row>
    <row r="240" spans="1:10" s="19" customFormat="1" ht="15.75" customHeight="1" x14ac:dyDescent="0.15">
      <c r="A240" s="33" t="s">
        <v>2</v>
      </c>
      <c r="B240" s="78" t="s">
        <v>350</v>
      </c>
      <c r="C240" s="84"/>
      <c r="D240" s="18" t="s">
        <v>35</v>
      </c>
      <c r="E240" s="77"/>
      <c r="F240" s="77"/>
      <c r="G240" s="77"/>
      <c r="H240" s="77"/>
      <c r="I240" s="78"/>
      <c r="J240" s="79"/>
    </row>
    <row r="241" spans="1:10" s="19" customFormat="1" ht="15.75" customHeight="1" x14ac:dyDescent="0.15">
      <c r="A241" s="33" t="s">
        <v>3</v>
      </c>
      <c r="B241" s="18" t="s">
        <v>37</v>
      </c>
      <c r="C241" s="18" t="s">
        <v>4</v>
      </c>
      <c r="D241" s="18" t="s">
        <v>197</v>
      </c>
      <c r="E241" s="17" t="s">
        <v>6</v>
      </c>
      <c r="F241" s="17" t="s">
        <v>38</v>
      </c>
      <c r="G241" s="17" t="s">
        <v>39</v>
      </c>
      <c r="H241" s="17" t="s">
        <v>40</v>
      </c>
      <c r="I241" s="44" t="s">
        <v>319</v>
      </c>
      <c r="J241" s="34" t="s">
        <v>35</v>
      </c>
    </row>
    <row r="242" spans="1:10" s="19" customFormat="1" ht="15.75" customHeight="1" x14ac:dyDescent="0.15">
      <c r="A242" s="35">
        <v>1</v>
      </c>
      <c r="B242" s="21" t="str">
        <f>VLOOKUP(C242,자료사전!C:E,2,0)</f>
        <v>emp_cd</v>
      </c>
      <c r="C242" s="21" t="s">
        <v>361</v>
      </c>
      <c r="D242" s="22" t="str">
        <f>VLOOKUP(C242,자료사전!C:E,3,0)</f>
        <v>varchar(30)</v>
      </c>
      <c r="E242" s="20" t="s">
        <v>7</v>
      </c>
      <c r="F242" s="20"/>
      <c r="G242" s="20" t="s">
        <v>203</v>
      </c>
      <c r="H242" s="20"/>
      <c r="I242" s="20" t="s">
        <v>8</v>
      </c>
      <c r="J242" s="36">
        <f>VLOOKUP(C242,자료사전!C:F,4,0)</f>
        <v>0</v>
      </c>
    </row>
    <row r="243" spans="1:10" s="19" customFormat="1" ht="15.75" customHeight="1" thickBot="1" x14ac:dyDescent="0.2">
      <c r="A243" s="37">
        <v>2</v>
      </c>
      <c r="B243" s="38" t="str">
        <f>VLOOKUP(C243,자료사전!C:E,2,0)</f>
        <v>emp_gb_id</v>
      </c>
      <c r="C243" s="38" t="s">
        <v>405</v>
      </c>
      <c r="D243" s="42" t="str">
        <f>VLOOKUP(C243,자료사전!C:E,3,0)</f>
        <v>integer</v>
      </c>
      <c r="E243" s="39" t="s">
        <v>7</v>
      </c>
      <c r="F243" s="39"/>
      <c r="G243" s="39" t="s">
        <v>203</v>
      </c>
      <c r="H243" s="39"/>
      <c r="I243" s="39" t="s">
        <v>8</v>
      </c>
      <c r="J243" s="61">
        <f>VLOOKUP(C243,자료사전!C:F,4,0)</f>
        <v>0</v>
      </c>
    </row>
    <row r="244" spans="1:10" ht="15.75" customHeight="1" thickBot="1" x14ac:dyDescent="0.2"/>
    <row r="245" spans="1:10" s="19" customFormat="1" ht="15.75" customHeight="1" x14ac:dyDescent="0.15">
      <c r="A245" s="29" t="s">
        <v>0</v>
      </c>
      <c r="B245" s="30" t="s">
        <v>336</v>
      </c>
      <c r="C245" s="31"/>
      <c r="D245" s="32" t="s">
        <v>36</v>
      </c>
      <c r="E245" s="82" t="s">
        <v>362</v>
      </c>
      <c r="F245" s="82"/>
      <c r="G245" s="82"/>
      <c r="H245" s="82"/>
      <c r="I245" s="80"/>
      <c r="J245" s="83"/>
    </row>
    <row r="246" spans="1:10" s="19" customFormat="1" ht="15.75" customHeight="1" x14ac:dyDescent="0.15">
      <c r="A246" s="33" t="s">
        <v>2</v>
      </c>
      <c r="B246" s="75" t="s">
        <v>336</v>
      </c>
      <c r="C246" s="76"/>
      <c r="D246" s="18" t="s">
        <v>35</v>
      </c>
      <c r="E246" s="77"/>
      <c r="F246" s="77"/>
      <c r="G246" s="77"/>
      <c r="H246" s="77"/>
      <c r="I246" s="78"/>
      <c r="J246" s="79"/>
    </row>
    <row r="247" spans="1:10" s="19" customFormat="1" ht="15.75" customHeight="1" x14ac:dyDescent="0.15">
      <c r="A247" s="33" t="s">
        <v>3</v>
      </c>
      <c r="B247" s="18" t="s">
        <v>37</v>
      </c>
      <c r="C247" s="18" t="s">
        <v>4</v>
      </c>
      <c r="D247" s="18" t="s">
        <v>5</v>
      </c>
      <c r="E247" s="17" t="s">
        <v>431</v>
      </c>
      <c r="F247" s="17" t="s">
        <v>38</v>
      </c>
      <c r="G247" s="17" t="s">
        <v>39</v>
      </c>
      <c r="H247" s="17" t="s">
        <v>40</v>
      </c>
      <c r="I247" s="44" t="s">
        <v>319</v>
      </c>
      <c r="J247" s="34" t="s">
        <v>35</v>
      </c>
    </row>
    <row r="248" spans="1:10" s="19" customFormat="1" ht="15.75" customHeight="1" x14ac:dyDescent="0.15">
      <c r="A248" s="35">
        <v>1</v>
      </c>
      <c r="B248" s="21" t="str">
        <f>VLOOKUP(C248,자료사전!C:E,2,0)</f>
        <v>menu_id</v>
      </c>
      <c r="C248" s="21" t="s">
        <v>363</v>
      </c>
      <c r="D248" s="22" t="str">
        <f>VLOOKUP(C248,자료사전!C:E,3,0)</f>
        <v>integer</v>
      </c>
      <c r="E248" s="20" t="s">
        <v>7</v>
      </c>
      <c r="F248" s="20"/>
      <c r="G248" s="20" t="s">
        <v>8</v>
      </c>
      <c r="H248" s="20"/>
      <c r="I248" s="20" t="s">
        <v>8</v>
      </c>
      <c r="J248" s="36">
        <f>VLOOKUP(C248,자료사전!C:F,4,0)</f>
        <v>0</v>
      </c>
    </row>
    <row r="249" spans="1:10" s="19" customFormat="1" ht="15.75" customHeight="1" x14ac:dyDescent="0.15">
      <c r="A249" s="35">
        <v>2</v>
      </c>
      <c r="B249" s="21" t="str">
        <f>VLOOKUP(C249,자료사전!C:E,2,0)</f>
        <v>menu_nm</v>
      </c>
      <c r="C249" s="21" t="s">
        <v>364</v>
      </c>
      <c r="D249" s="22" t="str">
        <f>VLOOKUP(C249,자료사전!C:E,3,0)</f>
        <v>varchar(50)</v>
      </c>
      <c r="E249" s="20" t="s">
        <v>7</v>
      </c>
      <c r="F249" s="20"/>
      <c r="G249" s="20"/>
      <c r="H249" s="20"/>
      <c r="I249" s="20" t="s">
        <v>8</v>
      </c>
      <c r="J249" s="36">
        <f>VLOOKUP(C249,자료사전!C:F,4,0)</f>
        <v>0</v>
      </c>
    </row>
    <row r="250" spans="1:10" s="19" customFormat="1" ht="15.75" customHeight="1" x14ac:dyDescent="0.15">
      <c r="A250" s="35">
        <v>3</v>
      </c>
      <c r="B250" s="21" t="str">
        <f>VLOOKUP(C250,자료사전!C:E,2,0)</f>
        <v>menu_cd</v>
      </c>
      <c r="C250" s="21" t="s">
        <v>365</v>
      </c>
      <c r="D250" s="22" t="str">
        <f>VLOOKUP(C250,자료사전!C:E,3,0)</f>
        <v>varchar(5)</v>
      </c>
      <c r="E250" s="20" t="s">
        <v>42</v>
      </c>
      <c r="F250" s="20"/>
      <c r="G250" s="20"/>
      <c r="H250" s="20"/>
      <c r="I250" s="20" t="s">
        <v>8</v>
      </c>
      <c r="J250" s="36">
        <f>VLOOKUP(C250,자료사전!C:F,4,0)</f>
        <v>0</v>
      </c>
    </row>
    <row r="251" spans="1:10" s="19" customFormat="1" ht="15.75" customHeight="1" x14ac:dyDescent="0.15">
      <c r="A251" s="35">
        <v>4</v>
      </c>
      <c r="B251" s="21" t="str">
        <f>VLOOKUP(C251,자료사전!C:E,2,0)</f>
        <v>menu_desc</v>
      </c>
      <c r="C251" s="21" t="s">
        <v>366</v>
      </c>
      <c r="D251" s="22" t="str">
        <f>VLOOKUP(C251,자료사전!C:E,3,0)</f>
        <v>varchar(1000)</v>
      </c>
      <c r="E251" s="20" t="s">
        <v>42</v>
      </c>
      <c r="F251" s="20"/>
      <c r="G251" s="20"/>
      <c r="H251" s="20"/>
      <c r="I251" s="20" t="s">
        <v>8</v>
      </c>
      <c r="J251" s="36">
        <f>VLOOKUP(C251,자료사전!C:F,4,0)</f>
        <v>0</v>
      </c>
    </row>
    <row r="252" spans="1:10" s="19" customFormat="1" ht="15.75" customHeight="1" x14ac:dyDescent="0.15">
      <c r="A252" s="35">
        <v>5</v>
      </c>
      <c r="B252" s="21" t="str">
        <f>VLOOKUP(C252,자료사전!C:E,2,0)</f>
        <v>menu_url</v>
      </c>
      <c r="C252" s="21" t="s">
        <v>367</v>
      </c>
      <c r="D252" s="22" t="str">
        <f>VLOOKUP(C252,자료사전!C:E,3,0)</f>
        <v>varchar(100)</v>
      </c>
      <c r="E252" s="20" t="s">
        <v>42</v>
      </c>
      <c r="F252" s="20"/>
      <c r="G252" s="20"/>
      <c r="H252" s="20"/>
      <c r="I252" s="20" t="s">
        <v>8</v>
      </c>
      <c r="J252" s="36">
        <f>VLOOKUP(C252,자료사전!C:F,4,0)</f>
        <v>0</v>
      </c>
    </row>
    <row r="253" spans="1:10" s="19" customFormat="1" ht="15.75" customHeight="1" x14ac:dyDescent="0.15">
      <c r="A253" s="35">
        <v>6</v>
      </c>
      <c r="B253" s="21" t="str">
        <f>VLOOKUP(C253,자료사전!C:E,2,0)</f>
        <v>menu_order</v>
      </c>
      <c r="C253" s="21" t="s">
        <v>368</v>
      </c>
      <c r="D253" s="22" t="str">
        <f>VLOOKUP(C253,자료사전!C:E,3,0)</f>
        <v>numeric(3,0)</v>
      </c>
      <c r="E253" s="20" t="s">
        <v>42</v>
      </c>
      <c r="F253" s="20"/>
      <c r="G253" s="20"/>
      <c r="H253" s="20"/>
      <c r="I253" s="20" t="s">
        <v>8</v>
      </c>
      <c r="J253" s="36">
        <f>VLOOKUP(C253,자료사전!C:F,4,0)</f>
        <v>0</v>
      </c>
    </row>
    <row r="254" spans="1:10" s="19" customFormat="1" ht="15.75" customHeight="1" thickBot="1" x14ac:dyDescent="0.2">
      <c r="A254" s="37">
        <v>7</v>
      </c>
      <c r="B254" s="38" t="str">
        <f>VLOOKUP(C254,자료사전!C:E,2,0)</f>
        <v>up_menu_id</v>
      </c>
      <c r="C254" s="38" t="s">
        <v>369</v>
      </c>
      <c r="D254" s="42" t="str">
        <f>VLOOKUP(C254,자료사전!C:E,3,0)</f>
        <v>Iinteger</v>
      </c>
      <c r="E254" s="39" t="s">
        <v>42</v>
      </c>
      <c r="F254" s="39"/>
      <c r="G254" s="39"/>
      <c r="H254" s="39"/>
      <c r="I254" s="39" t="s">
        <v>8</v>
      </c>
      <c r="J254" s="61">
        <f>VLOOKUP(C254,자료사전!C:F,4,0)</f>
        <v>0</v>
      </c>
    </row>
    <row r="255" spans="1:10" ht="15.75" customHeight="1" thickBot="1" x14ac:dyDescent="0.2"/>
    <row r="256" spans="1:10" s="19" customFormat="1" ht="15.75" customHeight="1" x14ac:dyDescent="0.15">
      <c r="A256" s="29" t="s">
        <v>0</v>
      </c>
      <c r="B256" s="80" t="s">
        <v>385</v>
      </c>
      <c r="C256" s="81"/>
      <c r="D256" s="32" t="s">
        <v>1</v>
      </c>
      <c r="E256" s="82" t="s">
        <v>386</v>
      </c>
      <c r="F256" s="82"/>
      <c r="G256" s="82"/>
      <c r="H256" s="82"/>
      <c r="I256" s="80"/>
      <c r="J256" s="83"/>
    </row>
    <row r="257" spans="1:10" s="19" customFormat="1" ht="15.75" customHeight="1" x14ac:dyDescent="0.15">
      <c r="A257" s="33" t="s">
        <v>2</v>
      </c>
      <c r="B257" s="75" t="s">
        <v>385</v>
      </c>
      <c r="C257" s="76"/>
      <c r="D257" s="18" t="s">
        <v>35</v>
      </c>
      <c r="E257" s="77"/>
      <c r="F257" s="77"/>
      <c r="G257" s="77"/>
      <c r="H257" s="77"/>
      <c r="I257" s="78"/>
      <c r="J257" s="79"/>
    </row>
    <row r="258" spans="1:10" s="19" customFormat="1" ht="15.75" customHeight="1" x14ac:dyDescent="0.15">
      <c r="A258" s="33" t="s">
        <v>3</v>
      </c>
      <c r="B258" s="18" t="s">
        <v>37</v>
      </c>
      <c r="C258" s="18" t="s">
        <v>4</v>
      </c>
      <c r="D258" s="18" t="s">
        <v>5</v>
      </c>
      <c r="E258" s="17" t="s">
        <v>6</v>
      </c>
      <c r="F258" s="17" t="s">
        <v>38</v>
      </c>
      <c r="G258" s="17" t="s">
        <v>39</v>
      </c>
      <c r="H258" s="17" t="s">
        <v>40</v>
      </c>
      <c r="I258" s="44" t="s">
        <v>319</v>
      </c>
      <c r="J258" s="34" t="s">
        <v>35</v>
      </c>
    </row>
    <row r="259" spans="1:10" s="19" customFormat="1" ht="15.75" customHeight="1" x14ac:dyDescent="0.15">
      <c r="A259" s="35">
        <v>1</v>
      </c>
      <c r="B259" s="21" t="str">
        <f>VLOOKUP(C259,자료사전!C:E,2,0)</f>
        <v>marina_id</v>
      </c>
      <c r="C259" s="21" t="s">
        <v>212</v>
      </c>
      <c r="D259" s="22" t="str">
        <f>VLOOKUP(C259,자료사전!C:E,3,0)</f>
        <v>integer</v>
      </c>
      <c r="E259" s="20" t="s">
        <v>7</v>
      </c>
      <c r="F259" s="20"/>
      <c r="G259" s="20" t="s">
        <v>8</v>
      </c>
      <c r="H259" s="20"/>
      <c r="I259" s="20" t="s">
        <v>8</v>
      </c>
      <c r="J259" s="36">
        <f>VLOOKUP(C259,자료사전!C:F,4,0)</f>
        <v>0</v>
      </c>
    </row>
    <row r="260" spans="1:10" s="19" customFormat="1" ht="15.75" customHeight="1" x14ac:dyDescent="0.15">
      <c r="A260" s="35">
        <v>2</v>
      </c>
      <c r="B260" s="21" t="str">
        <f>VLOOKUP(C260,자료사전!C:E,2,0)</f>
        <v>dvc_id</v>
      </c>
      <c r="C260" s="21" t="s">
        <v>243</v>
      </c>
      <c r="D260" s="22" t="str">
        <f>VLOOKUP(C260,자료사전!C:E,3,0)</f>
        <v>varchar(20)</v>
      </c>
      <c r="E260" s="20" t="s">
        <v>7</v>
      </c>
      <c r="F260" s="20"/>
      <c r="G260" s="20" t="s">
        <v>8</v>
      </c>
      <c r="H260" s="20"/>
      <c r="I260" s="20" t="s">
        <v>8</v>
      </c>
      <c r="J260" s="36">
        <f>VLOOKUP(C260,자료사전!C:F,4,0)</f>
        <v>0</v>
      </c>
    </row>
    <row r="261" spans="1:10" s="19" customFormat="1" ht="15.75" customHeight="1" thickBot="1" x14ac:dyDescent="0.2">
      <c r="A261" s="37">
        <v>3</v>
      </c>
      <c r="B261" s="38" t="str">
        <f>VLOOKUP(C261,자료사전!C:E,2,0)</f>
        <v>dvc_nm</v>
      </c>
      <c r="C261" s="38" t="s">
        <v>383</v>
      </c>
      <c r="D261" s="42" t="str">
        <f>VLOOKUP(C261,자료사전!C:E,3,0)</f>
        <v>varchar(100)</v>
      </c>
      <c r="E261" s="39" t="s">
        <v>42</v>
      </c>
      <c r="F261" s="39"/>
      <c r="G261" s="39"/>
      <c r="H261" s="39"/>
      <c r="I261" s="39" t="s">
        <v>8</v>
      </c>
      <c r="J261" s="61">
        <f>VLOOKUP(C261,자료사전!C:F,4,0)</f>
        <v>0</v>
      </c>
    </row>
    <row r="262" spans="1:10" ht="15.75" customHeight="1" thickBot="1" x14ac:dyDescent="0.2"/>
    <row r="263" spans="1:10" s="19" customFormat="1" ht="15.75" customHeight="1" x14ac:dyDescent="0.15">
      <c r="A263" s="29" t="s">
        <v>0</v>
      </c>
      <c r="B263" s="80" t="s">
        <v>391</v>
      </c>
      <c r="C263" s="81"/>
      <c r="D263" s="32" t="s">
        <v>1</v>
      </c>
      <c r="E263" s="82" t="s">
        <v>392</v>
      </c>
      <c r="F263" s="82"/>
      <c r="G263" s="82"/>
      <c r="H263" s="82"/>
      <c r="I263" s="80"/>
      <c r="J263" s="83"/>
    </row>
    <row r="264" spans="1:10" s="19" customFormat="1" ht="15.75" customHeight="1" x14ac:dyDescent="0.15">
      <c r="A264" s="33" t="s">
        <v>2</v>
      </c>
      <c r="B264" s="75" t="s">
        <v>391</v>
      </c>
      <c r="C264" s="76"/>
      <c r="D264" s="18" t="s">
        <v>35</v>
      </c>
      <c r="E264" s="77"/>
      <c r="F264" s="77"/>
      <c r="G264" s="77"/>
      <c r="H264" s="77"/>
      <c r="I264" s="78"/>
      <c r="J264" s="79"/>
    </row>
    <row r="265" spans="1:10" s="19" customFormat="1" ht="15.75" customHeight="1" x14ac:dyDescent="0.15">
      <c r="A265" s="33" t="s">
        <v>3</v>
      </c>
      <c r="B265" s="18" t="s">
        <v>37</v>
      </c>
      <c r="C265" s="18" t="s">
        <v>4</v>
      </c>
      <c r="D265" s="18" t="s">
        <v>5</v>
      </c>
      <c r="E265" s="17" t="s">
        <v>6</v>
      </c>
      <c r="F265" s="17" t="s">
        <v>38</v>
      </c>
      <c r="G265" s="17" t="s">
        <v>39</v>
      </c>
      <c r="H265" s="17" t="s">
        <v>40</v>
      </c>
      <c r="I265" s="44" t="s">
        <v>319</v>
      </c>
      <c r="J265" s="34" t="s">
        <v>35</v>
      </c>
    </row>
    <row r="266" spans="1:10" s="19" customFormat="1" ht="15.75" customHeight="1" x14ac:dyDescent="0.15">
      <c r="A266" s="35">
        <v>1</v>
      </c>
      <c r="B266" s="21" t="str">
        <f>VLOOKUP(C266,자료사전!C:E,2,0)</f>
        <v>marina_id</v>
      </c>
      <c r="C266" s="21" t="s">
        <v>212</v>
      </c>
      <c r="D266" s="22" t="str">
        <f>VLOOKUP(C266,자료사전!C:E,3,0)</f>
        <v>integer</v>
      </c>
      <c r="E266" s="20" t="s">
        <v>7</v>
      </c>
      <c r="F266" s="20"/>
      <c r="G266" s="20" t="s">
        <v>8</v>
      </c>
      <c r="H266" s="20"/>
      <c r="I266" s="20" t="s">
        <v>8</v>
      </c>
      <c r="J266" s="36">
        <f>VLOOKUP(C266,자료사전!C:F,4,0)</f>
        <v>0</v>
      </c>
    </row>
    <row r="267" spans="1:10" s="19" customFormat="1" ht="15.75" customHeight="1" x14ac:dyDescent="0.15">
      <c r="A267" s="35">
        <v>2</v>
      </c>
      <c r="B267" s="21" t="str">
        <f>VLOOKUP(C267,자료사전!C:E,2,0)</f>
        <v>boat_id</v>
      </c>
      <c r="C267" s="21" t="s">
        <v>66</v>
      </c>
      <c r="D267" s="22" t="str">
        <f>VLOOKUP(C267,자료사전!C:E,3,0)</f>
        <v>integer</v>
      </c>
      <c r="E267" s="20" t="s">
        <v>7</v>
      </c>
      <c r="F267" s="20"/>
      <c r="G267" s="20" t="s">
        <v>8</v>
      </c>
      <c r="H267" s="20"/>
      <c r="I267" s="20" t="s">
        <v>8</v>
      </c>
      <c r="J267" s="36">
        <f>VLOOKUP(C267,자료사전!C:F,4,0)</f>
        <v>0</v>
      </c>
    </row>
    <row r="268" spans="1:10" s="19" customFormat="1" ht="15.75" customHeight="1" x14ac:dyDescent="0.15">
      <c r="A268" s="35">
        <v>3</v>
      </c>
      <c r="B268" s="21" t="str">
        <f>VLOOKUP(C268,자료사전!C:E,2,0)</f>
        <v>send_time</v>
      </c>
      <c r="C268" s="21" t="s">
        <v>218</v>
      </c>
      <c r="D268" s="22" t="str">
        <f>VLOOKUP(C268,자료사전!C:E,3,0)</f>
        <v>varchar(14)</v>
      </c>
      <c r="E268" s="20" t="s">
        <v>7</v>
      </c>
      <c r="F268" s="20"/>
      <c r="G268" s="20" t="s">
        <v>8</v>
      </c>
      <c r="H268" s="20"/>
      <c r="I268" s="20" t="s">
        <v>8</v>
      </c>
      <c r="J268" s="36">
        <f>VLOOKUP(C268,자료사전!C:F,4,0)</f>
        <v>0</v>
      </c>
    </row>
    <row r="269" spans="1:10" s="19" customFormat="1" ht="15.75" customHeight="1" thickBot="1" x14ac:dyDescent="0.2">
      <c r="A269" s="37">
        <v>4</v>
      </c>
      <c r="B269" s="38" t="str">
        <f>VLOOKUP(C269,자료사전!C:E,2,0)</f>
        <v>boatinout</v>
      </c>
      <c r="C269" s="38" t="s">
        <v>389</v>
      </c>
      <c r="D269" s="42" t="str">
        <f>VLOOKUP(C269,자료사전!C:E,3,0)</f>
        <v>varchar(1)</v>
      </c>
      <c r="E269" s="39" t="s">
        <v>42</v>
      </c>
      <c r="F269" s="39"/>
      <c r="G269" s="39"/>
      <c r="H269" s="39"/>
      <c r="I269" s="39" t="s">
        <v>8</v>
      </c>
      <c r="J269" s="61" t="str">
        <f>VLOOKUP(C269,자료사전!C:F,4,0)</f>
        <v>1:입항 0:출항 9:이동중</v>
      </c>
    </row>
    <row r="270" spans="1:10" ht="15.75" customHeight="1" thickBot="1" x14ac:dyDescent="0.2"/>
    <row r="271" spans="1:10" s="19" customFormat="1" ht="15.75" customHeight="1" x14ac:dyDescent="0.15">
      <c r="A271" s="29" t="s">
        <v>0</v>
      </c>
      <c r="B271" s="80" t="s">
        <v>399</v>
      </c>
      <c r="C271" s="81"/>
      <c r="D271" s="32" t="s">
        <v>1</v>
      </c>
      <c r="E271" s="82" t="s">
        <v>400</v>
      </c>
      <c r="F271" s="82"/>
      <c r="G271" s="82"/>
      <c r="H271" s="82"/>
      <c r="I271" s="80"/>
      <c r="J271" s="83"/>
    </row>
    <row r="272" spans="1:10" s="19" customFormat="1" ht="15.75" customHeight="1" x14ac:dyDescent="0.15">
      <c r="A272" s="33" t="s">
        <v>2</v>
      </c>
      <c r="B272" s="75" t="s">
        <v>399</v>
      </c>
      <c r="C272" s="76"/>
      <c r="D272" s="18" t="s">
        <v>35</v>
      </c>
      <c r="E272" s="77"/>
      <c r="F272" s="77"/>
      <c r="G272" s="77"/>
      <c r="H272" s="77"/>
      <c r="I272" s="78"/>
      <c r="J272" s="79"/>
    </row>
    <row r="273" spans="1:10" s="19" customFormat="1" ht="15.75" customHeight="1" x14ac:dyDescent="0.15">
      <c r="A273" s="33" t="s">
        <v>3</v>
      </c>
      <c r="B273" s="18" t="s">
        <v>37</v>
      </c>
      <c r="C273" s="18" t="s">
        <v>4</v>
      </c>
      <c r="D273" s="18" t="s">
        <v>197</v>
      </c>
      <c r="E273" s="17" t="s">
        <v>6</v>
      </c>
      <c r="F273" s="17" t="s">
        <v>38</v>
      </c>
      <c r="G273" s="17" t="s">
        <v>39</v>
      </c>
      <c r="H273" s="17" t="s">
        <v>40</v>
      </c>
      <c r="I273" s="44" t="s">
        <v>319</v>
      </c>
      <c r="J273" s="34" t="s">
        <v>35</v>
      </c>
    </row>
    <row r="274" spans="1:10" s="19" customFormat="1" ht="15.75" customHeight="1" x14ac:dyDescent="0.15">
      <c r="A274" s="35">
        <v>1</v>
      </c>
      <c r="B274" s="21" t="str">
        <f>VLOOKUP(C274,자료사전!C:E,2,0)</f>
        <v>marina_id</v>
      </c>
      <c r="C274" s="21" t="s">
        <v>204</v>
      </c>
      <c r="D274" s="22" t="str">
        <f>VLOOKUP(C274,자료사전!C:E,3,0)</f>
        <v>integer</v>
      </c>
      <c r="E274" s="46" t="s">
        <v>7</v>
      </c>
      <c r="F274" s="46"/>
      <c r="G274" s="46" t="s">
        <v>203</v>
      </c>
      <c r="H274" s="46"/>
      <c r="I274" s="46" t="s">
        <v>8</v>
      </c>
      <c r="J274" s="36">
        <f>VLOOKUP(C274,자료사전!C:F,4,0)</f>
        <v>0</v>
      </c>
    </row>
    <row r="275" spans="1:10" s="19" customFormat="1" ht="15.75" customHeight="1" x14ac:dyDescent="0.15">
      <c r="A275" s="35">
        <v>2</v>
      </c>
      <c r="B275" s="21" t="str">
        <f>VLOOKUP(C275,자료사전!C:E,2,0)</f>
        <v>boat_id</v>
      </c>
      <c r="C275" s="21" t="s">
        <v>66</v>
      </c>
      <c r="D275" s="45" t="str">
        <f>VLOOKUP(C275,자료사전!C:E,3,0)</f>
        <v>integer</v>
      </c>
      <c r="E275" s="20" t="s">
        <v>42</v>
      </c>
      <c r="F275" s="20"/>
      <c r="G275" s="20"/>
      <c r="H275" s="20"/>
      <c r="I275" s="20" t="s">
        <v>8</v>
      </c>
      <c r="J275" s="36">
        <f>VLOOKUP(C275,자료사전!C:F,4,0)</f>
        <v>0</v>
      </c>
    </row>
    <row r="276" spans="1:10" s="19" customFormat="1" ht="15.75" customHeight="1" thickBot="1" x14ac:dyDescent="0.2">
      <c r="A276" s="37">
        <v>10</v>
      </c>
      <c r="B276" s="38" t="str">
        <f>VLOOKUP(C276,자료사전!C:E,2,0)</f>
        <v>last_upd_tm</v>
      </c>
      <c r="C276" s="38" t="s">
        <v>394</v>
      </c>
      <c r="D276" s="42" t="str">
        <f>VLOOKUP(C276,자료사전!C:E,3,0)</f>
        <v>varchar(14)</v>
      </c>
      <c r="E276" s="39" t="s">
        <v>42</v>
      </c>
      <c r="F276" s="39"/>
      <c r="G276" s="39"/>
      <c r="H276" s="39"/>
      <c r="I276" s="39" t="s">
        <v>8</v>
      </c>
      <c r="J276" s="61">
        <f>VLOOKUP(C276,자료사전!C:F,4,0)</f>
        <v>0</v>
      </c>
    </row>
    <row r="277" spans="1:10" ht="15.75" customHeight="1" thickBot="1" x14ac:dyDescent="0.2"/>
    <row r="278" spans="1:10" s="19" customFormat="1" ht="15.75" customHeight="1" x14ac:dyDescent="0.15">
      <c r="A278" s="29" t="s">
        <v>0</v>
      </c>
      <c r="B278" s="80" t="s">
        <v>418</v>
      </c>
      <c r="C278" s="81"/>
      <c r="D278" s="32" t="s">
        <v>1</v>
      </c>
      <c r="E278" s="82" t="s">
        <v>419</v>
      </c>
      <c r="F278" s="82"/>
      <c r="G278" s="82"/>
      <c r="H278" s="82"/>
      <c r="I278" s="80"/>
      <c r="J278" s="83"/>
    </row>
    <row r="279" spans="1:10" s="19" customFormat="1" ht="15.75" customHeight="1" x14ac:dyDescent="0.15">
      <c r="A279" s="33" t="s">
        <v>2</v>
      </c>
      <c r="B279" s="75" t="s">
        <v>418</v>
      </c>
      <c r="C279" s="76"/>
      <c r="D279" s="18" t="s">
        <v>35</v>
      </c>
      <c r="E279" s="77"/>
      <c r="F279" s="77"/>
      <c r="G279" s="77"/>
      <c r="H279" s="77"/>
      <c r="I279" s="78"/>
      <c r="J279" s="79"/>
    </row>
    <row r="280" spans="1:10" s="19" customFormat="1" ht="15.75" customHeight="1" x14ac:dyDescent="0.15">
      <c r="A280" s="33" t="s">
        <v>3</v>
      </c>
      <c r="B280" s="18" t="s">
        <v>37</v>
      </c>
      <c r="C280" s="18" t="s">
        <v>4</v>
      </c>
      <c r="D280" s="18" t="s">
        <v>197</v>
      </c>
      <c r="E280" s="17" t="s">
        <v>6</v>
      </c>
      <c r="F280" s="17" t="s">
        <v>38</v>
      </c>
      <c r="G280" s="17" t="s">
        <v>39</v>
      </c>
      <c r="H280" s="17" t="s">
        <v>40</v>
      </c>
      <c r="I280" s="44" t="s">
        <v>319</v>
      </c>
      <c r="J280" s="34" t="s">
        <v>35</v>
      </c>
    </row>
    <row r="281" spans="1:10" s="19" customFormat="1" ht="15.75" customHeight="1" x14ac:dyDescent="0.15">
      <c r="A281" s="35">
        <v>1</v>
      </c>
      <c r="B281" s="21" t="str">
        <f>VLOOKUP(C281,자료사전!C:E,2,0)</f>
        <v>marina_id</v>
      </c>
      <c r="C281" s="21" t="s">
        <v>204</v>
      </c>
      <c r="D281" s="22" t="str">
        <f>VLOOKUP(C281,자료사전!C:E,3,0)</f>
        <v>integer</v>
      </c>
      <c r="E281" s="46" t="s">
        <v>7</v>
      </c>
      <c r="F281" s="46"/>
      <c r="G281" s="46" t="s">
        <v>203</v>
      </c>
      <c r="H281" s="46"/>
      <c r="I281" s="46" t="s">
        <v>8</v>
      </c>
      <c r="J281" s="36">
        <f>VLOOKUP(C281,자료사전!C:F,4,0)</f>
        <v>0</v>
      </c>
    </row>
    <row r="282" spans="1:10" s="19" customFormat="1" ht="15.75" customHeight="1" x14ac:dyDescent="0.15">
      <c r="A282" s="35">
        <v>2</v>
      </c>
      <c r="B282" s="21" t="str">
        <f>VLOOKUP(C282,자료사전!C:E,2,0)</f>
        <v>machine_id</v>
      </c>
      <c r="C282" s="21" t="s">
        <v>84</v>
      </c>
      <c r="D282" s="22" t="str">
        <f>VLOOKUP(C282,자료사전!C:E,3,0)</f>
        <v>character(20)</v>
      </c>
      <c r="E282" s="20" t="s">
        <v>7</v>
      </c>
      <c r="F282" s="20"/>
      <c r="G282" s="20" t="s">
        <v>8</v>
      </c>
      <c r="H282" s="20"/>
      <c r="I282" s="20" t="s">
        <v>8</v>
      </c>
      <c r="J282" s="36">
        <f>VLOOKUP(C282,자료사전!C:F,4,0)</f>
        <v>0</v>
      </c>
    </row>
    <row r="283" spans="1:10" s="19" customFormat="1" ht="15.75" customHeight="1" x14ac:dyDescent="0.15">
      <c r="A283" s="35">
        <v>2</v>
      </c>
      <c r="B283" s="21" t="str">
        <f>VLOOKUP(C283,자료사전!C:E,2,0)</f>
        <v>send_time</v>
      </c>
      <c r="C283" s="21" t="s">
        <v>218</v>
      </c>
      <c r="D283" s="22" t="str">
        <f>VLOOKUP(C283,자료사전!C:E,3,0)</f>
        <v>varchar(14)</v>
      </c>
      <c r="E283" s="20" t="s">
        <v>7</v>
      </c>
      <c r="F283" s="20"/>
      <c r="G283" s="20" t="s">
        <v>8</v>
      </c>
      <c r="H283" s="20"/>
      <c r="I283" s="20" t="s">
        <v>8</v>
      </c>
      <c r="J283" s="36">
        <f>VLOOKUP(C283,자료사전!C:F,4,0)</f>
        <v>0</v>
      </c>
    </row>
    <row r="284" spans="1:10" s="19" customFormat="1" ht="15.75" customHeight="1" x14ac:dyDescent="0.15">
      <c r="A284" s="35">
        <v>2</v>
      </c>
      <c r="B284" s="21" t="str">
        <f>VLOOKUP(C284,자료사전!C:E,2,0)</f>
        <v>machine_nm</v>
      </c>
      <c r="C284" s="21" t="s">
        <v>423</v>
      </c>
      <c r="D284" s="22" t="str">
        <f>VLOOKUP(C284,자료사전!C:E,3,0)</f>
        <v>character(200)</v>
      </c>
      <c r="E284" s="20" t="s">
        <v>7</v>
      </c>
      <c r="F284" s="20"/>
      <c r="G284" s="20" t="s">
        <v>8</v>
      </c>
      <c r="H284" s="20"/>
      <c r="I284" s="20" t="s">
        <v>8</v>
      </c>
      <c r="J284" s="36">
        <f>VLOOKUP(C284,자료사전!C:F,4,0)</f>
        <v>0</v>
      </c>
    </row>
    <row r="285" spans="1:10" s="19" customFormat="1" ht="15.75" customHeight="1" x14ac:dyDescent="0.15">
      <c r="A285" s="35">
        <v>2</v>
      </c>
      <c r="B285" s="21" t="str">
        <f>VLOOKUP(C285,자료사전!C:E,2,0)</f>
        <v>trans_id</v>
      </c>
      <c r="C285" s="21" t="s">
        <v>424</v>
      </c>
      <c r="D285" s="22" t="str">
        <f>VLOOKUP(C285,자료사전!C:E,3,0)</f>
        <v>varchar(20)</v>
      </c>
      <c r="E285" s="20" t="s">
        <v>7</v>
      </c>
      <c r="F285" s="20"/>
      <c r="G285" s="20" t="s">
        <v>8</v>
      </c>
      <c r="H285" s="20"/>
      <c r="I285" s="20" t="s">
        <v>8</v>
      </c>
      <c r="J285" s="36">
        <f>VLOOKUP(C285,자료사전!C:F,4,0)</f>
        <v>0</v>
      </c>
    </row>
    <row r="286" spans="1:10" s="19" customFormat="1" ht="15.75" customHeight="1" x14ac:dyDescent="0.15">
      <c r="A286" s="35">
        <v>2</v>
      </c>
      <c r="B286" s="21" t="str">
        <f>VLOOKUP(C286,자료사전!C:E,2,0)</f>
        <v>boat_machine_id</v>
      </c>
      <c r="C286" s="21" t="s">
        <v>417</v>
      </c>
      <c r="D286" s="22" t="str">
        <f>VLOOKUP(C286,자료사전!C:E,3,0)</f>
        <v>varchar(20)</v>
      </c>
      <c r="E286" s="20" t="s">
        <v>7</v>
      </c>
      <c r="F286" s="20"/>
      <c r="G286" s="20" t="s">
        <v>8</v>
      </c>
      <c r="H286" s="20"/>
      <c r="I286" s="20" t="s">
        <v>8</v>
      </c>
      <c r="J286" s="36">
        <f>VLOOKUP(C286,자료사전!C:F,4,0)</f>
        <v>0</v>
      </c>
    </row>
    <row r="287" spans="1:10" s="19" customFormat="1" ht="15.75" customHeight="1" thickBot="1" x14ac:dyDescent="0.2">
      <c r="A287" s="37">
        <v>10</v>
      </c>
      <c r="B287" s="38" t="str">
        <f>VLOOKUP(C287,자료사전!C:E,2,0)</f>
        <v>rssi</v>
      </c>
      <c r="C287" s="38" t="s">
        <v>418</v>
      </c>
      <c r="D287" s="42" t="str">
        <f>VLOOKUP(C287,자료사전!C:E,3,0)</f>
        <v>numeric(7,3)</v>
      </c>
      <c r="E287" s="39" t="s">
        <v>42</v>
      </c>
      <c r="F287" s="39"/>
      <c r="G287" s="39"/>
      <c r="H287" s="39"/>
      <c r="I287" s="39" t="s">
        <v>8</v>
      </c>
      <c r="J287" s="61">
        <f>VLOOKUP(C287,자료사전!C:F,4,0)</f>
        <v>0</v>
      </c>
    </row>
  </sheetData>
  <mergeCells count="102">
    <mergeCell ref="B278:C278"/>
    <mergeCell ref="E278:J278"/>
    <mergeCell ref="B279:C279"/>
    <mergeCell ref="E279:J279"/>
    <mergeCell ref="B271:C271"/>
    <mergeCell ref="E271:J271"/>
    <mergeCell ref="B272:C272"/>
    <mergeCell ref="E272:J272"/>
    <mergeCell ref="E2:J2"/>
    <mergeCell ref="B3:C3"/>
    <mergeCell ref="E3:J3"/>
    <mergeCell ref="E12:J12"/>
    <mergeCell ref="B13:C13"/>
    <mergeCell ref="E13:J13"/>
    <mergeCell ref="E21:J21"/>
    <mergeCell ref="B22:C22"/>
    <mergeCell ref="E22:J22"/>
    <mergeCell ref="E29:J29"/>
    <mergeCell ref="B30:C30"/>
    <mergeCell ref="E30:J30"/>
    <mergeCell ref="E42:J42"/>
    <mergeCell ref="B43:C43"/>
    <mergeCell ref="E43:J43"/>
    <mergeCell ref="B66:C66"/>
    <mergeCell ref="E66:J66"/>
    <mergeCell ref="B67:C67"/>
    <mergeCell ref="E67:J67"/>
    <mergeCell ref="B76:C76"/>
    <mergeCell ref="E76:J76"/>
    <mergeCell ref="B77:C77"/>
    <mergeCell ref="E77:J77"/>
    <mergeCell ref="B94:C94"/>
    <mergeCell ref="E94:J94"/>
    <mergeCell ref="B95:C95"/>
    <mergeCell ref="E95:J95"/>
    <mergeCell ref="B104:C104"/>
    <mergeCell ref="E104:J104"/>
    <mergeCell ref="B105:C105"/>
    <mergeCell ref="E105:J105"/>
    <mergeCell ref="B111:C111"/>
    <mergeCell ref="E111:J111"/>
    <mergeCell ref="B112:C112"/>
    <mergeCell ref="E112:J112"/>
    <mergeCell ref="B124:C124"/>
    <mergeCell ref="E124:J124"/>
    <mergeCell ref="B125:C125"/>
    <mergeCell ref="E125:J125"/>
    <mergeCell ref="B138:C138"/>
    <mergeCell ref="E138:J138"/>
    <mergeCell ref="B139:C139"/>
    <mergeCell ref="E139:J139"/>
    <mergeCell ref="B162:C162"/>
    <mergeCell ref="E162:J162"/>
    <mergeCell ref="B163:C163"/>
    <mergeCell ref="E163:J163"/>
    <mergeCell ref="B169:C169"/>
    <mergeCell ref="E169:J169"/>
    <mergeCell ref="B170:C170"/>
    <mergeCell ref="E170:J170"/>
    <mergeCell ref="B180:C180"/>
    <mergeCell ref="E180:J180"/>
    <mergeCell ref="B181:C181"/>
    <mergeCell ref="E181:J181"/>
    <mergeCell ref="B190:C190"/>
    <mergeCell ref="E190:J190"/>
    <mergeCell ref="B191:C191"/>
    <mergeCell ref="E191:J191"/>
    <mergeCell ref="B204:C204"/>
    <mergeCell ref="E204:J204"/>
    <mergeCell ref="B205:C205"/>
    <mergeCell ref="E205:J205"/>
    <mergeCell ref="B209:C209"/>
    <mergeCell ref="E209:J209"/>
    <mergeCell ref="B210:C210"/>
    <mergeCell ref="E210:J210"/>
    <mergeCell ref="B217:C217"/>
    <mergeCell ref="E217:J217"/>
    <mergeCell ref="B218:C218"/>
    <mergeCell ref="E218:J218"/>
    <mergeCell ref="B224:C224"/>
    <mergeCell ref="E224:J224"/>
    <mergeCell ref="B225:C225"/>
    <mergeCell ref="E225:J225"/>
    <mergeCell ref="B231:C231"/>
    <mergeCell ref="E231:J231"/>
    <mergeCell ref="B232:C232"/>
    <mergeCell ref="E232:J232"/>
    <mergeCell ref="B239:C239"/>
    <mergeCell ref="E239:J239"/>
    <mergeCell ref="B240:C240"/>
    <mergeCell ref="E240:J240"/>
    <mergeCell ref="E245:J245"/>
    <mergeCell ref="B246:C246"/>
    <mergeCell ref="E246:J246"/>
    <mergeCell ref="B256:C256"/>
    <mergeCell ref="E256:J256"/>
    <mergeCell ref="B257:C257"/>
    <mergeCell ref="E257:J257"/>
    <mergeCell ref="B263:C263"/>
    <mergeCell ref="E263:J263"/>
    <mergeCell ref="B264:C264"/>
    <mergeCell ref="E264:J264"/>
  </mergeCells>
  <phoneticPr fontId="10" type="noConversion"/>
  <pageMargins left="0.25" right="0.25" top="0.75" bottom="0.75" header="0.3" footer="0.3"/>
  <pageSetup paperSize="9" scale="5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7D65-3D90-410F-BD28-9EEF4A4C30CF}">
  <dimension ref="B1:J1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7.25" customHeight="1" x14ac:dyDescent="0.15"/>
  <cols>
    <col min="1" max="1" width="2.77734375" style="52" customWidth="1"/>
    <col min="2" max="2" width="7.77734375" style="49" customWidth="1"/>
    <col min="3" max="5" width="21.109375" style="52" customWidth="1"/>
    <col min="6" max="6" width="29.5546875" style="60" customWidth="1"/>
    <col min="7" max="16384" width="8.88671875" style="52"/>
  </cols>
  <sheetData>
    <row r="1" spans="2:6" s="49" customFormat="1" ht="17.25" customHeight="1" x14ac:dyDescent="0.15">
      <c r="B1" s="57" t="s">
        <v>407</v>
      </c>
      <c r="C1" s="57" t="s">
        <v>210</v>
      </c>
      <c r="D1" s="57" t="s">
        <v>326</v>
      </c>
      <c r="E1" s="57" t="s">
        <v>211</v>
      </c>
      <c r="F1" s="57" t="s">
        <v>398</v>
      </c>
    </row>
    <row r="2" spans="2:6" s="49" customFormat="1" ht="17.25" customHeight="1" x14ac:dyDescent="0.15">
      <c r="B2" s="63" t="s">
        <v>409</v>
      </c>
      <c r="C2" s="50" t="s">
        <v>61</v>
      </c>
      <c r="D2" s="50" t="s">
        <v>53</v>
      </c>
      <c r="E2" s="51" t="s">
        <v>60</v>
      </c>
      <c r="F2" s="59"/>
    </row>
    <row r="3" spans="2:6" s="49" customFormat="1" ht="17.25" customHeight="1" x14ac:dyDescent="0.15">
      <c r="B3" s="63" t="s">
        <v>409</v>
      </c>
      <c r="C3" s="50" t="s">
        <v>63</v>
      </c>
      <c r="D3" s="50" t="s">
        <v>54</v>
      </c>
      <c r="E3" s="51" t="s">
        <v>60</v>
      </c>
      <c r="F3" s="59"/>
    </row>
    <row r="4" spans="2:6" ht="17.25" customHeight="1" x14ac:dyDescent="0.15">
      <c r="B4" s="63" t="s">
        <v>409</v>
      </c>
      <c r="C4" s="50" t="s">
        <v>242</v>
      </c>
      <c r="D4" s="50" t="s">
        <v>119</v>
      </c>
      <c r="E4" s="50" t="s">
        <v>33</v>
      </c>
      <c r="F4" s="59"/>
    </row>
    <row r="5" spans="2:6" ht="17.25" customHeight="1" x14ac:dyDescent="0.15">
      <c r="B5" s="63" t="s">
        <v>409</v>
      </c>
      <c r="C5" s="50" t="s">
        <v>204</v>
      </c>
      <c r="D5" s="50" t="s">
        <v>52</v>
      </c>
      <c r="E5" s="51" t="s">
        <v>60</v>
      </c>
      <c r="F5" s="59"/>
    </row>
    <row r="6" spans="2:6" ht="17.25" customHeight="1" x14ac:dyDescent="0.15">
      <c r="B6" s="63" t="s">
        <v>409</v>
      </c>
      <c r="C6" s="50" t="s">
        <v>352</v>
      </c>
      <c r="D6" s="56" t="s">
        <v>353</v>
      </c>
      <c r="E6" s="51" t="s">
        <v>60</v>
      </c>
      <c r="F6" s="59"/>
    </row>
    <row r="7" spans="2:6" ht="17.25" customHeight="1" x14ac:dyDescent="0.15">
      <c r="B7" s="63" t="s">
        <v>409</v>
      </c>
      <c r="C7" s="50" t="s">
        <v>417</v>
      </c>
      <c r="D7" s="50" t="s">
        <v>440</v>
      </c>
      <c r="E7" s="50" t="s">
        <v>33</v>
      </c>
      <c r="F7" s="59"/>
    </row>
    <row r="8" spans="2:6" ht="17.25" customHeight="1" x14ac:dyDescent="0.15">
      <c r="B8" s="63" t="s">
        <v>409</v>
      </c>
      <c r="C8" s="50" t="s">
        <v>65</v>
      </c>
      <c r="D8" s="50" t="s">
        <v>55</v>
      </c>
      <c r="E8" s="51" t="s">
        <v>60</v>
      </c>
      <c r="F8" s="59"/>
    </row>
    <row r="9" spans="2:6" ht="17.25" customHeight="1" x14ac:dyDescent="0.15">
      <c r="B9" s="63" t="s">
        <v>409</v>
      </c>
      <c r="C9" s="54" t="s">
        <v>402</v>
      </c>
      <c r="D9" s="56" t="s">
        <v>403</v>
      </c>
      <c r="E9" s="50" t="s">
        <v>60</v>
      </c>
      <c r="F9" s="59"/>
    </row>
    <row r="10" spans="2:6" ht="17.25" customHeight="1" x14ac:dyDescent="0.15">
      <c r="B10" s="63" t="s">
        <v>409</v>
      </c>
      <c r="C10" s="50" t="s">
        <v>405</v>
      </c>
      <c r="D10" s="56" t="s">
        <v>404</v>
      </c>
      <c r="E10" s="51" t="s">
        <v>60</v>
      </c>
      <c r="F10" s="59"/>
    </row>
    <row r="11" spans="2:6" ht="17.25" customHeight="1" x14ac:dyDescent="0.15">
      <c r="B11" s="63" t="s">
        <v>409</v>
      </c>
      <c r="C11" s="50" t="s">
        <v>369</v>
      </c>
      <c r="D11" s="56" t="s">
        <v>375</v>
      </c>
      <c r="E11" s="50" t="s">
        <v>377</v>
      </c>
      <c r="F11" s="59"/>
    </row>
    <row r="12" spans="2:6" ht="17.25" customHeight="1" x14ac:dyDescent="0.15">
      <c r="B12" s="63" t="s">
        <v>409</v>
      </c>
      <c r="C12" s="50" t="s">
        <v>226</v>
      </c>
      <c r="D12" s="50" t="s">
        <v>118</v>
      </c>
      <c r="E12" s="50" t="s">
        <v>33</v>
      </c>
      <c r="F12" s="59"/>
    </row>
    <row r="13" spans="2:6" ht="17.25" customHeight="1" x14ac:dyDescent="0.15">
      <c r="B13" s="63" t="s">
        <v>409</v>
      </c>
      <c r="C13" s="50" t="s">
        <v>83</v>
      </c>
      <c r="D13" s="50" t="s">
        <v>87</v>
      </c>
      <c r="E13" s="51" t="s">
        <v>88</v>
      </c>
      <c r="F13" s="59"/>
    </row>
    <row r="14" spans="2:6" ht="17.25" customHeight="1" x14ac:dyDescent="0.15">
      <c r="B14" s="63" t="s">
        <v>409</v>
      </c>
      <c r="C14" s="50" t="s">
        <v>438</v>
      </c>
      <c r="D14" s="50" t="s">
        <v>439</v>
      </c>
      <c r="E14" s="51" t="s">
        <v>88</v>
      </c>
      <c r="F14" s="59"/>
    </row>
    <row r="15" spans="2:6" ht="17.25" customHeight="1" x14ac:dyDescent="0.15">
      <c r="B15" s="63" t="s">
        <v>409</v>
      </c>
      <c r="C15" s="50" t="s">
        <v>423</v>
      </c>
      <c r="D15" s="50" t="s">
        <v>422</v>
      </c>
      <c r="E15" s="51" t="s">
        <v>111</v>
      </c>
      <c r="F15" s="59"/>
    </row>
    <row r="16" spans="2:6" ht="17.25" customHeight="1" x14ac:dyDescent="0.15">
      <c r="B16" s="63" t="s">
        <v>409</v>
      </c>
      <c r="C16" s="50" t="s">
        <v>424</v>
      </c>
      <c r="D16" s="50" t="s">
        <v>425</v>
      </c>
      <c r="E16" s="50" t="s">
        <v>33</v>
      </c>
      <c r="F16" s="59"/>
    </row>
    <row r="17" spans="2:6" ht="17.25" customHeight="1" x14ac:dyDescent="0.15">
      <c r="B17" s="63" t="s">
        <v>409</v>
      </c>
      <c r="C17" s="50" t="s">
        <v>143</v>
      </c>
      <c r="D17" s="50" t="s">
        <v>137</v>
      </c>
      <c r="E17" s="51" t="s">
        <v>60</v>
      </c>
      <c r="F17" s="59"/>
    </row>
    <row r="18" spans="2:6" ht="17.25" customHeight="1" x14ac:dyDescent="0.15">
      <c r="B18" s="63" t="s">
        <v>420</v>
      </c>
      <c r="C18" s="50" t="s">
        <v>418</v>
      </c>
      <c r="D18" s="50" t="s">
        <v>421</v>
      </c>
      <c r="E18" s="51" t="s">
        <v>113</v>
      </c>
      <c r="F18" s="59"/>
    </row>
    <row r="19" spans="2:6" ht="17.25" customHeight="1" x14ac:dyDescent="0.15">
      <c r="B19" s="63" t="s">
        <v>415</v>
      </c>
      <c r="C19" s="50" t="s">
        <v>207</v>
      </c>
      <c r="D19" s="50" t="s">
        <v>177</v>
      </c>
      <c r="E19" s="51" t="s">
        <v>202</v>
      </c>
      <c r="F19" s="59"/>
    </row>
    <row r="20" spans="2:6" ht="17.25" customHeight="1" x14ac:dyDescent="0.15">
      <c r="B20" s="63" t="s">
        <v>415</v>
      </c>
      <c r="C20" s="50" t="s">
        <v>184</v>
      </c>
      <c r="D20" s="50" t="s">
        <v>128</v>
      </c>
      <c r="E20" s="51" t="s">
        <v>179</v>
      </c>
      <c r="F20" s="59"/>
    </row>
    <row r="21" spans="2:6" ht="17.25" customHeight="1" x14ac:dyDescent="0.15">
      <c r="B21" s="63" t="s">
        <v>415</v>
      </c>
      <c r="C21" s="50" t="s">
        <v>185</v>
      </c>
      <c r="D21" s="50" t="s">
        <v>245</v>
      </c>
      <c r="E21" s="51" t="s">
        <v>180</v>
      </c>
      <c r="F21" s="59"/>
    </row>
    <row r="22" spans="2:6" ht="17.25" customHeight="1" x14ac:dyDescent="0.15">
      <c r="B22" s="63" t="s">
        <v>414</v>
      </c>
      <c r="C22" s="54" t="s">
        <v>361</v>
      </c>
      <c r="D22" s="56" t="s">
        <v>193</v>
      </c>
      <c r="E22" s="50" t="s">
        <v>121</v>
      </c>
      <c r="F22" s="59"/>
    </row>
    <row r="23" spans="2:6" ht="17.25" customHeight="1" x14ac:dyDescent="0.15">
      <c r="B23" s="63" t="s">
        <v>414</v>
      </c>
      <c r="C23" s="50" t="s">
        <v>435</v>
      </c>
      <c r="D23" s="50" t="s">
        <v>436</v>
      </c>
      <c r="E23" s="51" t="s">
        <v>437</v>
      </c>
      <c r="F23" s="59"/>
    </row>
    <row r="24" spans="2:6" ht="17.25" customHeight="1" x14ac:dyDescent="0.15">
      <c r="B24" s="63" t="s">
        <v>406</v>
      </c>
      <c r="C24" s="50" t="s">
        <v>327</v>
      </c>
      <c r="D24" s="50" t="s">
        <v>275</v>
      </c>
      <c r="E24" s="51" t="s">
        <v>215</v>
      </c>
      <c r="F24" s="59"/>
    </row>
    <row r="25" spans="2:6" ht="17.25" customHeight="1" x14ac:dyDescent="0.15">
      <c r="B25" s="63" t="s">
        <v>406</v>
      </c>
      <c r="C25" s="50" t="s">
        <v>328</v>
      </c>
      <c r="D25" s="53" t="s">
        <v>277</v>
      </c>
      <c r="E25" s="51" t="s">
        <v>215</v>
      </c>
      <c r="F25" s="59"/>
    </row>
    <row r="26" spans="2:6" ht="17.25" customHeight="1" x14ac:dyDescent="0.15">
      <c r="B26" s="63" t="s">
        <v>406</v>
      </c>
      <c r="C26" s="50" t="s">
        <v>102</v>
      </c>
      <c r="D26" s="50" t="s">
        <v>94</v>
      </c>
      <c r="E26" s="51" t="s">
        <v>113</v>
      </c>
      <c r="F26" s="59"/>
    </row>
    <row r="27" spans="2:6" ht="17.25" customHeight="1" x14ac:dyDescent="0.15">
      <c r="B27" s="63" t="s">
        <v>406</v>
      </c>
      <c r="C27" s="50" t="s">
        <v>104</v>
      </c>
      <c r="D27" s="50" t="s">
        <v>95</v>
      </c>
      <c r="E27" s="51" t="s">
        <v>113</v>
      </c>
      <c r="F27" s="59"/>
    </row>
    <row r="28" spans="2:6" ht="17.25" customHeight="1" x14ac:dyDescent="0.15">
      <c r="B28" s="63" t="s">
        <v>406</v>
      </c>
      <c r="C28" s="50" t="s">
        <v>106</v>
      </c>
      <c r="D28" s="50" t="s">
        <v>96</v>
      </c>
      <c r="E28" s="51" t="s">
        <v>113</v>
      </c>
      <c r="F28" s="59"/>
    </row>
    <row r="29" spans="2:6" ht="17.25" customHeight="1" x14ac:dyDescent="0.15">
      <c r="B29" s="63" t="s">
        <v>406</v>
      </c>
      <c r="C29" s="50" t="s">
        <v>108</v>
      </c>
      <c r="D29" s="50" t="s">
        <v>97</v>
      </c>
      <c r="E29" s="51" t="s">
        <v>113</v>
      </c>
      <c r="F29" s="59"/>
    </row>
    <row r="30" spans="2:6" ht="17.25" customHeight="1" x14ac:dyDescent="0.15">
      <c r="B30" s="63" t="s">
        <v>406</v>
      </c>
      <c r="C30" s="54" t="s">
        <v>163</v>
      </c>
      <c r="D30" s="54" t="s">
        <v>150</v>
      </c>
      <c r="E30" s="51" t="s">
        <v>213</v>
      </c>
      <c r="F30" s="59"/>
    </row>
    <row r="31" spans="2:6" ht="17.25" customHeight="1" x14ac:dyDescent="0.15">
      <c r="B31" s="63" t="s">
        <v>406</v>
      </c>
      <c r="C31" s="54" t="s">
        <v>165</v>
      </c>
      <c r="D31" s="54" t="s">
        <v>152</v>
      </c>
      <c r="E31" s="55" t="s">
        <v>214</v>
      </c>
      <c r="F31" s="59"/>
    </row>
    <row r="32" spans="2:6" ht="17.25" customHeight="1" x14ac:dyDescent="0.15">
      <c r="B32" s="63" t="s">
        <v>406</v>
      </c>
      <c r="C32" s="50" t="s">
        <v>161</v>
      </c>
      <c r="D32" s="50" t="s">
        <v>148</v>
      </c>
      <c r="E32" s="51" t="s">
        <v>215</v>
      </c>
      <c r="F32" s="59"/>
    </row>
    <row r="33" spans="2:6" ht="17.25" customHeight="1" x14ac:dyDescent="0.15">
      <c r="B33" s="63" t="s">
        <v>406</v>
      </c>
      <c r="C33" s="50" t="s">
        <v>162</v>
      </c>
      <c r="D33" s="50" t="s">
        <v>149</v>
      </c>
      <c r="E33" s="51" t="s">
        <v>215</v>
      </c>
      <c r="F33" s="59"/>
    </row>
    <row r="34" spans="2:6" ht="17.25" customHeight="1" x14ac:dyDescent="0.15">
      <c r="B34" s="63" t="s">
        <v>406</v>
      </c>
      <c r="C34" s="50" t="s">
        <v>368</v>
      </c>
      <c r="D34" s="56" t="s">
        <v>374</v>
      </c>
      <c r="E34" s="51" t="s">
        <v>216</v>
      </c>
      <c r="F34" s="59"/>
    </row>
    <row r="35" spans="2:6" ht="17.25" customHeight="1" x14ac:dyDescent="0.15">
      <c r="B35" s="63" t="s">
        <v>406</v>
      </c>
      <c r="C35" s="50" t="s">
        <v>189</v>
      </c>
      <c r="D35" s="50" t="s">
        <v>188</v>
      </c>
      <c r="E35" s="51" t="s">
        <v>215</v>
      </c>
      <c r="F35" s="59"/>
    </row>
    <row r="36" spans="2:6" ht="17.25" customHeight="1" x14ac:dyDescent="0.15">
      <c r="B36" s="63" t="s">
        <v>406</v>
      </c>
      <c r="C36" s="50" t="s">
        <v>271</v>
      </c>
      <c r="D36" s="50" t="s">
        <v>282</v>
      </c>
      <c r="E36" s="51" t="s">
        <v>215</v>
      </c>
      <c r="F36" s="59"/>
    </row>
    <row r="37" spans="2:6" ht="17.25" customHeight="1" x14ac:dyDescent="0.15">
      <c r="B37" s="63" t="s">
        <v>406</v>
      </c>
      <c r="C37" s="50" t="s">
        <v>329</v>
      </c>
      <c r="D37" s="50" t="s">
        <v>283</v>
      </c>
      <c r="E37" s="51" t="s">
        <v>215</v>
      </c>
      <c r="F37" s="59"/>
    </row>
    <row r="38" spans="2:6" ht="17.25" customHeight="1" x14ac:dyDescent="0.15">
      <c r="B38" s="63" t="s">
        <v>406</v>
      </c>
      <c r="C38" s="54" t="s">
        <v>166</v>
      </c>
      <c r="D38" s="54" t="s">
        <v>153</v>
      </c>
      <c r="E38" s="55" t="s">
        <v>216</v>
      </c>
      <c r="F38" s="59"/>
    </row>
    <row r="39" spans="2:6" ht="17.25" customHeight="1" x14ac:dyDescent="0.15">
      <c r="B39" s="63" t="s">
        <v>406</v>
      </c>
      <c r="C39" s="50" t="s">
        <v>432</v>
      </c>
      <c r="D39" s="50" t="s">
        <v>433</v>
      </c>
      <c r="E39" s="51" t="s">
        <v>60</v>
      </c>
      <c r="F39" s="59" t="s">
        <v>434</v>
      </c>
    </row>
    <row r="40" spans="2:6" ht="17.25" customHeight="1" x14ac:dyDescent="0.15">
      <c r="B40" s="63" t="s">
        <v>406</v>
      </c>
      <c r="C40" s="50" t="s">
        <v>160</v>
      </c>
      <c r="D40" s="50" t="s">
        <v>147</v>
      </c>
      <c r="E40" s="51" t="s">
        <v>215</v>
      </c>
      <c r="F40" s="59"/>
    </row>
    <row r="41" spans="2:6" ht="17.25" customHeight="1" x14ac:dyDescent="0.15">
      <c r="B41" s="63" t="s">
        <v>406</v>
      </c>
      <c r="C41" s="54" t="s">
        <v>259</v>
      </c>
      <c r="D41" s="50" t="s">
        <v>288</v>
      </c>
      <c r="E41" s="51" t="s">
        <v>60</v>
      </c>
      <c r="F41" s="59"/>
    </row>
    <row r="42" spans="2:6" ht="17.25" customHeight="1" x14ac:dyDescent="0.15">
      <c r="B42" s="63" t="s">
        <v>406</v>
      </c>
      <c r="C42" s="50" t="s">
        <v>254</v>
      </c>
      <c r="D42" s="56" t="s">
        <v>281</v>
      </c>
      <c r="E42" s="51" t="s">
        <v>60</v>
      </c>
      <c r="F42" s="59"/>
    </row>
    <row r="43" spans="2:6" ht="17.25" customHeight="1" x14ac:dyDescent="0.15">
      <c r="B43" s="63" t="s">
        <v>406</v>
      </c>
      <c r="C43" s="50" t="s">
        <v>159</v>
      </c>
      <c r="D43" s="50" t="s">
        <v>382</v>
      </c>
      <c r="E43" s="51" t="s">
        <v>215</v>
      </c>
      <c r="F43" s="59"/>
    </row>
    <row r="44" spans="2:6" ht="17.25" customHeight="1" x14ac:dyDescent="0.15">
      <c r="B44" s="63" t="s">
        <v>406</v>
      </c>
      <c r="C44" s="50" t="s">
        <v>285</v>
      </c>
      <c r="D44" s="50" t="s">
        <v>287</v>
      </c>
      <c r="E44" s="51" t="s">
        <v>60</v>
      </c>
      <c r="F44" s="59"/>
    </row>
    <row r="45" spans="2:6" ht="17.25" customHeight="1" x14ac:dyDescent="0.15">
      <c r="B45" s="63" t="s">
        <v>406</v>
      </c>
      <c r="C45" s="50" t="s">
        <v>252</v>
      </c>
      <c r="D45" s="50" t="s">
        <v>287</v>
      </c>
      <c r="E45" s="51" t="s">
        <v>60</v>
      </c>
      <c r="F45" s="59"/>
    </row>
    <row r="46" spans="2:6" ht="17.25" customHeight="1" x14ac:dyDescent="0.15">
      <c r="B46" s="63" t="s">
        <v>406</v>
      </c>
      <c r="C46" s="54" t="s">
        <v>164</v>
      </c>
      <c r="D46" s="54" t="s">
        <v>151</v>
      </c>
      <c r="E46" s="55" t="s">
        <v>214</v>
      </c>
      <c r="F46" s="59"/>
    </row>
    <row r="47" spans="2:6" ht="17.25" customHeight="1" x14ac:dyDescent="0.15">
      <c r="B47" s="63" t="s">
        <v>406</v>
      </c>
      <c r="C47" s="54" t="s">
        <v>249</v>
      </c>
      <c r="D47" s="50" t="s">
        <v>276</v>
      </c>
      <c r="E47" s="51" t="s">
        <v>215</v>
      </c>
      <c r="F47" s="59"/>
    </row>
    <row r="48" spans="2:6" ht="17.25" customHeight="1" x14ac:dyDescent="0.15">
      <c r="B48" s="63" t="s">
        <v>406</v>
      </c>
      <c r="C48" s="54" t="s">
        <v>330</v>
      </c>
      <c r="D48" s="50" t="s">
        <v>278</v>
      </c>
      <c r="E48" s="51" t="s">
        <v>215</v>
      </c>
      <c r="F48" s="59"/>
    </row>
    <row r="49" spans="2:6" ht="17.25" customHeight="1" x14ac:dyDescent="0.15">
      <c r="B49" s="63" t="s">
        <v>406</v>
      </c>
      <c r="C49" s="50" t="s">
        <v>233</v>
      </c>
      <c r="D49" s="50" t="s">
        <v>129</v>
      </c>
      <c r="E49" s="51" t="s">
        <v>199</v>
      </c>
      <c r="F49" s="59"/>
    </row>
    <row r="50" spans="2:6" ht="17.25" customHeight="1" x14ac:dyDescent="0.15">
      <c r="B50" s="63" t="s">
        <v>406</v>
      </c>
      <c r="C50" s="50" t="s">
        <v>168</v>
      </c>
      <c r="D50" s="50" t="s">
        <v>154</v>
      </c>
      <c r="E50" s="51" t="s">
        <v>216</v>
      </c>
      <c r="F50" s="59"/>
    </row>
    <row r="51" spans="2:6" ht="17.25" customHeight="1" x14ac:dyDescent="0.15">
      <c r="B51" s="63" t="s">
        <v>411</v>
      </c>
      <c r="C51" s="50" t="s">
        <v>318</v>
      </c>
      <c r="D51" s="50" t="s">
        <v>324</v>
      </c>
      <c r="E51" s="51" t="s">
        <v>181</v>
      </c>
      <c r="F51" s="59"/>
    </row>
    <row r="52" spans="2:6" ht="17.25" customHeight="1" x14ac:dyDescent="0.15">
      <c r="B52" s="63" t="s">
        <v>411</v>
      </c>
      <c r="C52" s="50" t="s">
        <v>273</v>
      </c>
      <c r="D52" s="50" t="s">
        <v>290</v>
      </c>
      <c r="E52" s="51" t="s">
        <v>181</v>
      </c>
      <c r="F52" s="59"/>
    </row>
    <row r="53" spans="2:6" ht="17.25" customHeight="1" x14ac:dyDescent="0.15">
      <c r="B53" s="63" t="s">
        <v>411</v>
      </c>
      <c r="C53" s="50" t="s">
        <v>269</v>
      </c>
      <c r="D53" s="50" t="s">
        <v>280</v>
      </c>
      <c r="E53" s="51" t="s">
        <v>181</v>
      </c>
      <c r="F53" s="59"/>
    </row>
    <row r="54" spans="2:6" ht="17.25" customHeight="1" x14ac:dyDescent="0.15">
      <c r="B54" s="63" t="s">
        <v>411</v>
      </c>
      <c r="C54" s="50" t="s">
        <v>293</v>
      </c>
      <c r="D54" s="50" t="s">
        <v>289</v>
      </c>
      <c r="E54" s="51" t="s">
        <v>181</v>
      </c>
      <c r="F54" s="59"/>
    </row>
    <row r="55" spans="2:6" ht="17.25" customHeight="1" x14ac:dyDescent="0.15">
      <c r="B55" s="63" t="s">
        <v>411</v>
      </c>
      <c r="C55" s="50" t="s">
        <v>267</v>
      </c>
      <c r="D55" s="50" t="s">
        <v>279</v>
      </c>
      <c r="E55" s="51" t="s">
        <v>181</v>
      </c>
      <c r="F55" s="59"/>
    </row>
    <row r="56" spans="2:6" ht="17.25" customHeight="1" x14ac:dyDescent="0.15">
      <c r="B56" s="63" t="s">
        <v>411</v>
      </c>
      <c r="C56" s="50" t="s">
        <v>235</v>
      </c>
      <c r="D56" s="50" t="s">
        <v>131</v>
      </c>
      <c r="E56" s="51" t="s">
        <v>181</v>
      </c>
      <c r="F56" s="59"/>
    </row>
    <row r="57" spans="2:6" ht="17.25" customHeight="1" x14ac:dyDescent="0.15">
      <c r="B57" s="63" t="s">
        <v>408</v>
      </c>
      <c r="C57" s="50" t="s">
        <v>69</v>
      </c>
      <c r="D57" s="50" t="s">
        <v>57</v>
      </c>
      <c r="E57" s="51" t="s">
        <v>141</v>
      </c>
      <c r="F57" s="59"/>
    </row>
    <row r="58" spans="2:6" ht="17.25" customHeight="1" x14ac:dyDescent="0.15">
      <c r="B58" s="63" t="s">
        <v>408</v>
      </c>
      <c r="C58" s="50" t="s">
        <v>100</v>
      </c>
      <c r="D58" s="50" t="s">
        <v>93</v>
      </c>
      <c r="E58" s="51" t="s">
        <v>112</v>
      </c>
      <c r="F58" s="59"/>
    </row>
    <row r="59" spans="2:6" ht="17.25" customHeight="1" x14ac:dyDescent="0.15">
      <c r="B59" s="63" t="s">
        <v>408</v>
      </c>
      <c r="C59" s="50" t="s">
        <v>99</v>
      </c>
      <c r="D59" s="50" t="s">
        <v>92</v>
      </c>
      <c r="E59" s="51" t="s">
        <v>111</v>
      </c>
      <c r="F59" s="59"/>
    </row>
    <row r="60" spans="2:6" ht="17.25" customHeight="1" x14ac:dyDescent="0.15">
      <c r="B60" s="63" t="s">
        <v>408</v>
      </c>
      <c r="C60" s="50" t="s">
        <v>345</v>
      </c>
      <c r="D60" s="56" t="s">
        <v>346</v>
      </c>
      <c r="E60" s="51" t="s">
        <v>200</v>
      </c>
      <c r="F60" s="59"/>
    </row>
    <row r="61" spans="2:6" ht="17.25" customHeight="1" x14ac:dyDescent="0.15">
      <c r="B61" s="63" t="s">
        <v>408</v>
      </c>
      <c r="C61" s="50" t="s">
        <v>383</v>
      </c>
      <c r="D61" s="50" t="s">
        <v>384</v>
      </c>
      <c r="E61" s="50" t="s">
        <v>300</v>
      </c>
      <c r="F61" s="59"/>
    </row>
    <row r="62" spans="2:6" ht="17.25" customHeight="1" x14ac:dyDescent="0.15">
      <c r="B62" s="63" t="s">
        <v>408</v>
      </c>
      <c r="C62" s="50" t="s">
        <v>297</v>
      </c>
      <c r="D62" s="50" t="s">
        <v>299</v>
      </c>
      <c r="E62" s="50" t="s">
        <v>300</v>
      </c>
      <c r="F62" s="59"/>
    </row>
    <row r="63" spans="2:6" ht="17.25" customHeight="1" x14ac:dyDescent="0.15">
      <c r="B63" s="63" t="s">
        <v>408</v>
      </c>
      <c r="C63" s="50" t="s">
        <v>364</v>
      </c>
      <c r="D63" s="50" t="s">
        <v>371</v>
      </c>
      <c r="E63" s="50" t="s">
        <v>200</v>
      </c>
      <c r="F63" s="59"/>
    </row>
    <row r="64" spans="2:6" ht="17.25" customHeight="1" x14ac:dyDescent="0.15">
      <c r="B64" s="63" t="s">
        <v>408</v>
      </c>
      <c r="C64" s="50" t="s">
        <v>144</v>
      </c>
      <c r="D64" s="50" t="s">
        <v>138</v>
      </c>
      <c r="E64" s="51" t="s">
        <v>141</v>
      </c>
      <c r="F64" s="59"/>
    </row>
    <row r="65" spans="2:6" ht="17.25" customHeight="1" x14ac:dyDescent="0.15">
      <c r="B65" s="63" t="s">
        <v>408</v>
      </c>
      <c r="C65" s="54" t="s">
        <v>146</v>
      </c>
      <c r="D65" s="54" t="s">
        <v>140</v>
      </c>
      <c r="E65" s="51" t="s">
        <v>142</v>
      </c>
      <c r="F65" s="59"/>
    </row>
    <row r="66" spans="2:6" ht="17.25" customHeight="1" x14ac:dyDescent="0.15">
      <c r="B66" s="63" t="s">
        <v>408</v>
      </c>
      <c r="C66" s="50" t="s">
        <v>29</v>
      </c>
      <c r="D66" s="50" t="s">
        <v>194</v>
      </c>
      <c r="E66" s="51" t="s">
        <v>200</v>
      </c>
      <c r="F66" s="59"/>
    </row>
    <row r="67" spans="2:6" ht="17.25" customHeight="1" x14ac:dyDescent="0.15">
      <c r="B67" s="63" t="s">
        <v>408</v>
      </c>
      <c r="C67" s="50" t="s">
        <v>355</v>
      </c>
      <c r="D67" s="56" t="s">
        <v>357</v>
      </c>
      <c r="E67" s="51" t="s">
        <v>200</v>
      </c>
      <c r="F67" s="59"/>
    </row>
    <row r="68" spans="2:6" ht="17.25" customHeight="1" x14ac:dyDescent="0.15">
      <c r="B68" s="63" t="s">
        <v>408</v>
      </c>
      <c r="C68" s="50" t="s">
        <v>239</v>
      </c>
      <c r="D68" s="56" t="s">
        <v>379</v>
      </c>
      <c r="E68" s="51" t="s">
        <v>178</v>
      </c>
      <c r="F68" s="59"/>
    </row>
    <row r="69" spans="2:6" ht="17.25" customHeight="1" x14ac:dyDescent="0.15">
      <c r="B69" s="63" t="s">
        <v>408</v>
      </c>
      <c r="C69" s="50" t="s">
        <v>340</v>
      </c>
      <c r="D69" s="56" t="s">
        <v>343</v>
      </c>
      <c r="E69" s="51" t="s">
        <v>200</v>
      </c>
      <c r="F69" s="59"/>
    </row>
    <row r="70" spans="2:6" ht="17.25" customHeight="1" x14ac:dyDescent="0.15">
      <c r="B70" s="63" t="s">
        <v>408</v>
      </c>
      <c r="C70" s="50" t="s">
        <v>311</v>
      </c>
      <c r="D70" s="50" t="s">
        <v>122</v>
      </c>
      <c r="E70" s="50" t="s">
        <v>34</v>
      </c>
      <c r="F70" s="59"/>
    </row>
    <row r="71" spans="2:6" ht="17.25" customHeight="1" x14ac:dyDescent="0.15">
      <c r="B71" s="63" t="s">
        <v>416</v>
      </c>
      <c r="C71" s="50" t="s">
        <v>265</v>
      </c>
      <c r="D71" s="50" t="s">
        <v>291</v>
      </c>
      <c r="E71" s="51" t="s">
        <v>292</v>
      </c>
      <c r="F71" s="59"/>
    </row>
    <row r="72" spans="2:6" ht="17.25" customHeight="1" x14ac:dyDescent="0.15">
      <c r="B72" s="63" t="s">
        <v>416</v>
      </c>
      <c r="C72" s="50" t="s">
        <v>367</v>
      </c>
      <c r="D72" s="56" t="s">
        <v>373</v>
      </c>
      <c r="E72" s="50" t="s">
        <v>300</v>
      </c>
      <c r="F72" s="59"/>
    </row>
    <row r="73" spans="2:6" ht="17.25" customHeight="1" x14ac:dyDescent="0.15">
      <c r="B73" s="63" t="s">
        <v>416</v>
      </c>
      <c r="C73" s="50" t="s">
        <v>366</v>
      </c>
      <c r="D73" s="56" t="s">
        <v>372</v>
      </c>
      <c r="E73" s="50" t="s">
        <v>359</v>
      </c>
      <c r="F73" s="59"/>
    </row>
    <row r="74" spans="2:6" ht="17.25" customHeight="1" x14ac:dyDescent="0.15">
      <c r="B74" s="63" t="s">
        <v>416</v>
      </c>
      <c r="C74" s="50" t="s">
        <v>312</v>
      </c>
      <c r="D74" s="50" t="s">
        <v>321</v>
      </c>
      <c r="E74" s="51" t="s">
        <v>325</v>
      </c>
      <c r="F74" s="59"/>
    </row>
    <row r="75" spans="2:6" ht="17.25" customHeight="1" x14ac:dyDescent="0.15">
      <c r="B75" s="63" t="s">
        <v>416</v>
      </c>
      <c r="C75" s="50" t="s">
        <v>356</v>
      </c>
      <c r="D75" s="56" t="s">
        <v>358</v>
      </c>
      <c r="E75" s="51" t="s">
        <v>359</v>
      </c>
      <c r="F75" s="59"/>
    </row>
    <row r="76" spans="2:6" ht="17.25" customHeight="1" x14ac:dyDescent="0.15">
      <c r="B76" s="63" t="s">
        <v>416</v>
      </c>
      <c r="C76" s="50" t="s">
        <v>314</v>
      </c>
      <c r="D76" s="50" t="s">
        <v>322</v>
      </c>
      <c r="E76" s="51" t="s">
        <v>178</v>
      </c>
      <c r="F76" s="59"/>
    </row>
    <row r="77" spans="2:6" ht="17.25" customHeight="1" x14ac:dyDescent="0.15">
      <c r="B77" s="63" t="s">
        <v>416</v>
      </c>
      <c r="C77" s="50" t="s">
        <v>316</v>
      </c>
      <c r="D77" s="50" t="s">
        <v>323</v>
      </c>
      <c r="E77" s="51" t="s">
        <v>200</v>
      </c>
      <c r="F77" s="59"/>
    </row>
    <row r="78" spans="2:6" ht="17.25" customHeight="1" x14ac:dyDescent="0.15">
      <c r="B78" s="63" t="s">
        <v>416</v>
      </c>
      <c r="C78" s="50" t="s">
        <v>221</v>
      </c>
      <c r="D78" s="50" t="s">
        <v>126</v>
      </c>
      <c r="E78" s="51" t="s">
        <v>199</v>
      </c>
      <c r="F78" s="59"/>
    </row>
    <row r="79" spans="2:6" ht="17.25" customHeight="1" x14ac:dyDescent="0.15">
      <c r="B79" s="63" t="s">
        <v>416</v>
      </c>
      <c r="C79" s="50" t="s">
        <v>223</v>
      </c>
      <c r="D79" s="50" t="s">
        <v>127</v>
      </c>
      <c r="E79" s="51" t="s">
        <v>199</v>
      </c>
      <c r="F79" s="59"/>
    </row>
    <row r="80" spans="2:6" ht="17.25" customHeight="1" x14ac:dyDescent="0.15">
      <c r="B80" s="63" t="s">
        <v>412</v>
      </c>
      <c r="C80" s="54" t="s">
        <v>172</v>
      </c>
      <c r="D80" s="54" t="s">
        <v>155</v>
      </c>
      <c r="E80" s="55" t="s">
        <v>156</v>
      </c>
      <c r="F80" s="59"/>
    </row>
    <row r="81" spans="2:6" ht="17.25" customHeight="1" x14ac:dyDescent="0.15">
      <c r="B81" s="63" t="s">
        <v>412</v>
      </c>
      <c r="C81" s="50" t="s">
        <v>77</v>
      </c>
      <c r="D81" s="50" t="s">
        <v>74</v>
      </c>
      <c r="E81" s="51" t="s">
        <v>79</v>
      </c>
      <c r="F81" s="59"/>
    </row>
    <row r="82" spans="2:6" ht="17.25" customHeight="1" x14ac:dyDescent="0.15">
      <c r="B82" s="63" t="s">
        <v>412</v>
      </c>
      <c r="C82" s="50" t="s">
        <v>183</v>
      </c>
      <c r="D82" s="50" t="s">
        <v>132</v>
      </c>
      <c r="E82" s="51" t="s">
        <v>378</v>
      </c>
      <c r="F82" s="59"/>
    </row>
    <row r="83" spans="2:6" ht="17.25" customHeight="1" x14ac:dyDescent="0.15">
      <c r="B83" s="63" t="s">
        <v>412</v>
      </c>
      <c r="C83" s="50" t="s">
        <v>75</v>
      </c>
      <c r="D83" s="50" t="s">
        <v>73</v>
      </c>
      <c r="E83" s="51" t="s">
        <v>79</v>
      </c>
      <c r="F83" s="59"/>
    </row>
    <row r="84" spans="2:6" ht="17.25" customHeight="1" x14ac:dyDescent="0.15">
      <c r="B84" s="63" t="s">
        <v>412</v>
      </c>
      <c r="C84" s="56" t="s">
        <v>394</v>
      </c>
      <c r="D84" s="56" t="s">
        <v>397</v>
      </c>
      <c r="E84" s="51" t="s">
        <v>378</v>
      </c>
      <c r="F84" s="59"/>
    </row>
    <row r="85" spans="2:6" ht="17.25" customHeight="1" x14ac:dyDescent="0.15">
      <c r="B85" s="63" t="s">
        <v>412</v>
      </c>
      <c r="C85" s="56" t="s">
        <v>395</v>
      </c>
      <c r="D85" s="56" t="s">
        <v>396</v>
      </c>
      <c r="E85" s="51" t="s">
        <v>378</v>
      </c>
      <c r="F85" s="59"/>
    </row>
    <row r="86" spans="2:6" ht="17.25" customHeight="1" x14ac:dyDescent="0.15">
      <c r="B86" s="63" t="s">
        <v>412</v>
      </c>
      <c r="C86" s="50" t="s">
        <v>219</v>
      </c>
      <c r="D86" s="50" t="s">
        <v>117</v>
      </c>
      <c r="E86" s="51" t="s">
        <v>178</v>
      </c>
      <c r="F86" s="59"/>
    </row>
    <row r="87" spans="2:6" ht="17.25" customHeight="1" x14ac:dyDescent="0.15">
      <c r="B87" s="63" t="s">
        <v>413</v>
      </c>
      <c r="C87" s="50" t="s">
        <v>30</v>
      </c>
      <c r="D87" s="50" t="s">
        <v>116</v>
      </c>
      <c r="E87" s="50" t="s">
        <v>32</v>
      </c>
      <c r="F87" s="59"/>
    </row>
    <row r="88" spans="2:6" ht="17.25" customHeight="1" x14ac:dyDescent="0.15">
      <c r="B88" s="63" t="s">
        <v>413</v>
      </c>
      <c r="C88" s="50" t="s">
        <v>205</v>
      </c>
      <c r="D88" s="50" t="s">
        <v>195</v>
      </c>
      <c r="E88" s="51" t="s">
        <v>199</v>
      </c>
      <c r="F88" s="59"/>
    </row>
    <row r="89" spans="2:6" ht="17.25" customHeight="1" x14ac:dyDescent="0.15">
      <c r="B89" s="63" t="s">
        <v>410</v>
      </c>
      <c r="C89" s="50" t="s">
        <v>182</v>
      </c>
      <c r="D89" s="50" t="s">
        <v>176</v>
      </c>
      <c r="E89" s="55" t="s">
        <v>178</v>
      </c>
      <c r="F89" s="59"/>
    </row>
    <row r="90" spans="2:6" ht="17.25" customHeight="1" x14ac:dyDescent="0.15">
      <c r="B90" s="63" t="s">
        <v>410</v>
      </c>
      <c r="C90" s="50" t="s">
        <v>67</v>
      </c>
      <c r="D90" s="50" t="s">
        <v>56</v>
      </c>
      <c r="E90" s="51" t="s">
        <v>59</v>
      </c>
      <c r="F90" s="59" t="s">
        <v>387</v>
      </c>
    </row>
    <row r="91" spans="2:6" ht="17.25" customHeight="1" x14ac:dyDescent="0.15">
      <c r="B91" s="63" t="s">
        <v>410</v>
      </c>
      <c r="C91" s="50" t="s">
        <v>110</v>
      </c>
      <c r="D91" s="50" t="s">
        <v>98</v>
      </c>
      <c r="E91" s="51" t="s">
        <v>88</v>
      </c>
      <c r="F91" s="59"/>
    </row>
    <row r="92" spans="2:6" ht="17.25" customHeight="1" x14ac:dyDescent="0.15">
      <c r="B92" s="63" t="s">
        <v>410</v>
      </c>
      <c r="C92" s="50" t="s">
        <v>338</v>
      </c>
      <c r="D92" s="56" t="s">
        <v>341</v>
      </c>
      <c r="E92" s="51" t="s">
        <v>198</v>
      </c>
      <c r="F92" s="59"/>
    </row>
    <row r="93" spans="2:6" ht="17.25" customHeight="1" x14ac:dyDescent="0.15">
      <c r="B93" s="63" t="s">
        <v>410</v>
      </c>
      <c r="C93" s="54" t="s">
        <v>230</v>
      </c>
      <c r="D93" s="54" t="s">
        <v>130</v>
      </c>
      <c r="E93" s="54" t="s">
        <v>125</v>
      </c>
      <c r="F93" s="58">
        <v>111</v>
      </c>
    </row>
    <row r="94" spans="2:6" ht="17.25" customHeight="1" x14ac:dyDescent="0.15">
      <c r="B94" s="63" t="s">
        <v>410</v>
      </c>
      <c r="C94" s="54" t="s">
        <v>228</v>
      </c>
      <c r="D94" s="54" t="s">
        <v>133</v>
      </c>
      <c r="E94" s="54" t="s">
        <v>125</v>
      </c>
      <c r="F94" s="59"/>
    </row>
    <row r="95" spans="2:6" ht="17.25" customHeight="1" x14ac:dyDescent="0.15">
      <c r="B95" s="63" t="s">
        <v>410</v>
      </c>
      <c r="C95" s="50" t="s">
        <v>365</v>
      </c>
      <c r="D95" s="56" t="s">
        <v>370</v>
      </c>
      <c r="E95" s="50" t="s">
        <v>376</v>
      </c>
      <c r="F95" s="59"/>
    </row>
    <row r="96" spans="2:6" ht="17.25" customHeight="1" x14ac:dyDescent="0.15">
      <c r="B96" s="63" t="s">
        <v>410</v>
      </c>
      <c r="C96" s="50" t="s">
        <v>145</v>
      </c>
      <c r="D96" s="50" t="s">
        <v>139</v>
      </c>
      <c r="E96" s="51" t="s">
        <v>59</v>
      </c>
      <c r="F96" s="59" t="s">
        <v>388</v>
      </c>
    </row>
    <row r="97" spans="2:10" ht="17.25" customHeight="1" x14ac:dyDescent="0.15">
      <c r="B97" s="63" t="s">
        <v>410</v>
      </c>
      <c r="C97" s="50" t="s">
        <v>28</v>
      </c>
      <c r="D97" s="50" t="s">
        <v>134</v>
      </c>
      <c r="E97" s="51" t="s">
        <v>199</v>
      </c>
      <c r="F97" s="59"/>
    </row>
    <row r="98" spans="2:10" ht="17.25" customHeight="1" x14ac:dyDescent="0.15">
      <c r="B98" s="63" t="s">
        <v>410</v>
      </c>
      <c r="C98" s="50" t="s">
        <v>339</v>
      </c>
      <c r="D98" s="56" t="s">
        <v>342</v>
      </c>
      <c r="E98" s="51" t="s">
        <v>198</v>
      </c>
      <c r="F98" s="59"/>
    </row>
    <row r="99" spans="2:10" ht="17.25" customHeight="1" x14ac:dyDescent="0.15">
      <c r="B99" s="63" t="s">
        <v>410</v>
      </c>
      <c r="C99" s="50" t="s">
        <v>237</v>
      </c>
      <c r="D99" s="50" t="s">
        <v>124</v>
      </c>
      <c r="E99" s="50" t="s">
        <v>125</v>
      </c>
      <c r="F99" s="58">
        <v>111</v>
      </c>
    </row>
    <row r="100" spans="2:10" ht="17.25" customHeight="1" x14ac:dyDescent="0.15">
      <c r="B100" s="63" t="s">
        <v>410</v>
      </c>
      <c r="C100" s="50" t="s">
        <v>389</v>
      </c>
      <c r="D100" s="50" t="s">
        <v>390</v>
      </c>
      <c r="E100" s="51" t="s">
        <v>181</v>
      </c>
      <c r="F100" s="62" t="s">
        <v>401</v>
      </c>
    </row>
    <row r="101" spans="2:10" ht="17.25" customHeight="1" x14ac:dyDescent="0.15">
      <c r="B101" s="63" t="s">
        <v>410</v>
      </c>
      <c r="C101" s="50" t="s">
        <v>240</v>
      </c>
      <c r="D101" s="50" t="s">
        <v>123</v>
      </c>
      <c r="E101" s="50" t="s">
        <v>31</v>
      </c>
      <c r="F101" s="59"/>
    </row>
    <row r="102" spans="2:10" ht="17.25" customHeight="1" x14ac:dyDescent="0.15">
      <c r="B102" s="63" t="s">
        <v>410</v>
      </c>
      <c r="C102" s="50" t="s">
        <v>206</v>
      </c>
      <c r="D102" s="50" t="s">
        <v>196</v>
      </c>
      <c r="E102" s="51" t="s">
        <v>201</v>
      </c>
      <c r="F102" s="62" t="s">
        <v>380</v>
      </c>
    </row>
    <row r="103" spans="2:10" ht="17.25" customHeight="1" x14ac:dyDescent="0.15">
      <c r="B103" s="63" t="s">
        <v>410</v>
      </c>
      <c r="C103" s="50" t="s">
        <v>170</v>
      </c>
      <c r="D103" s="50" t="s">
        <v>381</v>
      </c>
      <c r="E103" s="51" t="s">
        <v>181</v>
      </c>
      <c r="F103" s="58">
        <v>111</v>
      </c>
    </row>
    <row r="104" spans="2:10" ht="17.25" customHeight="1" x14ac:dyDescent="0.15">
      <c r="B104" s="63" t="s">
        <v>410</v>
      </c>
      <c r="C104" s="50" t="s">
        <v>85</v>
      </c>
      <c r="D104" s="50" t="s">
        <v>80</v>
      </c>
      <c r="E104" s="51" t="s">
        <v>89</v>
      </c>
      <c r="F104" s="59" t="s">
        <v>393</v>
      </c>
    </row>
    <row r="105" spans="2:10" ht="17.25" customHeight="1" x14ac:dyDescent="0.15">
      <c r="B105" s="63" t="s">
        <v>410</v>
      </c>
      <c r="C105" s="50" t="s">
        <v>308</v>
      </c>
      <c r="D105" s="50" t="s">
        <v>120</v>
      </c>
      <c r="E105" s="51" t="s">
        <v>198</v>
      </c>
      <c r="F105" s="59"/>
    </row>
    <row r="106" spans="2:10" ht="17.25" customHeight="1" x14ac:dyDescent="0.15">
      <c r="J106" s="66"/>
    </row>
  </sheetData>
  <autoFilter ref="B1:F104" xr:uid="{0F1E3CF0-90D9-42FA-9A0A-A637C091A102}">
    <sortState xmlns:xlrd2="http://schemas.microsoft.com/office/spreadsheetml/2017/richdata2" ref="B52:F65">
      <sortCondition ref="B2:B104"/>
      <sortCondition ref="C2:C104"/>
    </sortState>
  </autoFilter>
  <sortState xmlns:xlrd2="http://schemas.microsoft.com/office/spreadsheetml/2017/richdata2" ref="B2:F106">
    <sortCondition ref="B2:B106"/>
    <sortCondition ref="C2:C106"/>
    <sortCondition ref="E2:E106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개정이력</vt:lpstr>
      <vt:lpstr>테이블목록</vt:lpstr>
      <vt:lpstr>테이블정의서</vt:lpstr>
      <vt:lpstr>자료사전</vt:lpstr>
      <vt:lpstr>테이블정의서!Print_Area</vt:lpstr>
      <vt:lpstr>표지!Print_Area</vt:lpstr>
    </vt:vector>
  </TitlesOfParts>
  <Manager/>
  <Company>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테이블정의서</dc:title>
  <dc:subject>설계단계</dc:subject>
  <dc:creator>김승덕</dc:creator>
  <cp:keywords>B009</cp:keywords>
  <dc:description>2016년 클라우드컴퓨팅 기반 경영혁신플랫폼 개발</dc:description>
  <cp:lastModifiedBy>dhlee</cp:lastModifiedBy>
  <cp:lastPrinted>2016-09-12T07:37:13Z</cp:lastPrinted>
  <dcterms:created xsi:type="dcterms:W3CDTF">2005-08-31T01:11:21Z</dcterms:created>
  <dcterms:modified xsi:type="dcterms:W3CDTF">2021-04-23T09:17:30Z</dcterms:modified>
  <cp:category>Ver. 1.0</cp:category>
  <cp:contentStatus/>
</cp:coreProperties>
</file>