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Kappa_Ratio" sheetId="2" r:id="rId2"/>
  </sheets>
  <calcPr calcId="162913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D4" i="2" l="1"/>
  <c r="D5" i="2"/>
  <c r="D6" i="2"/>
  <c r="D7" i="2"/>
  <c r="D8" i="2"/>
  <c r="D9" i="2"/>
  <c r="D10" i="2"/>
  <c r="D11" i="2"/>
  <c r="D12" i="2"/>
  <c r="D13" i="2"/>
  <c r="B29" i="2" s="1"/>
  <c r="D14" i="2"/>
  <c r="D15" i="2"/>
  <c r="D16" i="2"/>
  <c r="D17" i="2"/>
  <c r="D18" i="2"/>
  <c r="D19" i="2"/>
  <c r="D20" i="2"/>
  <c r="D21" i="2"/>
  <c r="D22" i="2"/>
  <c r="D23" i="2"/>
  <c r="D3" i="2"/>
  <c r="B26" i="2"/>
  <c r="B25" i="2"/>
</calcChain>
</file>

<file path=xl/sharedStrings.xml><?xml version="1.0" encoding="utf-8"?>
<sst xmlns="http://schemas.openxmlformats.org/spreadsheetml/2006/main" count="15" uniqueCount="13">
  <si>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</si>
  <si>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</si>
  <si>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</si>
  <si>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</si>
  <si>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</si>
  <si>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</si>
  <si>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</si>
  <si>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</si>
  <si>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Kappa</t>
  </si>
  <si>
    <t>Annual volatility</t>
  </si>
  <si>
    <t>annual return</t>
  </si>
  <si>
    <t>n-th lower partial moment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</si>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</sst>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0" fontId="0" fillId="0" borderId="10" xfId="0" applyBorder="1"/>
    <xf numFmtId="2" fontId="0" fillId="0" borderId="0" xfId="0" applyNumberFormat="1" applyBorder="1"/>
    <xf numFmtId="164" fontId="0" fillId="0" borderId="0" xfId="1" applyNumberFormat="1" applyFont="1" applyBorder="1"/>
    <xf numFmtId="2" fontId="0" fillId="0" borderId="0" xfId="0" applyNumberFormat="1"/>
    <xf numFmtId="2" fontId="16" fillId="33" borderId="11" xfId="0" applyNumberFormat="1" applyFont="1" applyFill="1" applyBorder="1"/>
    <xf numFmtId="164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9</xdr:row>
      <xdr:rowOff>104775</xdr:rowOff>
    </xdr:from>
    <xdr:to>
      <xdr:col>9</xdr:col>
      <xdr:colOff>18821</xdr:colOff>
      <xdr:row>12</xdr:row>
      <xdr:rowOff>142799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5875" y="1819275"/>
          <a:ext cx="1828571" cy="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tabSelected="1" workbookViewId="0">
      <selection activeCell="B26" sqref="B26"/>
    </sheetView>
  </sheetViews>
  <sheetFormatPr defaultRowHeight="15" x14ac:dyDescent="0.25"/>
  <cols>
    <col min="1" max="1" width="23.5703125" bestFit="1" customWidth="1"/>
    <col min="3" max="3" width="16" bestFit="1" customWidth="1"/>
  </cols>
  <sheetData>
    <row r="1" spans="1:4" x14ac:dyDescent="0.25">
      <c r="A1" s="5" t="s">
        <v>0</v>
      </c>
      <c r="B1" s="5" t="s">
        <v>5</v>
      </c>
      <c r="C1" s="5" t="s">
        <v>7</v>
      </c>
    </row>
    <row r="2" spans="1:4" x14ac:dyDescent="0.25">
      <c r="A2" s="1">
        <v>44287</v>
      </c>
      <c r="B2">
        <v>74.550003000000004</v>
      </c>
      <c r="C2" s="2"/>
    </row>
    <row r="3" spans="1:4" x14ac:dyDescent="0.25">
      <c r="A3" s="1">
        <v>44317</v>
      </c>
      <c r="B3">
        <v>93.769997000000004</v>
      </c>
      <c r="C3" s="2">
        <f>(B3-B2)/B2</f>
        <v>0.25781345709670861</v>
      </c>
      <c r="D3" s="9">
        <f>MAX($B$28-C9,0)^$B$27</f>
        <v>0</v>
      </c>
    </row>
    <row r="4" spans="1:4" x14ac:dyDescent="0.25">
      <c r="A4" s="1">
        <v>44348</v>
      </c>
      <c r="B4">
        <v>89.980002999999996</v>
      </c>
      <c r="C4" s="2">
        <f t="shared" ref="C4:C23" si="0">(B4-B3)/B3</f>
        <v>-4.0417981457331248E-2</v>
      </c>
      <c r="D4" s="9">
        <f t="shared" ref="D4:D23" si="1">MAX($B$28-C10,0)^$B$27</f>
        <v>9.5172198232836274E-3</v>
      </c>
    </row>
    <row r="5" spans="1:4" x14ac:dyDescent="0.25">
      <c r="A5" s="1">
        <v>44378</v>
      </c>
      <c r="B5">
        <v>76.980002999999996</v>
      </c>
      <c r="C5" s="2">
        <f t="shared" si="0"/>
        <v>-0.14447654552756573</v>
      </c>
      <c r="D5" s="9">
        <f t="shared" si="1"/>
        <v>6.0040242321994293E-2</v>
      </c>
    </row>
    <row r="6" spans="1:4" x14ac:dyDescent="0.25">
      <c r="A6" s="1">
        <v>44409</v>
      </c>
      <c r="B6">
        <v>82.050003000000004</v>
      </c>
      <c r="C6" s="2">
        <f t="shared" si="0"/>
        <v>6.5861260098937738E-2</v>
      </c>
      <c r="D6" s="9">
        <f t="shared" si="1"/>
        <v>1.5064723593267736E-2</v>
      </c>
    </row>
    <row r="7" spans="1:4" x14ac:dyDescent="0.25">
      <c r="A7" s="1">
        <v>44440</v>
      </c>
      <c r="B7">
        <v>75.550003000000004</v>
      </c>
      <c r="C7" s="2">
        <f t="shared" si="0"/>
        <v>-7.9219984915783609E-2</v>
      </c>
      <c r="D7" s="9">
        <f t="shared" si="1"/>
        <v>2.3715060956312219E-3</v>
      </c>
    </row>
    <row r="8" spans="1:4" x14ac:dyDescent="0.25">
      <c r="A8" s="1">
        <v>44470</v>
      </c>
      <c r="B8">
        <v>84.019997000000004</v>
      </c>
      <c r="C8" s="2">
        <f t="shared" si="0"/>
        <v>0.11211110077652808</v>
      </c>
      <c r="D8" s="9">
        <f t="shared" si="1"/>
        <v>4.9493118631240347E-2</v>
      </c>
    </row>
    <row r="9" spans="1:4" x14ac:dyDescent="0.25">
      <c r="A9" s="1">
        <v>44501</v>
      </c>
      <c r="B9">
        <v>126.099998</v>
      </c>
      <c r="C9" s="2">
        <f t="shared" si="0"/>
        <v>0.50083316475243378</v>
      </c>
      <c r="D9" s="9">
        <f t="shared" si="1"/>
        <v>1.5026950585449397E-4</v>
      </c>
    </row>
    <row r="10" spans="1:4" x14ac:dyDescent="0.25">
      <c r="A10" s="1">
        <v>44531</v>
      </c>
      <c r="B10">
        <v>103.160004</v>
      </c>
      <c r="C10" s="2">
        <f t="shared" si="0"/>
        <v>-0.18191906712004863</v>
      </c>
      <c r="D10" s="9">
        <f t="shared" si="1"/>
        <v>0</v>
      </c>
    </row>
    <row r="11" spans="1:4" x14ac:dyDescent="0.25">
      <c r="A11" s="1">
        <v>44562</v>
      </c>
      <c r="B11">
        <v>65.860000999999997</v>
      </c>
      <c r="C11" s="2">
        <f t="shared" si="0"/>
        <v>-0.36157426864776004</v>
      </c>
      <c r="D11" s="9">
        <f t="shared" si="1"/>
        <v>0</v>
      </c>
    </row>
    <row r="12" spans="1:4" x14ac:dyDescent="0.25">
      <c r="A12" s="1">
        <v>44593</v>
      </c>
      <c r="B12">
        <v>51.57</v>
      </c>
      <c r="C12" s="2">
        <f t="shared" si="0"/>
        <v>-0.21697541425788922</v>
      </c>
      <c r="D12" s="9">
        <f t="shared" si="1"/>
        <v>1.6843961430244906E-3</v>
      </c>
    </row>
    <row r="13" spans="1:4" x14ac:dyDescent="0.25">
      <c r="A13" s="1">
        <v>44621</v>
      </c>
      <c r="B13">
        <v>46.240001999999997</v>
      </c>
      <c r="C13" s="2">
        <f t="shared" si="0"/>
        <v>-0.10335462478184998</v>
      </c>
      <c r="D13" s="9">
        <f t="shared" si="1"/>
        <v>1.4664043181371285E-3</v>
      </c>
    </row>
    <row r="14" spans="1:4" x14ac:dyDescent="0.25">
      <c r="A14" s="1">
        <v>44652</v>
      </c>
      <c r="B14">
        <v>30.65</v>
      </c>
      <c r="C14" s="2">
        <f t="shared" si="0"/>
        <v>-0.33715400790856365</v>
      </c>
      <c r="D14" s="9">
        <f t="shared" si="1"/>
        <v>0</v>
      </c>
    </row>
    <row r="15" spans="1:4" x14ac:dyDescent="0.25">
      <c r="A15" s="1">
        <v>44682</v>
      </c>
      <c r="B15">
        <v>29.940000999999999</v>
      </c>
      <c r="C15" s="2">
        <f t="shared" si="0"/>
        <v>-2.3164730831973894E-2</v>
      </c>
      <c r="D15" s="9">
        <f t="shared" si="1"/>
        <v>3.273643473390498E-2</v>
      </c>
    </row>
    <row r="16" spans="1:4" x14ac:dyDescent="0.25">
      <c r="A16" s="1">
        <v>44713</v>
      </c>
      <c r="B16">
        <v>32.860000999999997</v>
      </c>
      <c r="C16" s="2">
        <f t="shared" si="0"/>
        <v>9.7528386856099242E-2</v>
      </c>
      <c r="D16" s="9">
        <f t="shared" si="1"/>
        <v>2.4161573912887162E-3</v>
      </c>
    </row>
    <row r="17" spans="1:4" x14ac:dyDescent="0.25">
      <c r="A17" s="1">
        <v>44743</v>
      </c>
      <c r="B17">
        <v>42.93</v>
      </c>
      <c r="C17" s="2">
        <f t="shared" si="0"/>
        <v>0.30645157314511351</v>
      </c>
      <c r="D17" s="9">
        <f t="shared" si="1"/>
        <v>0</v>
      </c>
    </row>
    <row r="18" spans="1:4" x14ac:dyDescent="0.25">
      <c r="A18" s="1">
        <v>44774</v>
      </c>
      <c r="B18">
        <v>39.110000999999997</v>
      </c>
      <c r="C18" s="2">
        <f t="shared" si="0"/>
        <v>-8.8982040531097206E-2</v>
      </c>
      <c r="D18" s="9">
        <f t="shared" si="1"/>
        <v>2.6999999999999999E-5</v>
      </c>
    </row>
    <row r="19" spans="1:4" x14ac:dyDescent="0.25">
      <c r="A19" s="1">
        <v>44805</v>
      </c>
      <c r="B19">
        <v>35.840000000000003</v>
      </c>
      <c r="C19" s="2">
        <f t="shared" si="0"/>
        <v>-8.361035326999848E-2</v>
      </c>
      <c r="D19" s="9">
        <f t="shared" si="1"/>
        <v>2.6999999999999999E-5</v>
      </c>
    </row>
    <row r="20" spans="1:4" x14ac:dyDescent="0.25">
      <c r="A20" s="1">
        <v>44835</v>
      </c>
      <c r="B20">
        <v>44.740001999999997</v>
      </c>
      <c r="C20" s="2">
        <f t="shared" si="0"/>
        <v>0.24832594866071409</v>
      </c>
      <c r="D20" s="9">
        <f t="shared" si="1"/>
        <v>2.6999999999999999E-5</v>
      </c>
    </row>
    <row r="21" spans="1:4" x14ac:dyDescent="0.25">
      <c r="A21" s="1">
        <v>44866</v>
      </c>
      <c r="B21">
        <v>31.77</v>
      </c>
      <c r="C21" s="2">
        <f t="shared" si="0"/>
        <v>-0.28989721547173819</v>
      </c>
      <c r="D21" s="9">
        <f t="shared" si="1"/>
        <v>2.6999999999999999E-5</v>
      </c>
    </row>
    <row r="22" spans="1:4" x14ac:dyDescent="0.25">
      <c r="A22" s="1">
        <v>44896</v>
      </c>
      <c r="B22">
        <v>28.459999</v>
      </c>
      <c r="C22" s="2">
        <f t="shared" si="0"/>
        <v>-0.10418637079005351</v>
      </c>
      <c r="D22" s="9">
        <f t="shared" si="1"/>
        <v>2.6999999999999999E-5</v>
      </c>
    </row>
    <row r="23" spans="1:4" x14ac:dyDescent="0.25">
      <c r="A23" s="1">
        <v>44927</v>
      </c>
      <c r="B23">
        <v>33.409999999999997</v>
      </c>
      <c r="C23" s="2">
        <f t="shared" si="0"/>
        <v>0.17392836169811521</v>
      </c>
      <c r="D23" s="9">
        <f t="shared" si="1"/>
        <v>2.6999999999999999E-5</v>
      </c>
    </row>
    <row r="24" spans="1:4" x14ac:dyDescent="0.25">
      <c r="A24" s="1"/>
      <c r="C24" s="2"/>
    </row>
    <row r="25" spans="1:4" x14ac:dyDescent="0.25">
      <c r="A25" s="6" t="s">
        <v>9</v>
      </c>
      <c r="B25" s="11">
        <f>_xlfn.STDEV.S(C3:C23)</f>
        <v>0.22359271770263381</v>
      </c>
      <c r="C25" s="2"/>
    </row>
    <row r="26" spans="1:4" x14ac:dyDescent="0.25">
      <c r="A26" s="3" t="s">
        <v>10</v>
      </c>
      <c r="B26" s="8">
        <f>AVERAGE(C3:C23)</f>
        <v>-1.3908540591762057E-2</v>
      </c>
      <c r="C26" s="2"/>
    </row>
    <row r="27" spans="1:4" x14ac:dyDescent="0.25">
      <c r="A27" s="3" t="s">
        <v>11</v>
      </c>
      <c r="B27" s="7">
        <v>3</v>
      </c>
      <c r="C27" s="2"/>
    </row>
    <row r="28" spans="1:4" x14ac:dyDescent="0.25">
      <c r="A28" s="3" t="s">
        <v>12</v>
      </c>
      <c r="B28" s="8">
        <v>0.03</v>
      </c>
      <c r="C28" s="2"/>
    </row>
    <row r="29" spans="1:4" x14ac:dyDescent="0.25">
      <c r="A29" s="4" t="s">
        <v>8</v>
      </c>
      <c r="B29" s="10">
        <f>AVERAGE(D3:D23)</f>
        <v>8.3382129789346202E-3</v>
      </c>
      <c r="C29" s="2"/>
    </row>
    <row r="30" spans="1:4" x14ac:dyDescent="0.25">
      <c r="A30" s="1"/>
      <c r="C30" s="2"/>
    </row>
    <row r="31" spans="1:4" x14ac:dyDescent="0.25">
      <c r="A31" s="1"/>
      <c r="C31" s="2"/>
    </row>
    <row r="32" spans="1:4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  <c r="C265" s="2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Kappa_Ratio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2023-07-25T01:50:28Z</dcterms:modified>
</cp:coreProperties>
</file>