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Skew Adjusted Information Ratio" sheetId="2" r:id="rId3"/>
  </sheets>
  <calcPr calcId="162913"/>
</workbook>
</file>

<file path=xl/calcChain.xml><?xml version="1.0" encoding="utf-8"?>
<calcChain xmlns="http://schemas.openxmlformats.org/spreadsheetml/2006/main">
  <c r="B29" i="2" l="1"/>
  <c r="B28" i="2"/>
  <c r="B27" i="2"/>
  <c r="F23" i="2"/>
  <c r="F13" i="2"/>
  <c r="F12" i="2"/>
  <c r="F11" i="2"/>
  <c r="F10" i="2"/>
  <c r="F9" i="2"/>
  <c r="F8" i="2"/>
  <c r="F7" i="2"/>
  <c r="F6" i="2"/>
  <c r="F3" i="2"/>
  <c r="E23" i="2"/>
  <c r="D23" i="2"/>
  <c r="E22" i="2"/>
  <c r="D22" i="2"/>
  <c r="F22" i="2" s="1"/>
  <c r="E21" i="2"/>
  <c r="D21" i="2"/>
  <c r="F21" i="2" s="1"/>
  <c r="E20" i="2"/>
  <c r="D20" i="2"/>
  <c r="F20" i="2" s="1"/>
  <c r="E19" i="2"/>
  <c r="D19" i="2"/>
  <c r="F19" i="2" s="1"/>
  <c r="E18" i="2"/>
  <c r="D18" i="2"/>
  <c r="F18" i="2" s="1"/>
  <c r="E17" i="2"/>
  <c r="D17" i="2"/>
  <c r="F17" i="2" s="1"/>
  <c r="E16" i="2"/>
  <c r="D16" i="2"/>
  <c r="F16" i="2" s="1"/>
  <c r="E15" i="2"/>
  <c r="D15" i="2"/>
  <c r="F15" i="2" s="1"/>
  <c r="E14" i="2"/>
  <c r="D14" i="2"/>
  <c r="F14" i="2" s="1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F5" i="2" s="1"/>
  <c r="E4" i="2"/>
  <c r="D4" i="2"/>
  <c r="F4" i="2" s="1"/>
  <c r="E3" i="2"/>
  <c r="D3" i="2"/>
  <c r="B26" i="2" l="1"/>
</calcChain>
</file>

<file path=xl/sharedStrings.xml><?xml version="1.0" encoding="utf-8"?>
<sst xmlns="http://schemas.openxmlformats.org/spreadsheetml/2006/main" count="23" uniqueCount="20">
  <si>
    <t>Date</t>
  </si>
  <si>
    <t>Open</t>
  </si>
  <si>
    <t>High</t>
  </si>
  <si>
    <t>Low</t>
  </si>
  <si>
    <t>Close</t>
  </si>
  <si>
    <t>Adj Close</t>
  </si>
  <si>
    <t>Volume</t>
  </si>
  <si>
    <t>DATE</t>
  </si>
  <si>
    <t>SP500</t>
  </si>
  <si>
    <t>.</t>
  </si>
  <si>
    <t>RBLX</t>
  </si>
  <si>
    <t>S&amp;P 500</t>
  </si>
  <si>
    <t>Skew Adjusted Information Ratio</t>
  </si>
  <si>
    <t>Stock Monthly Returns</t>
  </si>
  <si>
    <t>Market Monthly Returns</t>
  </si>
  <si>
    <t/>
  </si>
  <si>
    <t>Excess Returns</t>
  </si>
  <si>
    <t>Average Monthly Return</t>
  </si>
  <si>
    <t xml:space="preserve">Standard Deviation </t>
  </si>
  <si>
    <t>Skewness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</si>
</sst>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0" xfId="0" applyNumberFormat="1" applyBorder="1"/>
    <xf numFmtId="14" fontId="16" fillId="0" borderId="10" xfId="0" applyNumberFormat="1" applyFont="1" applyBorder="1"/>
    <xf numFmtId="164" fontId="16" fillId="33" borderId="10" xfId="0" applyNumberFormat="1" applyFont="1" applyFill="1" applyBorder="1"/>
    <xf numFmtId="2" fontId="0" fillId="0" borderId="0" xfId="0" applyNumberFormat="1"/>
    <xf numFmtId="0" fontId="16" fillId="0" borderId="0" xfId="0" applyFont="1" applyBorder="1"/>
    <xf numFmtId="4" fontId="0" fillId="0" borderId="0" xfId="0" quotePrefix="1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42" applyNumberFormat="1" applyFont="1"/>
    <xf numFmtId="10" fontId="0" fillId="0" borderId="0" xfId="0" applyNumberFormat="1"/>
    <xf numFmtId="14" fontId="0" fillId="0" borderId="11" xfId="0" applyNumberFormat="1" applyBorder="1"/>
    <xf numFmtId="10" fontId="0" fillId="0" borderId="11" xfId="0" applyNumberFormat="1" applyBorder="1"/>
    <xf numFmtId="0" fontId="0" fillId="0" borderId="0" xfId="0" applyBorder="1"/>
    <xf numFmtId="16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3" name="AutoShape 1" descr="Value at risk (VaR): Definition, Model, Formula | FBS"/>
        <xdr:cNvSpPr>
          <a:spLocks noChangeAspect="1" noChangeArrowheads="1"/>
        </xdr:cNvSpPr>
      </xdr:nvSpPr>
      <xdr:spPr bwMode="auto">
        <a:xfrm>
          <a:off x="83248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" sqref="B1:E23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topLeftCell="A4" workbookViewId="0">
      <selection activeCell="D32" sqref="D32"/>
    </sheetView>
  </sheetViews>
  <sheetFormatPr defaultRowHeight="15" x14ac:dyDescent="0.25"/>
  <cols>
    <col min="1" max="1" width="34.5703125" bestFit="1" customWidth="1"/>
    <col min="2" max="2" width="11" bestFit="1" customWidth="1"/>
    <col min="3" max="3" width="8.140625" bestFit="1" customWidth="1"/>
    <col min="4" max="4" width="21.42578125" bestFit="1" customWidth="1"/>
    <col min="5" max="5" width="23.140625" bestFit="1" customWidth="1"/>
    <col min="6" max="6" width="14.140625" bestFit="1" customWidth="1"/>
  </cols>
  <sheetData>
    <row r="1" spans="1:6" x14ac:dyDescent="0.25">
      <c r="A1" s="2" t="s">
        <v>0</v>
      </c>
      <c r="B1" s="2" t="s">
        <v>10</v>
      </c>
      <c r="C1" s="2" t="s">
        <v>11</v>
      </c>
      <c r="D1" s="2" t="s">
        <v>13</v>
      </c>
      <c r="E1" s="2" t="s">
        <v>14</v>
      </c>
      <c r="F1" s="2" t="s">
        <v>16</v>
      </c>
    </row>
    <row r="2" spans="1:6" x14ac:dyDescent="0.25">
      <c r="A2" s="1">
        <v>44287</v>
      </c>
      <c r="B2">
        <v>74.550003000000004</v>
      </c>
      <c r="C2" s="6">
        <v>4181.17</v>
      </c>
      <c r="D2" s="8" t="s">
        <v>15</v>
      </c>
      <c r="E2" s="9"/>
    </row>
    <row r="3" spans="1:6" x14ac:dyDescent="0.25">
      <c r="A3" s="1">
        <v>44317</v>
      </c>
      <c r="B3">
        <v>93.769997000000004</v>
      </c>
      <c r="C3" s="6">
        <v>4204.1099999999997</v>
      </c>
      <c r="D3" s="10">
        <f>(B3-B2)/B2</f>
        <v>0.25781345709670861</v>
      </c>
      <c r="E3" s="10">
        <f>(C3-C2)/C2</f>
        <v>5.4865025818131288E-3</v>
      </c>
      <c r="F3" s="11">
        <f>D3-E3</f>
        <v>0.25232695451489551</v>
      </c>
    </row>
    <row r="4" spans="1:6" x14ac:dyDescent="0.25">
      <c r="A4" s="1">
        <v>44348</v>
      </c>
      <c r="B4">
        <v>89.980002999999996</v>
      </c>
      <c r="C4" s="6">
        <v>4297.5</v>
      </c>
      <c r="D4" s="10">
        <f t="shared" ref="D4:E23" si="0">(B4-B3)/B3</f>
        <v>-4.0417981457331248E-2</v>
      </c>
      <c r="E4" s="10">
        <f t="shared" si="0"/>
        <v>2.221397632316955E-2</v>
      </c>
      <c r="F4" s="11">
        <f t="shared" ref="F4:F23" si="1">D4-E4</f>
        <v>-6.2631957780500791E-2</v>
      </c>
    </row>
    <row r="5" spans="1:6" x14ac:dyDescent="0.25">
      <c r="A5" s="1">
        <v>44378</v>
      </c>
      <c r="B5">
        <v>76.980002999999996</v>
      </c>
      <c r="C5" s="6">
        <v>4395.26</v>
      </c>
      <c r="D5" s="10">
        <f t="shared" si="0"/>
        <v>-0.14447654552756573</v>
      </c>
      <c r="E5" s="10">
        <f t="shared" si="0"/>
        <v>2.2748109365910464E-2</v>
      </c>
      <c r="F5" s="11">
        <f t="shared" si="1"/>
        <v>-0.16722465489347618</v>
      </c>
    </row>
    <row r="6" spans="1:6" x14ac:dyDescent="0.25">
      <c r="A6" s="1">
        <v>44409</v>
      </c>
      <c r="B6">
        <v>82.050003000000004</v>
      </c>
      <c r="C6" s="6">
        <v>4522.68</v>
      </c>
      <c r="D6" s="10">
        <f t="shared" si="0"/>
        <v>6.5861260098937738E-2</v>
      </c>
      <c r="E6" s="10">
        <f t="shared" si="0"/>
        <v>2.8990321391681052E-2</v>
      </c>
      <c r="F6" s="11">
        <f t="shared" si="1"/>
        <v>3.687093870725669E-2</v>
      </c>
    </row>
    <row r="7" spans="1:6" x14ac:dyDescent="0.25">
      <c r="A7" s="1">
        <v>44440</v>
      </c>
      <c r="B7">
        <v>75.550003000000004</v>
      </c>
      <c r="C7" s="6">
        <v>4307.54</v>
      </c>
      <c r="D7" s="10">
        <f t="shared" si="0"/>
        <v>-7.9219984915783609E-2</v>
      </c>
      <c r="E7" s="10">
        <f t="shared" si="0"/>
        <v>-4.7569140421166278E-2</v>
      </c>
      <c r="F7" s="11">
        <f t="shared" si="1"/>
        <v>-3.1650844494617331E-2</v>
      </c>
    </row>
    <row r="8" spans="1:6" x14ac:dyDescent="0.25">
      <c r="A8" s="1">
        <v>44470</v>
      </c>
      <c r="B8">
        <v>84.019997000000004</v>
      </c>
      <c r="C8" s="6">
        <v>4605.38</v>
      </c>
      <c r="D8" s="10">
        <f t="shared" si="0"/>
        <v>0.11211110077652808</v>
      </c>
      <c r="E8" s="10">
        <f t="shared" si="0"/>
        <v>6.9143873301234615E-2</v>
      </c>
      <c r="F8" s="11">
        <f t="shared" si="1"/>
        <v>4.2967227475293468E-2</v>
      </c>
    </row>
    <row r="9" spans="1:6" x14ac:dyDescent="0.25">
      <c r="A9" s="1">
        <v>44501</v>
      </c>
      <c r="B9">
        <v>126.099998</v>
      </c>
      <c r="C9" s="6">
        <v>4567</v>
      </c>
      <c r="D9" s="10">
        <f t="shared" si="0"/>
        <v>0.50083316475243378</v>
      </c>
      <c r="E9" s="10">
        <f t="shared" si="0"/>
        <v>-8.3337314184714628E-3</v>
      </c>
      <c r="F9" s="11">
        <f t="shared" si="1"/>
        <v>0.50916689617090527</v>
      </c>
    </row>
    <row r="10" spans="1:6" x14ac:dyDescent="0.25">
      <c r="A10" s="1">
        <v>44531</v>
      </c>
      <c r="B10">
        <v>103.160004</v>
      </c>
      <c r="C10" s="6">
        <v>4766.18</v>
      </c>
      <c r="D10" s="10">
        <f t="shared" si="0"/>
        <v>-0.18191906712004863</v>
      </c>
      <c r="E10" s="10">
        <f t="shared" si="0"/>
        <v>4.3612874972629799E-2</v>
      </c>
      <c r="F10" s="11">
        <f t="shared" si="1"/>
        <v>-0.22553194209267843</v>
      </c>
    </row>
    <row r="11" spans="1:6" x14ac:dyDescent="0.25">
      <c r="A11" s="1">
        <v>44562</v>
      </c>
      <c r="B11">
        <v>65.860000999999997</v>
      </c>
      <c r="C11" s="6">
        <v>4515.55</v>
      </c>
      <c r="D11" s="10">
        <f t="shared" si="0"/>
        <v>-0.36157426864776004</v>
      </c>
      <c r="E11" s="10">
        <f t="shared" si="0"/>
        <v>-5.2585089106999758E-2</v>
      </c>
      <c r="F11" s="11">
        <f t="shared" si="1"/>
        <v>-0.30898917954076027</v>
      </c>
    </row>
    <row r="12" spans="1:6" x14ac:dyDescent="0.25">
      <c r="A12" s="1">
        <v>44593</v>
      </c>
      <c r="B12">
        <v>51.57</v>
      </c>
      <c r="C12" s="6">
        <v>4373.9399999999996</v>
      </c>
      <c r="D12" s="10">
        <f t="shared" si="0"/>
        <v>-0.21697541425788922</v>
      </c>
      <c r="E12" s="10">
        <f t="shared" si="0"/>
        <v>-3.136052086678269E-2</v>
      </c>
      <c r="F12" s="11">
        <f t="shared" si="1"/>
        <v>-0.18561489339110654</v>
      </c>
    </row>
    <row r="13" spans="1:6" x14ac:dyDescent="0.25">
      <c r="A13" s="1">
        <v>44621</v>
      </c>
      <c r="B13">
        <v>46.240001999999997</v>
      </c>
      <c r="C13" s="6">
        <v>4530.41</v>
      </c>
      <c r="D13" s="10">
        <f t="shared" si="0"/>
        <v>-0.10335462478184998</v>
      </c>
      <c r="E13" s="10">
        <f t="shared" si="0"/>
        <v>3.5773238773279988E-2</v>
      </c>
      <c r="F13" s="11">
        <f t="shared" si="1"/>
        <v>-0.13912786355512996</v>
      </c>
    </row>
    <row r="14" spans="1:6" x14ac:dyDescent="0.25">
      <c r="A14" s="1">
        <v>44652</v>
      </c>
      <c r="B14">
        <v>30.65</v>
      </c>
      <c r="C14" s="6">
        <v>4131.93</v>
      </c>
      <c r="D14" s="10">
        <f t="shared" si="0"/>
        <v>-0.33715400790856365</v>
      </c>
      <c r="E14" s="10">
        <f t="shared" si="0"/>
        <v>-8.7956719149039395E-2</v>
      </c>
      <c r="F14" s="11">
        <f t="shared" si="1"/>
        <v>-0.24919728875952424</v>
      </c>
    </row>
    <row r="15" spans="1:6" x14ac:dyDescent="0.25">
      <c r="A15" s="1">
        <v>44682</v>
      </c>
      <c r="B15">
        <v>29.940000999999999</v>
      </c>
      <c r="C15" s="6">
        <v>4132.1499999999996</v>
      </c>
      <c r="D15" s="10">
        <f t="shared" si="0"/>
        <v>-2.3164730831973894E-2</v>
      </c>
      <c r="E15" s="10">
        <f t="shared" si="0"/>
        <v>5.3243883608711947E-5</v>
      </c>
      <c r="F15" s="11">
        <f t="shared" si="1"/>
        <v>-2.3217974715582606E-2</v>
      </c>
    </row>
    <row r="16" spans="1:6" x14ac:dyDescent="0.25">
      <c r="A16" s="1">
        <v>44713</v>
      </c>
      <c r="B16">
        <v>32.860000999999997</v>
      </c>
      <c r="C16" s="6">
        <v>3785.38</v>
      </c>
      <c r="D16" s="10">
        <f t="shared" si="0"/>
        <v>9.7528386856099242E-2</v>
      </c>
      <c r="E16" s="10">
        <f t="shared" si="0"/>
        <v>-8.391999322386641E-2</v>
      </c>
      <c r="F16" s="11">
        <f t="shared" si="1"/>
        <v>0.18144838007996567</v>
      </c>
    </row>
    <row r="17" spans="1:10" x14ac:dyDescent="0.25">
      <c r="A17" s="1">
        <v>44743</v>
      </c>
      <c r="B17">
        <v>42.93</v>
      </c>
      <c r="C17" s="6">
        <v>4130.29</v>
      </c>
      <c r="D17" s="10">
        <f t="shared" si="0"/>
        <v>0.30645157314511351</v>
      </c>
      <c r="E17" s="10">
        <f t="shared" si="0"/>
        <v>9.1116347632205968E-2</v>
      </c>
      <c r="F17" s="11">
        <f t="shared" si="1"/>
        <v>0.21533522551290754</v>
      </c>
    </row>
    <row r="18" spans="1:10" x14ac:dyDescent="0.25">
      <c r="A18" s="1">
        <v>44774</v>
      </c>
      <c r="B18">
        <v>39.110000999999997</v>
      </c>
      <c r="C18" s="6">
        <v>3955</v>
      </c>
      <c r="D18" s="10">
        <f t="shared" si="0"/>
        <v>-8.8982040531097206E-2</v>
      </c>
      <c r="E18" s="10">
        <f t="shared" si="0"/>
        <v>-4.2440119216810436E-2</v>
      </c>
      <c r="F18" s="11">
        <f t="shared" si="1"/>
        <v>-4.654192131428677E-2</v>
      </c>
    </row>
    <row r="19" spans="1:10" x14ac:dyDescent="0.25">
      <c r="A19" s="1">
        <v>44805</v>
      </c>
      <c r="B19">
        <v>35.840000000000003</v>
      </c>
      <c r="C19" s="6">
        <v>3585.62</v>
      </c>
      <c r="D19" s="10">
        <f t="shared" si="0"/>
        <v>-8.361035326999848E-2</v>
      </c>
      <c r="E19" s="10">
        <f t="shared" si="0"/>
        <v>-9.3395701643489287E-2</v>
      </c>
      <c r="F19" s="11">
        <f t="shared" si="1"/>
        <v>9.785348373490807E-3</v>
      </c>
    </row>
    <row r="20" spans="1:10" x14ac:dyDescent="0.25">
      <c r="A20" s="1">
        <v>44835</v>
      </c>
      <c r="B20">
        <v>44.740001999999997</v>
      </c>
      <c r="C20" s="6">
        <v>3871.98</v>
      </c>
      <c r="D20" s="10">
        <f t="shared" si="0"/>
        <v>0.24832594866071409</v>
      </c>
      <c r="E20" s="10">
        <f t="shared" si="0"/>
        <v>7.9863454576893297E-2</v>
      </c>
      <c r="F20" s="11">
        <f t="shared" si="1"/>
        <v>0.1684624940838208</v>
      </c>
    </row>
    <row r="21" spans="1:10" x14ac:dyDescent="0.25">
      <c r="A21" s="1">
        <v>44866</v>
      </c>
      <c r="B21">
        <v>31.77</v>
      </c>
      <c r="C21" s="6">
        <v>4080.11</v>
      </c>
      <c r="D21" s="10">
        <f t="shared" si="0"/>
        <v>-0.28989721547173819</v>
      </c>
      <c r="E21" s="10">
        <f t="shared" si="0"/>
        <v>5.375286029369989E-2</v>
      </c>
      <c r="F21" s="11">
        <f t="shared" si="1"/>
        <v>-0.3436500757654381</v>
      </c>
      <c r="J21" t="s">
        <v>9</v>
      </c>
    </row>
    <row r="22" spans="1:10" x14ac:dyDescent="0.25">
      <c r="A22" s="1">
        <v>44896</v>
      </c>
      <c r="B22">
        <v>28.459999</v>
      </c>
      <c r="C22" s="6">
        <v>3839.5</v>
      </c>
      <c r="D22" s="10">
        <f t="shared" si="0"/>
        <v>-0.10418637079005351</v>
      </c>
      <c r="E22" s="10">
        <f t="shared" si="0"/>
        <v>-5.897144929916108E-2</v>
      </c>
      <c r="F22" s="11">
        <f t="shared" si="1"/>
        <v>-4.5214921490892429E-2</v>
      </c>
    </row>
    <row r="23" spans="1:10" x14ac:dyDescent="0.25">
      <c r="A23" s="1">
        <v>44927</v>
      </c>
      <c r="B23">
        <v>33.409999999999997</v>
      </c>
      <c r="C23" s="6">
        <v>3972.61</v>
      </c>
      <c r="D23" s="10">
        <f t="shared" si="0"/>
        <v>0.17392836169811521</v>
      </c>
      <c r="E23" s="10">
        <f t="shared" si="0"/>
        <v>3.4668576637583048E-2</v>
      </c>
      <c r="F23" s="11">
        <f t="shared" si="1"/>
        <v>0.13925978506053216</v>
      </c>
    </row>
    <row r="24" spans="1:10" x14ac:dyDescent="0.25">
      <c r="A24" s="1"/>
    </row>
    <row r="25" spans="1:10" x14ac:dyDescent="0.25">
      <c r="A25" s="3"/>
      <c r="B25" s="7" t="s">
        <v>10</v>
      </c>
    </row>
    <row r="26" spans="1:10" x14ac:dyDescent="0.25">
      <c r="A26" s="12" t="s">
        <v>17</v>
      </c>
      <c r="B26" s="13">
        <f>AVERAGE(F3:F23)</f>
        <v>-1.2998584181663135E-2</v>
      </c>
    </row>
    <row r="27" spans="1:10" x14ac:dyDescent="0.25">
      <c r="A27" s="14" t="s">
        <v>18</v>
      </c>
      <c r="B27" s="15">
        <f>STDEV(F3:F23)</f>
        <v>0.20829306158738564</v>
      </c>
    </row>
    <row r="28" spans="1:10" x14ac:dyDescent="0.25">
      <c r="A28" s="14" t="s">
        <v>19</v>
      </c>
      <c r="B28" s="15">
        <f>SKEW(F3:F23)/SQRT(COUNT(F3:F23))</f>
        <v>0.12576328359410263</v>
      </c>
    </row>
    <row r="29" spans="1:10" x14ac:dyDescent="0.25">
      <c r="A29" s="4" t="s">
        <v>12</v>
      </c>
      <c r="B29" s="5">
        <f>B26/SQRT(1 + B28^2/2)</f>
        <v>-1.2947489320995254E-2</v>
      </c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Skew Adjusted Information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2023-08-12T04:34:52Z</dcterms:modified>
</cp:coreProperties>
</file>