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Ulcer_Index" sheetId="2" r:id="rId3"/>
  </sheets>
  <calcPr calcId="162913"/>
</workbook>
</file>

<file path=xl/calcChain.xml><?xml version="1.0" encoding="utf-8"?>
<calcChain xmlns="http://schemas.openxmlformats.org/spreadsheetml/2006/main">
  <c r="B27" i="2" l="1"/>
  <c r="E10" i="2"/>
  <c r="E15" i="2"/>
  <c r="E16" i="2"/>
  <c r="E17" i="2"/>
  <c r="E18" i="2"/>
  <c r="E20" i="2"/>
  <c r="E21" i="2"/>
  <c r="E22" i="2"/>
  <c r="E23" i="2"/>
  <c r="D7" i="2"/>
  <c r="E7" i="2" s="1"/>
  <c r="D10" i="2"/>
  <c r="D11" i="2"/>
  <c r="E11" i="2" s="1"/>
  <c r="D12" i="2"/>
  <c r="E12" i="2" s="1"/>
  <c r="D15" i="2"/>
  <c r="D16" i="2"/>
  <c r="D17" i="2"/>
  <c r="D18" i="2"/>
  <c r="D19" i="2"/>
  <c r="E19" i="2" s="1"/>
  <c r="D20" i="2"/>
  <c r="D21" i="2"/>
  <c r="D22" i="2"/>
  <c r="D23" i="2"/>
  <c r="C7" i="2"/>
  <c r="C8" i="2"/>
  <c r="D8" i="2" s="1"/>
  <c r="E8" i="2" s="1"/>
  <c r="C9" i="2"/>
  <c r="D9" i="2" s="1"/>
  <c r="E9" i="2" s="1"/>
  <c r="C10" i="2"/>
  <c r="C11" i="2"/>
  <c r="C12" i="2"/>
  <c r="C13" i="2"/>
  <c r="D13" i="2" s="1"/>
  <c r="E13" i="2" s="1"/>
  <c r="C14" i="2"/>
  <c r="D14" i="2" s="1"/>
  <c r="E14" i="2" s="1"/>
  <c r="C15" i="2"/>
  <c r="C16" i="2"/>
  <c r="C17" i="2"/>
  <c r="C18" i="2"/>
  <c r="C19" i="2"/>
  <c r="C20" i="2"/>
  <c r="C21" i="2"/>
  <c r="C22" i="2"/>
  <c r="C23" i="2"/>
  <c r="C6" i="2"/>
  <c r="D6" i="2" s="1"/>
  <c r="E6" i="2" s="1"/>
  <c r="B25" i="2" s="1"/>
  <c r="B26" i="2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<sst xmlns="http://schemas.openxmlformats.org/spreadsheetml/2006/main" count="19" uniqueCount="18">
  <si>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</si>
  <si>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</si>
  <si>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</si>
  <si>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</si>
  <si>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</si>
  <si>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</si>
  <si>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</si>
  <si>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</si>
  <si>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</si>
  <si>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</si>
  <si>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</si>
  <si>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</si>
  <si>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</si>
  <si>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Sum of Squared Drawdowns</t>
  </si>
  <si>
    <t>n</t>
  </si>
  <si>
    <t>Ulcer Index (%)</t>
  </si>
  <si>
    <t>Max Price</t>
  </si>
  <si>
    <t>Percent 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</si>
</sst>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4" fontId="0" fillId="0" borderId="0" xfId="0" applyNumberFormat="1" applyFill="1" applyBorder="1"/>
    <xf numFmtId="1" fontId="0" fillId="0" borderId="0" xfId="1" applyNumberFormat="1" applyFont="1" applyBorder="1"/>
    <xf numFmtId="2" fontId="0" fillId="0" borderId="0" xfId="1" applyNumberFormat="1" applyFont="1"/>
    <xf numFmtId="2" fontId="16" fillId="33" borderId="11" xfId="0" applyNumberFormat="1" applyFont="1" applyFill="1" applyBorder="1"/>
    <xf numFmtId="0" fontId="0" fillId="0" borderId="10" xfId="0" applyBorder="1"/>
    <xf numFmtId="2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7</xdr:col>
      <xdr:colOff>95250</xdr:colOff>
      <xdr:row>31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342900</xdr:colOff>
      <xdr:row>4</xdr:row>
      <xdr:rowOff>95250</xdr:rowOff>
    </xdr:from>
    <xdr:to>
      <xdr:col>12</xdr:col>
      <xdr:colOff>295275</xdr:colOff>
      <xdr:row>11</xdr:row>
      <xdr:rowOff>66675</xdr:rowOff>
    </xdr:to>
    <xdr:pic>
      <xdr:nvPicPr>
        <xdr:cNvPr id="4" name="Picture 3" descr="The Ulcer Index - A Measure of Investor Stres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857250"/>
          <a:ext cx="23907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topLeftCell="A7" workbookViewId="0">
      <selection activeCell="D20" sqref="D20"/>
    </sheetView>
  </sheetViews>
  <sheetFormatPr defaultRowHeight="15" x14ac:dyDescent="0.25"/>
  <cols>
    <col min="1" max="1" width="28.285156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7109375" bestFit="1" customWidth="1"/>
    <col min="6" max="6" width="11.28515625" bestFit="1" customWidth="1"/>
  </cols>
  <sheetData>
    <row r="1" spans="1:6" ht="17.25" x14ac:dyDescent="0.25">
      <c r="A1" s="5" t="s">
        <v>0</v>
      </c>
      <c r="B1" s="5" t="s">
        <v>10</v>
      </c>
      <c r="C1" s="5" t="s">
        <v>16</v>
      </c>
      <c r="D1" s="5" t="s">
        <v>17</v>
      </c>
      <c r="E1" s="5" t="s">
        <v>12</v>
      </c>
    </row>
    <row r="2" spans="1:6" x14ac:dyDescent="0.25">
      <c r="A2" s="1">
        <v>44287</v>
      </c>
      <c r="B2" s="9">
        <v>74.550003000000004</v>
      </c>
      <c r="C2" s="9"/>
      <c r="D2" s="7" t="s">
        <v>11</v>
      </c>
      <c r="E2" s="6"/>
    </row>
    <row r="3" spans="1:6" x14ac:dyDescent="0.25">
      <c r="A3" s="1">
        <v>44317</v>
      </c>
      <c r="B3" s="9">
        <v>93.769997000000004</v>
      </c>
      <c r="C3" s="9"/>
      <c r="D3" s="2"/>
      <c r="E3" s="2"/>
      <c r="F3" s="10"/>
    </row>
    <row r="4" spans="1:6" x14ac:dyDescent="0.25">
      <c r="A4" s="1">
        <v>44348</v>
      </c>
      <c r="B4" s="9">
        <v>89.980002999999996</v>
      </c>
      <c r="C4" s="9"/>
      <c r="D4" s="2"/>
      <c r="E4" s="2"/>
      <c r="F4" s="10"/>
    </row>
    <row r="5" spans="1:6" x14ac:dyDescent="0.25">
      <c r="A5" s="1">
        <v>44378</v>
      </c>
      <c r="B5" s="9">
        <v>76.980002999999996</v>
      </c>
      <c r="C5" s="9"/>
      <c r="D5" s="2"/>
      <c r="E5" s="2"/>
      <c r="F5" s="10"/>
    </row>
    <row r="6" spans="1:6" x14ac:dyDescent="0.25">
      <c r="A6" s="1">
        <v>44409</v>
      </c>
      <c r="B6" s="9">
        <v>82.050003000000004</v>
      </c>
      <c r="C6" s="9">
        <f>MAX(B2:B6)</f>
        <v>93.769997000000004</v>
      </c>
      <c r="D6" s="13">
        <f>((B6-C6)/C6)*100</f>
        <v>-12.498660952287329</v>
      </c>
      <c r="E6" s="13">
        <f>D6^2</f>
        <v>156.21652560023202</v>
      </c>
      <c r="F6" s="13"/>
    </row>
    <row r="7" spans="1:6" x14ac:dyDescent="0.25">
      <c r="A7" s="1">
        <v>44440</v>
      </c>
      <c r="B7" s="9">
        <v>75.550003000000004</v>
      </c>
      <c r="C7" s="9">
        <f t="shared" ref="C7:C23" si="0">MAX(B3:B7)</f>
        <v>93.769997000000004</v>
      </c>
      <c r="D7" s="13">
        <f t="shared" ref="D7:D23" si="1">((B7-C7)/C7)*100</f>
        <v>-19.430515711757991</v>
      </c>
      <c r="E7" s="13">
        <f t="shared" ref="E7:E23" si="2">D7^2</f>
        <v>377.54494082487417</v>
      </c>
      <c r="F7" s="13"/>
    </row>
    <row r="8" spans="1:6" x14ac:dyDescent="0.25">
      <c r="A8" s="1">
        <v>44470</v>
      </c>
      <c r="B8" s="9">
        <v>84.019997000000004</v>
      </c>
      <c r="C8" s="9">
        <f t="shared" si="0"/>
        <v>89.980002999999996</v>
      </c>
      <c r="D8" s="13">
        <f t="shared" si="1"/>
        <v>-6.6237006015658757</v>
      </c>
      <c r="E8" s="13">
        <f t="shared" si="2"/>
        <v>43.873409659184141</v>
      </c>
      <c r="F8" s="13"/>
    </row>
    <row r="9" spans="1:6" x14ac:dyDescent="0.25">
      <c r="A9" s="1">
        <v>44501</v>
      </c>
      <c r="B9" s="9">
        <v>126.099998</v>
      </c>
      <c r="C9" s="9">
        <f t="shared" si="0"/>
        <v>126.099998</v>
      </c>
      <c r="D9" s="13">
        <f t="shared" si="1"/>
        <v>0</v>
      </c>
      <c r="E9" s="13">
        <f t="shared" si="2"/>
        <v>0</v>
      </c>
      <c r="F9" s="13"/>
    </row>
    <row r="10" spans="1:6" x14ac:dyDescent="0.25">
      <c r="A10" s="1">
        <v>44531</v>
      </c>
      <c r="B10" s="9">
        <v>103.160004</v>
      </c>
      <c r="C10" s="9">
        <f t="shared" si="0"/>
        <v>126.099998</v>
      </c>
      <c r="D10" s="13">
        <f t="shared" si="1"/>
        <v>-18.191906712004862</v>
      </c>
      <c r="E10" s="13">
        <f t="shared" si="2"/>
        <v>330.94546981828756</v>
      </c>
      <c r="F10" s="13"/>
    </row>
    <row r="11" spans="1:6" x14ac:dyDescent="0.25">
      <c r="A11" s="1">
        <v>44562</v>
      </c>
      <c r="B11" s="9">
        <v>65.860000999999997</v>
      </c>
      <c r="C11" s="9">
        <f t="shared" si="0"/>
        <v>126.099998</v>
      </c>
      <c r="D11" s="13">
        <f t="shared" si="1"/>
        <v>-47.771608212079435</v>
      </c>
      <c r="E11" s="13">
        <f t="shared" si="2"/>
        <v>2282.1265511684155</v>
      </c>
      <c r="F11" s="13"/>
    </row>
    <row r="12" spans="1:6" x14ac:dyDescent="0.25">
      <c r="A12" s="1">
        <v>44593</v>
      </c>
      <c r="B12" s="9">
        <v>51.57</v>
      </c>
      <c r="C12" s="9">
        <f t="shared" si="0"/>
        <v>126.099998</v>
      </c>
      <c r="D12" s="13">
        <f t="shared" si="1"/>
        <v>-59.103885156286836</v>
      </c>
      <c r="E12" s="13">
        <f t="shared" si="2"/>
        <v>3493.2692405675434</v>
      </c>
      <c r="F12" s="13"/>
    </row>
    <row r="13" spans="1:6" x14ac:dyDescent="0.25">
      <c r="A13" s="1">
        <v>44621</v>
      </c>
      <c r="B13" s="9">
        <v>46.240001999999997</v>
      </c>
      <c r="C13" s="9">
        <f t="shared" si="0"/>
        <v>126.099998</v>
      </c>
      <c r="D13" s="13">
        <f t="shared" si="1"/>
        <v>-63.330687760994252</v>
      </c>
      <c r="E13" s="13">
        <f t="shared" si="2"/>
        <v>4010.7760122805471</v>
      </c>
      <c r="F13" s="13"/>
    </row>
    <row r="14" spans="1:6" x14ac:dyDescent="0.25">
      <c r="A14" s="1">
        <v>44652</v>
      </c>
      <c r="B14" s="9">
        <v>30.65</v>
      </c>
      <c r="C14" s="9">
        <f t="shared" si="0"/>
        <v>103.160004</v>
      </c>
      <c r="D14" s="13">
        <f t="shared" si="1"/>
        <v>-70.28887280772112</v>
      </c>
      <c r="E14" s="13">
        <f t="shared" si="2"/>
        <v>4940.5256405799973</v>
      </c>
      <c r="F14" s="13"/>
    </row>
    <row r="15" spans="1:6" x14ac:dyDescent="0.25">
      <c r="A15" s="1">
        <v>44682</v>
      </c>
      <c r="B15" s="9">
        <v>29.940000999999999</v>
      </c>
      <c r="C15" s="9">
        <f t="shared" si="0"/>
        <v>65.860000999999997</v>
      </c>
      <c r="D15" s="13">
        <f t="shared" si="1"/>
        <v>-54.539932363499368</v>
      </c>
      <c r="E15" s="13">
        <f t="shared" si="2"/>
        <v>2974.6042222150859</v>
      </c>
      <c r="F15" s="13"/>
    </row>
    <row r="16" spans="1:6" x14ac:dyDescent="0.25">
      <c r="A16" s="1">
        <v>44713</v>
      </c>
      <c r="B16" s="9">
        <v>32.860000999999997</v>
      </c>
      <c r="C16" s="9">
        <f t="shared" si="0"/>
        <v>51.57</v>
      </c>
      <c r="D16" s="13">
        <f t="shared" si="1"/>
        <v>-36.280781462090367</v>
      </c>
      <c r="E16" s="13">
        <f t="shared" si="2"/>
        <v>1316.2951034999601</v>
      </c>
      <c r="F16" s="13"/>
    </row>
    <row r="17" spans="1:6" x14ac:dyDescent="0.25">
      <c r="A17" s="1">
        <v>44743</v>
      </c>
      <c r="B17" s="9">
        <v>42.93</v>
      </c>
      <c r="C17" s="9">
        <f t="shared" si="0"/>
        <v>46.240001999999997</v>
      </c>
      <c r="D17" s="13">
        <f t="shared" si="1"/>
        <v>-7.1583085139139859</v>
      </c>
      <c r="E17" s="13">
        <f t="shared" si="2"/>
        <v>51.241380780373454</v>
      </c>
      <c r="F17" s="13"/>
    </row>
    <row r="18" spans="1:6" x14ac:dyDescent="0.25">
      <c r="A18" s="1">
        <v>44774</v>
      </c>
      <c r="B18" s="9">
        <v>39.110000999999997</v>
      </c>
      <c r="C18" s="9">
        <f t="shared" si="0"/>
        <v>42.93</v>
      </c>
      <c r="D18" s="13">
        <f t="shared" si="1"/>
        <v>-8.8982040531097208</v>
      </c>
      <c r="E18" s="13">
        <f t="shared" si="2"/>
        <v>79.178035370778261</v>
      </c>
      <c r="F18" s="13"/>
    </row>
    <row r="19" spans="1:6" x14ac:dyDescent="0.25">
      <c r="A19" s="1">
        <v>44805</v>
      </c>
      <c r="B19" s="9">
        <v>35.840000000000003</v>
      </c>
      <c r="C19" s="9">
        <f t="shared" si="0"/>
        <v>42.93</v>
      </c>
      <c r="D19" s="13">
        <f t="shared" si="1"/>
        <v>-16.515257395760532</v>
      </c>
      <c r="E19" s="13">
        <f t="shared" si="2"/>
        <v>272.75372684822293</v>
      </c>
      <c r="F19" s="13"/>
    </row>
    <row r="20" spans="1:6" x14ac:dyDescent="0.25">
      <c r="A20" s="1">
        <v>44835</v>
      </c>
      <c r="B20" s="9">
        <v>44.740001999999997</v>
      </c>
      <c r="C20" s="9">
        <f t="shared" si="0"/>
        <v>44.740001999999997</v>
      </c>
      <c r="D20" s="13">
        <f t="shared" si="1"/>
        <v>0</v>
      </c>
      <c r="E20" s="13">
        <f t="shared" si="2"/>
        <v>0</v>
      </c>
      <c r="F20" s="13"/>
    </row>
    <row r="21" spans="1:6" x14ac:dyDescent="0.25">
      <c r="A21" s="1">
        <v>44866</v>
      </c>
      <c r="B21" s="9">
        <v>31.77</v>
      </c>
      <c r="C21" s="9">
        <f t="shared" si="0"/>
        <v>44.740001999999997</v>
      </c>
      <c r="D21" s="13">
        <f t="shared" si="1"/>
        <v>-28.989721547173819</v>
      </c>
      <c r="E21" s="13">
        <f t="shared" si="2"/>
        <v>840.40395538267398</v>
      </c>
      <c r="F21" s="13"/>
    </row>
    <row r="22" spans="1:6" x14ac:dyDescent="0.25">
      <c r="A22" s="1">
        <v>44896</v>
      </c>
      <c r="B22" s="9">
        <v>28.459999</v>
      </c>
      <c r="C22" s="9">
        <f t="shared" si="0"/>
        <v>44.740001999999997</v>
      </c>
      <c r="D22" s="13">
        <f t="shared" si="1"/>
        <v>-36.388024747964913</v>
      </c>
      <c r="E22" s="13">
        <f t="shared" si="2"/>
        <v>1324.088345058507</v>
      </c>
      <c r="F22" s="13"/>
    </row>
    <row r="23" spans="1:6" x14ac:dyDescent="0.25">
      <c r="A23" s="1">
        <v>44927</v>
      </c>
      <c r="B23" s="9">
        <v>33.409999999999997</v>
      </c>
      <c r="C23" s="9">
        <f t="shared" si="0"/>
        <v>44.740001999999997</v>
      </c>
      <c r="D23" s="13">
        <f t="shared" si="1"/>
        <v>-25.324098107997408</v>
      </c>
      <c r="E23" s="13">
        <f t="shared" si="2"/>
        <v>641.30994498347786</v>
      </c>
      <c r="F23" s="13"/>
    </row>
    <row r="24" spans="1:6" x14ac:dyDescent="0.25">
      <c r="A24" s="1"/>
      <c r="E24" s="2"/>
    </row>
    <row r="25" spans="1:6" x14ac:dyDescent="0.25">
      <c r="A25" s="15" t="s">
        <v>13</v>
      </c>
      <c r="B25" s="16">
        <f>SUM(E6:E23)</f>
        <v>23135.152504638161</v>
      </c>
      <c r="C25" s="3"/>
      <c r="D25" s="3"/>
      <c r="E25" s="2"/>
    </row>
    <row r="26" spans="1:6" x14ac:dyDescent="0.25">
      <c r="A26" s="11" t="s">
        <v>14</v>
      </c>
      <c r="B26" s="12">
        <f>COUNT(A2:A23)</f>
        <v>22</v>
      </c>
      <c r="C26" s="3"/>
      <c r="D26" s="3"/>
      <c r="E26" s="2"/>
    </row>
    <row r="27" spans="1:6" x14ac:dyDescent="0.25">
      <c r="A27" s="4" t="s">
        <v>15</v>
      </c>
      <c r="B27" s="14">
        <f>(B25/B26)^0.5</f>
        <v>32.428349343127479</v>
      </c>
      <c r="C27" s="8"/>
      <c r="D27" s="8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Ulcer_Index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2023-07-15T15:35:31Z</dcterms:modified>
</cp:coreProperties>
</file>