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_Time_Series\"/>
    </mc:Choice>
  </mc:AlternateContent>
  <bookViews>
    <workbookView xWindow="0" yWindow="0" windowWidth="28800" windowHeight="11730" activeTab="1"/>
  </bookViews>
  <sheets>
    <sheet name="DATA" sheetId="2" r:id="rId1"/>
    <sheet name="Forecasting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" i="3" l="1"/>
  <c r="I49" i="3"/>
  <c r="C51" i="3" l="1"/>
  <c r="C71" i="3"/>
  <c r="C91" i="3"/>
  <c r="C52" i="3"/>
  <c r="C72" i="3"/>
  <c r="C92" i="3"/>
  <c r="C54" i="3"/>
  <c r="C94" i="3"/>
  <c r="C75" i="3"/>
  <c r="C97" i="3"/>
  <c r="C89" i="3"/>
  <c r="C53" i="3"/>
  <c r="C73" i="3"/>
  <c r="C93" i="3"/>
  <c r="C74" i="3"/>
  <c r="C55" i="3"/>
  <c r="C95" i="3"/>
  <c r="C56" i="3"/>
  <c r="C76" i="3"/>
  <c r="C96" i="3"/>
  <c r="C77" i="3"/>
  <c r="C90" i="3"/>
  <c r="C57" i="3"/>
  <c r="C58" i="3"/>
  <c r="C78" i="3"/>
  <c r="C98" i="3"/>
  <c r="C50" i="3"/>
  <c r="C59" i="3"/>
  <c r="C79" i="3"/>
  <c r="C60" i="3"/>
  <c r="C80" i="3"/>
  <c r="C84" i="3"/>
  <c r="C85" i="3"/>
  <c r="C66" i="3"/>
  <c r="C61" i="3"/>
  <c r="C81" i="3"/>
  <c r="C65" i="3"/>
  <c r="C69" i="3"/>
  <c r="C62" i="3"/>
  <c r="C82" i="3"/>
  <c r="C63" i="3"/>
  <c r="C83" i="3"/>
  <c r="C64" i="3"/>
  <c r="C86" i="3"/>
  <c r="C67" i="3"/>
  <c r="C87" i="3"/>
  <c r="C70" i="3"/>
  <c r="C68" i="3"/>
  <c r="C88" i="3"/>
  <c r="D88" i="3" l="1"/>
  <c r="D62" i="3"/>
  <c r="E79" i="3"/>
  <c r="E76" i="3"/>
  <c r="E75" i="3"/>
  <c r="E88" i="3"/>
  <c r="E62" i="3"/>
  <c r="D79" i="3"/>
  <c r="D76" i="3"/>
  <c r="D75" i="3"/>
  <c r="D90" i="3"/>
  <c r="E63" i="3"/>
  <c r="D68" i="3"/>
  <c r="D69" i="3"/>
  <c r="E59" i="3"/>
  <c r="E56" i="3"/>
  <c r="E94" i="3"/>
  <c r="D95" i="3"/>
  <c r="D72" i="3"/>
  <c r="E52" i="3"/>
  <c r="D84" i="3"/>
  <c r="D60" i="3"/>
  <c r="E68" i="3"/>
  <c r="E69" i="3"/>
  <c r="D59" i="3"/>
  <c r="D56" i="3"/>
  <c r="D94" i="3"/>
  <c r="E65" i="3"/>
  <c r="D57" i="3"/>
  <c r="E70" i="3"/>
  <c r="D65" i="3"/>
  <c r="D50" i="3"/>
  <c r="E95" i="3"/>
  <c r="E54" i="3"/>
  <c r="E50" i="3"/>
  <c r="D54" i="3"/>
  <c r="D93" i="3"/>
  <c r="E91" i="3"/>
  <c r="E71" i="3"/>
  <c r="D77" i="3"/>
  <c r="D70" i="3"/>
  <c r="E80" i="3"/>
  <c r="D87" i="3"/>
  <c r="E81" i="3"/>
  <c r="E98" i="3"/>
  <c r="E55" i="3"/>
  <c r="D92" i="3"/>
  <c r="D78" i="3"/>
  <c r="E74" i="3"/>
  <c r="D74" i="3"/>
  <c r="E64" i="3"/>
  <c r="E77" i="3"/>
  <c r="D97" i="3"/>
  <c r="E87" i="3"/>
  <c r="D81" i="3"/>
  <c r="D98" i="3"/>
  <c r="D55" i="3"/>
  <c r="E92" i="3"/>
  <c r="D61" i="3"/>
  <c r="E72" i="3"/>
  <c r="E93" i="3"/>
  <c r="E85" i="3"/>
  <c r="E89" i="3"/>
  <c r="D82" i="3"/>
  <c r="D67" i="3"/>
  <c r="D73" i="3"/>
  <c r="E97" i="3"/>
  <c r="E67" i="3"/>
  <c r="E61" i="3"/>
  <c r="E78" i="3"/>
  <c r="E53" i="3"/>
  <c r="D51" i="3"/>
  <c r="E60" i="3"/>
  <c r="D86" i="3"/>
  <c r="D66" i="3"/>
  <c r="E58" i="3"/>
  <c r="D52" i="3"/>
  <c r="D53" i="3"/>
  <c r="E82" i="3"/>
  <c r="E86" i="3"/>
  <c r="E66" i="3"/>
  <c r="D58" i="3"/>
  <c r="D83" i="3"/>
  <c r="E51" i="3"/>
  <c r="E96" i="3"/>
  <c r="D64" i="3"/>
  <c r="D85" i="3"/>
  <c r="E57" i="3"/>
  <c r="E73" i="3"/>
  <c r="D91" i="3"/>
  <c r="D71" i="3"/>
  <c r="D80" i="3"/>
  <c r="D89" i="3"/>
  <c r="E83" i="3"/>
  <c r="E84" i="3"/>
  <c r="E90" i="3"/>
  <c r="D96" i="3"/>
  <c r="D63" i="3"/>
</calcChain>
</file>

<file path=xl/sharedStrings.xml><?xml version="1.0" encoding="utf-8"?>
<sst xmlns="http://schemas.openxmlformats.org/spreadsheetml/2006/main" count="15" uniqueCount="13">
  <si>
    <t>Date</t>
  </si>
  <si>
    <t>Open</t>
  </si>
  <si>
    <t>High</t>
  </si>
  <si>
    <t>Low</t>
  </si>
  <si>
    <t>Close</t>
  </si>
  <si>
    <t>Adj Close</t>
  </si>
  <si>
    <t>Volume</t>
  </si>
  <si>
    <t>Forecast(Adj Close)</t>
  </si>
  <si>
    <t>Lower Confidence Bound(Adj Close)</t>
  </si>
  <si>
    <t>Upper Confidence Bound(Adj Close)</t>
  </si>
  <si>
    <t>Seasonality &amp; STAT</t>
  </si>
  <si>
    <t>Seasonality:</t>
  </si>
  <si>
    <t>STAT: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</si>
</sst>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Forecasting!$B$1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Forecasting!$B$2:$B$98</c:f>
              <c:numCache>
                <c:formatCode>General</c:formatCode>
                <c:ptCount val="97"/>
                <c:pt idx="0">
                  <c:v>2.57</c:v>
                </c:pt>
                <c:pt idx="1">
                  <c:v>3.11</c:v>
                </c:pt>
                <c:pt idx="2">
                  <c:v>2.68</c:v>
                </c:pt>
                <c:pt idx="3">
                  <c:v>2.2599999999999998</c:v>
                </c:pt>
                <c:pt idx="4">
                  <c:v>2.2799999999999998</c:v>
                </c:pt>
                <c:pt idx="5">
                  <c:v>2.4</c:v>
                </c:pt>
                <c:pt idx="6">
                  <c:v>1.93</c:v>
                </c:pt>
                <c:pt idx="7">
                  <c:v>1.78</c:v>
                </c:pt>
                <c:pt idx="8">
                  <c:v>1.72</c:v>
                </c:pt>
                <c:pt idx="9">
                  <c:v>2.12</c:v>
                </c:pt>
                <c:pt idx="10">
                  <c:v>2.36</c:v>
                </c:pt>
                <c:pt idx="11">
                  <c:v>2.87</c:v>
                </c:pt>
                <c:pt idx="12">
                  <c:v>2.2000000000000002</c:v>
                </c:pt>
                <c:pt idx="13">
                  <c:v>2.14</c:v>
                </c:pt>
                <c:pt idx="14">
                  <c:v>2.85</c:v>
                </c:pt>
                <c:pt idx="15">
                  <c:v>3.55</c:v>
                </c:pt>
                <c:pt idx="16">
                  <c:v>4.57</c:v>
                </c:pt>
                <c:pt idx="17">
                  <c:v>5.14</c:v>
                </c:pt>
                <c:pt idx="18">
                  <c:v>6.86</c:v>
                </c:pt>
                <c:pt idx="19">
                  <c:v>7.4</c:v>
                </c:pt>
                <c:pt idx="20">
                  <c:v>6.91</c:v>
                </c:pt>
                <c:pt idx="21">
                  <c:v>7.23</c:v>
                </c:pt>
                <c:pt idx="22">
                  <c:v>8.91</c:v>
                </c:pt>
                <c:pt idx="23">
                  <c:v>11.34</c:v>
                </c:pt>
                <c:pt idx="24">
                  <c:v>10.37</c:v>
                </c:pt>
                <c:pt idx="25">
                  <c:v>14.46</c:v>
                </c:pt>
                <c:pt idx="26">
                  <c:v>14.55</c:v>
                </c:pt>
                <c:pt idx="27">
                  <c:v>13.3</c:v>
                </c:pt>
                <c:pt idx="28">
                  <c:v>11.19</c:v>
                </c:pt>
                <c:pt idx="29">
                  <c:v>12.48</c:v>
                </c:pt>
                <c:pt idx="30">
                  <c:v>13.61</c:v>
                </c:pt>
                <c:pt idx="31">
                  <c:v>13.02</c:v>
                </c:pt>
                <c:pt idx="32">
                  <c:v>12.75</c:v>
                </c:pt>
                <c:pt idx="33">
                  <c:v>10.99</c:v>
                </c:pt>
                <c:pt idx="34">
                  <c:v>10.89</c:v>
                </c:pt>
                <c:pt idx="35">
                  <c:v>10.28</c:v>
                </c:pt>
                <c:pt idx="36">
                  <c:v>13.74</c:v>
                </c:pt>
                <c:pt idx="37">
                  <c:v>12.11</c:v>
                </c:pt>
                <c:pt idx="38">
                  <c:v>10.050000000000001</c:v>
                </c:pt>
                <c:pt idx="39">
                  <c:v>10.88</c:v>
                </c:pt>
                <c:pt idx="40">
                  <c:v>13.73</c:v>
                </c:pt>
                <c:pt idx="41">
                  <c:v>14.99</c:v>
                </c:pt>
                <c:pt idx="42">
                  <c:v>18.329999999999998</c:v>
                </c:pt>
                <c:pt idx="43">
                  <c:v>25.17</c:v>
                </c:pt>
                <c:pt idx="44">
                  <c:v>30.889999</c:v>
                </c:pt>
                <c:pt idx="45">
                  <c:v>18.209999</c:v>
                </c:pt>
                <c:pt idx="46">
                  <c:v>21.299999</c:v>
                </c:pt>
                <c:pt idx="47">
                  <c:v>18.459999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F-4187-A08E-A1294695DC3B}"/>
            </c:ext>
          </c:extLst>
        </c:ser>
        <c:ser>
          <c:idx val="1"/>
          <c:order val="1"/>
          <c:tx>
            <c:strRef>
              <c:f>Forecasting!$C$1</c:f>
              <c:strCache>
                <c:ptCount val="1"/>
                <c:pt idx="0">
                  <c:v>Forecast(Adj Close)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Forecasting!$A$2:$A$98</c:f>
              <c:numCache>
                <c:formatCode>m/d/yyyy</c:formatCode>
                <c:ptCount val="9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</c:numCache>
            </c:numRef>
          </c:cat>
          <c:val>
            <c:numRef>
              <c:f>Forecasting!$C$2:$C$98</c:f>
              <c:numCache>
                <c:formatCode>General</c:formatCode>
                <c:ptCount val="97"/>
                <c:pt idx="47">
                  <c:v>18.459999</c:v>
                </c:pt>
                <c:pt idx="48">
                  <c:v>18.888784813287021</c:v>
                </c:pt>
                <c:pt idx="49">
                  <c:v>19.317570626574035</c:v>
                </c:pt>
                <c:pt idx="50">
                  <c:v>19.746356439861053</c:v>
                </c:pt>
                <c:pt idx="51">
                  <c:v>20.175142253148071</c:v>
                </c:pt>
                <c:pt idx="52">
                  <c:v>20.603928066435088</c:v>
                </c:pt>
                <c:pt idx="53">
                  <c:v>21.032713879722102</c:v>
                </c:pt>
                <c:pt idx="54">
                  <c:v>21.46149969300912</c:v>
                </c:pt>
                <c:pt idx="55">
                  <c:v>21.890285506296138</c:v>
                </c:pt>
                <c:pt idx="56">
                  <c:v>22.319071319583152</c:v>
                </c:pt>
                <c:pt idx="57">
                  <c:v>22.74785713287017</c:v>
                </c:pt>
                <c:pt idx="58">
                  <c:v>23.176642946157187</c:v>
                </c:pt>
                <c:pt idx="59">
                  <c:v>23.605428759444202</c:v>
                </c:pt>
                <c:pt idx="60">
                  <c:v>24.034214572731219</c:v>
                </c:pt>
                <c:pt idx="61">
                  <c:v>24.463000386018237</c:v>
                </c:pt>
                <c:pt idx="62">
                  <c:v>24.891786199305255</c:v>
                </c:pt>
                <c:pt idx="63">
                  <c:v>25.320572012592272</c:v>
                </c:pt>
                <c:pt idx="64">
                  <c:v>25.749357825879287</c:v>
                </c:pt>
                <c:pt idx="65">
                  <c:v>26.178143639166304</c:v>
                </c:pt>
                <c:pt idx="66">
                  <c:v>26.606929452453322</c:v>
                </c:pt>
                <c:pt idx="67">
                  <c:v>27.035715265740336</c:v>
                </c:pt>
                <c:pt idx="68">
                  <c:v>27.464501079027354</c:v>
                </c:pt>
                <c:pt idx="69">
                  <c:v>27.893286892314372</c:v>
                </c:pt>
                <c:pt idx="70">
                  <c:v>28.322072705601386</c:v>
                </c:pt>
                <c:pt idx="71">
                  <c:v>28.750858518888403</c:v>
                </c:pt>
                <c:pt idx="72">
                  <c:v>29.179644332175421</c:v>
                </c:pt>
                <c:pt idx="73">
                  <c:v>29.608430145462435</c:v>
                </c:pt>
                <c:pt idx="74">
                  <c:v>30.037215958749456</c:v>
                </c:pt>
                <c:pt idx="75">
                  <c:v>30.466001772036471</c:v>
                </c:pt>
                <c:pt idx="76">
                  <c:v>30.894787585323488</c:v>
                </c:pt>
                <c:pt idx="77">
                  <c:v>31.323573398610506</c:v>
                </c:pt>
                <c:pt idx="78">
                  <c:v>31.75235921189752</c:v>
                </c:pt>
                <c:pt idx="79">
                  <c:v>32.181145025184534</c:v>
                </c:pt>
                <c:pt idx="80">
                  <c:v>32.609930838471556</c:v>
                </c:pt>
                <c:pt idx="81">
                  <c:v>33.03871665175857</c:v>
                </c:pt>
                <c:pt idx="82">
                  <c:v>33.467502465045584</c:v>
                </c:pt>
                <c:pt idx="83">
                  <c:v>33.896288278332605</c:v>
                </c:pt>
                <c:pt idx="84">
                  <c:v>34.325074091619619</c:v>
                </c:pt>
                <c:pt idx="85">
                  <c:v>34.753859904906633</c:v>
                </c:pt>
                <c:pt idx="86">
                  <c:v>35.182645718193655</c:v>
                </c:pt>
                <c:pt idx="87">
                  <c:v>35.611431531480676</c:v>
                </c:pt>
                <c:pt idx="88">
                  <c:v>36.040217344767683</c:v>
                </c:pt>
                <c:pt idx="89">
                  <c:v>36.469003158054704</c:v>
                </c:pt>
                <c:pt idx="90">
                  <c:v>36.897788971341726</c:v>
                </c:pt>
                <c:pt idx="91">
                  <c:v>37.32657478462874</c:v>
                </c:pt>
                <c:pt idx="92">
                  <c:v>37.755360597915754</c:v>
                </c:pt>
                <c:pt idx="93">
                  <c:v>38.184146411202775</c:v>
                </c:pt>
                <c:pt idx="94">
                  <c:v>38.612932224489789</c:v>
                </c:pt>
                <c:pt idx="95">
                  <c:v>39.041718037776803</c:v>
                </c:pt>
                <c:pt idx="96">
                  <c:v>39.470503851063825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F-4187-A08E-A1294695DC3B}"/>
            </c:ext>
          </c:extLst>
        </c:ser>
        <c:ser>
          <c:idx val="2"/>
          <c:order val="2"/>
          <c:tx>
            <c:strRef>
              <c:f>Forecasting!$D$1</c:f>
              <c:strCache>
                <c:ptCount val="1"/>
                <c:pt idx="0">
                  <c:v>Lower Confidence Bound(Adj Close)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Forecasting!$A$2:$A$98</c:f>
              <c:numCache>
                <c:formatCode>m/d/yyyy</c:formatCode>
                <c:ptCount val="9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</c:numCache>
            </c:numRef>
          </c:cat>
          <c:val>
            <c:numRef>
              <c:f>Forecasting!$D$2:$D$98</c:f>
              <c:numCache>
                <c:formatCode>General</c:formatCode>
                <c:ptCount val="97"/>
                <c:pt idx="47" formatCode="0.00">
                  <c:v>18.459999</c:v>
                </c:pt>
                <c:pt idx="48" formatCode="0.00">
                  <c:v>12.526457994675932</c:v>
                </c:pt>
                <c:pt idx="49" formatCode="0.00">
                  <c:v>12.201425401434811</c:v>
                </c:pt>
                <c:pt idx="50" formatCode="0.00">
                  <c:v>11.946327989664216</c:v>
                </c:pt>
                <c:pt idx="51" formatCode="0.00">
                  <c:v>11.744125328657413</c:v>
                </c:pt>
                <c:pt idx="52" formatCode="0.00">
                  <c:v>11.583705702480836</c:v>
                </c:pt>
                <c:pt idx="53" formatCode="0.00">
                  <c:v>11.457348606027178</c:v>
                </c:pt>
                <c:pt idx="54" formatCode="0.00">
                  <c:v>11.359432912990302</c:v>
                </c:pt>
                <c:pt idx="55" formatCode="0.00">
                  <c:v>11.285716124967315</c:v>
                </c:pt>
                <c:pt idx="56" formatCode="0.00">
                  <c:v>11.232903510576344</c:v>
                </c:pt>
                <c:pt idx="57" formatCode="0.00">
                  <c:v>11.19837623698178</c:v>
                </c:pt>
                <c:pt idx="58" formatCode="0.00">
                  <c:v>11.180012188026875</c:v>
                </c:pt>
                <c:pt idx="59" formatCode="0.00">
                  <c:v>11.17606355460989</c:v>
                </c:pt>
                <c:pt idx="60" formatCode="0.00">
                  <c:v>11.185070653092877</c:v>
                </c:pt>
                <c:pt idx="61" formatCode="0.00">
                  <c:v>11.205799673853454</c:v>
                </c:pt>
                <c:pt idx="62" formatCode="0.00">
                  <c:v>11.237196710101211</c:v>
                </c:pt>
                <c:pt idx="63" formatCode="0.00">
                  <c:v>11.278353148959596</c:v>
                </c:pt>
                <c:pt idx="64" formatCode="0.00">
                  <c:v>11.328479171391312</c:v>
                </c:pt>
                <c:pt idx="65" formatCode="0.00">
                  <c:v>11.386883154102723</c:v>
                </c:pt>
                <c:pt idx="66" formatCode="0.00">
                  <c:v>11.452955442934377</c:v>
                </c:pt>
                <c:pt idx="67" formatCode="0.00">
                  <c:v>11.526155415171106</c:v>
                </c:pt>
                <c:pt idx="68" formatCode="0.00">
                  <c:v>11.60600105137503</c:v>
                </c:pt>
                <c:pt idx="69" formatCode="0.00">
                  <c:v>11.692060446592446</c:v>
                </c:pt>
                <c:pt idx="70" formatCode="0.00">
                  <c:v>11.783944837782528</c:v>
                </c:pt>
                <c:pt idx="71" formatCode="0.00">
                  <c:v>11.881302829251666</c:v>
                </c:pt>
                <c:pt idx="72" formatCode="0.00">
                  <c:v>11.983815573890748</c:v>
                </c:pt>
                <c:pt idx="73" formatCode="0.00">
                  <c:v>12.091192723819233</c:v>
                </c:pt>
                <c:pt idx="74" formatCode="0.00">
                  <c:v>12.203169005518106</c:v>
                </c:pt>
                <c:pt idx="75" formatCode="0.00">
                  <c:v>12.319501305715541</c:v>
                </c:pt>
                <c:pt idx="76" formatCode="0.00">
                  <c:v>12.439966177978533</c:v>
                </c:pt>
                <c:pt idx="77" formatCode="0.00">
                  <c:v>12.564357698136732</c:v>
                </c:pt>
                <c:pt idx="78" formatCode="0.00">
                  <c:v>12.692485610734714</c:v>
                </c:pt>
                <c:pt idx="79" formatCode="0.00">
                  <c:v>12.824173719693423</c:v>
                </c:pt>
                <c:pt idx="80" formatCode="0.00">
                  <c:v>12.959258485006984</c:v>
                </c:pt>
                <c:pt idx="81" formatCode="0.00">
                  <c:v>13.097587794155253</c:v>
                </c:pt>
                <c:pt idx="82" formatCode="0.00">
                  <c:v>13.239019882385556</c:v>
                </c:pt>
                <c:pt idx="83" formatCode="0.00">
                  <c:v>13.383422380415194</c:v>
                </c:pt>
                <c:pt idx="84" formatCode="0.00">
                  <c:v>13.530671471663602</c:v>
                </c:pt>
                <c:pt idx="85" formatCode="0.00">
                  <c:v>13.68065114401649</c:v>
                </c:pt>
                <c:pt idx="86" formatCode="0.00">
                  <c:v>13.833252523490948</c:v>
                </c:pt>
                <c:pt idx="87" formatCode="0.00">
                  <c:v>13.988373279116779</c:v>
                </c:pt>
                <c:pt idx="88" formatCode="0.00">
                  <c:v>14.145917089957653</c:v>
                </c:pt>
                <c:pt idx="89" formatCode="0.00">
                  <c:v>14.305793166530918</c:v>
                </c:pt>
                <c:pt idx="90" formatCode="0.00">
                  <c:v>14.467915819998598</c:v>
                </c:pt>
                <c:pt idx="91" formatCode="0.00">
                  <c:v>14.632204073435407</c:v>
                </c:pt>
                <c:pt idx="92" formatCode="0.00">
                  <c:v>14.798581310263817</c:v>
                </c:pt>
                <c:pt idx="93" formatCode="0.00">
                  <c:v>14.966974955609107</c:v>
                </c:pt>
                <c:pt idx="94" formatCode="0.00">
                  <c:v>15.137316186888548</c:v>
                </c:pt>
                <c:pt idx="95" formatCode="0.00">
                  <c:v>15.309539670426883</c:v>
                </c:pt>
                <c:pt idx="96" formatCode="0.00">
                  <c:v>15.483583321297377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AF-4187-A08E-A1294695DC3B}"/>
            </c:ext>
          </c:extLst>
        </c:ser>
        <c:ser>
          <c:idx val="3"/>
          <c:order val="3"/>
          <c:tx>
            <c:strRef>
              <c:f>Forecasting!$E$1</c:f>
              <c:strCache>
                <c:ptCount val="1"/>
                <c:pt idx="0">
                  <c:v>Upper Confidence Bound(Adj Close)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Forecasting!$A$2:$A$98</c:f>
              <c:numCache>
                <c:formatCode>m/d/yyyy</c:formatCode>
                <c:ptCount val="9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</c:numCache>
            </c:numRef>
          </c:cat>
          <c:val>
            <c:numRef>
              <c:f>Forecasting!$E$2:$E$98</c:f>
              <c:numCache>
                <c:formatCode>General</c:formatCode>
                <c:ptCount val="97"/>
                <c:pt idx="47" formatCode="0.00">
                  <c:v>18.459999</c:v>
                </c:pt>
                <c:pt idx="48" formatCode="0.00">
                  <c:v>25.251111631898112</c:v>
                </c:pt>
                <c:pt idx="49" formatCode="0.00">
                  <c:v>26.433715851713259</c:v>
                </c:pt>
                <c:pt idx="50" formatCode="0.00">
                  <c:v>27.54638489005789</c:v>
                </c:pt>
                <c:pt idx="51" formatCode="0.00">
                  <c:v>28.60615917763873</c:v>
                </c:pt>
                <c:pt idx="52" formatCode="0.00">
                  <c:v>29.624150430389342</c:v>
                </c:pt>
                <c:pt idx="53" formatCode="0.00">
                  <c:v>30.608079153417027</c:v>
                </c:pt>
                <c:pt idx="54" formatCode="0.00">
                  <c:v>31.56356647302794</c:v>
                </c:pt>
                <c:pt idx="55" formatCode="0.00">
                  <c:v>32.49485488762496</c:v>
                </c:pt>
                <c:pt idx="56" formatCode="0.00">
                  <c:v>33.405239128589962</c:v>
                </c:pt>
                <c:pt idx="57" formatCode="0.00">
                  <c:v>34.29733802875856</c:v>
                </c:pt>
                <c:pt idx="58" formatCode="0.00">
                  <c:v>35.173273704287496</c:v>
                </c:pt>
                <c:pt idx="59" formatCode="0.00">
                  <c:v>36.034793964278514</c:v>
                </c:pt>
                <c:pt idx="60" formatCode="0.00">
                  <c:v>36.88335849236956</c:v>
                </c:pt>
                <c:pt idx="61" formatCode="0.00">
                  <c:v>37.720201098183018</c:v>
                </c:pt>
                <c:pt idx="62" formatCode="0.00">
                  <c:v>38.546375688509301</c:v>
                </c:pt>
                <c:pt idx="63" formatCode="0.00">
                  <c:v>39.362790876224949</c:v>
                </c:pt>
                <c:pt idx="64" formatCode="0.00">
                  <c:v>40.170236480367265</c:v>
                </c:pt>
                <c:pt idx="65" formatCode="0.00">
                  <c:v>40.969404124229882</c:v>
                </c:pt>
                <c:pt idx="66" formatCode="0.00">
                  <c:v>41.760903461972269</c:v>
                </c:pt>
                <c:pt idx="67" formatCode="0.00">
                  <c:v>42.545275116309568</c:v>
                </c:pt>
                <c:pt idx="68" formatCode="0.00">
                  <c:v>43.323001106679676</c:v>
                </c:pt>
                <c:pt idx="69" formatCode="0.00">
                  <c:v>44.094513338036293</c:v>
                </c:pt>
                <c:pt idx="70" formatCode="0.00">
                  <c:v>44.860200573420244</c:v>
                </c:pt>
                <c:pt idx="71" formatCode="0.00">
                  <c:v>45.620414208525141</c:v>
                </c:pt>
                <c:pt idx="72" formatCode="0.00">
                  <c:v>46.37547309046009</c:v>
                </c:pt>
                <c:pt idx="73" formatCode="0.00">
                  <c:v>47.125667567105637</c:v>
                </c:pt>
                <c:pt idx="74" formatCode="0.00">
                  <c:v>47.871262911980807</c:v>
                </c:pt>
                <c:pt idx="75" formatCode="0.00">
                  <c:v>48.612502238357401</c:v>
                </c:pt>
                <c:pt idx="76" formatCode="0.00">
                  <c:v>49.349608992668443</c:v>
                </c:pt>
                <c:pt idx="77" formatCode="0.00">
                  <c:v>50.08278909908428</c:v>
                </c:pt>
                <c:pt idx="78" formatCode="0.00">
                  <c:v>50.812232813060326</c:v>
                </c:pt>
                <c:pt idx="79" formatCode="0.00">
                  <c:v>51.538116330675649</c:v>
                </c:pt>
                <c:pt idx="80" formatCode="0.00">
                  <c:v>52.260603191936127</c:v>
                </c:pt>
                <c:pt idx="81" formatCode="0.00">
                  <c:v>52.979845509361887</c:v>
                </c:pt>
                <c:pt idx="82" formatCode="0.00">
                  <c:v>53.695985047705612</c:v>
                </c:pt>
                <c:pt idx="83" formatCode="0.00">
                  <c:v>54.409154176250013</c:v>
                </c:pt>
                <c:pt idx="84" formatCode="0.00">
                  <c:v>55.119476711575636</c:v>
                </c:pt>
                <c:pt idx="85" formatCode="0.00">
                  <c:v>55.827068665796773</c:v>
                </c:pt>
                <c:pt idx="86" formatCode="0.00">
                  <c:v>56.532038912896361</c:v>
                </c:pt>
                <c:pt idx="87" formatCode="0.00">
                  <c:v>57.234489783844573</c:v>
                </c:pt>
                <c:pt idx="88" formatCode="0.00">
                  <c:v>57.934517599577717</c:v>
                </c:pt>
                <c:pt idx="89" formatCode="0.00">
                  <c:v>58.63221314957849</c:v>
                </c:pt>
                <c:pt idx="90" formatCode="0.00">
                  <c:v>59.327662122684856</c:v>
                </c:pt>
                <c:pt idx="91" formatCode="0.00">
                  <c:v>60.020945495822076</c:v>
                </c:pt>
                <c:pt idx="92" formatCode="0.00">
                  <c:v>60.712139885567694</c:v>
                </c:pt>
                <c:pt idx="93" formatCode="0.00">
                  <c:v>61.401317866796447</c:v>
                </c:pt>
                <c:pt idx="94" formatCode="0.00">
                  <c:v>62.088548262091031</c:v>
                </c:pt>
                <c:pt idx="95" formatCode="0.00">
                  <c:v>62.77389640512672</c:v>
                </c:pt>
                <c:pt idx="96" formatCode="0.00">
                  <c:v>63.457424380830275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AF-4187-A08E-A1294695D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41455"/>
        <c:axId val="72741871"/>
      </c:lineChart>
      <c:catAx>
        <c:axId val="727414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1871"/>
        <c:crosses val="autoZero"/>
        <c:auto val="1"/>
        <c:lblAlgn val="ctr"/>
        <c:lblOffset val="100"/>
        <c:noMultiLvlLbl val="0"/>
      </c:catAx>
      <c:valAx>
        <c:axId val="727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4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114300</xdr:rowOff>
    </xdr:from>
    <xdr:to>
      <xdr:col>16</xdr:col>
      <xdr:colOff>171450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19</xdr:row>
      <xdr:rowOff>76200</xdr:rowOff>
    </xdr:from>
    <xdr:to>
      <xdr:col>16</xdr:col>
      <xdr:colOff>200025</xdr:colOff>
      <xdr:row>35</xdr:row>
      <xdr:rowOff>161925</xdr:rowOff>
    </xdr:to>
    <xdr:sp macro="" textlink="">
      <xdr:nvSpPr>
        <xdr:cNvPr id="3" name="TextBox 2"/>
        <xdr:cNvSpPr txBox="1"/>
      </xdr:nvSpPr>
      <xdr:spPr>
        <a:xfrm>
          <a:off x="8191500" y="3695700"/>
          <a:ext cx="6153150" cy="3133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* Alpha</a:t>
          </a:r>
          <a:r>
            <a:rPr lang="en-US"/>
            <a:t>: This measures the weight given to the data points. A higher value means that we are giving a higher weight to recent data points.</a:t>
          </a:r>
        </a:p>
        <a:p>
          <a:endParaRPr lang="en-US" b="1"/>
        </a:p>
        <a:p>
          <a:r>
            <a:rPr lang="en-US" b="1"/>
            <a:t>* Beta</a:t>
          </a:r>
          <a:r>
            <a:rPr lang="en-US"/>
            <a:t>: This measures the weight given to the trend. A higher value means that we are giving a higher weight to the recent trend.</a:t>
          </a:r>
        </a:p>
        <a:p>
          <a:endParaRPr lang="en-US" b="1"/>
        </a:p>
        <a:p>
          <a:r>
            <a:rPr lang="en-US" b="1"/>
            <a:t>* Gamma</a:t>
          </a:r>
          <a:r>
            <a:rPr lang="en-US"/>
            <a:t>: This measures the weight given to the season. A higher value means that we are giving a higher weight to the recent seasonal period.</a:t>
          </a:r>
        </a:p>
        <a:p>
          <a:endParaRPr lang="en-US" b="1"/>
        </a:p>
        <a:p>
          <a:r>
            <a:rPr lang="en-US" b="1"/>
            <a:t>* Mean Absolute Scaled Error (MASE)</a:t>
          </a:r>
          <a:r>
            <a:rPr lang="en-US"/>
            <a:t>: This measures the accuracy of the forecasts.</a:t>
          </a:r>
        </a:p>
        <a:p>
          <a:endParaRPr lang="en-US" b="1"/>
        </a:p>
        <a:p>
          <a:r>
            <a:rPr lang="en-US" b="1"/>
            <a:t>* Symmetric Mean Absolute Percentage Error (SMAPE)</a:t>
          </a:r>
          <a:r>
            <a:rPr lang="en-US"/>
            <a:t>: This measures the accuracy based on percentage errors.</a:t>
          </a:r>
        </a:p>
        <a:p>
          <a:endParaRPr lang="en-US" b="1"/>
        </a:p>
        <a:p>
          <a:r>
            <a:rPr lang="en-US" b="1"/>
            <a:t>* Mean Absolute Percentage Error</a:t>
          </a:r>
          <a:r>
            <a:rPr lang="en-US"/>
            <a:t> </a:t>
          </a:r>
          <a:r>
            <a:rPr lang="en-US" b="1"/>
            <a:t>(AE)</a:t>
          </a:r>
          <a:r>
            <a:rPr lang="en-US"/>
            <a:t>: This measures the accuracy based on percentage errors.</a:t>
          </a:r>
        </a:p>
        <a:p>
          <a:endParaRPr lang="en-US" b="1"/>
        </a:p>
        <a:p>
          <a:r>
            <a:rPr lang="en-US" b="1"/>
            <a:t>* Root Mean Squared Error (RMSE)</a:t>
          </a:r>
          <a:r>
            <a:rPr lang="en-US"/>
            <a:t>: This measures the differences between predicted and observed values.</a:t>
          </a:r>
        </a:p>
        <a:p>
          <a:endParaRPr lang="en-US" sz="1100" b="1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1:E98" totalsRowShown="0">
  <autoFilter ref="A1:E98"/>
  <tableColumns count="5">
    <tableColumn id="1" name="Date" dataDxfId="3"/>
    <tableColumn id="2" name="Adj Close"/>
    <tableColumn id="3" name="Forecast(Adj Close)" dataDxfId="2">
      <calculatedColumnFormula>_xlfn.FORECAST.ETS(A2,$B$2:$B$49,$A$2:$A$49,1,1)</calculatedColumnFormula>
    </tableColumn>
    <tableColumn id="4" name="Lower Confidence Bound(Adj Close)" dataDxfId="1">
      <calculatedColumnFormula>C2-_xlfn.FORECAST.ETS.CONFINT(A2,$B$2:$B$49,$A$2:$A$49,0.95,1,1)</calculatedColumnFormula>
    </tableColumn>
    <tableColumn id="5" name="Upper Confidence Bound(Adj Close)" dataDxfId="0">
      <calculatedColumnFormula>C2+_xlfn.FORECAST.ETS.CONFINT(A2,$B$2:$B$49,$A$2:$A$49,0.95,1,1)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K21" sqref="K21"/>
    </sheetView>
  </sheetViews>
  <sheetFormatPr defaultRowHeight="15" x14ac:dyDescent="0.25"/>
  <cols>
    <col min="1" max="1" width="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42005</v>
      </c>
      <c r="B2">
        <v>2.67</v>
      </c>
      <c r="C2">
        <v>2.84</v>
      </c>
      <c r="D2">
        <v>2.14</v>
      </c>
      <c r="E2">
        <v>2.57</v>
      </c>
      <c r="F2">
        <v>2.57</v>
      </c>
      <c r="G2">
        <v>435408400</v>
      </c>
    </row>
    <row r="3" spans="1:7" x14ac:dyDescent="0.25">
      <c r="A3" s="1">
        <v>42036</v>
      </c>
      <c r="B3">
        <v>2.69</v>
      </c>
      <c r="C3">
        <v>3.37</v>
      </c>
      <c r="D3">
        <v>2.65</v>
      </c>
      <c r="E3">
        <v>3.11</v>
      </c>
      <c r="F3">
        <v>3.11</v>
      </c>
      <c r="G3">
        <v>339665200</v>
      </c>
    </row>
    <row r="4" spans="1:7" x14ac:dyDescent="0.25">
      <c r="A4" s="1">
        <v>42064</v>
      </c>
      <c r="B4">
        <v>3.13</v>
      </c>
      <c r="C4">
        <v>3.23</v>
      </c>
      <c r="D4">
        <v>2.5299999999999998</v>
      </c>
      <c r="E4">
        <v>2.68</v>
      </c>
      <c r="F4">
        <v>2.68</v>
      </c>
      <c r="G4">
        <v>269815500</v>
      </c>
    </row>
    <row r="5" spans="1:7" x14ac:dyDescent="0.25">
      <c r="A5" s="1">
        <v>42095</v>
      </c>
      <c r="B5">
        <v>2.66</v>
      </c>
      <c r="C5">
        <v>2.94</v>
      </c>
      <c r="D5">
        <v>2.25</v>
      </c>
      <c r="E5">
        <v>2.2599999999999998</v>
      </c>
      <c r="F5">
        <v>2.2599999999999998</v>
      </c>
      <c r="G5">
        <v>335187000</v>
      </c>
    </row>
    <row r="6" spans="1:7" x14ac:dyDescent="0.25">
      <c r="A6" s="1">
        <v>42125</v>
      </c>
      <c r="B6">
        <v>2.2599999999999998</v>
      </c>
      <c r="C6">
        <v>2.39</v>
      </c>
      <c r="D6">
        <v>2.2000000000000002</v>
      </c>
      <c r="E6">
        <v>2.2799999999999998</v>
      </c>
      <c r="F6">
        <v>2.2799999999999998</v>
      </c>
      <c r="G6">
        <v>210397100</v>
      </c>
    </row>
    <row r="7" spans="1:7" x14ac:dyDescent="0.25">
      <c r="A7" s="1">
        <v>42156</v>
      </c>
      <c r="B7">
        <v>2.29</v>
      </c>
      <c r="C7">
        <v>2.67</v>
      </c>
      <c r="D7">
        <v>2.25</v>
      </c>
      <c r="E7">
        <v>2.4</v>
      </c>
      <c r="F7">
        <v>2.4</v>
      </c>
      <c r="G7">
        <v>389269100</v>
      </c>
    </row>
    <row r="8" spans="1:7" x14ac:dyDescent="0.25">
      <c r="A8" s="1">
        <v>42186</v>
      </c>
      <c r="B8">
        <v>2.4700000000000002</v>
      </c>
      <c r="C8">
        <v>2.63</v>
      </c>
      <c r="D8">
        <v>1.61</v>
      </c>
      <c r="E8">
        <v>1.93</v>
      </c>
      <c r="F8">
        <v>1.93</v>
      </c>
      <c r="G8">
        <v>406747300</v>
      </c>
    </row>
    <row r="9" spans="1:7" x14ac:dyDescent="0.25">
      <c r="A9" s="1">
        <v>42217</v>
      </c>
      <c r="B9">
        <v>1.93</v>
      </c>
      <c r="C9">
        <v>2.21</v>
      </c>
      <c r="D9">
        <v>1.65</v>
      </c>
      <c r="E9">
        <v>1.78</v>
      </c>
      <c r="F9">
        <v>1.78</v>
      </c>
      <c r="G9">
        <v>275270100</v>
      </c>
    </row>
    <row r="10" spans="1:7" x14ac:dyDescent="0.25">
      <c r="A10" s="1">
        <v>42248</v>
      </c>
      <c r="B10">
        <v>1.77</v>
      </c>
      <c r="C10">
        <v>2.14</v>
      </c>
      <c r="D10">
        <v>1.65</v>
      </c>
      <c r="E10">
        <v>1.72</v>
      </c>
      <c r="F10">
        <v>1.72</v>
      </c>
      <c r="G10">
        <v>188468000</v>
      </c>
    </row>
    <row r="11" spans="1:7" x14ac:dyDescent="0.25">
      <c r="A11" s="1">
        <v>42278</v>
      </c>
      <c r="B11">
        <v>1.77</v>
      </c>
      <c r="C11">
        <v>2.21</v>
      </c>
      <c r="D11">
        <v>1.72</v>
      </c>
      <c r="E11">
        <v>2.12</v>
      </c>
      <c r="F11">
        <v>2.12</v>
      </c>
      <c r="G11">
        <v>205349000</v>
      </c>
    </row>
    <row r="12" spans="1:7" x14ac:dyDescent="0.25">
      <c r="A12" s="1">
        <v>42309</v>
      </c>
      <c r="B12">
        <v>2.13</v>
      </c>
      <c r="C12">
        <v>2.4</v>
      </c>
      <c r="D12">
        <v>1.94</v>
      </c>
      <c r="E12">
        <v>2.36</v>
      </c>
      <c r="F12">
        <v>2.36</v>
      </c>
      <c r="G12">
        <v>136451200</v>
      </c>
    </row>
    <row r="13" spans="1:7" x14ac:dyDescent="0.25">
      <c r="A13" s="1">
        <v>42339</v>
      </c>
      <c r="B13">
        <v>2.36</v>
      </c>
      <c r="C13">
        <v>3.06</v>
      </c>
      <c r="D13">
        <v>2.2000000000000002</v>
      </c>
      <c r="E13">
        <v>2.87</v>
      </c>
      <c r="F13">
        <v>2.87</v>
      </c>
      <c r="G13">
        <v>266450600</v>
      </c>
    </row>
    <row r="14" spans="1:7" x14ac:dyDescent="0.25">
      <c r="A14" s="1">
        <v>42370</v>
      </c>
      <c r="B14">
        <v>2.77</v>
      </c>
      <c r="C14">
        <v>2.82</v>
      </c>
      <c r="D14">
        <v>1.75</v>
      </c>
      <c r="E14">
        <v>2.2000000000000002</v>
      </c>
      <c r="F14">
        <v>2.2000000000000002</v>
      </c>
      <c r="G14">
        <v>355489300</v>
      </c>
    </row>
    <row r="15" spans="1:7" x14ac:dyDescent="0.25">
      <c r="A15" s="1">
        <v>42401</v>
      </c>
      <c r="B15">
        <v>2.17</v>
      </c>
      <c r="C15">
        <v>2.19</v>
      </c>
      <c r="D15">
        <v>1.81</v>
      </c>
      <c r="E15">
        <v>2.14</v>
      </c>
      <c r="F15">
        <v>2.14</v>
      </c>
      <c r="G15">
        <v>192749800</v>
      </c>
    </row>
    <row r="16" spans="1:7" x14ac:dyDescent="0.25">
      <c r="A16" s="1">
        <v>42430</v>
      </c>
      <c r="B16">
        <v>2.16</v>
      </c>
      <c r="C16">
        <v>2.98</v>
      </c>
      <c r="D16">
        <v>2.12</v>
      </c>
      <c r="E16">
        <v>2.85</v>
      </c>
      <c r="F16">
        <v>2.85</v>
      </c>
      <c r="G16">
        <v>333321700</v>
      </c>
    </row>
    <row r="17" spans="1:7" x14ac:dyDescent="0.25">
      <c r="A17" s="1">
        <v>42461</v>
      </c>
      <c r="B17">
        <v>2.79</v>
      </c>
      <c r="C17">
        <v>3.99</v>
      </c>
      <c r="D17">
        <v>2.6</v>
      </c>
      <c r="E17">
        <v>3.55</v>
      </c>
      <c r="F17">
        <v>3.55</v>
      </c>
      <c r="G17">
        <v>472576300</v>
      </c>
    </row>
    <row r="18" spans="1:7" x14ac:dyDescent="0.25">
      <c r="A18" s="1">
        <v>42491</v>
      </c>
      <c r="B18">
        <v>3.58</v>
      </c>
      <c r="C18">
        <v>4.71</v>
      </c>
      <c r="D18">
        <v>3.45</v>
      </c>
      <c r="E18">
        <v>4.57</v>
      </c>
      <c r="F18">
        <v>4.57</v>
      </c>
      <c r="G18">
        <v>394438600</v>
      </c>
    </row>
    <row r="19" spans="1:7" x14ac:dyDescent="0.25">
      <c r="A19" s="1">
        <v>42522</v>
      </c>
      <c r="B19">
        <v>4.5999999999999996</v>
      </c>
      <c r="C19">
        <v>5.52</v>
      </c>
      <c r="D19">
        <v>4.07</v>
      </c>
      <c r="E19">
        <v>5.14</v>
      </c>
      <c r="F19">
        <v>5.14</v>
      </c>
      <c r="G19">
        <v>625642500</v>
      </c>
    </row>
    <row r="20" spans="1:7" x14ac:dyDescent="0.25">
      <c r="A20" s="1">
        <v>42552</v>
      </c>
      <c r="B20">
        <v>5.09</v>
      </c>
      <c r="C20">
        <v>7.16</v>
      </c>
      <c r="D20">
        <v>4.82</v>
      </c>
      <c r="E20">
        <v>6.86</v>
      </c>
      <c r="F20">
        <v>6.86</v>
      </c>
      <c r="G20">
        <v>700562400</v>
      </c>
    </row>
    <row r="21" spans="1:7" x14ac:dyDescent="0.25">
      <c r="A21" s="1">
        <v>42583</v>
      </c>
      <c r="B21">
        <v>6.89</v>
      </c>
      <c r="C21">
        <v>8</v>
      </c>
      <c r="D21">
        <v>6.15</v>
      </c>
      <c r="E21">
        <v>7.4</v>
      </c>
      <c r="F21">
        <v>7.4</v>
      </c>
      <c r="G21">
        <v>606398900</v>
      </c>
    </row>
    <row r="22" spans="1:7" x14ac:dyDescent="0.25">
      <c r="A22" s="1">
        <v>42614</v>
      </c>
      <c r="B22">
        <v>7.18</v>
      </c>
      <c r="C22">
        <v>7.64</v>
      </c>
      <c r="D22">
        <v>5.66</v>
      </c>
      <c r="E22">
        <v>6.91</v>
      </c>
      <c r="F22">
        <v>6.91</v>
      </c>
      <c r="G22">
        <v>1041904000</v>
      </c>
    </row>
    <row r="23" spans="1:7" x14ac:dyDescent="0.25">
      <c r="A23" s="1">
        <v>42644</v>
      </c>
      <c r="B23">
        <v>6.95</v>
      </c>
      <c r="C23">
        <v>7.53</v>
      </c>
      <c r="D23">
        <v>6.24</v>
      </c>
      <c r="E23">
        <v>7.23</v>
      </c>
      <c r="F23">
        <v>7.23</v>
      </c>
      <c r="G23">
        <v>869559700</v>
      </c>
    </row>
    <row r="24" spans="1:7" x14ac:dyDescent="0.25">
      <c r="A24" s="1">
        <v>42675</v>
      </c>
      <c r="B24">
        <v>7.32</v>
      </c>
      <c r="C24">
        <v>9.23</v>
      </c>
      <c r="D24">
        <v>6.22</v>
      </c>
      <c r="E24">
        <v>8.91</v>
      </c>
      <c r="F24">
        <v>8.91</v>
      </c>
      <c r="G24">
        <v>990277900</v>
      </c>
    </row>
    <row r="25" spans="1:7" x14ac:dyDescent="0.25">
      <c r="A25" s="1">
        <v>42705</v>
      </c>
      <c r="B25">
        <v>8.92</v>
      </c>
      <c r="C25">
        <v>12.42</v>
      </c>
      <c r="D25">
        <v>8.26</v>
      </c>
      <c r="E25">
        <v>11.34</v>
      </c>
      <c r="F25">
        <v>11.34</v>
      </c>
      <c r="G25">
        <v>1155647500</v>
      </c>
    </row>
    <row r="26" spans="1:7" x14ac:dyDescent="0.25">
      <c r="A26" s="1">
        <v>42736</v>
      </c>
      <c r="B26">
        <v>11.42</v>
      </c>
      <c r="C26">
        <v>11.69</v>
      </c>
      <c r="D26">
        <v>9.42</v>
      </c>
      <c r="E26">
        <v>10.37</v>
      </c>
      <c r="F26">
        <v>10.37</v>
      </c>
      <c r="G26">
        <v>878890400</v>
      </c>
    </row>
    <row r="27" spans="1:7" x14ac:dyDescent="0.25">
      <c r="A27" s="1">
        <v>42767</v>
      </c>
      <c r="B27">
        <v>10.9</v>
      </c>
      <c r="C27">
        <v>15.55</v>
      </c>
      <c r="D27">
        <v>10.81</v>
      </c>
      <c r="E27">
        <v>14.46</v>
      </c>
      <c r="F27">
        <v>14.46</v>
      </c>
      <c r="G27">
        <v>1571999700</v>
      </c>
    </row>
    <row r="28" spans="1:7" x14ac:dyDescent="0.25">
      <c r="A28" s="1">
        <v>42795</v>
      </c>
      <c r="B28">
        <v>15.08</v>
      </c>
      <c r="C28">
        <v>15.09</v>
      </c>
      <c r="D28">
        <v>12.38</v>
      </c>
      <c r="E28">
        <v>14.55</v>
      </c>
      <c r="F28">
        <v>14.55</v>
      </c>
      <c r="G28">
        <v>1733593200</v>
      </c>
    </row>
    <row r="29" spans="1:7" x14ac:dyDescent="0.25">
      <c r="A29" s="1">
        <v>42826</v>
      </c>
      <c r="B29">
        <v>14.6</v>
      </c>
      <c r="C29">
        <v>14.74</v>
      </c>
      <c r="D29">
        <v>12.22</v>
      </c>
      <c r="E29">
        <v>13.3</v>
      </c>
      <c r="F29">
        <v>13.3</v>
      </c>
      <c r="G29">
        <v>943383500</v>
      </c>
    </row>
    <row r="30" spans="1:7" x14ac:dyDescent="0.25">
      <c r="A30" s="1">
        <v>42856</v>
      </c>
      <c r="B30">
        <v>13.43</v>
      </c>
      <c r="C30">
        <v>13.63</v>
      </c>
      <c r="D30">
        <v>9.85</v>
      </c>
      <c r="E30">
        <v>11.19</v>
      </c>
      <c r="F30">
        <v>11.19</v>
      </c>
      <c r="G30">
        <v>1716437000</v>
      </c>
    </row>
    <row r="31" spans="1:7" x14ac:dyDescent="0.25">
      <c r="A31" s="1">
        <v>42887</v>
      </c>
      <c r="B31">
        <v>11.25</v>
      </c>
      <c r="C31">
        <v>14.67</v>
      </c>
      <c r="D31">
        <v>10.57</v>
      </c>
      <c r="E31">
        <v>12.48</v>
      </c>
      <c r="F31">
        <v>12.48</v>
      </c>
      <c r="G31">
        <v>2208152100</v>
      </c>
    </row>
    <row r="32" spans="1:7" x14ac:dyDescent="0.25">
      <c r="A32" s="1">
        <v>42917</v>
      </c>
      <c r="B32">
        <v>12.57</v>
      </c>
      <c r="C32">
        <v>15.65</v>
      </c>
      <c r="D32">
        <v>12.13</v>
      </c>
      <c r="E32">
        <v>13.61</v>
      </c>
      <c r="F32">
        <v>13.61</v>
      </c>
      <c r="G32">
        <v>1710461400</v>
      </c>
    </row>
    <row r="33" spans="1:7" x14ac:dyDescent="0.25">
      <c r="A33" s="1">
        <v>42948</v>
      </c>
      <c r="B33">
        <v>13.72</v>
      </c>
      <c r="C33">
        <v>13.93</v>
      </c>
      <c r="D33">
        <v>11.86</v>
      </c>
      <c r="E33">
        <v>13.02</v>
      </c>
      <c r="F33">
        <v>13.02</v>
      </c>
      <c r="G33">
        <v>1321868100</v>
      </c>
    </row>
    <row r="34" spans="1:7" x14ac:dyDescent="0.25">
      <c r="A34" s="1">
        <v>42979</v>
      </c>
      <c r="B34">
        <v>13.12</v>
      </c>
      <c r="C34">
        <v>14.24</v>
      </c>
      <c r="D34">
        <v>12.04</v>
      </c>
      <c r="E34">
        <v>12.75</v>
      </c>
      <c r="F34">
        <v>12.75</v>
      </c>
      <c r="G34">
        <v>1209201600</v>
      </c>
    </row>
    <row r="35" spans="1:7" x14ac:dyDescent="0.25">
      <c r="A35" s="1">
        <v>43009</v>
      </c>
      <c r="B35">
        <v>12.8</v>
      </c>
      <c r="C35">
        <v>14.41</v>
      </c>
      <c r="D35">
        <v>10.65</v>
      </c>
      <c r="E35">
        <v>10.99</v>
      </c>
      <c r="F35">
        <v>10.99</v>
      </c>
      <c r="G35">
        <v>1358068500</v>
      </c>
    </row>
    <row r="36" spans="1:7" x14ac:dyDescent="0.25">
      <c r="A36" s="1">
        <v>43040</v>
      </c>
      <c r="B36">
        <v>11.25</v>
      </c>
      <c r="C36">
        <v>12.27</v>
      </c>
      <c r="D36">
        <v>10.66</v>
      </c>
      <c r="E36">
        <v>10.89</v>
      </c>
      <c r="F36">
        <v>10.89</v>
      </c>
      <c r="G36">
        <v>1039199400</v>
      </c>
    </row>
    <row r="37" spans="1:7" x14ac:dyDescent="0.25">
      <c r="A37" s="1">
        <v>43070</v>
      </c>
      <c r="B37">
        <v>10.81</v>
      </c>
      <c r="C37">
        <v>11.19</v>
      </c>
      <c r="D37">
        <v>9.6999999999999993</v>
      </c>
      <c r="E37">
        <v>10.28</v>
      </c>
      <c r="F37">
        <v>10.28</v>
      </c>
      <c r="G37">
        <v>795755000</v>
      </c>
    </row>
    <row r="38" spans="1:7" x14ac:dyDescent="0.25">
      <c r="A38" s="1">
        <v>43101</v>
      </c>
      <c r="B38">
        <v>10.42</v>
      </c>
      <c r="C38">
        <v>13.85</v>
      </c>
      <c r="D38">
        <v>10.34</v>
      </c>
      <c r="E38">
        <v>13.74</v>
      </c>
      <c r="F38">
        <v>13.74</v>
      </c>
      <c r="G38">
        <v>1335288900</v>
      </c>
    </row>
    <row r="39" spans="1:7" x14ac:dyDescent="0.25">
      <c r="A39" s="1">
        <v>43132</v>
      </c>
      <c r="B39">
        <v>13.62</v>
      </c>
      <c r="C39">
        <v>13.84</v>
      </c>
      <c r="D39">
        <v>10.63</v>
      </c>
      <c r="E39">
        <v>12.11</v>
      </c>
      <c r="F39">
        <v>12.11</v>
      </c>
      <c r="G39">
        <v>1103985800</v>
      </c>
    </row>
    <row r="40" spans="1:7" x14ac:dyDescent="0.25">
      <c r="A40" s="1">
        <v>43160</v>
      </c>
      <c r="B40">
        <v>12.26</v>
      </c>
      <c r="C40">
        <v>12.82</v>
      </c>
      <c r="D40">
        <v>9.7899999999999991</v>
      </c>
      <c r="E40">
        <v>10.050000000000001</v>
      </c>
      <c r="F40">
        <v>10.050000000000001</v>
      </c>
      <c r="G40">
        <v>1483511900</v>
      </c>
    </row>
    <row r="41" spans="1:7" x14ac:dyDescent="0.25">
      <c r="A41" s="1">
        <v>43191</v>
      </c>
      <c r="B41">
        <v>9.99</v>
      </c>
      <c r="C41">
        <v>11.36</v>
      </c>
      <c r="D41">
        <v>9.0399999999999991</v>
      </c>
      <c r="E41">
        <v>10.88</v>
      </c>
      <c r="F41">
        <v>10.88</v>
      </c>
      <c r="G41">
        <v>1163360900</v>
      </c>
    </row>
    <row r="42" spans="1:7" x14ac:dyDescent="0.25">
      <c r="A42" s="1">
        <v>43221</v>
      </c>
      <c r="B42">
        <v>10.83</v>
      </c>
      <c r="C42">
        <v>13.95</v>
      </c>
      <c r="D42">
        <v>10.77</v>
      </c>
      <c r="E42">
        <v>13.73</v>
      </c>
      <c r="F42">
        <v>13.73</v>
      </c>
      <c r="G42">
        <v>1020602700</v>
      </c>
    </row>
    <row r="43" spans="1:7" x14ac:dyDescent="0.25">
      <c r="A43" s="1">
        <v>43252</v>
      </c>
      <c r="B43">
        <v>13.98</v>
      </c>
      <c r="C43">
        <v>17.34</v>
      </c>
      <c r="D43">
        <v>13.92</v>
      </c>
      <c r="E43">
        <v>14.99</v>
      </c>
      <c r="F43">
        <v>14.99</v>
      </c>
      <c r="G43">
        <v>1632781900</v>
      </c>
    </row>
    <row r="44" spans="1:7" x14ac:dyDescent="0.25">
      <c r="A44" s="1">
        <v>43282</v>
      </c>
      <c r="B44">
        <v>14.8</v>
      </c>
      <c r="C44">
        <v>20.18</v>
      </c>
      <c r="D44">
        <v>14.74</v>
      </c>
      <c r="E44">
        <v>18.329999999999998</v>
      </c>
      <c r="F44">
        <v>18.329999999999998</v>
      </c>
      <c r="G44">
        <v>1456419400</v>
      </c>
    </row>
    <row r="45" spans="1:7" x14ac:dyDescent="0.25">
      <c r="A45" s="1">
        <v>43313</v>
      </c>
      <c r="B45">
        <v>18.34</v>
      </c>
      <c r="C45">
        <v>27.299999</v>
      </c>
      <c r="D45">
        <v>18</v>
      </c>
      <c r="E45">
        <v>25.17</v>
      </c>
      <c r="F45">
        <v>25.17</v>
      </c>
      <c r="G45">
        <v>2201119100</v>
      </c>
    </row>
    <row r="46" spans="1:7" x14ac:dyDescent="0.25">
      <c r="A46" s="1">
        <v>43344</v>
      </c>
      <c r="B46">
        <v>25.620000999999998</v>
      </c>
      <c r="C46">
        <v>34.139999000000003</v>
      </c>
      <c r="D46">
        <v>25.57</v>
      </c>
      <c r="E46">
        <v>30.889999</v>
      </c>
      <c r="F46">
        <v>30.889999</v>
      </c>
      <c r="G46">
        <v>3063055900</v>
      </c>
    </row>
    <row r="47" spans="1:7" x14ac:dyDescent="0.25">
      <c r="A47" s="1">
        <v>43374</v>
      </c>
      <c r="B47">
        <v>30.690000999999999</v>
      </c>
      <c r="C47">
        <v>31.91</v>
      </c>
      <c r="D47">
        <v>16.170000000000002</v>
      </c>
      <c r="E47">
        <v>18.209999</v>
      </c>
      <c r="F47">
        <v>18.209999</v>
      </c>
      <c r="G47">
        <v>2655213100</v>
      </c>
    </row>
    <row r="48" spans="1:7" x14ac:dyDescent="0.25">
      <c r="A48" s="1">
        <v>43405</v>
      </c>
      <c r="B48">
        <v>18.41</v>
      </c>
      <c r="C48">
        <v>22.219999000000001</v>
      </c>
      <c r="D48">
        <v>17.18</v>
      </c>
      <c r="E48">
        <v>21.299999</v>
      </c>
      <c r="F48">
        <v>21.299999</v>
      </c>
      <c r="G48">
        <v>2140346900</v>
      </c>
    </row>
    <row r="49" spans="1:7" x14ac:dyDescent="0.25">
      <c r="A49" s="1">
        <v>43435</v>
      </c>
      <c r="B49">
        <v>22.48</v>
      </c>
      <c r="C49">
        <v>23.75</v>
      </c>
      <c r="D49">
        <v>16.030000999999999</v>
      </c>
      <c r="E49">
        <v>18.459999</v>
      </c>
      <c r="F49">
        <v>18.459999</v>
      </c>
      <c r="G49">
        <v>1981674300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abSelected="1" workbookViewId="0">
      <selection activeCell="F7" sqref="F7"/>
    </sheetView>
  </sheetViews>
  <sheetFormatPr defaultRowHeight="15" x14ac:dyDescent="0.25"/>
  <cols>
    <col min="1" max="1" width="9.7109375" bestFit="1" customWidth="1"/>
    <col min="2" max="2" width="11.42578125" customWidth="1"/>
    <col min="3" max="3" width="20.28515625" customWidth="1"/>
    <col min="4" max="4" width="35" customWidth="1"/>
    <col min="5" max="5" width="35.140625" customWidth="1"/>
    <col min="7" max="7" width="18.140625" bestFit="1" customWidth="1"/>
  </cols>
  <sheetData>
    <row r="1" spans="1:5" x14ac:dyDescent="0.25">
      <c r="A1" t="s">
        <v>0</v>
      </c>
      <c r="B1" t="s">
        <v>5</v>
      </c>
      <c r="C1" t="s">
        <v>7</v>
      </c>
      <c r="D1" t="s">
        <v>8</v>
      </c>
      <c r="E1" t="s">
        <v>9</v>
      </c>
    </row>
    <row r="2" spans="1:5" x14ac:dyDescent="0.25">
      <c r="A2" s="2">
        <v>42005</v>
      </c>
      <c r="B2" s="3">
        <v>2.57</v>
      </c>
    </row>
    <row r="3" spans="1:5" x14ac:dyDescent="0.25">
      <c r="A3" s="2">
        <v>42036</v>
      </c>
      <c r="B3" s="3">
        <v>3.11</v>
      </c>
    </row>
    <row r="4" spans="1:5" x14ac:dyDescent="0.25">
      <c r="A4" s="2">
        <v>42064</v>
      </c>
      <c r="B4" s="3">
        <v>2.68</v>
      </c>
    </row>
    <row r="5" spans="1:5" x14ac:dyDescent="0.25">
      <c r="A5" s="2">
        <v>42095</v>
      </c>
      <c r="B5" s="3">
        <v>2.2599999999999998</v>
      </c>
    </row>
    <row r="6" spans="1:5" x14ac:dyDescent="0.25">
      <c r="A6" s="2">
        <v>42125</v>
      </c>
      <c r="B6" s="3">
        <v>2.2799999999999998</v>
      </c>
    </row>
    <row r="7" spans="1:5" x14ac:dyDescent="0.25">
      <c r="A7" s="2">
        <v>42156</v>
      </c>
      <c r="B7" s="3">
        <v>2.4</v>
      </c>
    </row>
    <row r="8" spans="1:5" x14ac:dyDescent="0.25">
      <c r="A8" s="2">
        <v>42186</v>
      </c>
      <c r="B8" s="3">
        <v>1.93</v>
      </c>
    </row>
    <row r="9" spans="1:5" x14ac:dyDescent="0.25">
      <c r="A9" s="2">
        <v>42217</v>
      </c>
      <c r="B9" s="3">
        <v>1.78</v>
      </c>
    </row>
    <row r="10" spans="1:5" x14ac:dyDescent="0.25">
      <c r="A10" s="2">
        <v>42248</v>
      </c>
      <c r="B10" s="3">
        <v>1.72</v>
      </c>
    </row>
    <row r="11" spans="1:5" x14ac:dyDescent="0.25">
      <c r="A11" s="2">
        <v>42278</v>
      </c>
      <c r="B11" s="3">
        <v>2.12</v>
      </c>
    </row>
    <row r="12" spans="1:5" x14ac:dyDescent="0.25">
      <c r="A12" s="2">
        <v>42309</v>
      </c>
      <c r="B12" s="3">
        <v>2.36</v>
      </c>
    </row>
    <row r="13" spans="1:5" x14ac:dyDescent="0.25">
      <c r="A13" s="2">
        <v>42339</v>
      </c>
      <c r="B13" s="3">
        <v>2.87</v>
      </c>
    </row>
    <row r="14" spans="1:5" x14ac:dyDescent="0.25">
      <c r="A14" s="2">
        <v>42370</v>
      </c>
      <c r="B14" s="3">
        <v>2.2000000000000002</v>
      </c>
    </row>
    <row r="15" spans="1:5" x14ac:dyDescent="0.25">
      <c r="A15" s="2">
        <v>42401</v>
      </c>
      <c r="B15" s="3">
        <v>2.14</v>
      </c>
    </row>
    <row r="16" spans="1:5" x14ac:dyDescent="0.25">
      <c r="A16" s="2">
        <v>42430</v>
      </c>
      <c r="B16" s="3">
        <v>2.85</v>
      </c>
    </row>
    <row r="17" spans="1:2" x14ac:dyDescent="0.25">
      <c r="A17" s="2">
        <v>42461</v>
      </c>
      <c r="B17" s="3">
        <v>3.55</v>
      </c>
    </row>
    <row r="18" spans="1:2" x14ac:dyDescent="0.25">
      <c r="A18" s="2">
        <v>42491</v>
      </c>
      <c r="B18" s="3">
        <v>4.57</v>
      </c>
    </row>
    <row r="19" spans="1:2" x14ac:dyDescent="0.25">
      <c r="A19" s="2">
        <v>42522</v>
      </c>
      <c r="B19" s="3">
        <v>5.14</v>
      </c>
    </row>
    <row r="20" spans="1:2" x14ac:dyDescent="0.25">
      <c r="A20" s="2">
        <v>42552</v>
      </c>
      <c r="B20" s="3">
        <v>6.86</v>
      </c>
    </row>
    <row r="21" spans="1:2" x14ac:dyDescent="0.25">
      <c r="A21" s="2">
        <v>42583</v>
      </c>
      <c r="B21" s="3">
        <v>7.4</v>
      </c>
    </row>
    <row r="22" spans="1:2" x14ac:dyDescent="0.25">
      <c r="A22" s="2">
        <v>42614</v>
      </c>
      <c r="B22" s="3">
        <v>6.91</v>
      </c>
    </row>
    <row r="23" spans="1:2" x14ac:dyDescent="0.25">
      <c r="A23" s="2">
        <v>42644</v>
      </c>
      <c r="B23" s="3">
        <v>7.23</v>
      </c>
    </row>
    <row r="24" spans="1:2" x14ac:dyDescent="0.25">
      <c r="A24" s="2">
        <v>42675</v>
      </c>
      <c r="B24" s="3">
        <v>8.91</v>
      </c>
    </row>
    <row r="25" spans="1:2" x14ac:dyDescent="0.25">
      <c r="A25" s="2">
        <v>42705</v>
      </c>
      <c r="B25" s="3">
        <v>11.34</v>
      </c>
    </row>
    <row r="26" spans="1:2" x14ac:dyDescent="0.25">
      <c r="A26" s="2">
        <v>42736</v>
      </c>
      <c r="B26" s="3">
        <v>10.37</v>
      </c>
    </row>
    <row r="27" spans="1:2" x14ac:dyDescent="0.25">
      <c r="A27" s="2">
        <v>42767</v>
      </c>
      <c r="B27" s="3">
        <v>14.46</v>
      </c>
    </row>
    <row r="28" spans="1:2" x14ac:dyDescent="0.25">
      <c r="A28" s="2">
        <v>42795</v>
      </c>
      <c r="B28" s="3">
        <v>14.55</v>
      </c>
    </row>
    <row r="29" spans="1:2" x14ac:dyDescent="0.25">
      <c r="A29" s="2">
        <v>42826</v>
      </c>
      <c r="B29" s="3">
        <v>13.3</v>
      </c>
    </row>
    <row r="30" spans="1:2" x14ac:dyDescent="0.25">
      <c r="A30" s="2">
        <v>42856</v>
      </c>
      <c r="B30" s="3">
        <v>11.19</v>
      </c>
    </row>
    <row r="31" spans="1:2" x14ac:dyDescent="0.25">
      <c r="A31" s="2">
        <v>42887</v>
      </c>
      <c r="B31" s="3">
        <v>12.48</v>
      </c>
    </row>
    <row r="32" spans="1:2" x14ac:dyDescent="0.25">
      <c r="A32" s="2">
        <v>42917</v>
      </c>
      <c r="B32" s="3">
        <v>13.61</v>
      </c>
    </row>
    <row r="33" spans="1:9" x14ac:dyDescent="0.25">
      <c r="A33" s="2">
        <v>42948</v>
      </c>
      <c r="B33" s="3">
        <v>13.02</v>
      </c>
    </row>
    <row r="34" spans="1:9" x14ac:dyDescent="0.25">
      <c r="A34" s="2">
        <v>42979</v>
      </c>
      <c r="B34" s="3">
        <v>12.75</v>
      </c>
    </row>
    <row r="35" spans="1:9" x14ac:dyDescent="0.25">
      <c r="A35" s="2">
        <v>43009</v>
      </c>
      <c r="B35" s="3">
        <v>10.99</v>
      </c>
    </row>
    <row r="36" spans="1:9" x14ac:dyDescent="0.25">
      <c r="A36" s="2">
        <v>43040</v>
      </c>
      <c r="B36" s="3">
        <v>10.89</v>
      </c>
    </row>
    <row r="37" spans="1:9" x14ac:dyDescent="0.25">
      <c r="A37" s="2">
        <v>43070</v>
      </c>
      <c r="B37" s="3">
        <v>10.28</v>
      </c>
    </row>
    <row r="38" spans="1:9" x14ac:dyDescent="0.25">
      <c r="A38" s="2">
        <v>43101</v>
      </c>
      <c r="B38" s="3">
        <v>13.74</v>
      </c>
    </row>
    <row r="39" spans="1:9" x14ac:dyDescent="0.25">
      <c r="A39" s="2">
        <v>43132</v>
      </c>
      <c r="B39" s="3">
        <v>12.11</v>
      </c>
    </row>
    <row r="40" spans="1:9" x14ac:dyDescent="0.25">
      <c r="A40" s="2">
        <v>43160</v>
      </c>
      <c r="B40" s="3">
        <v>10.050000000000001</v>
      </c>
    </row>
    <row r="41" spans="1:9" x14ac:dyDescent="0.25">
      <c r="A41" s="2">
        <v>43191</v>
      </c>
      <c r="B41" s="3">
        <v>10.88</v>
      </c>
    </row>
    <row r="42" spans="1:9" x14ac:dyDescent="0.25">
      <c r="A42" s="2">
        <v>43221</v>
      </c>
      <c r="B42" s="3">
        <v>13.73</v>
      </c>
    </row>
    <row r="43" spans="1:9" x14ac:dyDescent="0.25">
      <c r="A43" s="2">
        <v>43252</v>
      </c>
      <c r="B43" s="3">
        <v>14.99</v>
      </c>
    </row>
    <row r="44" spans="1:9" x14ac:dyDescent="0.25">
      <c r="A44" s="2">
        <v>43282</v>
      </c>
      <c r="B44" s="3">
        <v>18.329999999999998</v>
      </c>
    </row>
    <row r="45" spans="1:9" x14ac:dyDescent="0.25">
      <c r="A45" s="2">
        <v>43313</v>
      </c>
      <c r="B45" s="3">
        <v>25.17</v>
      </c>
    </row>
    <row r="46" spans="1:9" x14ac:dyDescent="0.25">
      <c r="A46" s="2">
        <v>43344</v>
      </c>
      <c r="B46" s="3">
        <v>30.889999</v>
      </c>
    </row>
    <row r="47" spans="1:9" x14ac:dyDescent="0.25">
      <c r="A47" s="2">
        <v>43374</v>
      </c>
      <c r="B47" s="3">
        <v>18.209999</v>
      </c>
      <c r="G47" s="5" t="s">
        <v>10</v>
      </c>
      <c r="H47" s="5"/>
      <c r="I47" s="5"/>
    </row>
    <row r="48" spans="1:9" x14ac:dyDescent="0.25">
      <c r="A48" s="2">
        <v>43405</v>
      </c>
      <c r="B48" s="3">
        <v>21.299999</v>
      </c>
      <c r="G48" s="6" t="s">
        <v>11</v>
      </c>
      <c r="H48" s="6"/>
      <c r="I48" s="6">
        <f>_xlfn.FORECAST.ETS.SEASONALITY($B$2:$B$49,$A$2:$A$49,1,1)</f>
        <v>0</v>
      </c>
    </row>
    <row r="49" spans="1:9" x14ac:dyDescent="0.25">
      <c r="A49" s="2">
        <v>43435</v>
      </c>
      <c r="B49" s="3">
        <v>18.459999</v>
      </c>
      <c r="C49" s="3">
        <v>18.459999</v>
      </c>
      <c r="D49" s="4">
        <v>18.459999</v>
      </c>
      <c r="E49" s="4">
        <v>18.459999</v>
      </c>
      <c r="G49" s="7" t="s">
        <v>12</v>
      </c>
      <c r="H49" s="7"/>
      <c r="I49" s="7">
        <f>_xlfn.FORECAST.ETS.STAT($B$2:$B$49,$A$2:$A$49,1,I48,1,1)</f>
        <v>0.5</v>
      </c>
    </row>
    <row r="50" spans="1:9" x14ac:dyDescent="0.25">
      <c r="A50" s="2">
        <v>43466</v>
      </c>
      <c r="C50" s="3">
        <f>_xlfn.FORECAST.ETS(A50,$B$2:$B$49,$A$2:$A$49,1,1)</f>
        <v>18.888784813287021</v>
      </c>
      <c r="D50" s="4">
        <f>C50-_xlfn.FORECAST.ETS.CONFINT(A50,$B$2:$B$49,$A$2:$A$49,0.95,1,1)</f>
        <v>12.526457994675932</v>
      </c>
      <c r="E50" s="4">
        <f>C50+_xlfn.FORECAST.ETS.CONFINT(A50,$B$2:$B$49,$A$2:$A$49,0.95,1,1)</f>
        <v>25.251111631898112</v>
      </c>
    </row>
    <row r="51" spans="1:9" x14ac:dyDescent="0.25">
      <c r="A51" s="2">
        <v>43497</v>
      </c>
      <c r="C51" s="3">
        <f>_xlfn.FORECAST.ETS(A51,$B$2:$B$49,$A$2:$A$49,1,1)</f>
        <v>19.317570626574035</v>
      </c>
      <c r="D51" s="4">
        <f>C51-_xlfn.FORECAST.ETS.CONFINT(A51,$B$2:$B$49,$A$2:$A$49,0.95,1,1)</f>
        <v>12.201425401434811</v>
      </c>
      <c r="E51" s="4">
        <f>C51+_xlfn.FORECAST.ETS.CONFINT(A51,$B$2:$B$49,$A$2:$A$49,0.95,1,1)</f>
        <v>26.433715851713259</v>
      </c>
    </row>
    <row r="52" spans="1:9" x14ac:dyDescent="0.25">
      <c r="A52" s="2">
        <v>43525</v>
      </c>
      <c r="C52" s="3">
        <f>_xlfn.FORECAST.ETS(A52,$B$2:$B$49,$A$2:$A$49,1,1)</f>
        <v>19.746356439861053</v>
      </c>
      <c r="D52" s="4">
        <f>C52-_xlfn.FORECAST.ETS.CONFINT(A52,$B$2:$B$49,$A$2:$A$49,0.95,1,1)</f>
        <v>11.946327989664216</v>
      </c>
      <c r="E52" s="4">
        <f>C52+_xlfn.FORECAST.ETS.CONFINT(A52,$B$2:$B$49,$A$2:$A$49,0.95,1,1)</f>
        <v>27.54638489005789</v>
      </c>
    </row>
    <row r="53" spans="1:9" x14ac:dyDescent="0.25">
      <c r="A53" s="2">
        <v>43556</v>
      </c>
      <c r="C53" s="3">
        <f>_xlfn.FORECAST.ETS(A53,$B$2:$B$49,$A$2:$A$49,1,1)</f>
        <v>20.175142253148071</v>
      </c>
      <c r="D53" s="4">
        <f>C53-_xlfn.FORECAST.ETS.CONFINT(A53,$B$2:$B$49,$A$2:$A$49,0.95,1,1)</f>
        <v>11.744125328657413</v>
      </c>
      <c r="E53" s="4">
        <f>C53+_xlfn.FORECAST.ETS.CONFINT(A53,$B$2:$B$49,$A$2:$A$49,0.95,1,1)</f>
        <v>28.60615917763873</v>
      </c>
    </row>
    <row r="54" spans="1:9" x14ac:dyDescent="0.25">
      <c r="A54" s="2">
        <v>43586</v>
      </c>
      <c r="C54" s="3">
        <f>_xlfn.FORECAST.ETS(A54,$B$2:$B$49,$A$2:$A$49,1,1)</f>
        <v>20.603928066435088</v>
      </c>
      <c r="D54" s="4">
        <f>C54-_xlfn.FORECAST.ETS.CONFINT(A54,$B$2:$B$49,$A$2:$A$49,0.95,1,1)</f>
        <v>11.583705702480836</v>
      </c>
      <c r="E54" s="4">
        <f>C54+_xlfn.FORECAST.ETS.CONFINT(A54,$B$2:$B$49,$A$2:$A$49,0.95,1,1)</f>
        <v>29.624150430389342</v>
      </c>
    </row>
    <row r="55" spans="1:9" x14ac:dyDescent="0.25">
      <c r="A55" s="2">
        <v>43617</v>
      </c>
      <c r="C55" s="3">
        <f>_xlfn.FORECAST.ETS(A55,$B$2:$B$49,$A$2:$A$49,1,1)</f>
        <v>21.032713879722102</v>
      </c>
      <c r="D55" s="4">
        <f>C55-_xlfn.FORECAST.ETS.CONFINT(A55,$B$2:$B$49,$A$2:$A$49,0.95,1,1)</f>
        <v>11.457348606027178</v>
      </c>
      <c r="E55" s="4">
        <f>C55+_xlfn.FORECAST.ETS.CONFINT(A55,$B$2:$B$49,$A$2:$A$49,0.95,1,1)</f>
        <v>30.608079153417027</v>
      </c>
    </row>
    <row r="56" spans="1:9" x14ac:dyDescent="0.25">
      <c r="A56" s="2">
        <v>43647</v>
      </c>
      <c r="C56" s="3">
        <f>_xlfn.FORECAST.ETS(A56,$B$2:$B$49,$A$2:$A$49,1,1)</f>
        <v>21.46149969300912</v>
      </c>
      <c r="D56" s="4">
        <f>C56-_xlfn.FORECAST.ETS.CONFINT(A56,$B$2:$B$49,$A$2:$A$49,0.95,1,1)</f>
        <v>11.359432912990302</v>
      </c>
      <c r="E56" s="4">
        <f>C56+_xlfn.FORECAST.ETS.CONFINT(A56,$B$2:$B$49,$A$2:$A$49,0.95,1,1)</f>
        <v>31.56356647302794</v>
      </c>
    </row>
    <row r="57" spans="1:9" x14ac:dyDescent="0.25">
      <c r="A57" s="2">
        <v>43678</v>
      </c>
      <c r="C57" s="3">
        <f>_xlfn.FORECAST.ETS(A57,$B$2:$B$49,$A$2:$A$49,1,1)</f>
        <v>21.890285506296138</v>
      </c>
      <c r="D57" s="4">
        <f>C57-_xlfn.FORECAST.ETS.CONFINT(A57,$B$2:$B$49,$A$2:$A$49,0.95,1,1)</f>
        <v>11.285716124967315</v>
      </c>
      <c r="E57" s="4">
        <f>C57+_xlfn.FORECAST.ETS.CONFINT(A57,$B$2:$B$49,$A$2:$A$49,0.95,1,1)</f>
        <v>32.49485488762496</v>
      </c>
    </row>
    <row r="58" spans="1:9" x14ac:dyDescent="0.25">
      <c r="A58" s="2">
        <v>43709</v>
      </c>
      <c r="C58" s="3">
        <f>_xlfn.FORECAST.ETS(A58,$B$2:$B$49,$A$2:$A$49,1,1)</f>
        <v>22.319071319583152</v>
      </c>
      <c r="D58" s="4">
        <f>C58-_xlfn.FORECAST.ETS.CONFINT(A58,$B$2:$B$49,$A$2:$A$49,0.95,1,1)</f>
        <v>11.232903510576344</v>
      </c>
      <c r="E58" s="4">
        <f>C58+_xlfn.FORECAST.ETS.CONFINT(A58,$B$2:$B$49,$A$2:$A$49,0.95,1,1)</f>
        <v>33.405239128589962</v>
      </c>
    </row>
    <row r="59" spans="1:9" x14ac:dyDescent="0.25">
      <c r="A59" s="2">
        <v>43739</v>
      </c>
      <c r="C59" s="3">
        <f>_xlfn.FORECAST.ETS(A59,$B$2:$B$49,$A$2:$A$49,1,1)</f>
        <v>22.74785713287017</v>
      </c>
      <c r="D59" s="4">
        <f>C59-_xlfn.FORECAST.ETS.CONFINT(A59,$B$2:$B$49,$A$2:$A$49,0.95,1,1)</f>
        <v>11.19837623698178</v>
      </c>
      <c r="E59" s="4">
        <f>C59+_xlfn.FORECAST.ETS.CONFINT(A59,$B$2:$B$49,$A$2:$A$49,0.95,1,1)</f>
        <v>34.29733802875856</v>
      </c>
    </row>
    <row r="60" spans="1:9" x14ac:dyDescent="0.25">
      <c r="A60" s="2">
        <v>43770</v>
      </c>
      <c r="C60" s="3">
        <f>_xlfn.FORECAST.ETS(A60,$B$2:$B$49,$A$2:$A$49,1,1)</f>
        <v>23.176642946157187</v>
      </c>
      <c r="D60" s="4">
        <f>C60-_xlfn.FORECAST.ETS.CONFINT(A60,$B$2:$B$49,$A$2:$A$49,0.95,1,1)</f>
        <v>11.180012188026875</v>
      </c>
      <c r="E60" s="4">
        <f>C60+_xlfn.FORECAST.ETS.CONFINT(A60,$B$2:$B$49,$A$2:$A$49,0.95,1,1)</f>
        <v>35.173273704287496</v>
      </c>
    </row>
    <row r="61" spans="1:9" x14ac:dyDescent="0.25">
      <c r="A61" s="2">
        <v>43800</v>
      </c>
      <c r="C61" s="3">
        <f>_xlfn.FORECAST.ETS(A61,$B$2:$B$49,$A$2:$A$49,1,1)</f>
        <v>23.605428759444202</v>
      </c>
      <c r="D61" s="4">
        <f>C61-_xlfn.FORECAST.ETS.CONFINT(A61,$B$2:$B$49,$A$2:$A$49,0.95,1,1)</f>
        <v>11.17606355460989</v>
      </c>
      <c r="E61" s="4">
        <f>C61+_xlfn.FORECAST.ETS.CONFINT(A61,$B$2:$B$49,$A$2:$A$49,0.95,1,1)</f>
        <v>36.034793964278514</v>
      </c>
    </row>
    <row r="62" spans="1:9" x14ac:dyDescent="0.25">
      <c r="A62" s="2">
        <v>43831</v>
      </c>
      <c r="C62" s="3">
        <f>_xlfn.FORECAST.ETS(A62,$B$2:$B$49,$A$2:$A$49,1,1)</f>
        <v>24.034214572731219</v>
      </c>
      <c r="D62" s="4">
        <f>C62-_xlfn.FORECAST.ETS.CONFINT(A62,$B$2:$B$49,$A$2:$A$49,0.95,1,1)</f>
        <v>11.185070653092877</v>
      </c>
      <c r="E62" s="4">
        <f>C62+_xlfn.FORECAST.ETS.CONFINT(A62,$B$2:$B$49,$A$2:$A$49,0.95,1,1)</f>
        <v>36.88335849236956</v>
      </c>
    </row>
    <row r="63" spans="1:9" x14ac:dyDescent="0.25">
      <c r="A63" s="2">
        <v>43862</v>
      </c>
      <c r="C63" s="3">
        <f>_xlfn.FORECAST.ETS(A63,$B$2:$B$49,$A$2:$A$49,1,1)</f>
        <v>24.463000386018237</v>
      </c>
      <c r="D63" s="4">
        <f>C63-_xlfn.FORECAST.ETS.CONFINT(A63,$B$2:$B$49,$A$2:$A$49,0.95,1,1)</f>
        <v>11.205799673853454</v>
      </c>
      <c r="E63" s="4">
        <f>C63+_xlfn.FORECAST.ETS.CONFINT(A63,$B$2:$B$49,$A$2:$A$49,0.95,1,1)</f>
        <v>37.720201098183018</v>
      </c>
    </row>
    <row r="64" spans="1:9" x14ac:dyDescent="0.25">
      <c r="A64" s="2">
        <v>43891</v>
      </c>
      <c r="C64" s="3">
        <f>_xlfn.FORECAST.ETS(A64,$B$2:$B$49,$A$2:$A$49,1,1)</f>
        <v>24.891786199305255</v>
      </c>
      <c r="D64" s="4">
        <f>C64-_xlfn.FORECAST.ETS.CONFINT(A64,$B$2:$B$49,$A$2:$A$49,0.95,1,1)</f>
        <v>11.237196710101211</v>
      </c>
      <c r="E64" s="4">
        <f>C64+_xlfn.FORECAST.ETS.CONFINT(A64,$B$2:$B$49,$A$2:$A$49,0.95,1,1)</f>
        <v>38.546375688509301</v>
      </c>
    </row>
    <row r="65" spans="1:5" x14ac:dyDescent="0.25">
      <c r="A65" s="2">
        <v>43922</v>
      </c>
      <c r="C65" s="3">
        <f>_xlfn.FORECAST.ETS(A65,$B$2:$B$49,$A$2:$A$49,1,1)</f>
        <v>25.320572012592272</v>
      </c>
      <c r="D65" s="4">
        <f>C65-_xlfn.FORECAST.ETS.CONFINT(A65,$B$2:$B$49,$A$2:$A$49,0.95,1,1)</f>
        <v>11.278353148959596</v>
      </c>
      <c r="E65" s="4">
        <f>C65+_xlfn.FORECAST.ETS.CONFINT(A65,$B$2:$B$49,$A$2:$A$49,0.95,1,1)</f>
        <v>39.362790876224949</v>
      </c>
    </row>
    <row r="66" spans="1:5" x14ac:dyDescent="0.25">
      <c r="A66" s="2">
        <v>43952</v>
      </c>
      <c r="C66" s="3">
        <f>_xlfn.FORECAST.ETS(A66,$B$2:$B$49,$A$2:$A$49,1,1)</f>
        <v>25.749357825879287</v>
      </c>
      <c r="D66" s="4">
        <f>C66-_xlfn.FORECAST.ETS.CONFINT(A66,$B$2:$B$49,$A$2:$A$49,0.95,1,1)</f>
        <v>11.328479171391312</v>
      </c>
      <c r="E66" s="4">
        <f>C66+_xlfn.FORECAST.ETS.CONFINT(A66,$B$2:$B$49,$A$2:$A$49,0.95,1,1)</f>
        <v>40.170236480367265</v>
      </c>
    </row>
    <row r="67" spans="1:5" x14ac:dyDescent="0.25">
      <c r="A67" s="2">
        <v>43983</v>
      </c>
      <c r="C67" s="3">
        <f>_xlfn.FORECAST.ETS(A67,$B$2:$B$49,$A$2:$A$49,1,1)</f>
        <v>26.178143639166304</v>
      </c>
      <c r="D67" s="4">
        <f>C67-_xlfn.FORECAST.ETS.CONFINT(A67,$B$2:$B$49,$A$2:$A$49,0.95,1,1)</f>
        <v>11.386883154102723</v>
      </c>
      <c r="E67" s="4">
        <f>C67+_xlfn.FORECAST.ETS.CONFINT(A67,$B$2:$B$49,$A$2:$A$49,0.95,1,1)</f>
        <v>40.969404124229882</v>
      </c>
    </row>
    <row r="68" spans="1:5" x14ac:dyDescent="0.25">
      <c r="A68" s="2">
        <v>44013</v>
      </c>
      <c r="C68" s="3">
        <f>_xlfn.FORECAST.ETS(A68,$B$2:$B$49,$A$2:$A$49,1,1)</f>
        <v>26.606929452453322</v>
      </c>
      <c r="D68" s="4">
        <f>C68-_xlfn.FORECAST.ETS.CONFINT(A68,$B$2:$B$49,$A$2:$A$49,0.95,1,1)</f>
        <v>11.452955442934377</v>
      </c>
      <c r="E68" s="4">
        <f>C68+_xlfn.FORECAST.ETS.CONFINT(A68,$B$2:$B$49,$A$2:$A$49,0.95,1,1)</f>
        <v>41.760903461972269</v>
      </c>
    </row>
    <row r="69" spans="1:5" x14ac:dyDescent="0.25">
      <c r="A69" s="2">
        <v>44044</v>
      </c>
      <c r="C69" s="3">
        <f>_xlfn.FORECAST.ETS(A69,$B$2:$B$49,$A$2:$A$49,1,1)</f>
        <v>27.035715265740336</v>
      </c>
      <c r="D69" s="4">
        <f>C69-_xlfn.FORECAST.ETS.CONFINT(A69,$B$2:$B$49,$A$2:$A$49,0.95,1,1)</f>
        <v>11.526155415171106</v>
      </c>
      <c r="E69" s="4">
        <f>C69+_xlfn.FORECAST.ETS.CONFINT(A69,$B$2:$B$49,$A$2:$A$49,0.95,1,1)</f>
        <v>42.545275116309568</v>
      </c>
    </row>
    <row r="70" spans="1:5" x14ac:dyDescent="0.25">
      <c r="A70" s="2">
        <v>44075</v>
      </c>
      <c r="C70" s="3">
        <f>_xlfn.FORECAST.ETS(A70,$B$2:$B$49,$A$2:$A$49,1,1)</f>
        <v>27.464501079027354</v>
      </c>
      <c r="D70" s="4">
        <f>C70-_xlfn.FORECAST.ETS.CONFINT(A70,$B$2:$B$49,$A$2:$A$49,0.95,1,1)</f>
        <v>11.60600105137503</v>
      </c>
      <c r="E70" s="4">
        <f>C70+_xlfn.FORECAST.ETS.CONFINT(A70,$B$2:$B$49,$A$2:$A$49,0.95,1,1)</f>
        <v>43.323001106679676</v>
      </c>
    </row>
    <row r="71" spans="1:5" x14ac:dyDescent="0.25">
      <c r="A71" s="2">
        <v>44105</v>
      </c>
      <c r="C71" s="3">
        <f>_xlfn.FORECAST.ETS(A71,$B$2:$B$49,$A$2:$A$49,1,1)</f>
        <v>27.893286892314372</v>
      </c>
      <c r="D71" s="4">
        <f>C71-_xlfn.FORECAST.ETS.CONFINT(A71,$B$2:$B$49,$A$2:$A$49,0.95,1,1)</f>
        <v>11.692060446592446</v>
      </c>
      <c r="E71" s="4">
        <f>C71+_xlfn.FORECAST.ETS.CONFINT(A71,$B$2:$B$49,$A$2:$A$49,0.95,1,1)</f>
        <v>44.094513338036293</v>
      </c>
    </row>
    <row r="72" spans="1:5" x14ac:dyDescent="0.25">
      <c r="A72" s="2">
        <v>44136</v>
      </c>
      <c r="C72" s="3">
        <f>_xlfn.FORECAST.ETS(A72,$B$2:$B$49,$A$2:$A$49,1,1)</f>
        <v>28.322072705601386</v>
      </c>
      <c r="D72" s="4">
        <f>C72-_xlfn.FORECAST.ETS.CONFINT(A72,$B$2:$B$49,$A$2:$A$49,0.95,1,1)</f>
        <v>11.783944837782528</v>
      </c>
      <c r="E72" s="4">
        <f>C72+_xlfn.FORECAST.ETS.CONFINT(A72,$B$2:$B$49,$A$2:$A$49,0.95,1,1)</f>
        <v>44.860200573420244</v>
      </c>
    </row>
    <row r="73" spans="1:5" x14ac:dyDescent="0.25">
      <c r="A73" s="2">
        <v>44166</v>
      </c>
      <c r="C73" s="3">
        <f>_xlfn.FORECAST.ETS(A73,$B$2:$B$49,$A$2:$A$49,1,1)</f>
        <v>28.750858518888403</v>
      </c>
      <c r="D73" s="4">
        <f>C73-_xlfn.FORECAST.ETS.CONFINT(A73,$B$2:$B$49,$A$2:$A$49,0.95,1,1)</f>
        <v>11.881302829251666</v>
      </c>
      <c r="E73" s="4">
        <f>C73+_xlfn.FORECAST.ETS.CONFINT(A73,$B$2:$B$49,$A$2:$A$49,0.95,1,1)</f>
        <v>45.620414208525141</v>
      </c>
    </row>
    <row r="74" spans="1:5" x14ac:dyDescent="0.25">
      <c r="A74" s="2">
        <v>44197</v>
      </c>
      <c r="C74" s="3">
        <f>_xlfn.FORECAST.ETS(A74,$B$2:$B$49,$A$2:$A$49,1,1)</f>
        <v>29.179644332175421</v>
      </c>
      <c r="D74" s="4">
        <f>C74-_xlfn.FORECAST.ETS.CONFINT(A74,$B$2:$B$49,$A$2:$A$49,0.95,1,1)</f>
        <v>11.983815573890748</v>
      </c>
      <c r="E74" s="4">
        <f>C74+_xlfn.FORECAST.ETS.CONFINT(A74,$B$2:$B$49,$A$2:$A$49,0.95,1,1)</f>
        <v>46.37547309046009</v>
      </c>
    </row>
    <row r="75" spans="1:5" x14ac:dyDescent="0.25">
      <c r="A75" s="2">
        <v>44228</v>
      </c>
      <c r="C75" s="3">
        <f>_xlfn.FORECAST.ETS(A75,$B$2:$B$49,$A$2:$A$49,1,1)</f>
        <v>29.608430145462435</v>
      </c>
      <c r="D75" s="4">
        <f>C75-_xlfn.FORECAST.ETS.CONFINT(A75,$B$2:$B$49,$A$2:$A$49,0.95,1,1)</f>
        <v>12.091192723819233</v>
      </c>
      <c r="E75" s="4">
        <f>C75+_xlfn.FORECAST.ETS.CONFINT(A75,$B$2:$B$49,$A$2:$A$49,0.95,1,1)</f>
        <v>47.125667567105637</v>
      </c>
    </row>
    <row r="76" spans="1:5" x14ac:dyDescent="0.25">
      <c r="A76" s="2">
        <v>44256</v>
      </c>
      <c r="C76" s="3">
        <f>_xlfn.FORECAST.ETS(A76,$B$2:$B$49,$A$2:$A$49,1,1)</f>
        <v>30.037215958749456</v>
      </c>
      <c r="D76" s="4">
        <f>C76-_xlfn.FORECAST.ETS.CONFINT(A76,$B$2:$B$49,$A$2:$A$49,0.95,1,1)</f>
        <v>12.203169005518106</v>
      </c>
      <c r="E76" s="4">
        <f>C76+_xlfn.FORECAST.ETS.CONFINT(A76,$B$2:$B$49,$A$2:$A$49,0.95,1,1)</f>
        <v>47.871262911980807</v>
      </c>
    </row>
    <row r="77" spans="1:5" x14ac:dyDescent="0.25">
      <c r="A77" s="2">
        <v>44287</v>
      </c>
      <c r="C77" s="3">
        <f>_xlfn.FORECAST.ETS(A77,$B$2:$B$49,$A$2:$A$49,1,1)</f>
        <v>30.466001772036471</v>
      </c>
      <c r="D77" s="4">
        <f>C77-_xlfn.FORECAST.ETS.CONFINT(A77,$B$2:$B$49,$A$2:$A$49,0.95,1,1)</f>
        <v>12.319501305715541</v>
      </c>
      <c r="E77" s="4">
        <f>C77+_xlfn.FORECAST.ETS.CONFINT(A77,$B$2:$B$49,$A$2:$A$49,0.95,1,1)</f>
        <v>48.612502238357401</v>
      </c>
    </row>
    <row r="78" spans="1:5" x14ac:dyDescent="0.25">
      <c r="A78" s="2">
        <v>44317</v>
      </c>
      <c r="C78" s="3">
        <f>_xlfn.FORECAST.ETS(A78,$B$2:$B$49,$A$2:$A$49,1,1)</f>
        <v>30.894787585323488</v>
      </c>
      <c r="D78" s="4">
        <f>C78-_xlfn.FORECAST.ETS.CONFINT(A78,$B$2:$B$49,$A$2:$A$49,0.95,1,1)</f>
        <v>12.439966177978533</v>
      </c>
      <c r="E78" s="4">
        <f>C78+_xlfn.FORECAST.ETS.CONFINT(A78,$B$2:$B$49,$A$2:$A$49,0.95,1,1)</f>
        <v>49.349608992668443</v>
      </c>
    </row>
    <row r="79" spans="1:5" x14ac:dyDescent="0.25">
      <c r="A79" s="2">
        <v>44348</v>
      </c>
      <c r="C79" s="3">
        <f>_xlfn.FORECAST.ETS(A79,$B$2:$B$49,$A$2:$A$49,1,1)</f>
        <v>31.323573398610506</v>
      </c>
      <c r="D79" s="4">
        <f>C79-_xlfn.FORECAST.ETS.CONFINT(A79,$B$2:$B$49,$A$2:$A$49,0.95,1,1)</f>
        <v>12.564357698136732</v>
      </c>
      <c r="E79" s="4">
        <f>C79+_xlfn.FORECAST.ETS.CONFINT(A79,$B$2:$B$49,$A$2:$A$49,0.95,1,1)</f>
        <v>50.08278909908428</v>
      </c>
    </row>
    <row r="80" spans="1:5" x14ac:dyDescent="0.25">
      <c r="A80" s="2">
        <v>44378</v>
      </c>
      <c r="C80" s="3">
        <f>_xlfn.FORECAST.ETS(A80,$B$2:$B$49,$A$2:$A$49,1,1)</f>
        <v>31.75235921189752</v>
      </c>
      <c r="D80" s="4">
        <f>C80-_xlfn.FORECAST.ETS.CONFINT(A80,$B$2:$B$49,$A$2:$A$49,0.95,1,1)</f>
        <v>12.692485610734714</v>
      </c>
      <c r="E80" s="4">
        <f>C80+_xlfn.FORECAST.ETS.CONFINT(A80,$B$2:$B$49,$A$2:$A$49,0.95,1,1)</f>
        <v>50.812232813060326</v>
      </c>
    </row>
    <row r="81" spans="1:5" x14ac:dyDescent="0.25">
      <c r="A81" s="2">
        <v>44409</v>
      </c>
      <c r="C81" s="3">
        <f>_xlfn.FORECAST.ETS(A81,$B$2:$B$49,$A$2:$A$49,1,1)</f>
        <v>32.181145025184534</v>
      </c>
      <c r="D81" s="4">
        <f>C81-_xlfn.FORECAST.ETS.CONFINT(A81,$B$2:$B$49,$A$2:$A$49,0.95,1,1)</f>
        <v>12.824173719693423</v>
      </c>
      <c r="E81" s="4">
        <f>C81+_xlfn.FORECAST.ETS.CONFINT(A81,$B$2:$B$49,$A$2:$A$49,0.95,1,1)</f>
        <v>51.538116330675649</v>
      </c>
    </row>
    <row r="82" spans="1:5" x14ac:dyDescent="0.25">
      <c r="A82" s="2">
        <v>44440</v>
      </c>
      <c r="C82" s="3">
        <f>_xlfn.FORECAST.ETS(A82,$B$2:$B$49,$A$2:$A$49,1,1)</f>
        <v>32.609930838471556</v>
      </c>
      <c r="D82" s="4">
        <f>C82-_xlfn.FORECAST.ETS.CONFINT(A82,$B$2:$B$49,$A$2:$A$49,0.95,1,1)</f>
        <v>12.959258485006984</v>
      </c>
      <c r="E82" s="4">
        <f>C82+_xlfn.FORECAST.ETS.CONFINT(A82,$B$2:$B$49,$A$2:$A$49,0.95,1,1)</f>
        <v>52.260603191936127</v>
      </c>
    </row>
    <row r="83" spans="1:5" x14ac:dyDescent="0.25">
      <c r="A83" s="2">
        <v>44470</v>
      </c>
      <c r="C83" s="3">
        <f>_xlfn.FORECAST.ETS(A83,$B$2:$B$49,$A$2:$A$49,1,1)</f>
        <v>33.03871665175857</v>
      </c>
      <c r="D83" s="4">
        <f>C83-_xlfn.FORECAST.ETS.CONFINT(A83,$B$2:$B$49,$A$2:$A$49,0.95,1,1)</f>
        <v>13.097587794155253</v>
      </c>
      <c r="E83" s="4">
        <f>C83+_xlfn.FORECAST.ETS.CONFINT(A83,$B$2:$B$49,$A$2:$A$49,0.95,1,1)</f>
        <v>52.979845509361887</v>
      </c>
    </row>
    <row r="84" spans="1:5" x14ac:dyDescent="0.25">
      <c r="A84" s="2">
        <v>44501</v>
      </c>
      <c r="C84" s="3">
        <f>_xlfn.FORECAST.ETS(A84,$B$2:$B$49,$A$2:$A$49,1,1)</f>
        <v>33.467502465045584</v>
      </c>
      <c r="D84" s="4">
        <f>C84-_xlfn.FORECAST.ETS.CONFINT(A84,$B$2:$B$49,$A$2:$A$49,0.95,1,1)</f>
        <v>13.239019882385556</v>
      </c>
      <c r="E84" s="4">
        <f>C84+_xlfn.FORECAST.ETS.CONFINT(A84,$B$2:$B$49,$A$2:$A$49,0.95,1,1)</f>
        <v>53.695985047705612</v>
      </c>
    </row>
    <row r="85" spans="1:5" x14ac:dyDescent="0.25">
      <c r="A85" s="2">
        <v>44531</v>
      </c>
      <c r="C85" s="3">
        <f>_xlfn.FORECAST.ETS(A85,$B$2:$B$49,$A$2:$A$49,1,1)</f>
        <v>33.896288278332605</v>
      </c>
      <c r="D85" s="4">
        <f>C85-_xlfn.FORECAST.ETS.CONFINT(A85,$B$2:$B$49,$A$2:$A$49,0.95,1,1)</f>
        <v>13.383422380415194</v>
      </c>
      <c r="E85" s="4">
        <f>C85+_xlfn.FORECAST.ETS.CONFINT(A85,$B$2:$B$49,$A$2:$A$49,0.95,1,1)</f>
        <v>54.409154176250013</v>
      </c>
    </row>
    <row r="86" spans="1:5" x14ac:dyDescent="0.25">
      <c r="A86" s="2">
        <v>44562</v>
      </c>
      <c r="C86" s="3">
        <f>_xlfn.FORECAST.ETS(A86,$B$2:$B$49,$A$2:$A$49,1,1)</f>
        <v>34.325074091619619</v>
      </c>
      <c r="D86" s="4">
        <f>C86-_xlfn.FORECAST.ETS.CONFINT(A86,$B$2:$B$49,$A$2:$A$49,0.95,1,1)</f>
        <v>13.530671471663602</v>
      </c>
      <c r="E86" s="4">
        <f>C86+_xlfn.FORECAST.ETS.CONFINT(A86,$B$2:$B$49,$A$2:$A$49,0.95,1,1)</f>
        <v>55.119476711575636</v>
      </c>
    </row>
    <row r="87" spans="1:5" x14ac:dyDescent="0.25">
      <c r="A87" s="2">
        <v>44593</v>
      </c>
      <c r="C87" s="3">
        <f>_xlfn.FORECAST.ETS(A87,$B$2:$B$49,$A$2:$A$49,1,1)</f>
        <v>34.753859904906633</v>
      </c>
      <c r="D87" s="4">
        <f>C87-_xlfn.FORECAST.ETS.CONFINT(A87,$B$2:$B$49,$A$2:$A$49,0.95,1,1)</f>
        <v>13.68065114401649</v>
      </c>
      <c r="E87" s="4">
        <f>C87+_xlfn.FORECAST.ETS.CONFINT(A87,$B$2:$B$49,$A$2:$A$49,0.95,1,1)</f>
        <v>55.827068665796773</v>
      </c>
    </row>
    <row r="88" spans="1:5" x14ac:dyDescent="0.25">
      <c r="A88" s="2">
        <v>44621</v>
      </c>
      <c r="C88" s="3">
        <f>_xlfn.FORECAST.ETS(A88,$B$2:$B$49,$A$2:$A$49,1,1)</f>
        <v>35.182645718193655</v>
      </c>
      <c r="D88" s="4">
        <f>C88-_xlfn.FORECAST.ETS.CONFINT(A88,$B$2:$B$49,$A$2:$A$49,0.95,1,1)</f>
        <v>13.833252523490948</v>
      </c>
      <c r="E88" s="4">
        <f>C88+_xlfn.FORECAST.ETS.CONFINT(A88,$B$2:$B$49,$A$2:$A$49,0.95,1,1)</f>
        <v>56.532038912896361</v>
      </c>
    </row>
    <row r="89" spans="1:5" x14ac:dyDescent="0.25">
      <c r="A89" s="2">
        <v>44652</v>
      </c>
      <c r="C89" s="3">
        <f>_xlfn.FORECAST.ETS(A89,$B$2:$B$49,$A$2:$A$49,1,1)</f>
        <v>35.611431531480676</v>
      </c>
      <c r="D89" s="4">
        <f>C89-_xlfn.FORECAST.ETS.CONFINT(A89,$B$2:$B$49,$A$2:$A$49,0.95,1,1)</f>
        <v>13.988373279116779</v>
      </c>
      <c r="E89" s="4">
        <f>C89+_xlfn.FORECAST.ETS.CONFINT(A89,$B$2:$B$49,$A$2:$A$49,0.95,1,1)</f>
        <v>57.234489783844573</v>
      </c>
    </row>
    <row r="90" spans="1:5" x14ac:dyDescent="0.25">
      <c r="A90" s="2">
        <v>44682</v>
      </c>
      <c r="C90" s="3">
        <f>_xlfn.FORECAST.ETS(A90,$B$2:$B$49,$A$2:$A$49,1,1)</f>
        <v>36.040217344767683</v>
      </c>
      <c r="D90" s="4">
        <f>C90-_xlfn.FORECAST.ETS.CONFINT(A90,$B$2:$B$49,$A$2:$A$49,0.95,1,1)</f>
        <v>14.145917089957653</v>
      </c>
      <c r="E90" s="4">
        <f>C90+_xlfn.FORECAST.ETS.CONFINT(A90,$B$2:$B$49,$A$2:$A$49,0.95,1,1)</f>
        <v>57.934517599577717</v>
      </c>
    </row>
    <row r="91" spans="1:5" x14ac:dyDescent="0.25">
      <c r="A91" s="2">
        <v>44713</v>
      </c>
      <c r="C91" s="3">
        <f>_xlfn.FORECAST.ETS(A91,$B$2:$B$49,$A$2:$A$49,1,1)</f>
        <v>36.469003158054704</v>
      </c>
      <c r="D91" s="4">
        <f>C91-_xlfn.FORECAST.ETS.CONFINT(A91,$B$2:$B$49,$A$2:$A$49,0.95,1,1)</f>
        <v>14.305793166530918</v>
      </c>
      <c r="E91" s="4">
        <f>C91+_xlfn.FORECAST.ETS.CONFINT(A91,$B$2:$B$49,$A$2:$A$49,0.95,1,1)</f>
        <v>58.63221314957849</v>
      </c>
    </row>
    <row r="92" spans="1:5" x14ac:dyDescent="0.25">
      <c r="A92" s="2">
        <v>44743</v>
      </c>
      <c r="C92" s="3">
        <f>_xlfn.FORECAST.ETS(A92,$B$2:$B$49,$A$2:$A$49,1,1)</f>
        <v>36.897788971341726</v>
      </c>
      <c r="D92" s="4">
        <f>C92-_xlfn.FORECAST.ETS.CONFINT(A92,$B$2:$B$49,$A$2:$A$49,0.95,1,1)</f>
        <v>14.467915819998598</v>
      </c>
      <c r="E92" s="4">
        <f>C92+_xlfn.FORECAST.ETS.CONFINT(A92,$B$2:$B$49,$A$2:$A$49,0.95,1,1)</f>
        <v>59.327662122684856</v>
      </c>
    </row>
    <row r="93" spans="1:5" x14ac:dyDescent="0.25">
      <c r="A93" s="2">
        <v>44774</v>
      </c>
      <c r="C93" s="3">
        <f>_xlfn.FORECAST.ETS(A93,$B$2:$B$49,$A$2:$A$49,1,1)</f>
        <v>37.32657478462874</v>
      </c>
      <c r="D93" s="4">
        <f>C93-_xlfn.FORECAST.ETS.CONFINT(A93,$B$2:$B$49,$A$2:$A$49,0.95,1,1)</f>
        <v>14.632204073435407</v>
      </c>
      <c r="E93" s="4">
        <f>C93+_xlfn.FORECAST.ETS.CONFINT(A93,$B$2:$B$49,$A$2:$A$49,0.95,1,1)</f>
        <v>60.020945495822076</v>
      </c>
    </row>
    <row r="94" spans="1:5" x14ac:dyDescent="0.25">
      <c r="A94" s="2">
        <v>44805</v>
      </c>
      <c r="C94" s="3">
        <f>_xlfn.FORECAST.ETS(A94,$B$2:$B$49,$A$2:$A$49,1,1)</f>
        <v>37.755360597915754</v>
      </c>
      <c r="D94" s="4">
        <f>C94-_xlfn.FORECAST.ETS.CONFINT(A94,$B$2:$B$49,$A$2:$A$49,0.95,1,1)</f>
        <v>14.798581310263817</v>
      </c>
      <c r="E94" s="4">
        <f>C94+_xlfn.FORECAST.ETS.CONFINT(A94,$B$2:$B$49,$A$2:$A$49,0.95,1,1)</f>
        <v>60.712139885567694</v>
      </c>
    </row>
    <row r="95" spans="1:5" x14ac:dyDescent="0.25">
      <c r="A95" s="2">
        <v>44835</v>
      </c>
      <c r="C95" s="3">
        <f>_xlfn.FORECAST.ETS(A95,$B$2:$B$49,$A$2:$A$49,1,1)</f>
        <v>38.184146411202775</v>
      </c>
      <c r="D95" s="4">
        <f>C95-_xlfn.FORECAST.ETS.CONFINT(A95,$B$2:$B$49,$A$2:$A$49,0.95,1,1)</f>
        <v>14.966974955609107</v>
      </c>
      <c r="E95" s="4">
        <f>C95+_xlfn.FORECAST.ETS.CONFINT(A95,$B$2:$B$49,$A$2:$A$49,0.95,1,1)</f>
        <v>61.401317866796447</v>
      </c>
    </row>
    <row r="96" spans="1:5" x14ac:dyDescent="0.25">
      <c r="A96" s="2">
        <v>44866</v>
      </c>
      <c r="C96" s="3">
        <f>_xlfn.FORECAST.ETS(A96,$B$2:$B$49,$A$2:$A$49,1,1)</f>
        <v>38.612932224489789</v>
      </c>
      <c r="D96" s="4">
        <f>C96-_xlfn.FORECAST.ETS.CONFINT(A96,$B$2:$B$49,$A$2:$A$49,0.95,1,1)</f>
        <v>15.137316186888548</v>
      </c>
      <c r="E96" s="4">
        <f>C96+_xlfn.FORECAST.ETS.CONFINT(A96,$B$2:$B$49,$A$2:$A$49,0.95,1,1)</f>
        <v>62.088548262091031</v>
      </c>
    </row>
    <row r="97" spans="1:5" x14ac:dyDescent="0.25">
      <c r="A97" s="2">
        <v>44896</v>
      </c>
      <c r="C97" s="3">
        <f>_xlfn.FORECAST.ETS(A97,$B$2:$B$49,$A$2:$A$49,1,1)</f>
        <v>39.041718037776803</v>
      </c>
      <c r="D97" s="4">
        <f>C97-_xlfn.FORECAST.ETS.CONFINT(A97,$B$2:$B$49,$A$2:$A$49,0.95,1,1)</f>
        <v>15.309539670426883</v>
      </c>
      <c r="E97" s="4">
        <f>C97+_xlfn.FORECAST.ETS.CONFINT(A97,$B$2:$B$49,$A$2:$A$49,0.95,1,1)</f>
        <v>62.77389640512672</v>
      </c>
    </row>
    <row r="98" spans="1:5" x14ac:dyDescent="0.25">
      <c r="A98" s="2">
        <v>44927</v>
      </c>
      <c r="C98" s="3">
        <f>_xlfn.FORECAST.ETS(A98,$B$2:$B$49,$A$2:$A$49,1,1)</f>
        <v>39.470503851063825</v>
      </c>
      <c r="D98" s="4">
        <f>C98-_xlfn.FORECAST.ETS.CONFINT(A98,$B$2:$B$49,$A$2:$A$49,0.95,1,1)</f>
        <v>15.483583321297377</v>
      </c>
      <c r="E98" s="4">
        <f>C98+_xlfn.FORECAST.ETS.CONFINT(A98,$B$2:$B$49,$A$2:$A$49,0.95,1,1)</f>
        <v>63.457424380830275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2022-11-09T02:04:05Z</dcterms:created>
  <dcterms:modified xsi:type="dcterms:W3CDTF">2022-11-09T02:16:12Z</dcterms:modified>
</cp:coreProperties>
</file>