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4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ingOnExcel\"/>
    </mc:Choice>
  </mc:AlternateContent>
  <bookViews>
    <workbookView xWindow="28680" yWindow="-120" windowWidth="29040" windowHeight="15840" activeTab="3"/>
  </bookViews>
  <sheets>
    <sheet name="AMD" sheetId="1" r:id="rId1"/>
    <sheet name="INTC" sheetId="2" r:id="rId2"/>
    <sheet name="Compare" sheetId="3" r:id="rId3"/>
    <sheet name="Normalize" sheetId="4" r:id="rId4"/>
  </sheets>
  <definedNames>
    <definedName name="_xlchart.v1.0" hidden="1">Normalize!$D$1</definedName>
    <definedName name="_xlchart.v1.1" hidden="1">Normalize!$D$2:$D$37</definedName>
    <definedName name="_xlchart.v1.10" hidden="1">Normalize!$E$2:$E$38</definedName>
    <definedName name="_xlchart.v1.2" hidden="1">Normalize!$E$1</definedName>
    <definedName name="_xlchart.v1.3" hidden="1">Normalize!$E$2:$E$37</definedName>
    <definedName name="_xlchart.v1.4" hidden="1">Normalize!$D$1</definedName>
    <definedName name="_xlchart.v1.5" hidden="1">Normalize!$D$1:$E$1</definedName>
    <definedName name="_xlchart.v1.6" hidden="1">Normalize!$D$1:$E$37</definedName>
    <definedName name="_xlchart.v1.7" hidden="1">Normalize!$D$2:$D$37</definedName>
    <definedName name="_xlchart.v1.8" hidden="1">Normalize!$E$1</definedName>
    <definedName name="_xlchart.v1.9" hidden="1">Normalize!$E$2:$E$37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4" l="1"/>
  <c r="B40" i="4"/>
  <c r="C39" i="4"/>
  <c r="E7" i="4" s="1"/>
  <c r="B39" i="4"/>
  <c r="D3" i="4" s="1"/>
  <c r="D10" i="4" l="1"/>
  <c r="E14" i="4"/>
  <c r="D9" i="4"/>
  <c r="E5" i="4"/>
  <c r="E12" i="4"/>
  <c r="E4" i="4"/>
  <c r="D23" i="4"/>
  <c r="D7" i="4"/>
  <c r="E35" i="4"/>
  <c r="E27" i="4"/>
  <c r="E19" i="4"/>
  <c r="E11" i="4"/>
  <c r="E3" i="4"/>
  <c r="D26" i="4"/>
  <c r="E2" i="4"/>
  <c r="E6" i="4"/>
  <c r="D17" i="4"/>
  <c r="E37" i="4"/>
  <c r="D32" i="4"/>
  <c r="D8" i="4"/>
  <c r="D31" i="4"/>
  <c r="D15" i="4"/>
  <c r="D2" i="4"/>
  <c r="D30" i="4"/>
  <c r="D22" i="4"/>
  <c r="D14" i="4"/>
  <c r="D6" i="4"/>
  <c r="E34" i="4"/>
  <c r="E26" i="4"/>
  <c r="E18" i="4"/>
  <c r="E10" i="4"/>
  <c r="E21" i="4"/>
  <c r="D24" i="4"/>
  <c r="E36" i="4"/>
  <c r="D29" i="4"/>
  <c r="D13" i="4"/>
  <c r="D5" i="4"/>
  <c r="E33" i="4"/>
  <c r="E25" i="4"/>
  <c r="E17" i="4"/>
  <c r="E9" i="4"/>
  <c r="D34" i="4"/>
  <c r="D18" i="4"/>
  <c r="E22" i="4"/>
  <c r="D25" i="4"/>
  <c r="E13" i="4"/>
  <c r="E20" i="4"/>
  <c r="D21" i="4"/>
  <c r="D36" i="4"/>
  <c r="D28" i="4"/>
  <c r="D20" i="4"/>
  <c r="D12" i="4"/>
  <c r="D4" i="4"/>
  <c r="E32" i="4"/>
  <c r="E24" i="4"/>
  <c r="E16" i="4"/>
  <c r="E8" i="4"/>
  <c r="E30" i="4"/>
  <c r="D33" i="4"/>
  <c r="E29" i="4"/>
  <c r="D16" i="4"/>
  <c r="E28" i="4"/>
  <c r="D37" i="4"/>
  <c r="D35" i="4"/>
  <c r="D27" i="4"/>
  <c r="D19" i="4"/>
  <c r="D11" i="4"/>
  <c r="E31" i="4"/>
  <c r="E23" i="4"/>
  <c r="E15" i="4"/>
  <c r="C15" i="3"/>
  <c r="B15" i="3"/>
  <c r="L40" i="2"/>
  <c r="L39" i="2"/>
  <c r="L40" i="1"/>
  <c r="L39" i="1"/>
  <c r="L37" i="1"/>
  <c r="K37" i="1"/>
  <c r="J37" i="1"/>
  <c r="I37" i="1"/>
  <c r="H37" i="1"/>
  <c r="L36" i="1"/>
  <c r="K36" i="1"/>
  <c r="J36" i="1"/>
  <c r="I36" i="1"/>
  <c r="H36" i="1"/>
  <c r="L35" i="1"/>
  <c r="K35" i="1"/>
  <c r="J35" i="1"/>
  <c r="I35" i="1"/>
  <c r="H35" i="1"/>
  <c r="L34" i="1"/>
  <c r="K34" i="1"/>
  <c r="J34" i="1"/>
  <c r="I34" i="1"/>
  <c r="H34" i="1"/>
  <c r="L33" i="1"/>
  <c r="K33" i="1"/>
  <c r="J33" i="1"/>
  <c r="I33" i="1"/>
  <c r="H33" i="1"/>
  <c r="L32" i="1"/>
  <c r="K32" i="1"/>
  <c r="J32" i="1"/>
  <c r="I32" i="1"/>
  <c r="H32" i="1"/>
  <c r="L31" i="1"/>
  <c r="K31" i="1"/>
  <c r="J31" i="1"/>
  <c r="I31" i="1"/>
  <c r="H31" i="1"/>
  <c r="L30" i="1"/>
  <c r="K30" i="1"/>
  <c r="J30" i="1"/>
  <c r="I30" i="1"/>
  <c r="H30" i="1"/>
  <c r="L29" i="1"/>
  <c r="K29" i="1"/>
  <c r="J29" i="1"/>
  <c r="I29" i="1"/>
  <c r="H29" i="1"/>
  <c r="L28" i="1"/>
  <c r="K28" i="1"/>
  <c r="J28" i="1"/>
  <c r="I28" i="1"/>
  <c r="H28" i="1"/>
  <c r="L27" i="1"/>
  <c r="K27" i="1"/>
  <c r="J27" i="1"/>
  <c r="I27" i="1"/>
  <c r="H27" i="1"/>
  <c r="L26" i="1"/>
  <c r="K26" i="1"/>
  <c r="J26" i="1"/>
  <c r="I26" i="1"/>
  <c r="H26" i="1"/>
  <c r="L25" i="1"/>
  <c r="K25" i="1"/>
  <c r="J25" i="1"/>
  <c r="I25" i="1"/>
  <c r="H25" i="1"/>
  <c r="L24" i="1"/>
  <c r="K24" i="1"/>
  <c r="J24" i="1"/>
  <c r="I24" i="1"/>
  <c r="H24" i="1"/>
  <c r="L23" i="1"/>
  <c r="K23" i="1"/>
  <c r="J23" i="1"/>
  <c r="I23" i="1"/>
  <c r="H23" i="1"/>
  <c r="L22" i="1"/>
  <c r="K22" i="1"/>
  <c r="J22" i="1"/>
  <c r="I22" i="1"/>
  <c r="H22" i="1"/>
  <c r="L21" i="1"/>
  <c r="K21" i="1"/>
  <c r="J21" i="1"/>
  <c r="I21" i="1"/>
  <c r="H21" i="1"/>
  <c r="L20" i="1"/>
  <c r="K20" i="1"/>
  <c r="J20" i="1"/>
  <c r="I20" i="1"/>
  <c r="H20" i="1"/>
  <c r="L19" i="1"/>
  <c r="K19" i="1"/>
  <c r="J19" i="1"/>
  <c r="I19" i="1"/>
  <c r="H19" i="1"/>
  <c r="L18" i="1"/>
  <c r="K18" i="1"/>
  <c r="J18" i="1"/>
  <c r="I18" i="1"/>
  <c r="H18" i="1"/>
  <c r="L17" i="1"/>
  <c r="K17" i="1"/>
  <c r="J17" i="1"/>
  <c r="I17" i="1"/>
  <c r="H17" i="1"/>
  <c r="L16" i="1"/>
  <c r="K16" i="1"/>
  <c r="J16" i="1"/>
  <c r="I16" i="1"/>
  <c r="H16" i="1"/>
  <c r="L15" i="1"/>
  <c r="K15" i="1"/>
  <c r="J15" i="1"/>
  <c r="I15" i="1"/>
  <c r="H15" i="1"/>
  <c r="L14" i="1"/>
  <c r="K14" i="1"/>
  <c r="J14" i="1"/>
  <c r="I14" i="1"/>
  <c r="H14" i="1"/>
  <c r="L13" i="1"/>
  <c r="K13" i="1"/>
  <c r="J13" i="1"/>
  <c r="I13" i="1"/>
  <c r="H13" i="1"/>
  <c r="L12" i="1"/>
  <c r="K12" i="1"/>
  <c r="J12" i="1"/>
  <c r="I12" i="1"/>
  <c r="H12" i="1"/>
  <c r="L11" i="1"/>
  <c r="K11" i="1"/>
  <c r="J11" i="1"/>
  <c r="I11" i="1"/>
  <c r="H11" i="1"/>
  <c r="L10" i="1"/>
  <c r="K10" i="1"/>
  <c r="J10" i="1"/>
  <c r="I10" i="1"/>
  <c r="H10" i="1"/>
  <c r="L9" i="1"/>
  <c r="K9" i="1"/>
  <c r="J9" i="1"/>
  <c r="I9" i="1"/>
  <c r="H9" i="1"/>
  <c r="L8" i="1"/>
  <c r="K8" i="1"/>
  <c r="J8" i="1"/>
  <c r="I8" i="1"/>
  <c r="H8" i="1"/>
  <c r="L7" i="1"/>
  <c r="K7" i="1"/>
  <c r="J7" i="1"/>
  <c r="I7" i="1"/>
  <c r="H7" i="1"/>
  <c r="L6" i="1"/>
  <c r="K6" i="1"/>
  <c r="J6" i="1"/>
  <c r="I6" i="1"/>
  <c r="H6" i="1"/>
  <c r="L5" i="1"/>
  <c r="K5" i="1"/>
  <c r="J5" i="1"/>
  <c r="I5" i="1"/>
  <c r="H5" i="1"/>
  <c r="L4" i="1"/>
  <c r="K4" i="1"/>
  <c r="J4" i="1"/>
  <c r="I4" i="1"/>
  <c r="H4" i="1"/>
  <c r="L3" i="1"/>
  <c r="K3" i="1"/>
  <c r="J3" i="1"/>
  <c r="I3" i="1"/>
  <c r="H3" i="1"/>
  <c r="K2" i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4" i="2"/>
  <c r="L3" i="2"/>
  <c r="L42" i="2" l="1"/>
  <c r="L41" i="1"/>
  <c r="L43" i="1" s="1"/>
  <c r="B14" i="3"/>
  <c r="C14" i="3"/>
  <c r="L41" i="2"/>
  <c r="L42" i="1" l="1"/>
  <c r="L43" i="2"/>
  <c r="J4" i="2" l="1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" i="2"/>
  <c r="K2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" i="2"/>
</calcChain>
</file>

<file path=xl/sharedStrings.xml><?xml version="1.0" encoding="utf-8"?>
<sst xmlns="http://schemas.openxmlformats.org/spreadsheetml/2006/main" count="55" uniqueCount="22">
  <si>
    <t>Date</t>
  </si>
  <si>
    <t>Open</t>
  </si>
  <si>
    <t>High</t>
  </si>
  <si>
    <t>Low</t>
  </si>
  <si>
    <t>Close</t>
  </si>
  <si>
    <t>Adj Close</t>
  </si>
  <si>
    <t>Volume</t>
  </si>
  <si>
    <t>Return</t>
  </si>
  <si>
    <t>Up/Down</t>
  </si>
  <si>
    <t>Log Return</t>
  </si>
  <si>
    <t>Percent</t>
  </si>
  <si>
    <t>Increase/Decrease</t>
  </si>
  <si>
    <t>Increase</t>
  </si>
  <si>
    <t>Decrease</t>
  </si>
  <si>
    <t xml:space="preserve">AMD </t>
  </si>
  <si>
    <t>INTC</t>
  </si>
  <si>
    <t>INTC Price</t>
  </si>
  <si>
    <t>AMD Price</t>
  </si>
  <si>
    <t>Average</t>
  </si>
  <si>
    <t>Data Standard Deviation</t>
  </si>
  <si>
    <t>AMD Normalized Data</t>
  </si>
  <si>
    <t>INTC Normalized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</si>
</sst>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Green]\▲0%;[Red]\▼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C00000"/>
      <name val="Calibri"/>
      <family val="2"/>
      <scheme val="minor"/>
    </font>
    <font>
      <sz val="11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31">
    <xf numFmtId="0" fontId="0" fillId="0" borderId="0" xfId="0"/>
    <xf numFmtId="14" fontId="0" fillId="0" borderId="0" xfId="0" applyNumberFormat="1"/>
    <xf numFmtId="0" fontId="4" fillId="0" borderId="1" xfId="0" applyFont="1" applyBorder="1"/>
    <xf numFmtId="10" fontId="4" fillId="0" borderId="1" xfId="0" applyNumberFormat="1" applyFont="1" applyBorder="1"/>
    <xf numFmtId="10" fontId="0" fillId="0" borderId="0" xfId="0" applyNumberFormat="1"/>
    <xf numFmtId="0" fontId="5" fillId="0" borderId="0" xfId="0" applyFont="1"/>
    <xf numFmtId="164" fontId="0" fillId="0" borderId="0" xfId="0" applyNumberFormat="1"/>
    <xf numFmtId="0" fontId="3" fillId="3" borderId="0" xfId="3"/>
    <xf numFmtId="0" fontId="2" fillId="2" borderId="0" xfId="2"/>
    <xf numFmtId="9" fontId="0" fillId="0" borderId="0" xfId="1" applyFont="1"/>
    <xf numFmtId="0" fontId="0" fillId="0" borderId="2" xfId="0" applyBorder="1"/>
    <xf numFmtId="0" fontId="6" fillId="0" borderId="3" xfId="0" applyFont="1" applyBorder="1"/>
    <xf numFmtId="0" fontId="7" fillId="0" borderId="4" xfId="0" applyFont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6" fillId="0" borderId="0" xfId="0" applyFont="1" applyBorder="1"/>
    <xf numFmtId="0" fontId="7" fillId="0" borderId="6" xfId="0" applyFont="1" applyBorder="1"/>
    <xf numFmtId="9" fontId="0" fillId="0" borderId="0" xfId="1" applyFont="1" applyBorder="1"/>
    <xf numFmtId="9" fontId="0" fillId="0" borderId="6" xfId="1" applyFont="1" applyBorder="1"/>
    <xf numFmtId="0" fontId="0" fillId="0" borderId="7" xfId="0" applyBorder="1"/>
    <xf numFmtId="9" fontId="0" fillId="0" borderId="1" xfId="1" applyFont="1" applyBorder="1"/>
    <xf numFmtId="9" fontId="0" fillId="0" borderId="8" xfId="1" applyFont="1" applyBorder="1"/>
    <xf numFmtId="0" fontId="0" fillId="0" borderId="3" xfId="0" applyBorder="1"/>
    <xf numFmtId="0" fontId="0" fillId="0" borderId="4" xfId="0" applyBorder="1"/>
    <xf numFmtId="0" fontId="6" fillId="0" borderId="5" xfId="0" applyFont="1" applyBorder="1"/>
    <xf numFmtId="0" fontId="7" fillId="0" borderId="5" xfId="0" applyFont="1" applyBorder="1"/>
    <xf numFmtId="0" fontId="7" fillId="0" borderId="7" xfId="0" applyFont="1" applyBorder="1"/>
    <xf numFmtId="2" fontId="0" fillId="0" borderId="0" xfId="0" applyNumberFormat="1"/>
    <xf numFmtId="0" fontId="4" fillId="0" borderId="9" xfId="0" applyFont="1" applyBorder="1"/>
    <xf numFmtId="0" fontId="4" fillId="0" borderId="0" xfId="0" applyFont="1"/>
  </cellXfs>
  <cellStyles count="4">
    <cellStyle name="Bad" xfId="3" builtinId="27"/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AMD Increase and Decrease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0000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AMD!$K$39:$K$40</c:f>
              <c:strCache>
                <c:ptCount val="2"/>
                <c:pt idx="0">
                  <c:v>Increase</c:v>
                </c:pt>
                <c:pt idx="1">
                  <c:v>Decrease</c:v>
                </c:pt>
              </c:strCache>
            </c:strRef>
          </c:cat>
          <c:val>
            <c:numRef>
              <c:f>AMD!$L$39:$L$40</c:f>
              <c:numCache>
                <c:formatCode>General</c:formatCode>
                <c:ptCount val="2"/>
                <c:pt idx="0">
                  <c:v>22</c:v>
                </c:pt>
                <c:pt idx="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57-4B8D-BAD5-03983AA90C6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54055200"/>
        <c:axId val="783214264"/>
      </c:barChart>
      <c:catAx>
        <c:axId val="65405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214264"/>
        <c:crosses val="autoZero"/>
        <c:auto val="1"/>
        <c:lblAlgn val="ctr"/>
        <c:lblOffset val="100"/>
        <c:noMultiLvlLbl val="0"/>
      </c:catAx>
      <c:valAx>
        <c:axId val="78321426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54055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AMD Pie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82F-4C9C-84FC-46F95640904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82F-4C9C-84FC-46F956409041}"/>
              </c:ext>
            </c:extLst>
          </c:dPt>
          <c:cat>
            <c:strRef>
              <c:f>AMD!$K$42:$K$43</c:f>
              <c:strCache>
                <c:ptCount val="2"/>
                <c:pt idx="0">
                  <c:v>Increase</c:v>
                </c:pt>
                <c:pt idx="1">
                  <c:v>Decrease</c:v>
                </c:pt>
              </c:strCache>
            </c:strRef>
          </c:cat>
          <c:val>
            <c:numRef>
              <c:f>AMD!$L$42:$L$43</c:f>
              <c:numCache>
                <c:formatCode>0%</c:formatCode>
                <c:ptCount val="2"/>
                <c:pt idx="0">
                  <c:v>0.62857142857142856</c:v>
                </c:pt>
                <c:pt idx="1">
                  <c:v>0.37142857142857144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6B-41D1-BF4D-09C0BBF3D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AMD Candlestick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tx>
            <c:strRef>
              <c:f>AMD!$B$1</c:f>
              <c:strCache>
                <c:ptCount val="1"/>
                <c:pt idx="0">
                  <c:v>Open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AMD!$A$2:$A$37</c:f>
              <c:numCache>
                <c:formatCode>m/d/yyyy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AMD!$B$2:$B$37</c:f>
              <c:numCache>
                <c:formatCode>General</c:formatCode>
                <c:ptCount val="36"/>
                <c:pt idx="0">
                  <c:v>10.42</c:v>
                </c:pt>
                <c:pt idx="1">
                  <c:v>13.62</c:v>
                </c:pt>
                <c:pt idx="2">
                  <c:v>12.26</c:v>
                </c:pt>
                <c:pt idx="3">
                  <c:v>9.99</c:v>
                </c:pt>
                <c:pt idx="4">
                  <c:v>10.83</c:v>
                </c:pt>
                <c:pt idx="5">
                  <c:v>13.98</c:v>
                </c:pt>
                <c:pt idx="6">
                  <c:v>14.8</c:v>
                </c:pt>
                <c:pt idx="7">
                  <c:v>18.34</c:v>
                </c:pt>
                <c:pt idx="8">
                  <c:v>25.620000999999998</c:v>
                </c:pt>
                <c:pt idx="9">
                  <c:v>30.690000999999999</c:v>
                </c:pt>
                <c:pt idx="10">
                  <c:v>18.41</c:v>
                </c:pt>
                <c:pt idx="11">
                  <c:v>22.48</c:v>
                </c:pt>
                <c:pt idx="12">
                  <c:v>18.010000000000002</c:v>
                </c:pt>
                <c:pt idx="13">
                  <c:v>24.610001</c:v>
                </c:pt>
                <c:pt idx="14">
                  <c:v>23.969999000000001</c:v>
                </c:pt>
                <c:pt idx="15">
                  <c:v>26.42</c:v>
                </c:pt>
                <c:pt idx="16">
                  <c:v>28.950001</c:v>
                </c:pt>
                <c:pt idx="17">
                  <c:v>28.75</c:v>
                </c:pt>
                <c:pt idx="18">
                  <c:v>31.790001</c:v>
                </c:pt>
                <c:pt idx="19">
                  <c:v>30.5</c:v>
                </c:pt>
                <c:pt idx="20">
                  <c:v>30.83</c:v>
                </c:pt>
                <c:pt idx="21">
                  <c:v>29.049999</c:v>
                </c:pt>
                <c:pt idx="22">
                  <c:v>34.369999</c:v>
                </c:pt>
                <c:pt idx="23">
                  <c:v>39.32</c:v>
                </c:pt>
                <c:pt idx="24">
                  <c:v>46.860000999999997</c:v>
                </c:pt>
                <c:pt idx="25">
                  <c:v>46.400002000000001</c:v>
                </c:pt>
                <c:pt idx="26">
                  <c:v>47.419998</c:v>
                </c:pt>
                <c:pt idx="27">
                  <c:v>44.18</c:v>
                </c:pt>
                <c:pt idx="28">
                  <c:v>51.07</c:v>
                </c:pt>
                <c:pt idx="29">
                  <c:v>53.310001</c:v>
                </c:pt>
                <c:pt idx="30">
                  <c:v>52.630001</c:v>
                </c:pt>
                <c:pt idx="31">
                  <c:v>78.190002000000007</c:v>
                </c:pt>
                <c:pt idx="32">
                  <c:v>91.919998000000007</c:v>
                </c:pt>
                <c:pt idx="33">
                  <c:v>83.059997999999993</c:v>
                </c:pt>
                <c:pt idx="34">
                  <c:v>75.849997999999999</c:v>
                </c:pt>
                <c:pt idx="35">
                  <c:v>92.25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C9-4FD1-8500-D32E2990032F}"/>
            </c:ext>
          </c:extLst>
        </c:ser>
        <c:ser>
          <c:idx val="1"/>
          <c:order val="1"/>
          <c:tx>
            <c:strRef>
              <c:f>AMD!$C$1</c:f>
              <c:strCache>
                <c:ptCount val="1"/>
                <c:pt idx="0">
                  <c:v>High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AMD!$A$2:$A$37</c:f>
              <c:numCache>
                <c:formatCode>m/d/yyyy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AMD!$C$2:$C$37</c:f>
              <c:numCache>
                <c:formatCode>General</c:formatCode>
                <c:ptCount val="36"/>
                <c:pt idx="0">
                  <c:v>13.85</c:v>
                </c:pt>
                <c:pt idx="1">
                  <c:v>13.84</c:v>
                </c:pt>
                <c:pt idx="2">
                  <c:v>12.82</c:v>
                </c:pt>
                <c:pt idx="3">
                  <c:v>11.36</c:v>
                </c:pt>
                <c:pt idx="4">
                  <c:v>13.95</c:v>
                </c:pt>
                <c:pt idx="5">
                  <c:v>17.34</c:v>
                </c:pt>
                <c:pt idx="6">
                  <c:v>20.18</c:v>
                </c:pt>
                <c:pt idx="7">
                  <c:v>27.299999</c:v>
                </c:pt>
                <c:pt idx="8">
                  <c:v>34.139999000000003</c:v>
                </c:pt>
                <c:pt idx="9">
                  <c:v>31.91</c:v>
                </c:pt>
                <c:pt idx="10">
                  <c:v>22.219999000000001</c:v>
                </c:pt>
                <c:pt idx="11">
                  <c:v>23.75</c:v>
                </c:pt>
                <c:pt idx="12">
                  <c:v>25.139999</c:v>
                </c:pt>
                <c:pt idx="13">
                  <c:v>25.52</c:v>
                </c:pt>
                <c:pt idx="14">
                  <c:v>28.110001</c:v>
                </c:pt>
                <c:pt idx="15">
                  <c:v>29.950001</c:v>
                </c:pt>
                <c:pt idx="16">
                  <c:v>29.67</c:v>
                </c:pt>
                <c:pt idx="17">
                  <c:v>34.299999</c:v>
                </c:pt>
                <c:pt idx="18">
                  <c:v>34.860000999999997</c:v>
                </c:pt>
                <c:pt idx="19">
                  <c:v>35.549999</c:v>
                </c:pt>
                <c:pt idx="20">
                  <c:v>32.049999</c:v>
                </c:pt>
                <c:pt idx="21">
                  <c:v>34.340000000000003</c:v>
                </c:pt>
                <c:pt idx="22">
                  <c:v>41.790000999999997</c:v>
                </c:pt>
                <c:pt idx="23">
                  <c:v>47.310001</c:v>
                </c:pt>
                <c:pt idx="24">
                  <c:v>52.810001</c:v>
                </c:pt>
                <c:pt idx="25">
                  <c:v>59.27</c:v>
                </c:pt>
                <c:pt idx="26">
                  <c:v>50.200001</c:v>
                </c:pt>
                <c:pt idx="27">
                  <c:v>58.630001</c:v>
                </c:pt>
                <c:pt idx="28">
                  <c:v>56.98</c:v>
                </c:pt>
                <c:pt idx="29">
                  <c:v>59</c:v>
                </c:pt>
                <c:pt idx="30">
                  <c:v>78.959998999999996</c:v>
                </c:pt>
                <c:pt idx="31">
                  <c:v>92.639999000000003</c:v>
                </c:pt>
                <c:pt idx="32">
                  <c:v>94.279999000000004</c:v>
                </c:pt>
                <c:pt idx="33">
                  <c:v>88.720000999999996</c:v>
                </c:pt>
                <c:pt idx="34">
                  <c:v>92.739998</c:v>
                </c:pt>
                <c:pt idx="35">
                  <c:v>97.980002999999996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C9-4FD1-8500-D32E2990032F}"/>
            </c:ext>
          </c:extLst>
        </c:ser>
        <c:ser>
          <c:idx val="2"/>
          <c:order val="2"/>
          <c:tx>
            <c:strRef>
              <c:f>AMD!$D$1</c:f>
              <c:strCache>
                <c:ptCount val="1"/>
                <c:pt idx="0">
                  <c:v>Low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AMD!$A$2:$A$37</c:f>
              <c:numCache>
                <c:formatCode>m/d/yyyy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AMD!$D$2:$D$37</c:f>
              <c:numCache>
                <c:formatCode>General</c:formatCode>
                <c:ptCount val="36"/>
                <c:pt idx="0">
                  <c:v>10.34</c:v>
                </c:pt>
                <c:pt idx="1">
                  <c:v>10.63</c:v>
                </c:pt>
                <c:pt idx="2">
                  <c:v>9.7899999999999991</c:v>
                </c:pt>
                <c:pt idx="3">
                  <c:v>9.0399999999999991</c:v>
                </c:pt>
                <c:pt idx="4">
                  <c:v>10.77</c:v>
                </c:pt>
                <c:pt idx="5">
                  <c:v>13.92</c:v>
                </c:pt>
                <c:pt idx="6">
                  <c:v>14.74</c:v>
                </c:pt>
                <c:pt idx="7">
                  <c:v>18</c:v>
                </c:pt>
                <c:pt idx="8">
                  <c:v>25.57</c:v>
                </c:pt>
                <c:pt idx="9">
                  <c:v>16.170000000000002</c:v>
                </c:pt>
                <c:pt idx="10">
                  <c:v>17.18</c:v>
                </c:pt>
                <c:pt idx="11">
                  <c:v>16.030000999999999</c:v>
                </c:pt>
                <c:pt idx="12">
                  <c:v>16.940000999999999</c:v>
                </c:pt>
                <c:pt idx="13">
                  <c:v>22.27</c:v>
                </c:pt>
                <c:pt idx="14">
                  <c:v>21.040001</c:v>
                </c:pt>
                <c:pt idx="15">
                  <c:v>25.83</c:v>
                </c:pt>
                <c:pt idx="16">
                  <c:v>26.030000999999999</c:v>
                </c:pt>
                <c:pt idx="17">
                  <c:v>27.290001</c:v>
                </c:pt>
                <c:pt idx="18">
                  <c:v>30.1</c:v>
                </c:pt>
                <c:pt idx="19">
                  <c:v>27.65</c:v>
                </c:pt>
                <c:pt idx="20">
                  <c:v>28.35</c:v>
                </c:pt>
                <c:pt idx="21">
                  <c:v>27.43</c:v>
                </c:pt>
                <c:pt idx="22">
                  <c:v>34.099997999999999</c:v>
                </c:pt>
                <c:pt idx="23">
                  <c:v>37.150002000000001</c:v>
                </c:pt>
                <c:pt idx="24">
                  <c:v>46.099997999999999</c:v>
                </c:pt>
                <c:pt idx="25">
                  <c:v>41.040000999999997</c:v>
                </c:pt>
                <c:pt idx="26">
                  <c:v>36.75</c:v>
                </c:pt>
                <c:pt idx="27">
                  <c:v>41.700001</c:v>
                </c:pt>
                <c:pt idx="28">
                  <c:v>49.09</c:v>
                </c:pt>
                <c:pt idx="29">
                  <c:v>48.419998</c:v>
                </c:pt>
                <c:pt idx="30">
                  <c:v>51.599997999999999</c:v>
                </c:pt>
                <c:pt idx="31">
                  <c:v>76.099997999999999</c:v>
                </c:pt>
                <c:pt idx="32">
                  <c:v>73.849997999999999</c:v>
                </c:pt>
                <c:pt idx="33">
                  <c:v>74.230002999999996</c:v>
                </c:pt>
                <c:pt idx="34">
                  <c:v>73.760002</c:v>
                </c:pt>
                <c:pt idx="35">
                  <c:v>89.029999000000004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C9-4FD1-8500-D32E2990032F}"/>
            </c:ext>
          </c:extLst>
        </c:ser>
        <c:ser>
          <c:idx val="3"/>
          <c:order val="3"/>
          <c:tx>
            <c:strRef>
              <c:f>AMD!$E$1</c:f>
              <c:strCache>
                <c:ptCount val="1"/>
                <c:pt idx="0">
                  <c:v>Close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AMD!$A$2:$A$37</c:f>
              <c:numCache>
                <c:formatCode>m/d/yyyy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AMD!$E$2:$E$37</c:f>
              <c:numCache>
                <c:formatCode>General</c:formatCode>
                <c:ptCount val="36"/>
                <c:pt idx="0">
                  <c:v>13.74</c:v>
                </c:pt>
                <c:pt idx="1">
                  <c:v>12.11</c:v>
                </c:pt>
                <c:pt idx="2">
                  <c:v>10.050000000000001</c:v>
                </c:pt>
                <c:pt idx="3">
                  <c:v>10.88</c:v>
                </c:pt>
                <c:pt idx="4">
                  <c:v>13.73</c:v>
                </c:pt>
                <c:pt idx="5">
                  <c:v>14.99</c:v>
                </c:pt>
                <c:pt idx="6">
                  <c:v>18.329999999999998</c:v>
                </c:pt>
                <c:pt idx="7">
                  <c:v>25.17</c:v>
                </c:pt>
                <c:pt idx="8">
                  <c:v>30.889999</c:v>
                </c:pt>
                <c:pt idx="9">
                  <c:v>18.209999</c:v>
                </c:pt>
                <c:pt idx="10">
                  <c:v>21.299999</c:v>
                </c:pt>
                <c:pt idx="11">
                  <c:v>18.459999</c:v>
                </c:pt>
                <c:pt idx="12">
                  <c:v>24.41</c:v>
                </c:pt>
                <c:pt idx="13">
                  <c:v>23.530000999999999</c:v>
                </c:pt>
                <c:pt idx="14">
                  <c:v>25.52</c:v>
                </c:pt>
                <c:pt idx="15">
                  <c:v>27.629999000000002</c:v>
                </c:pt>
                <c:pt idx="16">
                  <c:v>27.41</c:v>
                </c:pt>
                <c:pt idx="17">
                  <c:v>30.370000999999998</c:v>
                </c:pt>
                <c:pt idx="18">
                  <c:v>30.450001</c:v>
                </c:pt>
                <c:pt idx="19">
                  <c:v>31.450001</c:v>
                </c:pt>
                <c:pt idx="20">
                  <c:v>28.99</c:v>
                </c:pt>
                <c:pt idx="21">
                  <c:v>33.93</c:v>
                </c:pt>
                <c:pt idx="22">
                  <c:v>39.150002000000001</c:v>
                </c:pt>
                <c:pt idx="23">
                  <c:v>45.860000999999997</c:v>
                </c:pt>
                <c:pt idx="24">
                  <c:v>47</c:v>
                </c:pt>
                <c:pt idx="25">
                  <c:v>45.48</c:v>
                </c:pt>
                <c:pt idx="26">
                  <c:v>45.48</c:v>
                </c:pt>
                <c:pt idx="27">
                  <c:v>52.389999000000003</c:v>
                </c:pt>
                <c:pt idx="28">
                  <c:v>53.799999</c:v>
                </c:pt>
                <c:pt idx="29">
                  <c:v>52.610000999999997</c:v>
                </c:pt>
                <c:pt idx="30">
                  <c:v>77.430000000000007</c:v>
                </c:pt>
                <c:pt idx="31">
                  <c:v>90.82</c:v>
                </c:pt>
                <c:pt idx="32">
                  <c:v>81.989998</c:v>
                </c:pt>
                <c:pt idx="33">
                  <c:v>75.290001000000004</c:v>
                </c:pt>
                <c:pt idx="34">
                  <c:v>92.660004000000001</c:v>
                </c:pt>
                <c:pt idx="35">
                  <c:v>91.709998999999996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C9-4FD1-8500-D32E29900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lt1"/>
              </a:solidFill>
              <a:round/>
            </a:ln>
            <a:effectLst/>
          </c:spPr>
        </c:hiLowLines>
        <c:upDownBars>
          <c:gapWidth val="150"/>
          <c:upBars>
            <c:spPr>
              <a:gradFill>
                <a:gsLst>
                  <a:gs pos="100000">
                    <a:schemeClr val="lt1">
                      <a:lumMod val="85000"/>
                    </a:schemeClr>
                  </a:gs>
                  <a:gs pos="0">
                    <a:schemeClr val="lt1"/>
                  </a:gs>
                </a:gsLst>
                <a:path path="circle">
                  <a:fillToRect l="50000" t="50000" r="50000" b="50000"/>
                </a:path>
              </a:gradFill>
              <a:ln w="9525" cap="flat" cmpd="sng" algn="ctr">
                <a:solidFill>
                  <a:schemeClr val="lt1"/>
                </a:solidFill>
                <a:round/>
              </a:ln>
              <a:effectLst/>
            </c:spPr>
          </c:upBars>
          <c:downBars>
            <c:spPr>
              <a:gradFill>
                <a:gsLst>
                  <a:gs pos="100000">
                    <a:schemeClr val="dk1">
                      <a:lumMod val="95000"/>
                      <a:lumOff val="5000"/>
                    </a:schemeClr>
                  </a:gs>
                  <a:gs pos="0">
                    <a:schemeClr val="dk1">
                      <a:lumMod val="75000"/>
                      <a:lumOff val="25000"/>
                    </a:schemeClr>
                  </a:gs>
                </a:gsLst>
                <a:path path="circle">
                  <a:fillToRect l="50000" t="50000" r="50000" b="50000"/>
                </a:path>
              </a:gradFill>
              <a:ln w="9525">
                <a:solidFill>
                  <a:schemeClr val="dk1">
                    <a:lumMod val="75000"/>
                    <a:lumOff val="25000"/>
                  </a:schemeClr>
                </a:solidFill>
              </a:ln>
              <a:effectLst/>
            </c:spPr>
          </c:downBars>
        </c:upDownBars>
        <c:axId val="971443128"/>
        <c:axId val="971444112"/>
      </c:stockChart>
      <c:dateAx>
        <c:axId val="9714431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44112"/>
        <c:crosses val="autoZero"/>
        <c:auto val="1"/>
        <c:lblOffset val="100"/>
        <c:baseTimeUnit val="months"/>
      </c:dateAx>
      <c:valAx>
        <c:axId val="97144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43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 Low Close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tx>
            <c:strRef>
              <c:f>AMD!$C$1</c:f>
              <c:strCache>
                <c:ptCount val="1"/>
                <c:pt idx="0">
                  <c:v>High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numRef>
              <c:f>AMD!$A$2:$A$37</c:f>
              <c:numCache>
                <c:formatCode>m/d/yyyy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AMD!$C$2:$C$37</c:f>
              <c:numCache>
                <c:formatCode>General</c:formatCode>
                <c:ptCount val="36"/>
                <c:pt idx="0">
                  <c:v>13.85</c:v>
                </c:pt>
                <c:pt idx="1">
                  <c:v>13.84</c:v>
                </c:pt>
                <c:pt idx="2">
                  <c:v>12.82</c:v>
                </c:pt>
                <c:pt idx="3">
                  <c:v>11.36</c:v>
                </c:pt>
                <c:pt idx="4">
                  <c:v>13.95</c:v>
                </c:pt>
                <c:pt idx="5">
                  <c:v>17.34</c:v>
                </c:pt>
                <c:pt idx="6">
                  <c:v>20.18</c:v>
                </c:pt>
                <c:pt idx="7">
                  <c:v>27.299999</c:v>
                </c:pt>
                <c:pt idx="8">
                  <c:v>34.139999000000003</c:v>
                </c:pt>
                <c:pt idx="9">
                  <c:v>31.91</c:v>
                </c:pt>
                <c:pt idx="10">
                  <c:v>22.219999000000001</c:v>
                </c:pt>
                <c:pt idx="11">
                  <c:v>23.75</c:v>
                </c:pt>
                <c:pt idx="12">
                  <c:v>25.139999</c:v>
                </c:pt>
                <c:pt idx="13">
                  <c:v>25.52</c:v>
                </c:pt>
                <c:pt idx="14">
                  <c:v>28.110001</c:v>
                </c:pt>
                <c:pt idx="15">
                  <c:v>29.950001</c:v>
                </c:pt>
                <c:pt idx="16">
                  <c:v>29.67</c:v>
                </c:pt>
                <c:pt idx="17">
                  <c:v>34.299999</c:v>
                </c:pt>
                <c:pt idx="18">
                  <c:v>34.860000999999997</c:v>
                </c:pt>
                <c:pt idx="19">
                  <c:v>35.549999</c:v>
                </c:pt>
                <c:pt idx="20">
                  <c:v>32.049999</c:v>
                </c:pt>
                <c:pt idx="21">
                  <c:v>34.340000000000003</c:v>
                </c:pt>
                <c:pt idx="22">
                  <c:v>41.790000999999997</c:v>
                </c:pt>
                <c:pt idx="23">
                  <c:v>47.310001</c:v>
                </c:pt>
                <c:pt idx="24">
                  <c:v>52.810001</c:v>
                </c:pt>
                <c:pt idx="25">
                  <c:v>59.27</c:v>
                </c:pt>
                <c:pt idx="26">
                  <c:v>50.200001</c:v>
                </c:pt>
                <c:pt idx="27">
                  <c:v>58.630001</c:v>
                </c:pt>
                <c:pt idx="28">
                  <c:v>56.98</c:v>
                </c:pt>
                <c:pt idx="29">
                  <c:v>59</c:v>
                </c:pt>
                <c:pt idx="30">
                  <c:v>78.959998999999996</c:v>
                </c:pt>
                <c:pt idx="31">
                  <c:v>92.639999000000003</c:v>
                </c:pt>
                <c:pt idx="32">
                  <c:v>94.279999000000004</c:v>
                </c:pt>
                <c:pt idx="33">
                  <c:v>88.720000999999996</c:v>
                </c:pt>
                <c:pt idx="34">
                  <c:v>92.739998</c:v>
                </c:pt>
                <c:pt idx="35">
                  <c:v>97.980002999999996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11-4B20-BE95-420EB205F657}"/>
            </c:ext>
          </c:extLst>
        </c:ser>
        <c:ser>
          <c:idx val="1"/>
          <c:order val="1"/>
          <c:tx>
            <c:strRef>
              <c:f>AMD!$D$1</c:f>
              <c:strCache>
                <c:ptCount val="1"/>
                <c:pt idx="0">
                  <c:v>Low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numRef>
              <c:f>AMD!$A$2:$A$37</c:f>
              <c:numCache>
                <c:formatCode>m/d/yyyy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AMD!$D$2:$D$37</c:f>
              <c:numCache>
                <c:formatCode>General</c:formatCode>
                <c:ptCount val="36"/>
                <c:pt idx="0">
                  <c:v>10.34</c:v>
                </c:pt>
                <c:pt idx="1">
                  <c:v>10.63</c:v>
                </c:pt>
                <c:pt idx="2">
                  <c:v>9.7899999999999991</c:v>
                </c:pt>
                <c:pt idx="3">
                  <c:v>9.0399999999999991</c:v>
                </c:pt>
                <c:pt idx="4">
                  <c:v>10.77</c:v>
                </c:pt>
                <c:pt idx="5">
                  <c:v>13.92</c:v>
                </c:pt>
                <c:pt idx="6">
                  <c:v>14.74</c:v>
                </c:pt>
                <c:pt idx="7">
                  <c:v>18</c:v>
                </c:pt>
                <c:pt idx="8">
                  <c:v>25.57</c:v>
                </c:pt>
                <c:pt idx="9">
                  <c:v>16.170000000000002</c:v>
                </c:pt>
                <c:pt idx="10">
                  <c:v>17.18</c:v>
                </c:pt>
                <c:pt idx="11">
                  <c:v>16.030000999999999</c:v>
                </c:pt>
                <c:pt idx="12">
                  <c:v>16.940000999999999</c:v>
                </c:pt>
                <c:pt idx="13">
                  <c:v>22.27</c:v>
                </c:pt>
                <c:pt idx="14">
                  <c:v>21.040001</c:v>
                </c:pt>
                <c:pt idx="15">
                  <c:v>25.83</c:v>
                </c:pt>
                <c:pt idx="16">
                  <c:v>26.030000999999999</c:v>
                </c:pt>
                <c:pt idx="17">
                  <c:v>27.290001</c:v>
                </c:pt>
                <c:pt idx="18">
                  <c:v>30.1</c:v>
                </c:pt>
                <c:pt idx="19">
                  <c:v>27.65</c:v>
                </c:pt>
                <c:pt idx="20">
                  <c:v>28.35</c:v>
                </c:pt>
                <c:pt idx="21">
                  <c:v>27.43</c:v>
                </c:pt>
                <c:pt idx="22">
                  <c:v>34.099997999999999</c:v>
                </c:pt>
                <c:pt idx="23">
                  <c:v>37.150002000000001</c:v>
                </c:pt>
                <c:pt idx="24">
                  <c:v>46.099997999999999</c:v>
                </c:pt>
                <c:pt idx="25">
                  <c:v>41.040000999999997</c:v>
                </c:pt>
                <c:pt idx="26">
                  <c:v>36.75</c:v>
                </c:pt>
                <c:pt idx="27">
                  <c:v>41.700001</c:v>
                </c:pt>
                <c:pt idx="28">
                  <c:v>49.09</c:v>
                </c:pt>
                <c:pt idx="29">
                  <c:v>48.419998</c:v>
                </c:pt>
                <c:pt idx="30">
                  <c:v>51.599997999999999</c:v>
                </c:pt>
                <c:pt idx="31">
                  <c:v>76.099997999999999</c:v>
                </c:pt>
                <c:pt idx="32">
                  <c:v>73.849997999999999</c:v>
                </c:pt>
                <c:pt idx="33">
                  <c:v>74.230002999999996</c:v>
                </c:pt>
                <c:pt idx="34">
                  <c:v>73.760002</c:v>
                </c:pt>
                <c:pt idx="35">
                  <c:v>89.029999000000004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11-4B20-BE95-420EB205F657}"/>
            </c:ext>
          </c:extLst>
        </c:ser>
        <c:ser>
          <c:idx val="2"/>
          <c:order val="2"/>
          <c:tx>
            <c:strRef>
              <c:f>AMD!$E$1</c:f>
              <c:strCache>
                <c:ptCount val="1"/>
                <c:pt idx="0">
                  <c:v>Close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AMD!$A$2:$A$37</c:f>
              <c:numCache>
                <c:formatCode>m/d/yyyy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AMD!$E$2:$E$37</c:f>
              <c:numCache>
                <c:formatCode>General</c:formatCode>
                <c:ptCount val="36"/>
                <c:pt idx="0">
                  <c:v>13.74</c:v>
                </c:pt>
                <c:pt idx="1">
                  <c:v>12.11</c:v>
                </c:pt>
                <c:pt idx="2">
                  <c:v>10.050000000000001</c:v>
                </c:pt>
                <c:pt idx="3">
                  <c:v>10.88</c:v>
                </c:pt>
                <c:pt idx="4">
                  <c:v>13.73</c:v>
                </c:pt>
                <c:pt idx="5">
                  <c:v>14.99</c:v>
                </c:pt>
                <c:pt idx="6">
                  <c:v>18.329999999999998</c:v>
                </c:pt>
                <c:pt idx="7">
                  <c:v>25.17</c:v>
                </c:pt>
                <c:pt idx="8">
                  <c:v>30.889999</c:v>
                </c:pt>
                <c:pt idx="9">
                  <c:v>18.209999</c:v>
                </c:pt>
                <c:pt idx="10">
                  <c:v>21.299999</c:v>
                </c:pt>
                <c:pt idx="11">
                  <c:v>18.459999</c:v>
                </c:pt>
                <c:pt idx="12">
                  <c:v>24.41</c:v>
                </c:pt>
                <c:pt idx="13">
                  <c:v>23.530000999999999</c:v>
                </c:pt>
                <c:pt idx="14">
                  <c:v>25.52</c:v>
                </c:pt>
                <c:pt idx="15">
                  <c:v>27.629999000000002</c:v>
                </c:pt>
                <c:pt idx="16">
                  <c:v>27.41</c:v>
                </c:pt>
                <c:pt idx="17">
                  <c:v>30.370000999999998</c:v>
                </c:pt>
                <c:pt idx="18">
                  <c:v>30.450001</c:v>
                </c:pt>
                <c:pt idx="19">
                  <c:v>31.450001</c:v>
                </c:pt>
                <c:pt idx="20">
                  <c:v>28.99</c:v>
                </c:pt>
                <c:pt idx="21">
                  <c:v>33.93</c:v>
                </c:pt>
                <c:pt idx="22">
                  <c:v>39.150002000000001</c:v>
                </c:pt>
                <c:pt idx="23">
                  <c:v>45.860000999999997</c:v>
                </c:pt>
                <c:pt idx="24">
                  <c:v>47</c:v>
                </c:pt>
                <c:pt idx="25">
                  <c:v>45.48</c:v>
                </c:pt>
                <c:pt idx="26">
                  <c:v>45.48</c:v>
                </c:pt>
                <c:pt idx="27">
                  <c:v>52.389999000000003</c:v>
                </c:pt>
                <c:pt idx="28">
                  <c:v>53.799999</c:v>
                </c:pt>
                <c:pt idx="29">
                  <c:v>52.610000999999997</c:v>
                </c:pt>
                <c:pt idx="30">
                  <c:v>77.430000000000007</c:v>
                </c:pt>
                <c:pt idx="31">
                  <c:v>90.82</c:v>
                </c:pt>
                <c:pt idx="32">
                  <c:v>81.989998</c:v>
                </c:pt>
                <c:pt idx="33">
                  <c:v>75.290001000000004</c:v>
                </c:pt>
                <c:pt idx="34">
                  <c:v>92.660004000000001</c:v>
                </c:pt>
                <c:pt idx="35">
                  <c:v>91.709998999999996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11-4B20-BE95-420EB205F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axId val="991765152"/>
        <c:axId val="991767448"/>
      </c:stockChart>
      <c:dateAx>
        <c:axId val="9917651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767448"/>
        <c:crosses val="autoZero"/>
        <c:auto val="1"/>
        <c:lblOffset val="100"/>
        <c:baseTimeUnit val="months"/>
      </c:dateAx>
      <c:valAx>
        <c:axId val="991767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76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</a:t>
            </a:r>
            <a:r>
              <a:rPr lang="en-US" baseline="0"/>
              <a:t> Low Close Volume Chart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AMD!$C$1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cat>
            <c:numRef>
              <c:f>AMD!$A$2:$A$37</c:f>
              <c:numCache>
                <c:formatCode>m/d/yyyy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AMD!$C$2:$C$37</c:f>
              <c:numCache>
                <c:formatCode>General</c:formatCode>
                <c:ptCount val="36"/>
                <c:pt idx="0">
                  <c:v>13.85</c:v>
                </c:pt>
                <c:pt idx="1">
                  <c:v>13.84</c:v>
                </c:pt>
                <c:pt idx="2">
                  <c:v>12.82</c:v>
                </c:pt>
                <c:pt idx="3">
                  <c:v>11.36</c:v>
                </c:pt>
                <c:pt idx="4">
                  <c:v>13.95</c:v>
                </c:pt>
                <c:pt idx="5">
                  <c:v>17.34</c:v>
                </c:pt>
                <c:pt idx="6">
                  <c:v>20.18</c:v>
                </c:pt>
                <c:pt idx="7">
                  <c:v>27.299999</c:v>
                </c:pt>
                <c:pt idx="8">
                  <c:v>34.139999000000003</c:v>
                </c:pt>
                <c:pt idx="9">
                  <c:v>31.91</c:v>
                </c:pt>
                <c:pt idx="10">
                  <c:v>22.219999000000001</c:v>
                </c:pt>
                <c:pt idx="11">
                  <c:v>23.75</c:v>
                </c:pt>
                <c:pt idx="12">
                  <c:v>25.139999</c:v>
                </c:pt>
                <c:pt idx="13">
                  <c:v>25.52</c:v>
                </c:pt>
                <c:pt idx="14">
                  <c:v>28.110001</c:v>
                </c:pt>
                <c:pt idx="15">
                  <c:v>29.950001</c:v>
                </c:pt>
                <c:pt idx="16">
                  <c:v>29.67</c:v>
                </c:pt>
                <c:pt idx="17">
                  <c:v>34.299999</c:v>
                </c:pt>
                <c:pt idx="18">
                  <c:v>34.860000999999997</c:v>
                </c:pt>
                <c:pt idx="19">
                  <c:v>35.549999</c:v>
                </c:pt>
                <c:pt idx="20">
                  <c:v>32.049999</c:v>
                </c:pt>
                <c:pt idx="21">
                  <c:v>34.340000000000003</c:v>
                </c:pt>
                <c:pt idx="22">
                  <c:v>41.790000999999997</c:v>
                </c:pt>
                <c:pt idx="23">
                  <c:v>47.310001</c:v>
                </c:pt>
                <c:pt idx="24">
                  <c:v>52.810001</c:v>
                </c:pt>
                <c:pt idx="25">
                  <c:v>59.27</c:v>
                </c:pt>
                <c:pt idx="26">
                  <c:v>50.200001</c:v>
                </c:pt>
                <c:pt idx="27">
                  <c:v>58.630001</c:v>
                </c:pt>
                <c:pt idx="28">
                  <c:v>56.98</c:v>
                </c:pt>
                <c:pt idx="29">
                  <c:v>59</c:v>
                </c:pt>
                <c:pt idx="30">
                  <c:v>78.959998999999996</c:v>
                </c:pt>
                <c:pt idx="31">
                  <c:v>92.639999000000003</c:v>
                </c:pt>
                <c:pt idx="32">
                  <c:v>94.279999000000004</c:v>
                </c:pt>
                <c:pt idx="33">
                  <c:v>88.720000999999996</c:v>
                </c:pt>
                <c:pt idx="34">
                  <c:v>92.739998</c:v>
                </c:pt>
                <c:pt idx="35">
                  <c:v>97.980002999999996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9A-4D73-94B3-7597CE907F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9901912"/>
        <c:axId val="799899944"/>
      </c:barChart>
      <c:stockChart>
        <c:ser>
          <c:idx val="1"/>
          <c:order val="1"/>
          <c:tx>
            <c:strRef>
              <c:f>AMD!$D$1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AMD!$A$2:$A$37</c:f>
              <c:numCache>
                <c:formatCode>m/d/yyyy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AMD!$D$2:$D$37</c:f>
              <c:numCache>
                <c:formatCode>General</c:formatCode>
                <c:ptCount val="36"/>
                <c:pt idx="0">
                  <c:v>10.34</c:v>
                </c:pt>
                <c:pt idx="1">
                  <c:v>10.63</c:v>
                </c:pt>
                <c:pt idx="2">
                  <c:v>9.7899999999999991</c:v>
                </c:pt>
                <c:pt idx="3">
                  <c:v>9.0399999999999991</c:v>
                </c:pt>
                <c:pt idx="4">
                  <c:v>10.77</c:v>
                </c:pt>
                <c:pt idx="5">
                  <c:v>13.92</c:v>
                </c:pt>
                <c:pt idx="6">
                  <c:v>14.74</c:v>
                </c:pt>
                <c:pt idx="7">
                  <c:v>18</c:v>
                </c:pt>
                <c:pt idx="8">
                  <c:v>25.57</c:v>
                </c:pt>
                <c:pt idx="9">
                  <c:v>16.170000000000002</c:v>
                </c:pt>
                <c:pt idx="10">
                  <c:v>17.18</c:v>
                </c:pt>
                <c:pt idx="11">
                  <c:v>16.030000999999999</c:v>
                </c:pt>
                <c:pt idx="12">
                  <c:v>16.940000999999999</c:v>
                </c:pt>
                <c:pt idx="13">
                  <c:v>22.27</c:v>
                </c:pt>
                <c:pt idx="14">
                  <c:v>21.040001</c:v>
                </c:pt>
                <c:pt idx="15">
                  <c:v>25.83</c:v>
                </c:pt>
                <c:pt idx="16">
                  <c:v>26.030000999999999</c:v>
                </c:pt>
                <c:pt idx="17">
                  <c:v>27.290001</c:v>
                </c:pt>
                <c:pt idx="18">
                  <c:v>30.1</c:v>
                </c:pt>
                <c:pt idx="19">
                  <c:v>27.65</c:v>
                </c:pt>
                <c:pt idx="20">
                  <c:v>28.35</c:v>
                </c:pt>
                <c:pt idx="21">
                  <c:v>27.43</c:v>
                </c:pt>
                <c:pt idx="22">
                  <c:v>34.099997999999999</c:v>
                </c:pt>
                <c:pt idx="23">
                  <c:v>37.150002000000001</c:v>
                </c:pt>
                <c:pt idx="24">
                  <c:v>46.099997999999999</c:v>
                </c:pt>
                <c:pt idx="25">
                  <c:v>41.040000999999997</c:v>
                </c:pt>
                <c:pt idx="26">
                  <c:v>36.75</c:v>
                </c:pt>
                <c:pt idx="27">
                  <c:v>41.700001</c:v>
                </c:pt>
                <c:pt idx="28">
                  <c:v>49.09</c:v>
                </c:pt>
                <c:pt idx="29">
                  <c:v>48.419998</c:v>
                </c:pt>
                <c:pt idx="30">
                  <c:v>51.599997999999999</c:v>
                </c:pt>
                <c:pt idx="31">
                  <c:v>76.099997999999999</c:v>
                </c:pt>
                <c:pt idx="32">
                  <c:v>73.849997999999999</c:v>
                </c:pt>
                <c:pt idx="33">
                  <c:v>74.230002999999996</c:v>
                </c:pt>
                <c:pt idx="34">
                  <c:v>73.760002</c:v>
                </c:pt>
                <c:pt idx="35">
                  <c:v>89.029999000000004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9A-4D73-94B3-7597CE907F06}"/>
            </c:ext>
          </c:extLst>
        </c:ser>
        <c:ser>
          <c:idx val="2"/>
          <c:order val="2"/>
          <c:tx>
            <c:strRef>
              <c:f>AMD!$E$1</c:f>
              <c:strCache>
                <c:ptCount val="1"/>
                <c:pt idx="0">
                  <c:v>Close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AMD!$A$2:$A$37</c:f>
              <c:numCache>
                <c:formatCode>m/d/yyyy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AMD!$E$2:$E$37</c:f>
              <c:numCache>
                <c:formatCode>General</c:formatCode>
                <c:ptCount val="36"/>
                <c:pt idx="0">
                  <c:v>13.74</c:v>
                </c:pt>
                <c:pt idx="1">
                  <c:v>12.11</c:v>
                </c:pt>
                <c:pt idx="2">
                  <c:v>10.050000000000001</c:v>
                </c:pt>
                <c:pt idx="3">
                  <c:v>10.88</c:v>
                </c:pt>
                <c:pt idx="4">
                  <c:v>13.73</c:v>
                </c:pt>
                <c:pt idx="5">
                  <c:v>14.99</c:v>
                </c:pt>
                <c:pt idx="6">
                  <c:v>18.329999999999998</c:v>
                </c:pt>
                <c:pt idx="7">
                  <c:v>25.17</c:v>
                </c:pt>
                <c:pt idx="8">
                  <c:v>30.889999</c:v>
                </c:pt>
                <c:pt idx="9">
                  <c:v>18.209999</c:v>
                </c:pt>
                <c:pt idx="10">
                  <c:v>21.299999</c:v>
                </c:pt>
                <c:pt idx="11">
                  <c:v>18.459999</c:v>
                </c:pt>
                <c:pt idx="12">
                  <c:v>24.41</c:v>
                </c:pt>
                <c:pt idx="13">
                  <c:v>23.530000999999999</c:v>
                </c:pt>
                <c:pt idx="14">
                  <c:v>25.52</c:v>
                </c:pt>
                <c:pt idx="15">
                  <c:v>27.629999000000002</c:v>
                </c:pt>
                <c:pt idx="16">
                  <c:v>27.41</c:v>
                </c:pt>
                <c:pt idx="17">
                  <c:v>30.370000999999998</c:v>
                </c:pt>
                <c:pt idx="18">
                  <c:v>30.450001</c:v>
                </c:pt>
                <c:pt idx="19">
                  <c:v>31.450001</c:v>
                </c:pt>
                <c:pt idx="20">
                  <c:v>28.99</c:v>
                </c:pt>
                <c:pt idx="21">
                  <c:v>33.93</c:v>
                </c:pt>
                <c:pt idx="22">
                  <c:v>39.150002000000001</c:v>
                </c:pt>
                <c:pt idx="23">
                  <c:v>45.860000999999997</c:v>
                </c:pt>
                <c:pt idx="24">
                  <c:v>47</c:v>
                </c:pt>
                <c:pt idx="25">
                  <c:v>45.48</c:v>
                </c:pt>
                <c:pt idx="26">
                  <c:v>45.48</c:v>
                </c:pt>
                <c:pt idx="27">
                  <c:v>52.389999000000003</c:v>
                </c:pt>
                <c:pt idx="28">
                  <c:v>53.799999</c:v>
                </c:pt>
                <c:pt idx="29">
                  <c:v>52.610000999999997</c:v>
                </c:pt>
                <c:pt idx="30">
                  <c:v>77.430000000000007</c:v>
                </c:pt>
                <c:pt idx="31">
                  <c:v>90.82</c:v>
                </c:pt>
                <c:pt idx="32">
                  <c:v>81.989998</c:v>
                </c:pt>
                <c:pt idx="33">
                  <c:v>75.290001000000004</c:v>
                </c:pt>
                <c:pt idx="34">
                  <c:v>92.660004000000001</c:v>
                </c:pt>
                <c:pt idx="35">
                  <c:v>91.709998999999996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9A-4D73-94B3-7597CE907F06}"/>
            </c:ext>
          </c:extLst>
        </c:ser>
        <c:ser>
          <c:idx val="3"/>
          <c:order val="3"/>
          <c:tx>
            <c:strRef>
              <c:f>AMD!$G$1</c:f>
              <c:strCache>
                <c:ptCount val="1"/>
                <c:pt idx="0">
                  <c:v>Volume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ot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AMD!$A$2:$A$37</c:f>
              <c:numCache>
                <c:formatCode>m/d/yyyy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AMD!$G$2:$G$37</c:f>
              <c:numCache>
                <c:formatCode>General</c:formatCode>
                <c:ptCount val="36"/>
                <c:pt idx="0">
                  <c:v>1335288900</c:v>
                </c:pt>
                <c:pt idx="1">
                  <c:v>1103985800</c:v>
                </c:pt>
                <c:pt idx="2">
                  <c:v>1483511900</c:v>
                </c:pt>
                <c:pt idx="3">
                  <c:v>1163360900</c:v>
                </c:pt>
                <c:pt idx="4">
                  <c:v>1020602700</c:v>
                </c:pt>
                <c:pt idx="5">
                  <c:v>1632781900</c:v>
                </c:pt>
                <c:pt idx="6">
                  <c:v>1456419400</c:v>
                </c:pt>
                <c:pt idx="7">
                  <c:v>2201119100</c:v>
                </c:pt>
                <c:pt idx="8">
                  <c:v>3063055900</c:v>
                </c:pt>
                <c:pt idx="9">
                  <c:v>2655213100</c:v>
                </c:pt>
                <c:pt idx="10">
                  <c:v>2140346900</c:v>
                </c:pt>
                <c:pt idx="11">
                  <c:v>1981674300</c:v>
                </c:pt>
                <c:pt idx="12">
                  <c:v>2311913200</c:v>
                </c:pt>
                <c:pt idx="13">
                  <c:v>1301360800</c:v>
                </c:pt>
                <c:pt idx="14">
                  <c:v>1499160400</c:v>
                </c:pt>
                <c:pt idx="15">
                  <c:v>1275793800</c:v>
                </c:pt>
                <c:pt idx="16">
                  <c:v>1675142900</c:v>
                </c:pt>
                <c:pt idx="17">
                  <c:v>1578411200</c:v>
                </c:pt>
                <c:pt idx="18">
                  <c:v>1155469400</c:v>
                </c:pt>
                <c:pt idx="19">
                  <c:v>1645871800</c:v>
                </c:pt>
                <c:pt idx="20">
                  <c:v>1012749700</c:v>
                </c:pt>
                <c:pt idx="21">
                  <c:v>1067281800</c:v>
                </c:pt>
                <c:pt idx="22">
                  <c:v>1202279900</c:v>
                </c:pt>
                <c:pt idx="23">
                  <c:v>982440800</c:v>
                </c:pt>
                <c:pt idx="24">
                  <c:v>1227882000</c:v>
                </c:pt>
                <c:pt idx="25">
                  <c:v>1283146900</c:v>
                </c:pt>
                <c:pt idx="26">
                  <c:v>2095887300</c:v>
                </c:pt>
                <c:pt idx="27">
                  <c:v>1714615700</c:v>
                </c:pt>
                <c:pt idx="28">
                  <c:v>1192698100</c:v>
                </c:pt>
                <c:pt idx="29">
                  <c:v>1174606200</c:v>
                </c:pt>
                <c:pt idx="30">
                  <c:v>1563684800</c:v>
                </c:pt>
                <c:pt idx="31">
                  <c:v>1220335300</c:v>
                </c:pt>
                <c:pt idx="32">
                  <c:v>1168263000</c:v>
                </c:pt>
                <c:pt idx="33">
                  <c:v>1181118000</c:v>
                </c:pt>
                <c:pt idx="34">
                  <c:v>907041400</c:v>
                </c:pt>
                <c:pt idx="35">
                  <c:v>848701400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9A-4D73-94B3-7597CE907F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axId val="799905520"/>
        <c:axId val="799904864"/>
      </c:stockChart>
      <c:dateAx>
        <c:axId val="7999019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899944"/>
        <c:crosses val="autoZero"/>
        <c:auto val="1"/>
        <c:lblOffset val="100"/>
        <c:baseTimeUnit val="months"/>
      </c:dateAx>
      <c:valAx>
        <c:axId val="799899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901912"/>
        <c:crosses val="autoZero"/>
        <c:crossBetween val="between"/>
      </c:valAx>
      <c:valAx>
        <c:axId val="79990486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905520"/>
        <c:crosses val="max"/>
        <c:crossBetween val="between"/>
      </c:valAx>
      <c:dateAx>
        <c:axId val="79990552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99904864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Open High Low Close Volume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AMD!$B$1</c:f>
              <c:strCache>
                <c:ptCount val="1"/>
                <c:pt idx="0">
                  <c:v>Open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numRef>
              <c:f>AMD!$A$2:$A$37</c:f>
              <c:numCache>
                <c:formatCode>m/d/yyyy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AMD!$B$2:$B$37</c:f>
              <c:numCache>
                <c:formatCode>General</c:formatCode>
                <c:ptCount val="36"/>
                <c:pt idx="0">
                  <c:v>10.42</c:v>
                </c:pt>
                <c:pt idx="1">
                  <c:v>13.62</c:v>
                </c:pt>
                <c:pt idx="2">
                  <c:v>12.26</c:v>
                </c:pt>
                <c:pt idx="3">
                  <c:v>9.99</c:v>
                </c:pt>
                <c:pt idx="4">
                  <c:v>10.83</c:v>
                </c:pt>
                <c:pt idx="5">
                  <c:v>13.98</c:v>
                </c:pt>
                <c:pt idx="6">
                  <c:v>14.8</c:v>
                </c:pt>
                <c:pt idx="7">
                  <c:v>18.34</c:v>
                </c:pt>
                <c:pt idx="8">
                  <c:v>25.620000999999998</c:v>
                </c:pt>
                <c:pt idx="9">
                  <c:v>30.690000999999999</c:v>
                </c:pt>
                <c:pt idx="10">
                  <c:v>18.41</c:v>
                </c:pt>
                <c:pt idx="11">
                  <c:v>22.48</c:v>
                </c:pt>
                <c:pt idx="12">
                  <c:v>18.010000000000002</c:v>
                </c:pt>
                <c:pt idx="13">
                  <c:v>24.610001</c:v>
                </c:pt>
                <c:pt idx="14">
                  <c:v>23.969999000000001</c:v>
                </c:pt>
                <c:pt idx="15">
                  <c:v>26.42</c:v>
                </c:pt>
                <c:pt idx="16">
                  <c:v>28.950001</c:v>
                </c:pt>
                <c:pt idx="17">
                  <c:v>28.75</c:v>
                </c:pt>
                <c:pt idx="18">
                  <c:v>31.790001</c:v>
                </c:pt>
                <c:pt idx="19">
                  <c:v>30.5</c:v>
                </c:pt>
                <c:pt idx="20">
                  <c:v>30.83</c:v>
                </c:pt>
                <c:pt idx="21">
                  <c:v>29.049999</c:v>
                </c:pt>
                <c:pt idx="22">
                  <c:v>34.369999</c:v>
                </c:pt>
                <c:pt idx="23">
                  <c:v>39.32</c:v>
                </c:pt>
                <c:pt idx="24">
                  <c:v>46.860000999999997</c:v>
                </c:pt>
                <c:pt idx="25">
                  <c:v>46.400002000000001</c:v>
                </c:pt>
                <c:pt idx="26">
                  <c:v>47.419998</c:v>
                </c:pt>
                <c:pt idx="27">
                  <c:v>44.18</c:v>
                </c:pt>
                <c:pt idx="28">
                  <c:v>51.07</c:v>
                </c:pt>
                <c:pt idx="29">
                  <c:v>53.310001</c:v>
                </c:pt>
                <c:pt idx="30">
                  <c:v>52.630001</c:v>
                </c:pt>
                <c:pt idx="31">
                  <c:v>78.190002000000007</c:v>
                </c:pt>
                <c:pt idx="32">
                  <c:v>91.919998000000007</c:v>
                </c:pt>
                <c:pt idx="33">
                  <c:v>83.059997999999993</c:v>
                </c:pt>
                <c:pt idx="34">
                  <c:v>75.849997999999999</c:v>
                </c:pt>
                <c:pt idx="35">
                  <c:v>92.25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6F-4E60-B8CC-079B4DEB3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9898304"/>
        <c:axId val="799898632"/>
      </c:barChart>
      <c:stockChart>
        <c:ser>
          <c:idx val="1"/>
          <c:order val="1"/>
          <c:tx>
            <c:strRef>
              <c:f>AMD!$C$1</c:f>
              <c:strCache>
                <c:ptCount val="1"/>
                <c:pt idx="0">
                  <c:v>High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numRef>
              <c:f>AMD!$A$2:$A$37</c:f>
              <c:numCache>
                <c:formatCode>m/d/yyyy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AMD!$C$2:$C$37</c:f>
              <c:numCache>
                <c:formatCode>General</c:formatCode>
                <c:ptCount val="36"/>
                <c:pt idx="0">
                  <c:v>13.85</c:v>
                </c:pt>
                <c:pt idx="1">
                  <c:v>13.84</c:v>
                </c:pt>
                <c:pt idx="2">
                  <c:v>12.82</c:v>
                </c:pt>
                <c:pt idx="3">
                  <c:v>11.36</c:v>
                </c:pt>
                <c:pt idx="4">
                  <c:v>13.95</c:v>
                </c:pt>
                <c:pt idx="5">
                  <c:v>17.34</c:v>
                </c:pt>
                <c:pt idx="6">
                  <c:v>20.18</c:v>
                </c:pt>
                <c:pt idx="7">
                  <c:v>27.299999</c:v>
                </c:pt>
                <c:pt idx="8">
                  <c:v>34.139999000000003</c:v>
                </c:pt>
                <c:pt idx="9">
                  <c:v>31.91</c:v>
                </c:pt>
                <c:pt idx="10">
                  <c:v>22.219999000000001</c:v>
                </c:pt>
                <c:pt idx="11">
                  <c:v>23.75</c:v>
                </c:pt>
                <c:pt idx="12">
                  <c:v>25.139999</c:v>
                </c:pt>
                <c:pt idx="13">
                  <c:v>25.52</c:v>
                </c:pt>
                <c:pt idx="14">
                  <c:v>28.110001</c:v>
                </c:pt>
                <c:pt idx="15">
                  <c:v>29.950001</c:v>
                </c:pt>
                <c:pt idx="16">
                  <c:v>29.67</c:v>
                </c:pt>
                <c:pt idx="17">
                  <c:v>34.299999</c:v>
                </c:pt>
                <c:pt idx="18">
                  <c:v>34.860000999999997</c:v>
                </c:pt>
                <c:pt idx="19">
                  <c:v>35.549999</c:v>
                </c:pt>
                <c:pt idx="20">
                  <c:v>32.049999</c:v>
                </c:pt>
                <c:pt idx="21">
                  <c:v>34.340000000000003</c:v>
                </c:pt>
                <c:pt idx="22">
                  <c:v>41.790000999999997</c:v>
                </c:pt>
                <c:pt idx="23">
                  <c:v>47.310001</c:v>
                </c:pt>
                <c:pt idx="24">
                  <c:v>52.810001</c:v>
                </c:pt>
                <c:pt idx="25">
                  <c:v>59.27</c:v>
                </c:pt>
                <c:pt idx="26">
                  <c:v>50.200001</c:v>
                </c:pt>
                <c:pt idx="27">
                  <c:v>58.630001</c:v>
                </c:pt>
                <c:pt idx="28">
                  <c:v>56.98</c:v>
                </c:pt>
                <c:pt idx="29">
                  <c:v>59</c:v>
                </c:pt>
                <c:pt idx="30">
                  <c:v>78.959998999999996</c:v>
                </c:pt>
                <c:pt idx="31">
                  <c:v>92.639999000000003</c:v>
                </c:pt>
                <c:pt idx="32">
                  <c:v>94.279999000000004</c:v>
                </c:pt>
                <c:pt idx="33">
                  <c:v>88.720000999999996</c:v>
                </c:pt>
                <c:pt idx="34">
                  <c:v>92.739998</c:v>
                </c:pt>
                <c:pt idx="35">
                  <c:v>97.980002999999996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6F-4E60-B8CC-079B4DEB3662}"/>
            </c:ext>
          </c:extLst>
        </c:ser>
        <c:ser>
          <c:idx val="2"/>
          <c:order val="2"/>
          <c:tx>
            <c:strRef>
              <c:f>AMD!$D$1</c:f>
              <c:strCache>
                <c:ptCount val="1"/>
                <c:pt idx="0">
                  <c:v>Low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numRef>
              <c:f>AMD!$A$2:$A$37</c:f>
              <c:numCache>
                <c:formatCode>m/d/yyyy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AMD!$D$2:$D$37</c:f>
              <c:numCache>
                <c:formatCode>General</c:formatCode>
                <c:ptCount val="36"/>
                <c:pt idx="0">
                  <c:v>10.34</c:v>
                </c:pt>
                <c:pt idx="1">
                  <c:v>10.63</c:v>
                </c:pt>
                <c:pt idx="2">
                  <c:v>9.7899999999999991</c:v>
                </c:pt>
                <c:pt idx="3">
                  <c:v>9.0399999999999991</c:v>
                </c:pt>
                <c:pt idx="4">
                  <c:v>10.77</c:v>
                </c:pt>
                <c:pt idx="5">
                  <c:v>13.92</c:v>
                </c:pt>
                <c:pt idx="6">
                  <c:v>14.74</c:v>
                </c:pt>
                <c:pt idx="7">
                  <c:v>18</c:v>
                </c:pt>
                <c:pt idx="8">
                  <c:v>25.57</c:v>
                </c:pt>
                <c:pt idx="9">
                  <c:v>16.170000000000002</c:v>
                </c:pt>
                <c:pt idx="10">
                  <c:v>17.18</c:v>
                </c:pt>
                <c:pt idx="11">
                  <c:v>16.030000999999999</c:v>
                </c:pt>
                <c:pt idx="12">
                  <c:v>16.940000999999999</c:v>
                </c:pt>
                <c:pt idx="13">
                  <c:v>22.27</c:v>
                </c:pt>
                <c:pt idx="14">
                  <c:v>21.040001</c:v>
                </c:pt>
                <c:pt idx="15">
                  <c:v>25.83</c:v>
                </c:pt>
                <c:pt idx="16">
                  <c:v>26.030000999999999</c:v>
                </c:pt>
                <c:pt idx="17">
                  <c:v>27.290001</c:v>
                </c:pt>
                <c:pt idx="18">
                  <c:v>30.1</c:v>
                </c:pt>
                <c:pt idx="19">
                  <c:v>27.65</c:v>
                </c:pt>
                <c:pt idx="20">
                  <c:v>28.35</c:v>
                </c:pt>
                <c:pt idx="21">
                  <c:v>27.43</c:v>
                </c:pt>
                <c:pt idx="22">
                  <c:v>34.099997999999999</c:v>
                </c:pt>
                <c:pt idx="23">
                  <c:v>37.150002000000001</c:v>
                </c:pt>
                <c:pt idx="24">
                  <c:v>46.099997999999999</c:v>
                </c:pt>
                <c:pt idx="25">
                  <c:v>41.040000999999997</c:v>
                </c:pt>
                <c:pt idx="26">
                  <c:v>36.75</c:v>
                </c:pt>
                <c:pt idx="27">
                  <c:v>41.700001</c:v>
                </c:pt>
                <c:pt idx="28">
                  <c:v>49.09</c:v>
                </c:pt>
                <c:pt idx="29">
                  <c:v>48.419998</c:v>
                </c:pt>
                <c:pt idx="30">
                  <c:v>51.599997999999999</c:v>
                </c:pt>
                <c:pt idx="31">
                  <c:v>76.099997999999999</c:v>
                </c:pt>
                <c:pt idx="32">
                  <c:v>73.849997999999999</c:v>
                </c:pt>
                <c:pt idx="33">
                  <c:v>74.230002999999996</c:v>
                </c:pt>
                <c:pt idx="34">
                  <c:v>73.760002</c:v>
                </c:pt>
                <c:pt idx="35">
                  <c:v>89.029999000000004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6F-4E60-B8CC-079B4DEB3662}"/>
            </c:ext>
          </c:extLst>
        </c:ser>
        <c:ser>
          <c:idx val="3"/>
          <c:order val="3"/>
          <c:tx>
            <c:strRef>
              <c:f>AMD!$E$1</c:f>
              <c:strCache>
                <c:ptCount val="1"/>
                <c:pt idx="0">
                  <c:v>Close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numRef>
              <c:f>AMD!$A$2:$A$37</c:f>
              <c:numCache>
                <c:formatCode>m/d/yyyy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AMD!$E$2:$E$37</c:f>
              <c:numCache>
                <c:formatCode>General</c:formatCode>
                <c:ptCount val="36"/>
                <c:pt idx="0">
                  <c:v>13.74</c:v>
                </c:pt>
                <c:pt idx="1">
                  <c:v>12.11</c:v>
                </c:pt>
                <c:pt idx="2">
                  <c:v>10.050000000000001</c:v>
                </c:pt>
                <c:pt idx="3">
                  <c:v>10.88</c:v>
                </c:pt>
                <c:pt idx="4">
                  <c:v>13.73</c:v>
                </c:pt>
                <c:pt idx="5">
                  <c:v>14.99</c:v>
                </c:pt>
                <c:pt idx="6">
                  <c:v>18.329999999999998</c:v>
                </c:pt>
                <c:pt idx="7">
                  <c:v>25.17</c:v>
                </c:pt>
                <c:pt idx="8">
                  <c:v>30.889999</c:v>
                </c:pt>
                <c:pt idx="9">
                  <c:v>18.209999</c:v>
                </c:pt>
                <c:pt idx="10">
                  <c:v>21.299999</c:v>
                </c:pt>
                <c:pt idx="11">
                  <c:v>18.459999</c:v>
                </c:pt>
                <c:pt idx="12">
                  <c:v>24.41</c:v>
                </c:pt>
                <c:pt idx="13">
                  <c:v>23.530000999999999</c:v>
                </c:pt>
                <c:pt idx="14">
                  <c:v>25.52</c:v>
                </c:pt>
                <c:pt idx="15">
                  <c:v>27.629999000000002</c:v>
                </c:pt>
                <c:pt idx="16">
                  <c:v>27.41</c:v>
                </c:pt>
                <c:pt idx="17">
                  <c:v>30.370000999999998</c:v>
                </c:pt>
                <c:pt idx="18">
                  <c:v>30.450001</c:v>
                </c:pt>
                <c:pt idx="19">
                  <c:v>31.450001</c:v>
                </c:pt>
                <c:pt idx="20">
                  <c:v>28.99</c:v>
                </c:pt>
                <c:pt idx="21">
                  <c:v>33.93</c:v>
                </c:pt>
                <c:pt idx="22">
                  <c:v>39.150002000000001</c:v>
                </c:pt>
                <c:pt idx="23">
                  <c:v>45.860000999999997</c:v>
                </c:pt>
                <c:pt idx="24">
                  <c:v>47</c:v>
                </c:pt>
                <c:pt idx="25">
                  <c:v>45.48</c:v>
                </c:pt>
                <c:pt idx="26">
                  <c:v>45.48</c:v>
                </c:pt>
                <c:pt idx="27">
                  <c:v>52.389999000000003</c:v>
                </c:pt>
                <c:pt idx="28">
                  <c:v>53.799999</c:v>
                </c:pt>
                <c:pt idx="29">
                  <c:v>52.610000999999997</c:v>
                </c:pt>
                <c:pt idx="30">
                  <c:v>77.430000000000007</c:v>
                </c:pt>
                <c:pt idx="31">
                  <c:v>90.82</c:v>
                </c:pt>
                <c:pt idx="32">
                  <c:v>81.989998</c:v>
                </c:pt>
                <c:pt idx="33">
                  <c:v>75.290001000000004</c:v>
                </c:pt>
                <c:pt idx="34">
                  <c:v>92.660004000000001</c:v>
                </c:pt>
                <c:pt idx="35">
                  <c:v>91.709998999999996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6F-4E60-B8CC-079B4DEB3662}"/>
            </c:ext>
          </c:extLst>
        </c:ser>
        <c:ser>
          <c:idx val="4"/>
          <c:order val="4"/>
          <c:tx>
            <c:strRef>
              <c:f>AMD!$G$1</c:f>
              <c:strCache>
                <c:ptCount val="1"/>
                <c:pt idx="0">
                  <c:v>Volume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numRef>
              <c:f>AMD!$A$2:$A$37</c:f>
              <c:numCache>
                <c:formatCode>m/d/yyyy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AMD!$G$2:$G$37</c:f>
              <c:numCache>
                <c:formatCode>General</c:formatCode>
                <c:ptCount val="36"/>
                <c:pt idx="0">
                  <c:v>1335288900</c:v>
                </c:pt>
                <c:pt idx="1">
                  <c:v>1103985800</c:v>
                </c:pt>
                <c:pt idx="2">
                  <c:v>1483511900</c:v>
                </c:pt>
                <c:pt idx="3">
                  <c:v>1163360900</c:v>
                </c:pt>
                <c:pt idx="4">
                  <c:v>1020602700</c:v>
                </c:pt>
                <c:pt idx="5">
                  <c:v>1632781900</c:v>
                </c:pt>
                <c:pt idx="6">
                  <c:v>1456419400</c:v>
                </c:pt>
                <c:pt idx="7">
                  <c:v>2201119100</c:v>
                </c:pt>
                <c:pt idx="8">
                  <c:v>3063055900</c:v>
                </c:pt>
                <c:pt idx="9">
                  <c:v>2655213100</c:v>
                </c:pt>
                <c:pt idx="10">
                  <c:v>2140346900</c:v>
                </c:pt>
                <c:pt idx="11">
                  <c:v>1981674300</c:v>
                </c:pt>
                <c:pt idx="12">
                  <c:v>2311913200</c:v>
                </c:pt>
                <c:pt idx="13">
                  <c:v>1301360800</c:v>
                </c:pt>
                <c:pt idx="14">
                  <c:v>1499160400</c:v>
                </c:pt>
                <c:pt idx="15">
                  <c:v>1275793800</c:v>
                </c:pt>
                <c:pt idx="16">
                  <c:v>1675142900</c:v>
                </c:pt>
                <c:pt idx="17">
                  <c:v>1578411200</c:v>
                </c:pt>
                <c:pt idx="18">
                  <c:v>1155469400</c:v>
                </c:pt>
                <c:pt idx="19">
                  <c:v>1645871800</c:v>
                </c:pt>
                <c:pt idx="20">
                  <c:v>1012749700</c:v>
                </c:pt>
                <c:pt idx="21">
                  <c:v>1067281800</c:v>
                </c:pt>
                <c:pt idx="22">
                  <c:v>1202279900</c:v>
                </c:pt>
                <c:pt idx="23">
                  <c:v>982440800</c:v>
                </c:pt>
                <c:pt idx="24">
                  <c:v>1227882000</c:v>
                </c:pt>
                <c:pt idx="25">
                  <c:v>1283146900</c:v>
                </c:pt>
                <c:pt idx="26">
                  <c:v>2095887300</c:v>
                </c:pt>
                <c:pt idx="27">
                  <c:v>1714615700</c:v>
                </c:pt>
                <c:pt idx="28">
                  <c:v>1192698100</c:v>
                </c:pt>
                <c:pt idx="29">
                  <c:v>1174606200</c:v>
                </c:pt>
                <c:pt idx="30">
                  <c:v>1563684800</c:v>
                </c:pt>
                <c:pt idx="31">
                  <c:v>1220335300</c:v>
                </c:pt>
                <c:pt idx="32">
                  <c:v>1168263000</c:v>
                </c:pt>
                <c:pt idx="33">
                  <c:v>1181118000</c:v>
                </c:pt>
                <c:pt idx="34">
                  <c:v>907041400</c:v>
                </c:pt>
                <c:pt idx="35">
                  <c:v>848701400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16F-4E60-B8CC-079B4DEB3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15875" cap="flat" cmpd="sng" algn="ctr">
              <a:solidFill>
                <a:schemeClr val="dk1">
                  <a:lumMod val="65000"/>
                  <a:lumOff val="3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lt1">
                    <a:lumMod val="8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65000"/>
                  <a:lumOff val="35000"/>
                </a:schemeClr>
              </a:solidFill>
              <a:ln w="9525" cap="flat" cmpd="sng" algn="ctr">
                <a:solidFill>
                  <a:schemeClr val="dk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799894696"/>
        <c:axId val="799893384"/>
      </c:stockChart>
      <c:dateAx>
        <c:axId val="7998983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898632"/>
        <c:crosses val="autoZero"/>
        <c:auto val="1"/>
        <c:lblOffset val="100"/>
        <c:baseTimeUnit val="months"/>
      </c:dateAx>
      <c:valAx>
        <c:axId val="7998986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898304"/>
        <c:crosses val="autoZero"/>
        <c:crossBetween val="between"/>
      </c:valAx>
      <c:valAx>
        <c:axId val="799893384"/>
        <c:scaling>
          <c:orientation val="minMax"/>
        </c:scaling>
        <c:delete val="0"/>
        <c:axPos val="r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894696"/>
        <c:crosses val="max"/>
        <c:crossBetween val="between"/>
      </c:valAx>
      <c:dateAx>
        <c:axId val="799894696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99893384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INTC Increase and Decrease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INTC!$K$39:$K$40</c:f>
              <c:strCache>
                <c:ptCount val="2"/>
                <c:pt idx="0">
                  <c:v>Increase</c:v>
                </c:pt>
                <c:pt idx="1">
                  <c:v>Decrease</c:v>
                </c:pt>
              </c:strCache>
            </c:strRef>
          </c:cat>
          <c:val>
            <c:numRef>
              <c:f>INTC!$L$39:$L$40</c:f>
              <c:numCache>
                <c:formatCode>General</c:formatCode>
                <c:ptCount val="2"/>
                <c:pt idx="0">
                  <c:v>21</c:v>
                </c:pt>
                <c:pt idx="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27-4D38-A0FB-931813C16AA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661322696"/>
        <c:axId val="661326304"/>
      </c:barChart>
      <c:catAx>
        <c:axId val="661322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26304"/>
        <c:crosses val="autoZero"/>
        <c:auto val="1"/>
        <c:lblAlgn val="ctr"/>
        <c:lblOffset val="100"/>
        <c:noMultiLvlLbl val="0"/>
      </c:catAx>
      <c:valAx>
        <c:axId val="66132630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61322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INTC Pie</a:t>
            </a:r>
            <a:r>
              <a:rPr lang="en-US" baseline="0"/>
              <a:t> Chart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639C-42A9-AC79-7588E3ACB4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639C-42A9-AC79-7588E3ACB410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INTC!$K$42:$K$43</c:f>
              <c:strCache>
                <c:ptCount val="2"/>
                <c:pt idx="0">
                  <c:v>Increase</c:v>
                </c:pt>
                <c:pt idx="1">
                  <c:v>Decrease</c:v>
                </c:pt>
              </c:strCache>
            </c:strRef>
          </c:cat>
          <c:val>
            <c:numRef>
              <c:f>INTC!$L$42:$L$43</c:f>
              <c:numCache>
                <c:formatCode>0%</c:formatCode>
                <c:ptCount val="2"/>
                <c:pt idx="0">
                  <c:v>0.6</c:v>
                </c:pt>
                <c:pt idx="1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96-4C42-8E9B-B7689E28DFA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Candlestick</a:t>
            </a:r>
            <a:r>
              <a:rPr lang="en-US" baseline="0"/>
              <a:t> Chart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tx>
            <c:strRef>
              <c:f>INTC!$B$1</c:f>
              <c:strCache>
                <c:ptCount val="1"/>
                <c:pt idx="0">
                  <c:v>Open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INTC!$A$2:$A$37</c:f>
              <c:numCache>
                <c:formatCode>m/d/yyyy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INTC!$B$2:$B$37</c:f>
              <c:numCache>
                <c:formatCode>General</c:formatCode>
                <c:ptCount val="36"/>
                <c:pt idx="0">
                  <c:v>46.380001</c:v>
                </c:pt>
                <c:pt idx="1">
                  <c:v>47.700001</c:v>
                </c:pt>
                <c:pt idx="2">
                  <c:v>49.5</c:v>
                </c:pt>
                <c:pt idx="3">
                  <c:v>51.689999</c:v>
                </c:pt>
                <c:pt idx="4">
                  <c:v>51.639999000000003</c:v>
                </c:pt>
                <c:pt idx="5">
                  <c:v>55.84</c:v>
                </c:pt>
                <c:pt idx="6">
                  <c:v>49.040000999999997</c:v>
                </c:pt>
                <c:pt idx="7">
                  <c:v>48.060001</c:v>
                </c:pt>
                <c:pt idx="8">
                  <c:v>48.380001</c:v>
                </c:pt>
                <c:pt idx="9">
                  <c:v>46.790000999999997</c:v>
                </c:pt>
                <c:pt idx="10">
                  <c:v>46.950001</c:v>
                </c:pt>
                <c:pt idx="11">
                  <c:v>50</c:v>
                </c:pt>
                <c:pt idx="12">
                  <c:v>45.959999000000003</c:v>
                </c:pt>
                <c:pt idx="13">
                  <c:v>47.060001</c:v>
                </c:pt>
                <c:pt idx="14">
                  <c:v>53.439999</c:v>
                </c:pt>
                <c:pt idx="15">
                  <c:v>54.34</c:v>
                </c:pt>
                <c:pt idx="16">
                  <c:v>51.099997999999999</c:v>
                </c:pt>
                <c:pt idx="17">
                  <c:v>44.25</c:v>
                </c:pt>
                <c:pt idx="18">
                  <c:v>49.290000999999997</c:v>
                </c:pt>
                <c:pt idx="19">
                  <c:v>50.52</c:v>
                </c:pt>
                <c:pt idx="20">
                  <c:v>47.119999</c:v>
                </c:pt>
                <c:pt idx="21">
                  <c:v>51.970001000000003</c:v>
                </c:pt>
                <c:pt idx="22">
                  <c:v>55.939999</c:v>
                </c:pt>
                <c:pt idx="23">
                  <c:v>58.549999</c:v>
                </c:pt>
                <c:pt idx="24">
                  <c:v>60.240001999999997</c:v>
                </c:pt>
                <c:pt idx="25">
                  <c:v>64.459998999999996</c:v>
                </c:pt>
                <c:pt idx="26">
                  <c:v>55.790000999999997</c:v>
                </c:pt>
                <c:pt idx="27">
                  <c:v>52.5</c:v>
                </c:pt>
                <c:pt idx="28">
                  <c:v>58.830002</c:v>
                </c:pt>
                <c:pt idx="29">
                  <c:v>62.490001999999997</c:v>
                </c:pt>
                <c:pt idx="30">
                  <c:v>59.91</c:v>
                </c:pt>
                <c:pt idx="31">
                  <c:v>48.27</c:v>
                </c:pt>
                <c:pt idx="32">
                  <c:v>50.91</c:v>
                </c:pt>
                <c:pt idx="33">
                  <c:v>52.400002000000001</c:v>
                </c:pt>
                <c:pt idx="34">
                  <c:v>44.959999000000003</c:v>
                </c:pt>
                <c:pt idx="35">
                  <c:v>48.75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DB-4379-A901-5A05A227A722}"/>
            </c:ext>
          </c:extLst>
        </c:ser>
        <c:ser>
          <c:idx val="1"/>
          <c:order val="1"/>
          <c:tx>
            <c:strRef>
              <c:f>INTC!$C$1</c:f>
              <c:strCache>
                <c:ptCount val="1"/>
                <c:pt idx="0">
                  <c:v>High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INTC!$A$2:$A$37</c:f>
              <c:numCache>
                <c:formatCode>m/d/yyyy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INTC!$C$2:$C$37</c:f>
              <c:numCache>
                <c:formatCode>General</c:formatCode>
                <c:ptCount val="36"/>
                <c:pt idx="0">
                  <c:v>50.849997999999999</c:v>
                </c:pt>
                <c:pt idx="1">
                  <c:v>50.900002000000001</c:v>
                </c:pt>
                <c:pt idx="2">
                  <c:v>53.779998999999997</c:v>
                </c:pt>
                <c:pt idx="3">
                  <c:v>55.790000999999997</c:v>
                </c:pt>
                <c:pt idx="4">
                  <c:v>56.200001</c:v>
                </c:pt>
                <c:pt idx="5">
                  <c:v>57.599997999999999</c:v>
                </c:pt>
                <c:pt idx="6">
                  <c:v>53.299999</c:v>
                </c:pt>
                <c:pt idx="7">
                  <c:v>50.599997999999999</c:v>
                </c:pt>
                <c:pt idx="8">
                  <c:v>48.43</c:v>
                </c:pt>
                <c:pt idx="9">
                  <c:v>49.720001000000003</c:v>
                </c:pt>
                <c:pt idx="10">
                  <c:v>49.32</c:v>
                </c:pt>
                <c:pt idx="11">
                  <c:v>50.5</c:v>
                </c:pt>
                <c:pt idx="12">
                  <c:v>50.040000999999997</c:v>
                </c:pt>
                <c:pt idx="13">
                  <c:v>53.610000999999997</c:v>
                </c:pt>
                <c:pt idx="14">
                  <c:v>54.990001999999997</c:v>
                </c:pt>
                <c:pt idx="15">
                  <c:v>59.59</c:v>
                </c:pt>
                <c:pt idx="16">
                  <c:v>51.82</c:v>
                </c:pt>
                <c:pt idx="17">
                  <c:v>48.48</c:v>
                </c:pt>
                <c:pt idx="18">
                  <c:v>53.5</c:v>
                </c:pt>
                <c:pt idx="19">
                  <c:v>51.889999000000003</c:v>
                </c:pt>
                <c:pt idx="20">
                  <c:v>53.330002</c:v>
                </c:pt>
                <c:pt idx="21">
                  <c:v>57.240001999999997</c:v>
                </c:pt>
                <c:pt idx="22">
                  <c:v>59.130001</c:v>
                </c:pt>
                <c:pt idx="23">
                  <c:v>60.48</c:v>
                </c:pt>
                <c:pt idx="24">
                  <c:v>69.290001000000004</c:v>
                </c:pt>
                <c:pt idx="25">
                  <c:v>68.089995999999999</c:v>
                </c:pt>
                <c:pt idx="26">
                  <c:v>59.02</c:v>
                </c:pt>
                <c:pt idx="27">
                  <c:v>62.130001</c:v>
                </c:pt>
                <c:pt idx="28">
                  <c:v>64.139999000000003</c:v>
                </c:pt>
                <c:pt idx="29">
                  <c:v>65.110000999999997</c:v>
                </c:pt>
                <c:pt idx="30">
                  <c:v>61.93</c:v>
                </c:pt>
                <c:pt idx="31">
                  <c:v>51.5</c:v>
                </c:pt>
                <c:pt idx="32">
                  <c:v>52.68</c:v>
                </c:pt>
                <c:pt idx="33">
                  <c:v>56.23</c:v>
                </c:pt>
                <c:pt idx="34">
                  <c:v>48.5</c:v>
                </c:pt>
                <c:pt idx="35">
                  <c:v>52.650002000000001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DB-4379-A901-5A05A227A722}"/>
            </c:ext>
          </c:extLst>
        </c:ser>
        <c:ser>
          <c:idx val="2"/>
          <c:order val="2"/>
          <c:tx>
            <c:strRef>
              <c:f>INTC!$D$1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INTC!$A$2:$A$37</c:f>
              <c:numCache>
                <c:formatCode>m/d/yyyy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INTC!$D$2:$D$37</c:f>
              <c:numCache>
                <c:formatCode>General</c:formatCode>
                <c:ptCount val="36"/>
                <c:pt idx="0">
                  <c:v>42.439999</c:v>
                </c:pt>
                <c:pt idx="1">
                  <c:v>42.040000999999997</c:v>
                </c:pt>
                <c:pt idx="2">
                  <c:v>46.959999000000003</c:v>
                </c:pt>
                <c:pt idx="3">
                  <c:v>47.290000999999997</c:v>
                </c:pt>
                <c:pt idx="4">
                  <c:v>51</c:v>
                </c:pt>
                <c:pt idx="5">
                  <c:v>48.5</c:v>
                </c:pt>
                <c:pt idx="6">
                  <c:v>46.43</c:v>
                </c:pt>
                <c:pt idx="7">
                  <c:v>46.189999</c:v>
                </c:pt>
                <c:pt idx="8">
                  <c:v>44.060001</c:v>
                </c:pt>
                <c:pt idx="9">
                  <c:v>42.360000999999997</c:v>
                </c:pt>
                <c:pt idx="10">
                  <c:v>46.52</c:v>
                </c:pt>
                <c:pt idx="11">
                  <c:v>43.509998000000003</c:v>
                </c:pt>
                <c:pt idx="12">
                  <c:v>44.389999000000003</c:v>
                </c:pt>
                <c:pt idx="13">
                  <c:v>47.009998000000003</c:v>
                </c:pt>
                <c:pt idx="14">
                  <c:v>51.700001</c:v>
                </c:pt>
                <c:pt idx="15">
                  <c:v>50.869999</c:v>
                </c:pt>
                <c:pt idx="16">
                  <c:v>42.860000999999997</c:v>
                </c:pt>
                <c:pt idx="17">
                  <c:v>43.200001</c:v>
                </c:pt>
                <c:pt idx="18">
                  <c:v>47.07</c:v>
                </c:pt>
                <c:pt idx="19">
                  <c:v>44.799999</c:v>
                </c:pt>
                <c:pt idx="20">
                  <c:v>46.5</c:v>
                </c:pt>
                <c:pt idx="21">
                  <c:v>48.529998999999997</c:v>
                </c:pt>
                <c:pt idx="22">
                  <c:v>55.619999</c:v>
                </c:pt>
                <c:pt idx="23">
                  <c:v>55.75</c:v>
                </c:pt>
                <c:pt idx="24">
                  <c:v>58.52</c:v>
                </c:pt>
                <c:pt idx="25">
                  <c:v>53.599997999999999</c:v>
                </c:pt>
                <c:pt idx="26">
                  <c:v>43.630001</c:v>
                </c:pt>
                <c:pt idx="27">
                  <c:v>51.220001000000003</c:v>
                </c:pt>
                <c:pt idx="28">
                  <c:v>56.099997999999999</c:v>
                </c:pt>
                <c:pt idx="29">
                  <c:v>56.759998000000003</c:v>
                </c:pt>
                <c:pt idx="30">
                  <c:v>46.970001000000003</c:v>
                </c:pt>
                <c:pt idx="31">
                  <c:v>47.700001</c:v>
                </c:pt>
                <c:pt idx="32">
                  <c:v>48.419998</c:v>
                </c:pt>
                <c:pt idx="33">
                  <c:v>43.610000999999997</c:v>
                </c:pt>
                <c:pt idx="34">
                  <c:v>44.240001999999997</c:v>
                </c:pt>
                <c:pt idx="35">
                  <c:v>45.240001999999997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DB-4379-A901-5A05A227A722}"/>
            </c:ext>
          </c:extLst>
        </c:ser>
        <c:ser>
          <c:idx val="3"/>
          <c:order val="3"/>
          <c:tx>
            <c:strRef>
              <c:f>INTC!$E$1</c:f>
              <c:strCache>
                <c:ptCount val="1"/>
                <c:pt idx="0">
                  <c:v>Close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INTC!$A$2:$A$37</c:f>
              <c:numCache>
                <c:formatCode>m/d/yyyy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INTC!$E$2:$E$37</c:f>
              <c:numCache>
                <c:formatCode>General</c:formatCode>
                <c:ptCount val="36"/>
                <c:pt idx="0">
                  <c:v>48.139999000000003</c:v>
                </c:pt>
                <c:pt idx="1">
                  <c:v>49.290000999999997</c:v>
                </c:pt>
                <c:pt idx="2">
                  <c:v>52.080002</c:v>
                </c:pt>
                <c:pt idx="3">
                  <c:v>51.619999</c:v>
                </c:pt>
                <c:pt idx="4">
                  <c:v>55.200001</c:v>
                </c:pt>
                <c:pt idx="5">
                  <c:v>49.709999000000003</c:v>
                </c:pt>
                <c:pt idx="6">
                  <c:v>48.099997999999999</c:v>
                </c:pt>
                <c:pt idx="7">
                  <c:v>48.43</c:v>
                </c:pt>
                <c:pt idx="8">
                  <c:v>47.290000999999997</c:v>
                </c:pt>
                <c:pt idx="9">
                  <c:v>46.880001</c:v>
                </c:pt>
                <c:pt idx="10">
                  <c:v>49.310001</c:v>
                </c:pt>
                <c:pt idx="11">
                  <c:v>46.93</c:v>
                </c:pt>
                <c:pt idx="12">
                  <c:v>47.119999</c:v>
                </c:pt>
                <c:pt idx="13">
                  <c:v>52.959999000000003</c:v>
                </c:pt>
                <c:pt idx="14">
                  <c:v>53.700001</c:v>
                </c:pt>
                <c:pt idx="15">
                  <c:v>51.040000999999997</c:v>
                </c:pt>
                <c:pt idx="16">
                  <c:v>44.040000999999997</c:v>
                </c:pt>
                <c:pt idx="17">
                  <c:v>47.869999</c:v>
                </c:pt>
                <c:pt idx="18">
                  <c:v>50.549999</c:v>
                </c:pt>
                <c:pt idx="19">
                  <c:v>47.41</c:v>
                </c:pt>
                <c:pt idx="20">
                  <c:v>51.529998999999997</c:v>
                </c:pt>
                <c:pt idx="21">
                  <c:v>56.529998999999997</c:v>
                </c:pt>
                <c:pt idx="22">
                  <c:v>58.049999</c:v>
                </c:pt>
                <c:pt idx="23">
                  <c:v>59.849997999999999</c:v>
                </c:pt>
                <c:pt idx="24">
                  <c:v>63.93</c:v>
                </c:pt>
                <c:pt idx="25">
                  <c:v>55.52</c:v>
                </c:pt>
                <c:pt idx="26">
                  <c:v>54.119999</c:v>
                </c:pt>
                <c:pt idx="27">
                  <c:v>59.98</c:v>
                </c:pt>
                <c:pt idx="28">
                  <c:v>62.93</c:v>
                </c:pt>
                <c:pt idx="29">
                  <c:v>59.830002</c:v>
                </c:pt>
                <c:pt idx="30">
                  <c:v>47.73</c:v>
                </c:pt>
                <c:pt idx="31">
                  <c:v>50.950001</c:v>
                </c:pt>
                <c:pt idx="32">
                  <c:v>51.779998999999997</c:v>
                </c:pt>
                <c:pt idx="33">
                  <c:v>44.279998999999997</c:v>
                </c:pt>
                <c:pt idx="34">
                  <c:v>48.349997999999999</c:v>
                </c:pt>
                <c:pt idx="35">
                  <c:v>49.82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DB-4379-A901-5A05A227A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593408648"/>
        <c:axId val="593398152"/>
      </c:stockChart>
      <c:dateAx>
        <c:axId val="5934086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398152"/>
        <c:crosses val="autoZero"/>
        <c:auto val="1"/>
        <c:lblOffset val="100"/>
        <c:baseTimeUnit val="months"/>
      </c:dateAx>
      <c:valAx>
        <c:axId val="593398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408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Open High Low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2E-2"/>
          <c:y val="0.19486111111111112"/>
          <c:w val="0.90286351706036749"/>
          <c:h val="0.59179024496937882"/>
        </c:manualLayout>
      </c:layout>
      <c:stockChart>
        <c:ser>
          <c:idx val="0"/>
          <c:order val="0"/>
          <c:tx>
            <c:strRef>
              <c:f>INTC!$B$1</c:f>
              <c:strCache>
                <c:ptCount val="1"/>
                <c:pt idx="0">
                  <c:v>Open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numRef>
              <c:f>INTC!$A$2:$A$37</c:f>
              <c:numCache>
                <c:formatCode>m/d/yyyy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INTC!$B$2:$B$37</c:f>
              <c:numCache>
                <c:formatCode>General</c:formatCode>
                <c:ptCount val="36"/>
                <c:pt idx="0">
                  <c:v>46.380001</c:v>
                </c:pt>
                <c:pt idx="1">
                  <c:v>47.700001</c:v>
                </c:pt>
                <c:pt idx="2">
                  <c:v>49.5</c:v>
                </c:pt>
                <c:pt idx="3">
                  <c:v>51.689999</c:v>
                </c:pt>
                <c:pt idx="4">
                  <c:v>51.639999000000003</c:v>
                </c:pt>
                <c:pt idx="5">
                  <c:v>55.84</c:v>
                </c:pt>
                <c:pt idx="6">
                  <c:v>49.040000999999997</c:v>
                </c:pt>
                <c:pt idx="7">
                  <c:v>48.060001</c:v>
                </c:pt>
                <c:pt idx="8">
                  <c:v>48.380001</c:v>
                </c:pt>
                <c:pt idx="9">
                  <c:v>46.790000999999997</c:v>
                </c:pt>
                <c:pt idx="10">
                  <c:v>46.950001</c:v>
                </c:pt>
                <c:pt idx="11">
                  <c:v>50</c:v>
                </c:pt>
                <c:pt idx="12">
                  <c:v>45.959999000000003</c:v>
                </c:pt>
                <c:pt idx="13">
                  <c:v>47.060001</c:v>
                </c:pt>
                <c:pt idx="14">
                  <c:v>53.439999</c:v>
                </c:pt>
                <c:pt idx="15">
                  <c:v>54.34</c:v>
                </c:pt>
                <c:pt idx="16">
                  <c:v>51.099997999999999</c:v>
                </c:pt>
                <c:pt idx="17">
                  <c:v>44.25</c:v>
                </c:pt>
                <c:pt idx="18">
                  <c:v>49.290000999999997</c:v>
                </c:pt>
                <c:pt idx="19">
                  <c:v>50.52</c:v>
                </c:pt>
                <c:pt idx="20">
                  <c:v>47.119999</c:v>
                </c:pt>
                <c:pt idx="21">
                  <c:v>51.970001000000003</c:v>
                </c:pt>
                <c:pt idx="22">
                  <c:v>55.939999</c:v>
                </c:pt>
                <c:pt idx="23">
                  <c:v>58.549999</c:v>
                </c:pt>
                <c:pt idx="24">
                  <c:v>60.240001999999997</c:v>
                </c:pt>
                <c:pt idx="25">
                  <c:v>64.459998999999996</c:v>
                </c:pt>
                <c:pt idx="26">
                  <c:v>55.790000999999997</c:v>
                </c:pt>
                <c:pt idx="27">
                  <c:v>52.5</c:v>
                </c:pt>
                <c:pt idx="28">
                  <c:v>58.830002</c:v>
                </c:pt>
                <c:pt idx="29">
                  <c:v>62.490001999999997</c:v>
                </c:pt>
                <c:pt idx="30">
                  <c:v>59.91</c:v>
                </c:pt>
                <c:pt idx="31">
                  <c:v>48.27</c:v>
                </c:pt>
                <c:pt idx="32">
                  <c:v>50.91</c:v>
                </c:pt>
                <c:pt idx="33">
                  <c:v>52.400002000000001</c:v>
                </c:pt>
                <c:pt idx="34">
                  <c:v>44.959999000000003</c:v>
                </c:pt>
                <c:pt idx="35">
                  <c:v>48.75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82-429F-886A-D758F8F96559}"/>
            </c:ext>
          </c:extLst>
        </c:ser>
        <c:ser>
          <c:idx val="1"/>
          <c:order val="1"/>
          <c:tx>
            <c:strRef>
              <c:f>INTC!$C$1</c:f>
              <c:strCache>
                <c:ptCount val="1"/>
                <c:pt idx="0">
                  <c:v>High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numRef>
              <c:f>INTC!$A$2:$A$37</c:f>
              <c:numCache>
                <c:formatCode>m/d/yyyy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INTC!$C$2:$C$37</c:f>
              <c:numCache>
                <c:formatCode>General</c:formatCode>
                <c:ptCount val="36"/>
                <c:pt idx="0">
                  <c:v>50.849997999999999</c:v>
                </c:pt>
                <c:pt idx="1">
                  <c:v>50.900002000000001</c:v>
                </c:pt>
                <c:pt idx="2">
                  <c:v>53.779998999999997</c:v>
                </c:pt>
                <c:pt idx="3">
                  <c:v>55.790000999999997</c:v>
                </c:pt>
                <c:pt idx="4">
                  <c:v>56.200001</c:v>
                </c:pt>
                <c:pt idx="5">
                  <c:v>57.599997999999999</c:v>
                </c:pt>
                <c:pt idx="6">
                  <c:v>53.299999</c:v>
                </c:pt>
                <c:pt idx="7">
                  <c:v>50.599997999999999</c:v>
                </c:pt>
                <c:pt idx="8">
                  <c:v>48.43</c:v>
                </c:pt>
                <c:pt idx="9">
                  <c:v>49.720001000000003</c:v>
                </c:pt>
                <c:pt idx="10">
                  <c:v>49.32</c:v>
                </c:pt>
                <c:pt idx="11">
                  <c:v>50.5</c:v>
                </c:pt>
                <c:pt idx="12">
                  <c:v>50.040000999999997</c:v>
                </c:pt>
                <c:pt idx="13">
                  <c:v>53.610000999999997</c:v>
                </c:pt>
                <c:pt idx="14">
                  <c:v>54.990001999999997</c:v>
                </c:pt>
                <c:pt idx="15">
                  <c:v>59.59</c:v>
                </c:pt>
                <c:pt idx="16">
                  <c:v>51.82</c:v>
                </c:pt>
                <c:pt idx="17">
                  <c:v>48.48</c:v>
                </c:pt>
                <c:pt idx="18">
                  <c:v>53.5</c:v>
                </c:pt>
                <c:pt idx="19">
                  <c:v>51.889999000000003</c:v>
                </c:pt>
                <c:pt idx="20">
                  <c:v>53.330002</c:v>
                </c:pt>
                <c:pt idx="21">
                  <c:v>57.240001999999997</c:v>
                </c:pt>
                <c:pt idx="22">
                  <c:v>59.130001</c:v>
                </c:pt>
                <c:pt idx="23">
                  <c:v>60.48</c:v>
                </c:pt>
                <c:pt idx="24">
                  <c:v>69.290001000000004</c:v>
                </c:pt>
                <c:pt idx="25">
                  <c:v>68.089995999999999</c:v>
                </c:pt>
                <c:pt idx="26">
                  <c:v>59.02</c:v>
                </c:pt>
                <c:pt idx="27">
                  <c:v>62.130001</c:v>
                </c:pt>
                <c:pt idx="28">
                  <c:v>64.139999000000003</c:v>
                </c:pt>
                <c:pt idx="29">
                  <c:v>65.110000999999997</c:v>
                </c:pt>
                <c:pt idx="30">
                  <c:v>61.93</c:v>
                </c:pt>
                <c:pt idx="31">
                  <c:v>51.5</c:v>
                </c:pt>
                <c:pt idx="32">
                  <c:v>52.68</c:v>
                </c:pt>
                <c:pt idx="33">
                  <c:v>56.23</c:v>
                </c:pt>
                <c:pt idx="34">
                  <c:v>48.5</c:v>
                </c:pt>
                <c:pt idx="35">
                  <c:v>52.650002000000001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82-429F-886A-D758F8F96559}"/>
            </c:ext>
          </c:extLst>
        </c:ser>
        <c:ser>
          <c:idx val="2"/>
          <c:order val="2"/>
          <c:tx>
            <c:strRef>
              <c:f>INTC!$D$1</c:f>
              <c:strCache>
                <c:ptCount val="1"/>
                <c:pt idx="0">
                  <c:v>Low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3">
                  <a:alpha val="85000"/>
                </a:schemeClr>
              </a:solidFill>
              <a:ln>
                <a:noFill/>
              </a:ln>
              <a:effectLst/>
            </c:spPr>
          </c:marker>
          <c:cat>
            <c:numRef>
              <c:f>INTC!$A$2:$A$37</c:f>
              <c:numCache>
                <c:formatCode>m/d/yyyy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INTC!$D$2:$D$37</c:f>
              <c:numCache>
                <c:formatCode>General</c:formatCode>
                <c:ptCount val="36"/>
                <c:pt idx="0">
                  <c:v>42.439999</c:v>
                </c:pt>
                <c:pt idx="1">
                  <c:v>42.040000999999997</c:v>
                </c:pt>
                <c:pt idx="2">
                  <c:v>46.959999000000003</c:v>
                </c:pt>
                <c:pt idx="3">
                  <c:v>47.290000999999997</c:v>
                </c:pt>
                <c:pt idx="4">
                  <c:v>51</c:v>
                </c:pt>
                <c:pt idx="5">
                  <c:v>48.5</c:v>
                </c:pt>
                <c:pt idx="6">
                  <c:v>46.43</c:v>
                </c:pt>
                <c:pt idx="7">
                  <c:v>46.189999</c:v>
                </c:pt>
                <c:pt idx="8">
                  <c:v>44.060001</c:v>
                </c:pt>
                <c:pt idx="9">
                  <c:v>42.360000999999997</c:v>
                </c:pt>
                <c:pt idx="10">
                  <c:v>46.52</c:v>
                </c:pt>
                <c:pt idx="11">
                  <c:v>43.509998000000003</c:v>
                </c:pt>
                <c:pt idx="12">
                  <c:v>44.389999000000003</c:v>
                </c:pt>
                <c:pt idx="13">
                  <c:v>47.009998000000003</c:v>
                </c:pt>
                <c:pt idx="14">
                  <c:v>51.700001</c:v>
                </c:pt>
                <c:pt idx="15">
                  <c:v>50.869999</c:v>
                </c:pt>
                <c:pt idx="16">
                  <c:v>42.860000999999997</c:v>
                </c:pt>
                <c:pt idx="17">
                  <c:v>43.200001</c:v>
                </c:pt>
                <c:pt idx="18">
                  <c:v>47.07</c:v>
                </c:pt>
                <c:pt idx="19">
                  <c:v>44.799999</c:v>
                </c:pt>
                <c:pt idx="20">
                  <c:v>46.5</c:v>
                </c:pt>
                <c:pt idx="21">
                  <c:v>48.529998999999997</c:v>
                </c:pt>
                <c:pt idx="22">
                  <c:v>55.619999</c:v>
                </c:pt>
                <c:pt idx="23">
                  <c:v>55.75</c:v>
                </c:pt>
                <c:pt idx="24">
                  <c:v>58.52</c:v>
                </c:pt>
                <c:pt idx="25">
                  <c:v>53.599997999999999</c:v>
                </c:pt>
                <c:pt idx="26">
                  <c:v>43.630001</c:v>
                </c:pt>
                <c:pt idx="27">
                  <c:v>51.220001000000003</c:v>
                </c:pt>
                <c:pt idx="28">
                  <c:v>56.099997999999999</c:v>
                </c:pt>
                <c:pt idx="29">
                  <c:v>56.759998000000003</c:v>
                </c:pt>
                <c:pt idx="30">
                  <c:v>46.970001000000003</c:v>
                </c:pt>
                <c:pt idx="31">
                  <c:v>47.700001</c:v>
                </c:pt>
                <c:pt idx="32">
                  <c:v>48.419998</c:v>
                </c:pt>
                <c:pt idx="33">
                  <c:v>43.610000999999997</c:v>
                </c:pt>
                <c:pt idx="34">
                  <c:v>44.240001999999997</c:v>
                </c:pt>
                <c:pt idx="35">
                  <c:v>45.240001999999997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82-429F-886A-D758F8F96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15875" cap="flat" cmpd="sng" algn="ctr">
              <a:solidFill>
                <a:schemeClr val="dk1">
                  <a:lumMod val="65000"/>
                  <a:lumOff val="35000"/>
                </a:schemeClr>
              </a:solidFill>
              <a:round/>
            </a:ln>
            <a:effectLst/>
          </c:spPr>
        </c:hiLowLines>
        <c:axId val="991683728"/>
        <c:axId val="991682744"/>
      </c:stockChart>
      <c:dateAx>
        <c:axId val="9916837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682744"/>
        <c:crosses val="autoZero"/>
        <c:auto val="1"/>
        <c:lblOffset val="100"/>
        <c:baseTimeUnit val="months"/>
      </c:dateAx>
      <c:valAx>
        <c:axId val="99168274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683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Open High Low Close Volume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INTC!$B$1</c:f>
              <c:strCache>
                <c:ptCount val="1"/>
                <c:pt idx="0">
                  <c:v>Open</c:v>
                </c:pt>
              </c:strCache>
            </c:strRef>
          </c:tx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cat>
            <c:numRef>
              <c:f>INTC!$A$2:$A$37</c:f>
              <c:numCache>
                <c:formatCode>m/d/yyyy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INTC!$B$2:$B$37</c:f>
              <c:numCache>
                <c:formatCode>General</c:formatCode>
                <c:ptCount val="36"/>
                <c:pt idx="0">
                  <c:v>46.380001</c:v>
                </c:pt>
                <c:pt idx="1">
                  <c:v>47.700001</c:v>
                </c:pt>
                <c:pt idx="2">
                  <c:v>49.5</c:v>
                </c:pt>
                <c:pt idx="3">
                  <c:v>51.689999</c:v>
                </c:pt>
                <c:pt idx="4">
                  <c:v>51.639999000000003</c:v>
                </c:pt>
                <c:pt idx="5">
                  <c:v>55.84</c:v>
                </c:pt>
                <c:pt idx="6">
                  <c:v>49.040000999999997</c:v>
                </c:pt>
                <c:pt idx="7">
                  <c:v>48.060001</c:v>
                </c:pt>
                <c:pt idx="8">
                  <c:v>48.380001</c:v>
                </c:pt>
                <c:pt idx="9">
                  <c:v>46.790000999999997</c:v>
                </c:pt>
                <c:pt idx="10">
                  <c:v>46.950001</c:v>
                </c:pt>
                <c:pt idx="11">
                  <c:v>50</c:v>
                </c:pt>
                <c:pt idx="12">
                  <c:v>45.959999000000003</c:v>
                </c:pt>
                <c:pt idx="13">
                  <c:v>47.060001</c:v>
                </c:pt>
                <c:pt idx="14">
                  <c:v>53.439999</c:v>
                </c:pt>
                <c:pt idx="15">
                  <c:v>54.34</c:v>
                </c:pt>
                <c:pt idx="16">
                  <c:v>51.099997999999999</c:v>
                </c:pt>
                <c:pt idx="17">
                  <c:v>44.25</c:v>
                </c:pt>
                <c:pt idx="18">
                  <c:v>49.290000999999997</c:v>
                </c:pt>
                <c:pt idx="19">
                  <c:v>50.52</c:v>
                </c:pt>
                <c:pt idx="20">
                  <c:v>47.119999</c:v>
                </c:pt>
                <c:pt idx="21">
                  <c:v>51.970001000000003</c:v>
                </c:pt>
                <c:pt idx="22">
                  <c:v>55.939999</c:v>
                </c:pt>
                <c:pt idx="23">
                  <c:v>58.549999</c:v>
                </c:pt>
                <c:pt idx="24">
                  <c:v>60.240001999999997</c:v>
                </c:pt>
                <c:pt idx="25">
                  <c:v>64.459998999999996</c:v>
                </c:pt>
                <c:pt idx="26">
                  <c:v>55.790000999999997</c:v>
                </c:pt>
                <c:pt idx="27">
                  <c:v>52.5</c:v>
                </c:pt>
                <c:pt idx="28">
                  <c:v>58.830002</c:v>
                </c:pt>
                <c:pt idx="29">
                  <c:v>62.490001999999997</c:v>
                </c:pt>
                <c:pt idx="30">
                  <c:v>59.91</c:v>
                </c:pt>
                <c:pt idx="31">
                  <c:v>48.27</c:v>
                </c:pt>
                <c:pt idx="32">
                  <c:v>50.91</c:v>
                </c:pt>
                <c:pt idx="33">
                  <c:v>52.400002000000001</c:v>
                </c:pt>
                <c:pt idx="34">
                  <c:v>44.959999000000003</c:v>
                </c:pt>
                <c:pt idx="35">
                  <c:v>48.75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CF-4F26-ACE6-31D4ECD9F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1675200"/>
        <c:axId val="991669952"/>
      </c:barChart>
      <c:stockChart>
        <c:ser>
          <c:idx val="1"/>
          <c:order val="1"/>
          <c:tx>
            <c:strRef>
              <c:f>INTC!$C$1</c:f>
              <c:strCache>
                <c:ptCount val="1"/>
                <c:pt idx="0">
                  <c:v>High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INTC!$A$2:$A$37</c:f>
              <c:numCache>
                <c:formatCode>m/d/yyyy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INTC!$C$2:$C$37</c:f>
              <c:numCache>
                <c:formatCode>General</c:formatCode>
                <c:ptCount val="36"/>
                <c:pt idx="0">
                  <c:v>50.849997999999999</c:v>
                </c:pt>
                <c:pt idx="1">
                  <c:v>50.900002000000001</c:v>
                </c:pt>
                <c:pt idx="2">
                  <c:v>53.779998999999997</c:v>
                </c:pt>
                <c:pt idx="3">
                  <c:v>55.790000999999997</c:v>
                </c:pt>
                <c:pt idx="4">
                  <c:v>56.200001</c:v>
                </c:pt>
                <c:pt idx="5">
                  <c:v>57.599997999999999</c:v>
                </c:pt>
                <c:pt idx="6">
                  <c:v>53.299999</c:v>
                </c:pt>
                <c:pt idx="7">
                  <c:v>50.599997999999999</c:v>
                </c:pt>
                <c:pt idx="8">
                  <c:v>48.43</c:v>
                </c:pt>
                <c:pt idx="9">
                  <c:v>49.720001000000003</c:v>
                </c:pt>
                <c:pt idx="10">
                  <c:v>49.32</c:v>
                </c:pt>
                <c:pt idx="11">
                  <c:v>50.5</c:v>
                </c:pt>
                <c:pt idx="12">
                  <c:v>50.040000999999997</c:v>
                </c:pt>
                <c:pt idx="13">
                  <c:v>53.610000999999997</c:v>
                </c:pt>
                <c:pt idx="14">
                  <c:v>54.990001999999997</c:v>
                </c:pt>
                <c:pt idx="15">
                  <c:v>59.59</c:v>
                </c:pt>
                <c:pt idx="16">
                  <c:v>51.82</c:v>
                </c:pt>
                <c:pt idx="17">
                  <c:v>48.48</c:v>
                </c:pt>
                <c:pt idx="18">
                  <c:v>53.5</c:v>
                </c:pt>
                <c:pt idx="19">
                  <c:v>51.889999000000003</c:v>
                </c:pt>
                <c:pt idx="20">
                  <c:v>53.330002</c:v>
                </c:pt>
                <c:pt idx="21">
                  <c:v>57.240001999999997</c:v>
                </c:pt>
                <c:pt idx="22">
                  <c:v>59.130001</c:v>
                </c:pt>
                <c:pt idx="23">
                  <c:v>60.48</c:v>
                </c:pt>
                <c:pt idx="24">
                  <c:v>69.290001000000004</c:v>
                </c:pt>
                <c:pt idx="25">
                  <c:v>68.089995999999999</c:v>
                </c:pt>
                <c:pt idx="26">
                  <c:v>59.02</c:v>
                </c:pt>
                <c:pt idx="27">
                  <c:v>62.130001</c:v>
                </c:pt>
                <c:pt idx="28">
                  <c:v>64.139999000000003</c:v>
                </c:pt>
                <c:pt idx="29">
                  <c:v>65.110000999999997</c:v>
                </c:pt>
                <c:pt idx="30">
                  <c:v>61.93</c:v>
                </c:pt>
                <c:pt idx="31">
                  <c:v>51.5</c:v>
                </c:pt>
                <c:pt idx="32">
                  <c:v>52.68</c:v>
                </c:pt>
                <c:pt idx="33">
                  <c:v>56.23</c:v>
                </c:pt>
                <c:pt idx="34">
                  <c:v>48.5</c:v>
                </c:pt>
                <c:pt idx="35">
                  <c:v>52.650002000000001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CF-4F26-ACE6-31D4ECD9F3AB}"/>
            </c:ext>
          </c:extLst>
        </c:ser>
        <c:ser>
          <c:idx val="2"/>
          <c:order val="2"/>
          <c:tx>
            <c:strRef>
              <c:f>INTC!$D$1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INTC!$A$2:$A$37</c:f>
              <c:numCache>
                <c:formatCode>m/d/yyyy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INTC!$D$2:$D$37</c:f>
              <c:numCache>
                <c:formatCode>General</c:formatCode>
                <c:ptCount val="36"/>
                <c:pt idx="0">
                  <c:v>42.439999</c:v>
                </c:pt>
                <c:pt idx="1">
                  <c:v>42.040000999999997</c:v>
                </c:pt>
                <c:pt idx="2">
                  <c:v>46.959999000000003</c:v>
                </c:pt>
                <c:pt idx="3">
                  <c:v>47.290000999999997</c:v>
                </c:pt>
                <c:pt idx="4">
                  <c:v>51</c:v>
                </c:pt>
                <c:pt idx="5">
                  <c:v>48.5</c:v>
                </c:pt>
                <c:pt idx="6">
                  <c:v>46.43</c:v>
                </c:pt>
                <c:pt idx="7">
                  <c:v>46.189999</c:v>
                </c:pt>
                <c:pt idx="8">
                  <c:v>44.060001</c:v>
                </c:pt>
                <c:pt idx="9">
                  <c:v>42.360000999999997</c:v>
                </c:pt>
                <c:pt idx="10">
                  <c:v>46.52</c:v>
                </c:pt>
                <c:pt idx="11">
                  <c:v>43.509998000000003</c:v>
                </c:pt>
                <c:pt idx="12">
                  <c:v>44.389999000000003</c:v>
                </c:pt>
                <c:pt idx="13">
                  <c:v>47.009998000000003</c:v>
                </c:pt>
                <c:pt idx="14">
                  <c:v>51.700001</c:v>
                </c:pt>
                <c:pt idx="15">
                  <c:v>50.869999</c:v>
                </c:pt>
                <c:pt idx="16">
                  <c:v>42.860000999999997</c:v>
                </c:pt>
                <c:pt idx="17">
                  <c:v>43.200001</c:v>
                </c:pt>
                <c:pt idx="18">
                  <c:v>47.07</c:v>
                </c:pt>
                <c:pt idx="19">
                  <c:v>44.799999</c:v>
                </c:pt>
                <c:pt idx="20">
                  <c:v>46.5</c:v>
                </c:pt>
                <c:pt idx="21">
                  <c:v>48.529998999999997</c:v>
                </c:pt>
                <c:pt idx="22">
                  <c:v>55.619999</c:v>
                </c:pt>
                <c:pt idx="23">
                  <c:v>55.75</c:v>
                </c:pt>
                <c:pt idx="24">
                  <c:v>58.52</c:v>
                </c:pt>
                <c:pt idx="25">
                  <c:v>53.599997999999999</c:v>
                </c:pt>
                <c:pt idx="26">
                  <c:v>43.630001</c:v>
                </c:pt>
                <c:pt idx="27">
                  <c:v>51.220001000000003</c:v>
                </c:pt>
                <c:pt idx="28">
                  <c:v>56.099997999999999</c:v>
                </c:pt>
                <c:pt idx="29">
                  <c:v>56.759998000000003</c:v>
                </c:pt>
                <c:pt idx="30">
                  <c:v>46.970001000000003</c:v>
                </c:pt>
                <c:pt idx="31">
                  <c:v>47.700001</c:v>
                </c:pt>
                <c:pt idx="32">
                  <c:v>48.419998</c:v>
                </c:pt>
                <c:pt idx="33">
                  <c:v>43.610000999999997</c:v>
                </c:pt>
                <c:pt idx="34">
                  <c:v>44.240001999999997</c:v>
                </c:pt>
                <c:pt idx="35">
                  <c:v>45.240001999999997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CF-4F26-ACE6-31D4ECD9F3AB}"/>
            </c:ext>
          </c:extLst>
        </c:ser>
        <c:ser>
          <c:idx val="3"/>
          <c:order val="3"/>
          <c:tx>
            <c:strRef>
              <c:f>INTC!$E$1</c:f>
              <c:strCache>
                <c:ptCount val="1"/>
                <c:pt idx="0">
                  <c:v>Close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INTC!$A$2:$A$37</c:f>
              <c:numCache>
                <c:formatCode>m/d/yyyy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INTC!$E$2:$E$37</c:f>
              <c:numCache>
                <c:formatCode>General</c:formatCode>
                <c:ptCount val="36"/>
                <c:pt idx="0">
                  <c:v>48.139999000000003</c:v>
                </c:pt>
                <c:pt idx="1">
                  <c:v>49.290000999999997</c:v>
                </c:pt>
                <c:pt idx="2">
                  <c:v>52.080002</c:v>
                </c:pt>
                <c:pt idx="3">
                  <c:v>51.619999</c:v>
                </c:pt>
                <c:pt idx="4">
                  <c:v>55.200001</c:v>
                </c:pt>
                <c:pt idx="5">
                  <c:v>49.709999000000003</c:v>
                </c:pt>
                <c:pt idx="6">
                  <c:v>48.099997999999999</c:v>
                </c:pt>
                <c:pt idx="7">
                  <c:v>48.43</c:v>
                </c:pt>
                <c:pt idx="8">
                  <c:v>47.290000999999997</c:v>
                </c:pt>
                <c:pt idx="9">
                  <c:v>46.880001</c:v>
                </c:pt>
                <c:pt idx="10">
                  <c:v>49.310001</c:v>
                </c:pt>
                <c:pt idx="11">
                  <c:v>46.93</c:v>
                </c:pt>
                <c:pt idx="12">
                  <c:v>47.119999</c:v>
                </c:pt>
                <c:pt idx="13">
                  <c:v>52.959999000000003</c:v>
                </c:pt>
                <c:pt idx="14">
                  <c:v>53.700001</c:v>
                </c:pt>
                <c:pt idx="15">
                  <c:v>51.040000999999997</c:v>
                </c:pt>
                <c:pt idx="16">
                  <c:v>44.040000999999997</c:v>
                </c:pt>
                <c:pt idx="17">
                  <c:v>47.869999</c:v>
                </c:pt>
                <c:pt idx="18">
                  <c:v>50.549999</c:v>
                </c:pt>
                <c:pt idx="19">
                  <c:v>47.41</c:v>
                </c:pt>
                <c:pt idx="20">
                  <c:v>51.529998999999997</c:v>
                </c:pt>
                <c:pt idx="21">
                  <c:v>56.529998999999997</c:v>
                </c:pt>
                <c:pt idx="22">
                  <c:v>58.049999</c:v>
                </c:pt>
                <c:pt idx="23">
                  <c:v>59.849997999999999</c:v>
                </c:pt>
                <c:pt idx="24">
                  <c:v>63.93</c:v>
                </c:pt>
                <c:pt idx="25">
                  <c:v>55.52</c:v>
                </c:pt>
                <c:pt idx="26">
                  <c:v>54.119999</c:v>
                </c:pt>
                <c:pt idx="27">
                  <c:v>59.98</c:v>
                </c:pt>
                <c:pt idx="28">
                  <c:v>62.93</c:v>
                </c:pt>
                <c:pt idx="29">
                  <c:v>59.830002</c:v>
                </c:pt>
                <c:pt idx="30">
                  <c:v>47.73</c:v>
                </c:pt>
                <c:pt idx="31">
                  <c:v>50.950001</c:v>
                </c:pt>
                <c:pt idx="32">
                  <c:v>51.779998999999997</c:v>
                </c:pt>
                <c:pt idx="33">
                  <c:v>44.279998999999997</c:v>
                </c:pt>
                <c:pt idx="34">
                  <c:v>48.349997999999999</c:v>
                </c:pt>
                <c:pt idx="35">
                  <c:v>49.82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CF-4F26-ACE6-31D4ECD9F3AB}"/>
            </c:ext>
          </c:extLst>
        </c:ser>
        <c:ser>
          <c:idx val="4"/>
          <c:order val="4"/>
          <c:tx>
            <c:strRef>
              <c:f>INTC!$G$1</c:f>
              <c:strCache>
                <c:ptCount val="1"/>
                <c:pt idx="0">
                  <c:v>Volume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INTC!$A$2:$A$37</c:f>
              <c:numCache>
                <c:formatCode>m/d/yyyy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INTC!$G$2:$G$37</c:f>
              <c:numCache>
                <c:formatCode>General</c:formatCode>
                <c:ptCount val="36"/>
                <c:pt idx="0">
                  <c:v>910041000</c:v>
                </c:pt>
                <c:pt idx="1">
                  <c:v>608494100</c:v>
                </c:pt>
                <c:pt idx="2">
                  <c:v>710899300</c:v>
                </c:pt>
                <c:pt idx="3">
                  <c:v>666315000</c:v>
                </c:pt>
                <c:pt idx="4">
                  <c:v>486323900</c:v>
                </c:pt>
                <c:pt idx="5">
                  <c:v>638342400</c:v>
                </c:pt>
                <c:pt idx="6">
                  <c:v>479303100</c:v>
                </c:pt>
                <c:pt idx="7">
                  <c:v>516977100</c:v>
                </c:pt>
                <c:pt idx="8">
                  <c:v>462762400</c:v>
                </c:pt>
                <c:pt idx="9">
                  <c:v>782226900</c:v>
                </c:pt>
                <c:pt idx="10">
                  <c:v>552786700</c:v>
                </c:pt>
                <c:pt idx="11">
                  <c:v>565278100</c:v>
                </c:pt>
                <c:pt idx="12">
                  <c:v>620374700</c:v>
                </c:pt>
                <c:pt idx="13">
                  <c:v>410236000</c:v>
                </c:pt>
                <c:pt idx="14">
                  <c:v>435022900</c:v>
                </c:pt>
                <c:pt idx="15">
                  <c:v>472425200</c:v>
                </c:pt>
                <c:pt idx="16">
                  <c:v>637861500</c:v>
                </c:pt>
                <c:pt idx="17">
                  <c:v>416046000</c:v>
                </c:pt>
                <c:pt idx="18">
                  <c:v>431034400</c:v>
                </c:pt>
                <c:pt idx="19">
                  <c:v>531370100</c:v>
                </c:pt>
                <c:pt idx="20">
                  <c:v>387955800</c:v>
                </c:pt>
                <c:pt idx="21">
                  <c:v>438267300</c:v>
                </c:pt>
                <c:pt idx="22">
                  <c:v>319751400</c:v>
                </c:pt>
                <c:pt idx="23">
                  <c:v>419629000</c:v>
                </c:pt>
                <c:pt idx="24">
                  <c:v>534150100</c:v>
                </c:pt>
                <c:pt idx="25">
                  <c:v>441506700</c:v>
                </c:pt>
                <c:pt idx="26">
                  <c:v>961035400</c:v>
                </c:pt>
                <c:pt idx="27">
                  <c:v>617557900</c:v>
                </c:pt>
                <c:pt idx="28">
                  <c:v>409253500</c:v>
                </c:pt>
                <c:pt idx="29">
                  <c:v>570572500</c:v>
                </c:pt>
                <c:pt idx="30">
                  <c:v>808654500</c:v>
                </c:pt>
                <c:pt idx="31">
                  <c:v>667321500</c:v>
                </c:pt>
                <c:pt idx="32">
                  <c:v>680429800</c:v>
                </c:pt>
                <c:pt idx="33">
                  <c:v>738437500</c:v>
                </c:pt>
                <c:pt idx="34">
                  <c:v>676942800</c:v>
                </c:pt>
                <c:pt idx="35">
                  <c:v>883810300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ACF-4F26-ACE6-31D4ECD9F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991671592"/>
        <c:axId val="991666344"/>
      </c:stockChart>
      <c:dateAx>
        <c:axId val="9916752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669952"/>
        <c:crosses val="autoZero"/>
        <c:auto val="1"/>
        <c:lblOffset val="100"/>
        <c:baseTimeUnit val="months"/>
      </c:dateAx>
      <c:valAx>
        <c:axId val="99166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675200"/>
        <c:crosses val="autoZero"/>
        <c:crossBetween val="between"/>
      </c:valAx>
      <c:valAx>
        <c:axId val="99166634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671592"/>
        <c:crosses val="max"/>
        <c:crossBetween val="between"/>
      </c:valAx>
      <c:dateAx>
        <c:axId val="99167159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991666344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Open High Low Volume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INTC!$B$1</c:f>
              <c:strCache>
                <c:ptCount val="1"/>
                <c:pt idx="0">
                  <c:v>Open</c:v>
                </c:pt>
              </c:strCache>
            </c:strRef>
          </c:tx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cat>
            <c:numRef>
              <c:f>INTC!$A$2:$A$37</c:f>
              <c:numCache>
                <c:formatCode>m/d/yyyy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INTC!$B$2:$B$37</c:f>
              <c:numCache>
                <c:formatCode>General</c:formatCode>
                <c:ptCount val="36"/>
                <c:pt idx="0">
                  <c:v>46.380001</c:v>
                </c:pt>
                <c:pt idx="1">
                  <c:v>47.700001</c:v>
                </c:pt>
                <c:pt idx="2">
                  <c:v>49.5</c:v>
                </c:pt>
                <c:pt idx="3">
                  <c:v>51.689999</c:v>
                </c:pt>
                <c:pt idx="4">
                  <c:v>51.639999000000003</c:v>
                </c:pt>
                <c:pt idx="5">
                  <c:v>55.84</c:v>
                </c:pt>
                <c:pt idx="6">
                  <c:v>49.040000999999997</c:v>
                </c:pt>
                <c:pt idx="7">
                  <c:v>48.060001</c:v>
                </c:pt>
                <c:pt idx="8">
                  <c:v>48.380001</c:v>
                </c:pt>
                <c:pt idx="9">
                  <c:v>46.790000999999997</c:v>
                </c:pt>
                <c:pt idx="10">
                  <c:v>46.950001</c:v>
                </c:pt>
                <c:pt idx="11">
                  <c:v>50</c:v>
                </c:pt>
                <c:pt idx="12">
                  <c:v>45.959999000000003</c:v>
                </c:pt>
                <c:pt idx="13">
                  <c:v>47.060001</c:v>
                </c:pt>
                <c:pt idx="14">
                  <c:v>53.439999</c:v>
                </c:pt>
                <c:pt idx="15">
                  <c:v>54.34</c:v>
                </c:pt>
                <c:pt idx="16">
                  <c:v>51.099997999999999</c:v>
                </c:pt>
                <c:pt idx="17">
                  <c:v>44.25</c:v>
                </c:pt>
                <c:pt idx="18">
                  <c:v>49.290000999999997</c:v>
                </c:pt>
                <c:pt idx="19">
                  <c:v>50.52</c:v>
                </c:pt>
                <c:pt idx="20">
                  <c:v>47.119999</c:v>
                </c:pt>
                <c:pt idx="21">
                  <c:v>51.970001000000003</c:v>
                </c:pt>
                <c:pt idx="22">
                  <c:v>55.939999</c:v>
                </c:pt>
                <c:pt idx="23">
                  <c:v>58.549999</c:v>
                </c:pt>
                <c:pt idx="24">
                  <c:v>60.240001999999997</c:v>
                </c:pt>
                <c:pt idx="25">
                  <c:v>64.459998999999996</c:v>
                </c:pt>
                <c:pt idx="26">
                  <c:v>55.790000999999997</c:v>
                </c:pt>
                <c:pt idx="27">
                  <c:v>52.5</c:v>
                </c:pt>
                <c:pt idx="28">
                  <c:v>58.830002</c:v>
                </c:pt>
                <c:pt idx="29">
                  <c:v>62.490001999999997</c:v>
                </c:pt>
                <c:pt idx="30">
                  <c:v>59.91</c:v>
                </c:pt>
                <c:pt idx="31">
                  <c:v>48.27</c:v>
                </c:pt>
                <c:pt idx="32">
                  <c:v>50.91</c:v>
                </c:pt>
                <c:pt idx="33">
                  <c:v>52.400002000000001</c:v>
                </c:pt>
                <c:pt idx="34">
                  <c:v>44.959999000000003</c:v>
                </c:pt>
                <c:pt idx="35">
                  <c:v>48.75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A3-4D97-92D0-8AFB1CA35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1685696"/>
        <c:axId val="991678480"/>
      </c:barChart>
      <c:stockChart>
        <c:ser>
          <c:idx val="1"/>
          <c:order val="1"/>
          <c:tx>
            <c:strRef>
              <c:f>INTC!$C$1</c:f>
              <c:strCache>
                <c:ptCount val="1"/>
                <c:pt idx="0">
                  <c:v>High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INTC!$A$2:$A$37</c:f>
              <c:numCache>
                <c:formatCode>m/d/yyyy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INTC!$C$2:$C$37</c:f>
              <c:numCache>
                <c:formatCode>General</c:formatCode>
                <c:ptCount val="36"/>
                <c:pt idx="0">
                  <c:v>50.849997999999999</c:v>
                </c:pt>
                <c:pt idx="1">
                  <c:v>50.900002000000001</c:v>
                </c:pt>
                <c:pt idx="2">
                  <c:v>53.779998999999997</c:v>
                </c:pt>
                <c:pt idx="3">
                  <c:v>55.790000999999997</c:v>
                </c:pt>
                <c:pt idx="4">
                  <c:v>56.200001</c:v>
                </c:pt>
                <c:pt idx="5">
                  <c:v>57.599997999999999</c:v>
                </c:pt>
                <c:pt idx="6">
                  <c:v>53.299999</c:v>
                </c:pt>
                <c:pt idx="7">
                  <c:v>50.599997999999999</c:v>
                </c:pt>
                <c:pt idx="8">
                  <c:v>48.43</c:v>
                </c:pt>
                <c:pt idx="9">
                  <c:v>49.720001000000003</c:v>
                </c:pt>
                <c:pt idx="10">
                  <c:v>49.32</c:v>
                </c:pt>
                <c:pt idx="11">
                  <c:v>50.5</c:v>
                </c:pt>
                <c:pt idx="12">
                  <c:v>50.040000999999997</c:v>
                </c:pt>
                <c:pt idx="13">
                  <c:v>53.610000999999997</c:v>
                </c:pt>
                <c:pt idx="14">
                  <c:v>54.990001999999997</c:v>
                </c:pt>
                <c:pt idx="15">
                  <c:v>59.59</c:v>
                </c:pt>
                <c:pt idx="16">
                  <c:v>51.82</c:v>
                </c:pt>
                <c:pt idx="17">
                  <c:v>48.48</c:v>
                </c:pt>
                <c:pt idx="18">
                  <c:v>53.5</c:v>
                </c:pt>
                <c:pt idx="19">
                  <c:v>51.889999000000003</c:v>
                </c:pt>
                <c:pt idx="20">
                  <c:v>53.330002</c:v>
                </c:pt>
                <c:pt idx="21">
                  <c:v>57.240001999999997</c:v>
                </c:pt>
                <c:pt idx="22">
                  <c:v>59.130001</c:v>
                </c:pt>
                <c:pt idx="23">
                  <c:v>60.48</c:v>
                </c:pt>
                <c:pt idx="24">
                  <c:v>69.290001000000004</c:v>
                </c:pt>
                <c:pt idx="25">
                  <c:v>68.089995999999999</c:v>
                </c:pt>
                <c:pt idx="26">
                  <c:v>59.02</c:v>
                </c:pt>
                <c:pt idx="27">
                  <c:v>62.130001</c:v>
                </c:pt>
                <c:pt idx="28">
                  <c:v>64.139999000000003</c:v>
                </c:pt>
                <c:pt idx="29">
                  <c:v>65.110000999999997</c:v>
                </c:pt>
                <c:pt idx="30">
                  <c:v>61.93</c:v>
                </c:pt>
                <c:pt idx="31">
                  <c:v>51.5</c:v>
                </c:pt>
                <c:pt idx="32">
                  <c:v>52.68</c:v>
                </c:pt>
                <c:pt idx="33">
                  <c:v>56.23</c:v>
                </c:pt>
                <c:pt idx="34">
                  <c:v>48.5</c:v>
                </c:pt>
                <c:pt idx="35">
                  <c:v>52.650002000000001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A3-4D97-92D0-8AFB1CA3548D}"/>
            </c:ext>
          </c:extLst>
        </c:ser>
        <c:ser>
          <c:idx val="2"/>
          <c:order val="2"/>
          <c:tx>
            <c:strRef>
              <c:f>INTC!$D$1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INTC!$A$2:$A$37</c:f>
              <c:numCache>
                <c:formatCode>m/d/yyyy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INTC!$D$2:$D$37</c:f>
              <c:numCache>
                <c:formatCode>General</c:formatCode>
                <c:ptCount val="36"/>
                <c:pt idx="0">
                  <c:v>42.439999</c:v>
                </c:pt>
                <c:pt idx="1">
                  <c:v>42.040000999999997</c:v>
                </c:pt>
                <c:pt idx="2">
                  <c:v>46.959999000000003</c:v>
                </c:pt>
                <c:pt idx="3">
                  <c:v>47.290000999999997</c:v>
                </c:pt>
                <c:pt idx="4">
                  <c:v>51</c:v>
                </c:pt>
                <c:pt idx="5">
                  <c:v>48.5</c:v>
                </c:pt>
                <c:pt idx="6">
                  <c:v>46.43</c:v>
                </c:pt>
                <c:pt idx="7">
                  <c:v>46.189999</c:v>
                </c:pt>
                <c:pt idx="8">
                  <c:v>44.060001</c:v>
                </c:pt>
                <c:pt idx="9">
                  <c:v>42.360000999999997</c:v>
                </c:pt>
                <c:pt idx="10">
                  <c:v>46.52</c:v>
                </c:pt>
                <c:pt idx="11">
                  <c:v>43.509998000000003</c:v>
                </c:pt>
                <c:pt idx="12">
                  <c:v>44.389999000000003</c:v>
                </c:pt>
                <c:pt idx="13">
                  <c:v>47.009998000000003</c:v>
                </c:pt>
                <c:pt idx="14">
                  <c:v>51.700001</c:v>
                </c:pt>
                <c:pt idx="15">
                  <c:v>50.869999</c:v>
                </c:pt>
                <c:pt idx="16">
                  <c:v>42.860000999999997</c:v>
                </c:pt>
                <c:pt idx="17">
                  <c:v>43.200001</c:v>
                </c:pt>
                <c:pt idx="18">
                  <c:v>47.07</c:v>
                </c:pt>
                <c:pt idx="19">
                  <c:v>44.799999</c:v>
                </c:pt>
                <c:pt idx="20">
                  <c:v>46.5</c:v>
                </c:pt>
                <c:pt idx="21">
                  <c:v>48.529998999999997</c:v>
                </c:pt>
                <c:pt idx="22">
                  <c:v>55.619999</c:v>
                </c:pt>
                <c:pt idx="23">
                  <c:v>55.75</c:v>
                </c:pt>
                <c:pt idx="24">
                  <c:v>58.52</c:v>
                </c:pt>
                <c:pt idx="25">
                  <c:v>53.599997999999999</c:v>
                </c:pt>
                <c:pt idx="26">
                  <c:v>43.630001</c:v>
                </c:pt>
                <c:pt idx="27">
                  <c:v>51.220001000000003</c:v>
                </c:pt>
                <c:pt idx="28">
                  <c:v>56.099997999999999</c:v>
                </c:pt>
                <c:pt idx="29">
                  <c:v>56.759998000000003</c:v>
                </c:pt>
                <c:pt idx="30">
                  <c:v>46.970001000000003</c:v>
                </c:pt>
                <c:pt idx="31">
                  <c:v>47.700001</c:v>
                </c:pt>
                <c:pt idx="32">
                  <c:v>48.419998</c:v>
                </c:pt>
                <c:pt idx="33">
                  <c:v>43.610000999999997</c:v>
                </c:pt>
                <c:pt idx="34">
                  <c:v>44.240001999999997</c:v>
                </c:pt>
                <c:pt idx="35">
                  <c:v>45.240001999999997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A3-4D97-92D0-8AFB1CA3548D}"/>
            </c:ext>
          </c:extLst>
        </c:ser>
        <c:ser>
          <c:idx val="3"/>
          <c:order val="3"/>
          <c:tx>
            <c:strRef>
              <c:f>INTC!$G$1</c:f>
              <c:strCache>
                <c:ptCount val="1"/>
                <c:pt idx="0">
                  <c:v>Volume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ot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INTC!$A$2:$A$37</c:f>
              <c:numCache>
                <c:formatCode>m/d/yyyy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INTC!$G$2:$G$37</c:f>
              <c:numCache>
                <c:formatCode>General</c:formatCode>
                <c:ptCount val="36"/>
                <c:pt idx="0">
                  <c:v>910041000</c:v>
                </c:pt>
                <c:pt idx="1">
                  <c:v>608494100</c:v>
                </c:pt>
                <c:pt idx="2">
                  <c:v>710899300</c:v>
                </c:pt>
                <c:pt idx="3">
                  <c:v>666315000</c:v>
                </c:pt>
                <c:pt idx="4">
                  <c:v>486323900</c:v>
                </c:pt>
                <c:pt idx="5">
                  <c:v>638342400</c:v>
                </c:pt>
                <c:pt idx="6">
                  <c:v>479303100</c:v>
                </c:pt>
                <c:pt idx="7">
                  <c:v>516977100</c:v>
                </c:pt>
                <c:pt idx="8">
                  <c:v>462762400</c:v>
                </c:pt>
                <c:pt idx="9">
                  <c:v>782226900</c:v>
                </c:pt>
                <c:pt idx="10">
                  <c:v>552786700</c:v>
                </c:pt>
                <c:pt idx="11">
                  <c:v>565278100</c:v>
                </c:pt>
                <c:pt idx="12">
                  <c:v>620374700</c:v>
                </c:pt>
                <c:pt idx="13">
                  <c:v>410236000</c:v>
                </c:pt>
                <c:pt idx="14">
                  <c:v>435022900</c:v>
                </c:pt>
                <c:pt idx="15">
                  <c:v>472425200</c:v>
                </c:pt>
                <c:pt idx="16">
                  <c:v>637861500</c:v>
                </c:pt>
                <c:pt idx="17">
                  <c:v>416046000</c:v>
                </c:pt>
                <c:pt idx="18">
                  <c:v>431034400</c:v>
                </c:pt>
                <c:pt idx="19">
                  <c:v>531370100</c:v>
                </c:pt>
                <c:pt idx="20">
                  <c:v>387955800</c:v>
                </c:pt>
                <c:pt idx="21">
                  <c:v>438267300</c:v>
                </c:pt>
                <c:pt idx="22">
                  <c:v>319751400</c:v>
                </c:pt>
                <c:pt idx="23">
                  <c:v>419629000</c:v>
                </c:pt>
                <c:pt idx="24">
                  <c:v>534150100</c:v>
                </c:pt>
                <c:pt idx="25">
                  <c:v>441506700</c:v>
                </c:pt>
                <c:pt idx="26">
                  <c:v>961035400</c:v>
                </c:pt>
                <c:pt idx="27">
                  <c:v>617557900</c:v>
                </c:pt>
                <c:pt idx="28">
                  <c:v>409253500</c:v>
                </c:pt>
                <c:pt idx="29">
                  <c:v>570572500</c:v>
                </c:pt>
                <c:pt idx="30">
                  <c:v>808654500</c:v>
                </c:pt>
                <c:pt idx="31">
                  <c:v>667321500</c:v>
                </c:pt>
                <c:pt idx="32">
                  <c:v>680429800</c:v>
                </c:pt>
                <c:pt idx="33">
                  <c:v>738437500</c:v>
                </c:pt>
                <c:pt idx="34">
                  <c:v>676942800</c:v>
                </c:pt>
                <c:pt idx="35">
                  <c:v>883810300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A3-4D97-92D0-8AFB1CA35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axId val="991677496"/>
        <c:axId val="991680776"/>
      </c:stockChart>
      <c:dateAx>
        <c:axId val="99168569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678480"/>
        <c:crosses val="autoZero"/>
        <c:auto val="1"/>
        <c:lblOffset val="100"/>
        <c:baseTimeUnit val="months"/>
      </c:dateAx>
      <c:valAx>
        <c:axId val="99167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685696"/>
        <c:crosses val="autoZero"/>
        <c:crossBetween val="between"/>
      </c:valAx>
      <c:valAx>
        <c:axId val="99168077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677496"/>
        <c:crosses val="max"/>
        <c:crossBetween val="between"/>
      </c:valAx>
      <c:dateAx>
        <c:axId val="991677496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991680776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AMD vs INTC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Compare!$A$2</c:f>
              <c:strCache>
                <c:ptCount val="1"/>
                <c:pt idx="0">
                  <c:v>Increase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Compare!$B$5:$C$5</c:f>
              <c:strCache>
                <c:ptCount val="2"/>
                <c:pt idx="0">
                  <c:v>AMD </c:v>
                </c:pt>
                <c:pt idx="1">
                  <c:v>INTC</c:v>
                </c:pt>
              </c:strCache>
            </c:strRef>
          </c:cat>
          <c:val>
            <c:numRef>
              <c:f>Compare!$B$2:$C$2</c:f>
              <c:numCache>
                <c:formatCode>General</c:formatCode>
                <c:ptCount val="2"/>
                <c:pt idx="0">
                  <c:v>22</c:v>
                </c:pt>
                <c:pt idx="1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55-423A-8EF5-20EC394A3D15}"/>
            </c:ext>
          </c:extLst>
        </c:ser>
        <c:ser>
          <c:idx val="1"/>
          <c:order val="1"/>
          <c:tx>
            <c:strRef>
              <c:f>Compare!$A$3</c:f>
              <c:strCache>
                <c:ptCount val="1"/>
                <c:pt idx="0">
                  <c:v>Decrease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Compare!$B$5:$C$5</c:f>
              <c:strCache>
                <c:ptCount val="2"/>
                <c:pt idx="0">
                  <c:v>AMD </c:v>
                </c:pt>
                <c:pt idx="1">
                  <c:v>INTC</c:v>
                </c:pt>
              </c:strCache>
            </c:strRef>
          </c:cat>
          <c:val>
            <c:numRef>
              <c:f>Compare!$B$3:$C$3</c:f>
              <c:numCache>
                <c:formatCode>General</c:formatCode>
                <c:ptCount val="2"/>
                <c:pt idx="0">
                  <c:v>13</c:v>
                </c:pt>
                <c:pt idx="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55-423A-8EF5-20EC394A3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0564480"/>
        <c:axId val="470568088"/>
      </c:barChart>
      <c:catAx>
        <c:axId val="47056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568088"/>
        <c:crosses val="autoZero"/>
        <c:auto val="1"/>
        <c:lblAlgn val="ctr"/>
        <c:lblOffset val="100"/>
        <c:noMultiLvlLbl val="0"/>
      </c:catAx>
      <c:valAx>
        <c:axId val="470568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564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Increase vs Decrease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Compare!$A$10</c:f>
              <c:strCache>
                <c:ptCount val="1"/>
                <c:pt idx="0">
                  <c:v>AMD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Compare!$B$9:$C$9</c:f>
              <c:strCache>
                <c:ptCount val="2"/>
                <c:pt idx="0">
                  <c:v>Increase</c:v>
                </c:pt>
                <c:pt idx="1">
                  <c:v>Decrease</c:v>
                </c:pt>
              </c:strCache>
            </c:strRef>
          </c:cat>
          <c:val>
            <c:numRef>
              <c:f>Compare!$B$10:$C$10</c:f>
              <c:numCache>
                <c:formatCode>General</c:formatCode>
                <c:ptCount val="2"/>
                <c:pt idx="0">
                  <c:v>22</c:v>
                </c:pt>
                <c:pt idx="1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A5-4DE6-8F21-0D9CEB859E36}"/>
            </c:ext>
          </c:extLst>
        </c:ser>
        <c:ser>
          <c:idx val="1"/>
          <c:order val="1"/>
          <c:tx>
            <c:strRef>
              <c:f>Compare!$A$11</c:f>
              <c:strCache>
                <c:ptCount val="1"/>
                <c:pt idx="0">
                  <c:v>INTC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Compare!$B$9:$C$9</c:f>
              <c:strCache>
                <c:ptCount val="2"/>
                <c:pt idx="0">
                  <c:v>Increase</c:v>
                </c:pt>
                <c:pt idx="1">
                  <c:v>Decrease</c:v>
                </c:pt>
              </c:strCache>
            </c:strRef>
          </c:cat>
          <c:val>
            <c:numRef>
              <c:f>Compare!$B$11:$C$11</c:f>
              <c:numCache>
                <c:formatCode>General</c:formatCode>
                <c:ptCount val="2"/>
                <c:pt idx="0">
                  <c:v>13</c:v>
                </c:pt>
                <c:pt idx="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A5-4DE6-8F21-0D9CEB859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61331552"/>
        <c:axId val="661321712"/>
        <c:axId val="0"/>
      </c:bar3DChart>
      <c:catAx>
        <c:axId val="66133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21712"/>
        <c:crosses val="autoZero"/>
        <c:auto val="1"/>
        <c:lblAlgn val="ctr"/>
        <c:lblOffset val="100"/>
        <c:noMultiLvlLbl val="0"/>
      </c:catAx>
      <c:valAx>
        <c:axId val="66132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3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Compare!$B$13</c:f>
              <c:strCache>
                <c:ptCount val="1"/>
                <c:pt idx="0">
                  <c:v>Increase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E27-432F-A98D-42CB1A63318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E27-432F-A98D-42CB1A633189}"/>
              </c:ext>
            </c:extLst>
          </c:dPt>
          <c:cat>
            <c:strRef>
              <c:f>Compare!$A$14:$A$15</c:f>
              <c:strCache>
                <c:ptCount val="2"/>
                <c:pt idx="0">
                  <c:v>AMD </c:v>
                </c:pt>
                <c:pt idx="1">
                  <c:v>INTC</c:v>
                </c:pt>
              </c:strCache>
            </c:strRef>
          </c:cat>
          <c:val>
            <c:numRef>
              <c:f>Compare!$B$14:$B$15</c:f>
              <c:numCache>
                <c:formatCode>0%</c:formatCode>
                <c:ptCount val="2"/>
                <c:pt idx="0">
                  <c:v>0.62857142857142856</c:v>
                </c:pt>
                <c:pt idx="1">
                  <c:v>0.37142857142857144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2B-4C49-A3A7-2DED66C33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Compare!$C$13</c:f>
              <c:strCache>
                <c:ptCount val="1"/>
                <c:pt idx="0">
                  <c:v>Decrease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8A4-4102-8D7B-E554557848C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8A4-4102-8D7B-E554557848C0}"/>
              </c:ext>
            </c:extLst>
          </c:dPt>
          <c:cat>
            <c:strRef>
              <c:f>Compare!$A$14:$A$15</c:f>
              <c:strCache>
                <c:ptCount val="2"/>
                <c:pt idx="0">
                  <c:v>AMD </c:v>
                </c:pt>
                <c:pt idx="1">
                  <c:v>INTC</c:v>
                </c:pt>
              </c:strCache>
            </c:strRef>
          </c:cat>
          <c:val>
            <c:numRef>
              <c:f>Compare!$C$14:$C$15</c:f>
              <c:numCache>
                <c:formatCode>0%</c:formatCode>
                <c:ptCount val="2"/>
                <c:pt idx="0">
                  <c:v>0.6</c:v>
                </c:pt>
                <c:pt idx="1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05-439D-A16F-F5E3BC127A8A}"/>
            </c:ext>
          </c:extLst>
        </c:ser>
        <c:ser>
          <c:idx val="1"/>
          <c:order val="1"/>
          <c:tx>
            <c:strRef>
              <c:f>Compare!$A$14</c:f>
              <c:strCache>
                <c:ptCount val="1"/>
                <c:pt idx="0">
                  <c:v>AMD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E8A4-4102-8D7B-E554557848C0}"/>
              </c:ext>
            </c:extLst>
          </c:dPt>
          <c:cat>
            <c:strRef>
              <c:f>Compare!$A$14:$A$15</c:f>
              <c:strCache>
                <c:ptCount val="2"/>
                <c:pt idx="0">
                  <c:v>AMD </c:v>
                </c:pt>
                <c:pt idx="1">
                  <c:v>INTC</c:v>
                </c:pt>
              </c:strCache>
            </c:strRef>
          </c:cat>
          <c:val>
            <c:numRef>
              <c:f>Compare!$A$15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05-439D-A16F-F5E3BC127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Compare!$B$5</c:f>
              <c:strCache>
                <c:ptCount val="1"/>
                <c:pt idx="0">
                  <c:v>AMD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AEB-4A20-A9D9-6F801FEFA42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AEB-4A20-A9D9-6F801FEFA42F}"/>
              </c:ext>
            </c:extLst>
          </c:dPt>
          <c:cat>
            <c:strRef>
              <c:f>Compare!$A$6:$A$7</c:f>
              <c:strCache>
                <c:ptCount val="2"/>
                <c:pt idx="0">
                  <c:v>Increase</c:v>
                </c:pt>
                <c:pt idx="1">
                  <c:v>Decrease</c:v>
                </c:pt>
              </c:strCache>
            </c:strRef>
          </c:cat>
          <c:val>
            <c:numRef>
              <c:f>Compare!$B$6:$B$7</c:f>
              <c:numCache>
                <c:formatCode>0%</c:formatCode>
                <c:ptCount val="2"/>
                <c:pt idx="0">
                  <c:v>0.6</c:v>
                </c:pt>
                <c:pt idx="1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42-408B-81BA-40E0BD77A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Compare!$C$5</c:f>
              <c:strCache>
                <c:ptCount val="1"/>
                <c:pt idx="0">
                  <c:v>INTC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968-4347-96C1-E5A1BFC2059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968-4347-96C1-E5A1BFC20596}"/>
              </c:ext>
            </c:extLst>
          </c:dPt>
          <c:cat>
            <c:strRef>
              <c:f>Compare!$A$6:$A$7</c:f>
              <c:strCache>
                <c:ptCount val="2"/>
                <c:pt idx="0">
                  <c:v>Increase</c:v>
                </c:pt>
                <c:pt idx="1">
                  <c:v>Decrease</c:v>
                </c:pt>
              </c:strCache>
            </c:strRef>
          </c:cat>
          <c:val>
            <c:numRef>
              <c:f>Compare!$C$6:$C$7</c:f>
              <c:numCache>
                <c:formatCode>0%</c:formatCode>
                <c:ptCount val="2"/>
                <c:pt idx="0">
                  <c:v>0.5714285714285714</c:v>
                </c:pt>
                <c:pt idx="1">
                  <c:v>0.42857142857142855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81-4922-B073-061503AB70F2}"/>
            </c:ext>
          </c:extLst>
        </c:ser>
        <c:ser>
          <c:idx val="1"/>
          <c:order val="1"/>
          <c:tx>
            <c:v>Increase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968-4347-96C1-E5A1BFC20596}"/>
              </c:ext>
            </c:extLst>
          </c:dPt>
          <c:cat>
            <c:strRef>
              <c:f>Compare!$A$6:$A$7</c:f>
              <c:strCache>
                <c:ptCount val="2"/>
                <c:pt idx="0">
                  <c:v>Increase</c:v>
                </c:pt>
                <c:pt idx="1">
                  <c:v>Decrease</c:v>
                </c:pt>
              </c:strCache>
            </c:strRef>
          </c:cat>
          <c:val>
            <c:numRef>
              <c:f>Compare!$C$6</c:f>
              <c:numCache>
                <c:formatCode>0%</c:formatCode>
                <c:ptCount val="1"/>
                <c:pt idx="0">
                  <c:v>0.5714285714285714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81-4922-B073-061503AB70F2}"/>
            </c:ext>
          </c:extLst>
        </c:ser>
        <c:ser>
          <c:idx val="2"/>
          <c:order val="2"/>
          <c:tx>
            <c:v>Decrease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968-4347-96C1-E5A1BFC20596}"/>
              </c:ext>
            </c:extLst>
          </c:dPt>
          <c:cat>
            <c:strRef>
              <c:f>Compare!$A$6:$A$7</c:f>
              <c:strCache>
                <c:ptCount val="2"/>
                <c:pt idx="0">
                  <c:v>Increase</c:v>
                </c:pt>
                <c:pt idx="1">
                  <c:v>Decrease</c:v>
                </c:pt>
              </c:strCache>
            </c:strRef>
          </c:cat>
          <c:val>
            <c:numRef>
              <c:f>Compare!$B$7</c:f>
              <c:numCache>
                <c:formatCode>0%</c:formatCode>
                <c:ptCount val="1"/>
                <c:pt idx="0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81-4922-B073-061503AB7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Decrease</a:t>
            </a:r>
            <a:r>
              <a:rPr lang="en-US" baseline="0"/>
              <a:t> vs Increase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Compare!$A$2</c:f>
              <c:strCache>
                <c:ptCount val="1"/>
                <c:pt idx="0">
                  <c:v>Increase</c:v>
                </c:pt>
              </c:strCache>
            </c:strRef>
          </c:tx>
          <c:spPr>
            <a:solidFill>
              <a:schemeClr val="accent5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Compare!$B$1:$C$1</c:f>
              <c:strCache>
                <c:ptCount val="2"/>
                <c:pt idx="0">
                  <c:v>AMD </c:v>
                </c:pt>
                <c:pt idx="1">
                  <c:v>INTC</c:v>
                </c:pt>
              </c:strCache>
            </c:strRef>
          </c:cat>
          <c:val>
            <c:numRef>
              <c:f>Compare!$B$2:$C$2</c:f>
              <c:numCache>
                <c:formatCode>General</c:formatCode>
                <c:ptCount val="2"/>
                <c:pt idx="0">
                  <c:v>22</c:v>
                </c:pt>
                <c:pt idx="1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95-42E9-924D-A1E8E5F0115C}"/>
            </c:ext>
          </c:extLst>
        </c:ser>
        <c:ser>
          <c:idx val="1"/>
          <c:order val="1"/>
          <c:tx>
            <c:strRef>
              <c:f>Compare!$A$3</c:f>
              <c:strCache>
                <c:ptCount val="1"/>
                <c:pt idx="0">
                  <c:v>Decrease</c:v>
                </c:pt>
              </c:strCache>
            </c:strRef>
          </c:tx>
          <c:spPr>
            <a:solidFill>
              <a:schemeClr val="accent5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Compare!$B$1:$C$1</c:f>
              <c:strCache>
                <c:ptCount val="2"/>
                <c:pt idx="0">
                  <c:v>AMD </c:v>
                </c:pt>
                <c:pt idx="1">
                  <c:v>INTC</c:v>
                </c:pt>
              </c:strCache>
            </c:strRef>
          </c:cat>
          <c:val>
            <c:numRef>
              <c:f>Compare!$B$3:$C$3</c:f>
              <c:numCache>
                <c:formatCode>General</c:formatCode>
                <c:ptCount val="2"/>
                <c:pt idx="0">
                  <c:v>13</c:v>
                </c:pt>
                <c:pt idx="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95-42E9-924D-A1E8E5F011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07562456"/>
        <c:axId val="1007565408"/>
      </c:barChart>
      <c:catAx>
        <c:axId val="10075624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565408"/>
        <c:crosses val="autoZero"/>
        <c:auto val="1"/>
        <c:lblAlgn val="ctr"/>
        <c:lblOffset val="100"/>
        <c:noMultiLvlLbl val="0"/>
      </c:catAx>
      <c:valAx>
        <c:axId val="1007565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562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AMD vs INTC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Compare!$A$10</c:f>
              <c:strCache>
                <c:ptCount val="1"/>
                <c:pt idx="0">
                  <c:v>AMD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Compare!$B$9:$C$9</c:f>
              <c:strCache>
                <c:ptCount val="2"/>
                <c:pt idx="0">
                  <c:v>Increase</c:v>
                </c:pt>
                <c:pt idx="1">
                  <c:v>Decrease</c:v>
                </c:pt>
              </c:strCache>
            </c:strRef>
          </c:cat>
          <c:val>
            <c:numRef>
              <c:f>Compare!$B$10:$C$10</c:f>
              <c:numCache>
                <c:formatCode>General</c:formatCode>
                <c:ptCount val="2"/>
                <c:pt idx="0">
                  <c:v>22</c:v>
                </c:pt>
                <c:pt idx="1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30-4389-9322-C959EB88EE06}"/>
            </c:ext>
          </c:extLst>
        </c:ser>
        <c:ser>
          <c:idx val="1"/>
          <c:order val="1"/>
          <c:tx>
            <c:strRef>
              <c:f>Compare!$A$11</c:f>
              <c:strCache>
                <c:ptCount val="1"/>
                <c:pt idx="0">
                  <c:v>INTC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Compare!$B$9:$C$9</c:f>
              <c:strCache>
                <c:ptCount val="2"/>
                <c:pt idx="0">
                  <c:v>Increase</c:v>
                </c:pt>
                <c:pt idx="1">
                  <c:v>Decrease</c:v>
                </c:pt>
              </c:strCache>
            </c:strRef>
          </c:cat>
          <c:val>
            <c:numRef>
              <c:f>Compare!$B$11:$C$11</c:f>
              <c:numCache>
                <c:formatCode>General</c:formatCode>
                <c:ptCount val="2"/>
                <c:pt idx="0">
                  <c:v>13</c:v>
                </c:pt>
                <c:pt idx="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30-4389-9322-C959EB88E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07588040"/>
        <c:axId val="1007589352"/>
      </c:barChart>
      <c:catAx>
        <c:axId val="10075880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589352"/>
        <c:crosses val="autoZero"/>
        <c:auto val="1"/>
        <c:lblAlgn val="ctr"/>
        <c:lblOffset val="100"/>
        <c:noMultiLvlLbl val="0"/>
      </c:catAx>
      <c:valAx>
        <c:axId val="1007589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588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Stock Normalize Data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Normalize!$D$1</c:f>
              <c:strCache>
                <c:ptCount val="1"/>
                <c:pt idx="0">
                  <c:v>AMD Normalized Data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Normalize!$D$2:$D$37</c:f>
              <c:numCache>
                <c:formatCode>0.00</c:formatCode>
                <c:ptCount val="36"/>
                <c:pt idx="0">
                  <c:v>-1.0067987141191066</c:v>
                </c:pt>
                <c:pt idx="1">
                  <c:v>-1.0732856352123661</c:v>
                </c:pt>
                <c:pt idx="2">
                  <c:v>-1.1573120508271599</c:v>
                </c:pt>
                <c:pt idx="3">
                  <c:v>-1.1234567474483836</c:v>
                </c:pt>
                <c:pt idx="4">
                  <c:v>-1.0072066093405376</c:v>
                </c:pt>
                <c:pt idx="5">
                  <c:v>-0.95581181144022664</c:v>
                </c:pt>
                <c:pt idx="6">
                  <c:v>-0.81957480748225975</c:v>
                </c:pt>
                <c:pt idx="7">
                  <c:v>-0.5405744760234289</c:v>
                </c:pt>
                <c:pt idx="8">
                  <c:v>-0.30725845015439684</c:v>
                </c:pt>
                <c:pt idx="9">
                  <c:v>-0.82446959092895433</c:v>
                </c:pt>
                <c:pt idx="10">
                  <c:v>-0.69842996750676323</c:v>
                </c:pt>
                <c:pt idx="11">
                  <c:v>-0.81427221039317832</c:v>
                </c:pt>
                <c:pt idx="12">
                  <c:v>-0.57157451285218797</c:v>
                </c:pt>
                <c:pt idx="13">
                  <c:v>-0.60746925154859732</c:v>
                </c:pt>
                <c:pt idx="14">
                  <c:v>-0.52629814327334268</c:v>
                </c:pt>
                <c:pt idx="15">
                  <c:v>-0.44023229234091549</c:v>
                </c:pt>
                <c:pt idx="16">
                  <c:v>-0.44920594642287626</c:v>
                </c:pt>
                <c:pt idx="17">
                  <c:v>-0.32846892008976664</c:v>
                </c:pt>
                <c:pt idx="18">
                  <c:v>-0.32520575831831822</c:v>
                </c:pt>
                <c:pt idx="19">
                  <c:v>-0.28441623617521433</c:v>
                </c:pt>
                <c:pt idx="20">
                  <c:v>-0.38475850143677215</c:v>
                </c:pt>
                <c:pt idx="21">
                  <c:v>-0.18325826204983883</c:v>
                </c:pt>
                <c:pt idx="22">
                  <c:v>2.9663125116207875E-2</c:v>
                </c:pt>
                <c:pt idx="23">
                  <c:v>0.30336077790691279</c:v>
                </c:pt>
                <c:pt idx="24">
                  <c:v>0.34986079236052919</c:v>
                </c:pt>
                <c:pt idx="25">
                  <c:v>0.28786071870301116</c:v>
                </c:pt>
                <c:pt idx="26">
                  <c:v>0.28786071870301116</c:v>
                </c:pt>
                <c:pt idx="27">
                  <c:v>0.5697162759223372</c:v>
                </c:pt>
                <c:pt idx="28">
                  <c:v>0.62722950214411355</c:v>
                </c:pt>
                <c:pt idx="29">
                  <c:v>0.57869005237286408</c:v>
                </c:pt>
                <c:pt idx="30">
                  <c:v>1.5910859511751814</c:v>
                </c:pt>
                <c:pt idx="31">
                  <c:v>2.1372576526713418</c:v>
                </c:pt>
                <c:pt idx="32">
                  <c:v>1.7770860905686905</c:v>
                </c:pt>
                <c:pt idx="33">
                  <c:v>1.503796414578461</c:v>
                </c:pt>
                <c:pt idx="34">
                  <c:v>2.2123105365727422</c:v>
                </c:pt>
                <c:pt idx="35">
                  <c:v>2.1735602865891823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0F-427E-9D0D-A398451D3F7D}"/>
            </c:ext>
          </c:extLst>
        </c:ser>
        <c:ser>
          <c:idx val="1"/>
          <c:order val="1"/>
          <c:tx>
            <c:strRef>
              <c:f>Normalize!$E$1</c:f>
              <c:strCache>
                <c:ptCount val="1"/>
                <c:pt idx="0">
                  <c:v>INTC Normalized Data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Normalize!$E$2:$E$37</c:f>
              <c:numCache>
                <c:formatCode>0.00</c:formatCode>
                <c:ptCount val="36"/>
                <c:pt idx="0">
                  <c:v>-0.9664755876718607</c:v>
                </c:pt>
                <c:pt idx="1">
                  <c:v>-0.76586637858796713</c:v>
                </c:pt>
                <c:pt idx="2">
                  <c:v>-0.21754036061472884</c:v>
                </c:pt>
                <c:pt idx="3">
                  <c:v>-0.29832728762205052</c:v>
                </c:pt>
                <c:pt idx="4">
                  <c:v>0.33041062131290866</c:v>
                </c:pt>
                <c:pt idx="5">
                  <c:v>-0.58338590316374572</c:v>
                </c:pt>
                <c:pt idx="6">
                  <c:v>-0.86777481148115132</c:v>
                </c:pt>
                <c:pt idx="7">
                  <c:v>-0.80948291651437365</c:v>
                </c:pt>
                <c:pt idx="8">
                  <c:v>-0.96005083091324817</c:v>
                </c:pt>
                <c:pt idx="9">
                  <c:v>-1.0329132424225518</c:v>
                </c:pt>
                <c:pt idx="10">
                  <c:v>-0.60106983559358684</c:v>
                </c:pt>
                <c:pt idx="11">
                  <c:v>-0.97154088694553942</c:v>
                </c:pt>
                <c:pt idx="12">
                  <c:v>-0.93756273684682534</c:v>
                </c:pt>
                <c:pt idx="13">
                  <c:v>0.10681031503873706</c:v>
                </c:pt>
                <c:pt idx="14">
                  <c:v>0.30001998199985513</c:v>
                </c:pt>
                <c:pt idx="15">
                  <c:v>-0.17868789825219836</c:v>
                </c:pt>
                <c:pt idx="16">
                  <c:v>-1.4384434187857498</c:v>
                </c:pt>
                <c:pt idx="17">
                  <c:v>-0.6964174503467615</c:v>
                </c:pt>
                <c:pt idx="18">
                  <c:v>-0.21115761714385545</c:v>
                </c:pt>
                <c:pt idx="19">
                  <c:v>-0.7797074442401517</c:v>
                </c:pt>
                <c:pt idx="20">
                  <c:v>2.9283272261309265E-2</c:v>
                </c:pt>
                <c:pt idx="21">
                  <c:v>0.94073321971264956</c:v>
                </c:pt>
                <c:pt idx="22">
                  <c:v>1.2178137431783844</c:v>
                </c:pt>
                <c:pt idx="23">
                  <c:v>1.6059804829718842</c:v>
                </c:pt>
                <c:pt idx="24">
                  <c:v>2.3538150775231403</c:v>
                </c:pt>
                <c:pt idx="25">
                  <c:v>0.81232172567285643</c:v>
                </c:pt>
                <c:pt idx="26">
                  <c:v>0.60456293425608987</c:v>
                </c:pt>
                <c:pt idx="27">
                  <c:v>1.6839494361565939</c:v>
                </c:pt>
                <c:pt idx="28">
                  <c:v>2.2273254023151834</c:v>
                </c:pt>
                <c:pt idx="29">
                  <c:v>1.7185716615196467</c:v>
                </c:pt>
                <c:pt idx="30">
                  <c:v>-0.5227853973078237</c:v>
                </c:pt>
                <c:pt idx="31">
                  <c:v>7.3675321517368067E-2</c:v>
                </c:pt>
                <c:pt idx="32">
                  <c:v>0.29256165981854543</c:v>
                </c:pt>
                <c:pt idx="33">
                  <c:v>-1.1061447156108524</c:v>
                </c:pt>
                <c:pt idx="34">
                  <c:v>-0.34711338715546958</c:v>
                </c:pt>
                <c:pt idx="35">
                  <c:v>-5.3867480345862707E-3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0F-427E-9D0D-A398451D3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9875016"/>
        <c:axId val="799886496"/>
      </c:lineChart>
      <c:catAx>
        <c:axId val="799875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886496"/>
        <c:crosses val="autoZero"/>
        <c:auto val="1"/>
        <c:lblAlgn val="ctr"/>
        <c:lblOffset val="100"/>
        <c:noMultiLvlLbl val="0"/>
      </c:catAx>
      <c:valAx>
        <c:axId val="79988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875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Normalize!$D$1</c:f>
              <c:strCache>
                <c:ptCount val="1"/>
                <c:pt idx="0">
                  <c:v>AMD Normalized Data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Normalize!$A$2:$A$37</c:f>
              <c:numCache>
                <c:formatCode>m/d/yyyy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Normalize!$D$2:$D$37</c:f>
              <c:numCache>
                <c:formatCode>0.00</c:formatCode>
                <c:ptCount val="36"/>
                <c:pt idx="0">
                  <c:v>-1.0067987141191066</c:v>
                </c:pt>
                <c:pt idx="1">
                  <c:v>-1.0732856352123661</c:v>
                </c:pt>
                <c:pt idx="2">
                  <c:v>-1.1573120508271599</c:v>
                </c:pt>
                <c:pt idx="3">
                  <c:v>-1.1234567474483836</c:v>
                </c:pt>
                <c:pt idx="4">
                  <c:v>-1.0072066093405376</c:v>
                </c:pt>
                <c:pt idx="5">
                  <c:v>-0.95581181144022664</c:v>
                </c:pt>
                <c:pt idx="6">
                  <c:v>-0.81957480748225975</c:v>
                </c:pt>
                <c:pt idx="7">
                  <c:v>-0.5405744760234289</c:v>
                </c:pt>
                <c:pt idx="8">
                  <c:v>-0.30725845015439684</c:v>
                </c:pt>
                <c:pt idx="9">
                  <c:v>-0.82446959092895433</c:v>
                </c:pt>
                <c:pt idx="10">
                  <c:v>-0.69842996750676323</c:v>
                </c:pt>
                <c:pt idx="11">
                  <c:v>-0.81427221039317832</c:v>
                </c:pt>
                <c:pt idx="12">
                  <c:v>-0.57157451285218797</c:v>
                </c:pt>
                <c:pt idx="13">
                  <c:v>-0.60746925154859732</c:v>
                </c:pt>
                <c:pt idx="14">
                  <c:v>-0.52629814327334268</c:v>
                </c:pt>
                <c:pt idx="15">
                  <c:v>-0.44023229234091549</c:v>
                </c:pt>
                <c:pt idx="16">
                  <c:v>-0.44920594642287626</c:v>
                </c:pt>
                <c:pt idx="17">
                  <c:v>-0.32846892008976664</c:v>
                </c:pt>
                <c:pt idx="18">
                  <c:v>-0.32520575831831822</c:v>
                </c:pt>
                <c:pt idx="19">
                  <c:v>-0.28441623617521433</c:v>
                </c:pt>
                <c:pt idx="20">
                  <c:v>-0.38475850143677215</c:v>
                </c:pt>
                <c:pt idx="21">
                  <c:v>-0.18325826204983883</c:v>
                </c:pt>
                <c:pt idx="22">
                  <c:v>2.9663125116207875E-2</c:v>
                </c:pt>
                <c:pt idx="23">
                  <c:v>0.30336077790691279</c:v>
                </c:pt>
                <c:pt idx="24">
                  <c:v>0.34986079236052919</c:v>
                </c:pt>
                <c:pt idx="25">
                  <c:v>0.28786071870301116</c:v>
                </c:pt>
                <c:pt idx="26">
                  <c:v>0.28786071870301116</c:v>
                </c:pt>
                <c:pt idx="27">
                  <c:v>0.5697162759223372</c:v>
                </c:pt>
                <c:pt idx="28">
                  <c:v>0.62722950214411355</c:v>
                </c:pt>
                <c:pt idx="29">
                  <c:v>0.57869005237286408</c:v>
                </c:pt>
                <c:pt idx="30">
                  <c:v>1.5910859511751814</c:v>
                </c:pt>
                <c:pt idx="31">
                  <c:v>2.1372576526713418</c:v>
                </c:pt>
                <c:pt idx="32">
                  <c:v>1.7770860905686905</c:v>
                </c:pt>
                <c:pt idx="33">
                  <c:v>1.503796414578461</c:v>
                </c:pt>
                <c:pt idx="34">
                  <c:v>2.2123105365727422</c:v>
                </c:pt>
                <c:pt idx="35">
                  <c:v>2.1735602865891823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AC-4366-8896-1805B49B9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9880592"/>
        <c:axId val="799882560"/>
      </c:barChart>
      <c:dateAx>
        <c:axId val="7998805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882560"/>
        <c:crosses val="autoZero"/>
        <c:auto val="1"/>
        <c:lblOffset val="100"/>
        <c:baseTimeUnit val="months"/>
      </c:dateAx>
      <c:valAx>
        <c:axId val="79988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880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Normalize!$E$1</c:f>
              <c:strCache>
                <c:ptCount val="1"/>
                <c:pt idx="0">
                  <c:v>INTC Normalized Data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Normalize!$A$2:$A$37</c:f>
              <c:numCache>
                <c:formatCode>m/d/yyyy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Normalize!$E$2:$E$37</c:f>
              <c:numCache>
                <c:formatCode>0.00</c:formatCode>
                <c:ptCount val="36"/>
                <c:pt idx="0">
                  <c:v>-0.9664755876718607</c:v>
                </c:pt>
                <c:pt idx="1">
                  <c:v>-0.76586637858796713</c:v>
                </c:pt>
                <c:pt idx="2">
                  <c:v>-0.21754036061472884</c:v>
                </c:pt>
                <c:pt idx="3">
                  <c:v>-0.29832728762205052</c:v>
                </c:pt>
                <c:pt idx="4">
                  <c:v>0.33041062131290866</c:v>
                </c:pt>
                <c:pt idx="5">
                  <c:v>-0.58338590316374572</c:v>
                </c:pt>
                <c:pt idx="6">
                  <c:v>-0.86777481148115132</c:v>
                </c:pt>
                <c:pt idx="7">
                  <c:v>-0.80948291651437365</c:v>
                </c:pt>
                <c:pt idx="8">
                  <c:v>-0.96005083091324817</c:v>
                </c:pt>
                <c:pt idx="9">
                  <c:v>-1.0329132424225518</c:v>
                </c:pt>
                <c:pt idx="10">
                  <c:v>-0.60106983559358684</c:v>
                </c:pt>
                <c:pt idx="11">
                  <c:v>-0.97154088694553942</c:v>
                </c:pt>
                <c:pt idx="12">
                  <c:v>-0.93756273684682534</c:v>
                </c:pt>
                <c:pt idx="13">
                  <c:v>0.10681031503873706</c:v>
                </c:pt>
                <c:pt idx="14">
                  <c:v>0.30001998199985513</c:v>
                </c:pt>
                <c:pt idx="15">
                  <c:v>-0.17868789825219836</c:v>
                </c:pt>
                <c:pt idx="16">
                  <c:v>-1.4384434187857498</c:v>
                </c:pt>
                <c:pt idx="17">
                  <c:v>-0.6964174503467615</c:v>
                </c:pt>
                <c:pt idx="18">
                  <c:v>-0.21115761714385545</c:v>
                </c:pt>
                <c:pt idx="19">
                  <c:v>-0.7797074442401517</c:v>
                </c:pt>
                <c:pt idx="20">
                  <c:v>2.9283272261309265E-2</c:v>
                </c:pt>
                <c:pt idx="21">
                  <c:v>0.94073321971264956</c:v>
                </c:pt>
                <c:pt idx="22">
                  <c:v>1.2178137431783844</c:v>
                </c:pt>
                <c:pt idx="23">
                  <c:v>1.6059804829718842</c:v>
                </c:pt>
                <c:pt idx="24">
                  <c:v>2.3538150775231403</c:v>
                </c:pt>
                <c:pt idx="25">
                  <c:v>0.81232172567285643</c:v>
                </c:pt>
                <c:pt idx="26">
                  <c:v>0.60456293425608987</c:v>
                </c:pt>
                <c:pt idx="27">
                  <c:v>1.6839494361565939</c:v>
                </c:pt>
                <c:pt idx="28">
                  <c:v>2.2273254023151834</c:v>
                </c:pt>
                <c:pt idx="29">
                  <c:v>1.7185716615196467</c:v>
                </c:pt>
                <c:pt idx="30">
                  <c:v>-0.5227853973078237</c:v>
                </c:pt>
                <c:pt idx="31">
                  <c:v>7.3675321517368067E-2</c:v>
                </c:pt>
                <c:pt idx="32">
                  <c:v>0.29256165981854543</c:v>
                </c:pt>
                <c:pt idx="33">
                  <c:v>-1.1061447156108524</c:v>
                </c:pt>
                <c:pt idx="34">
                  <c:v>-0.34711338715546958</c:v>
                </c:pt>
                <c:pt idx="35">
                  <c:v>-5.3867480345862707E-3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72-4CD7-9AF1-799F9D3D0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9895024"/>
        <c:axId val="799896336"/>
      </c:barChart>
      <c:dateAx>
        <c:axId val="7998950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896336"/>
        <c:crosses val="autoZero"/>
        <c:auto val="1"/>
        <c:lblOffset val="100"/>
        <c:baseTimeUnit val="months"/>
      </c:dateAx>
      <c:valAx>
        <c:axId val="79989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895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Stock Price Data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Normalize!$B$1</c:f>
              <c:strCache>
                <c:ptCount val="1"/>
                <c:pt idx="0">
                  <c:v>AMD Price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Normalize!$A$2:$A$37</c:f>
              <c:numCache>
                <c:formatCode>m/d/yyyy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Normalize!$B$2:$B$37</c:f>
              <c:numCache>
                <c:formatCode>0.00</c:formatCode>
                <c:ptCount val="36"/>
                <c:pt idx="0">
                  <c:v>13.74</c:v>
                </c:pt>
                <c:pt idx="1">
                  <c:v>12.11</c:v>
                </c:pt>
                <c:pt idx="2">
                  <c:v>10.050000000000001</c:v>
                </c:pt>
                <c:pt idx="3">
                  <c:v>10.88</c:v>
                </c:pt>
                <c:pt idx="4">
                  <c:v>13.73</c:v>
                </c:pt>
                <c:pt idx="5">
                  <c:v>14.99</c:v>
                </c:pt>
                <c:pt idx="6">
                  <c:v>18.329999999999998</c:v>
                </c:pt>
                <c:pt idx="7">
                  <c:v>25.17</c:v>
                </c:pt>
                <c:pt idx="8">
                  <c:v>30.889999</c:v>
                </c:pt>
                <c:pt idx="9">
                  <c:v>18.209999</c:v>
                </c:pt>
                <c:pt idx="10">
                  <c:v>21.299999</c:v>
                </c:pt>
                <c:pt idx="11">
                  <c:v>18.459999</c:v>
                </c:pt>
                <c:pt idx="12">
                  <c:v>24.41</c:v>
                </c:pt>
                <c:pt idx="13">
                  <c:v>23.530000999999999</c:v>
                </c:pt>
                <c:pt idx="14">
                  <c:v>25.52</c:v>
                </c:pt>
                <c:pt idx="15">
                  <c:v>27.629999000000002</c:v>
                </c:pt>
                <c:pt idx="16">
                  <c:v>27.41</c:v>
                </c:pt>
                <c:pt idx="17">
                  <c:v>30.370000999999998</c:v>
                </c:pt>
                <c:pt idx="18">
                  <c:v>30.450001</c:v>
                </c:pt>
                <c:pt idx="19">
                  <c:v>31.450001</c:v>
                </c:pt>
                <c:pt idx="20">
                  <c:v>28.99</c:v>
                </c:pt>
                <c:pt idx="21">
                  <c:v>33.93</c:v>
                </c:pt>
                <c:pt idx="22">
                  <c:v>39.150002000000001</c:v>
                </c:pt>
                <c:pt idx="23">
                  <c:v>45.860000999999997</c:v>
                </c:pt>
                <c:pt idx="24">
                  <c:v>47</c:v>
                </c:pt>
                <c:pt idx="25">
                  <c:v>45.48</c:v>
                </c:pt>
                <c:pt idx="26">
                  <c:v>45.48</c:v>
                </c:pt>
                <c:pt idx="27">
                  <c:v>52.389999000000003</c:v>
                </c:pt>
                <c:pt idx="28">
                  <c:v>53.799999</c:v>
                </c:pt>
                <c:pt idx="29">
                  <c:v>52.610000999999997</c:v>
                </c:pt>
                <c:pt idx="30">
                  <c:v>77.430000000000007</c:v>
                </c:pt>
                <c:pt idx="31">
                  <c:v>90.82</c:v>
                </c:pt>
                <c:pt idx="32">
                  <c:v>81.989998</c:v>
                </c:pt>
                <c:pt idx="33">
                  <c:v>75.290001000000004</c:v>
                </c:pt>
                <c:pt idx="34">
                  <c:v>92.660004000000001</c:v>
                </c:pt>
                <c:pt idx="35">
                  <c:v>91.709998999999996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3F-4C64-BDE4-8CE8B36B4369}"/>
            </c:ext>
          </c:extLst>
        </c:ser>
        <c:ser>
          <c:idx val="1"/>
          <c:order val="1"/>
          <c:tx>
            <c:strRef>
              <c:f>Normalize!$C$1</c:f>
              <c:strCache>
                <c:ptCount val="1"/>
                <c:pt idx="0">
                  <c:v>INTC Price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Normalize!$A$2:$A$37</c:f>
              <c:numCache>
                <c:formatCode>m/d/yyyy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Normalize!$C$2:$C$37</c:f>
              <c:numCache>
                <c:formatCode>0.00</c:formatCode>
                <c:ptCount val="36"/>
                <c:pt idx="0">
                  <c:v>43.573906000000001</c:v>
                </c:pt>
                <c:pt idx="1">
                  <c:v>44.614834000000002</c:v>
                </c:pt>
                <c:pt idx="2">
                  <c:v>47.460006999999997</c:v>
                </c:pt>
                <c:pt idx="3">
                  <c:v>47.040816999999997</c:v>
                </c:pt>
                <c:pt idx="4">
                  <c:v>50.303234000000003</c:v>
                </c:pt>
                <c:pt idx="5">
                  <c:v>45.561695</c:v>
                </c:pt>
                <c:pt idx="6">
                  <c:v>44.086047999999998</c:v>
                </c:pt>
                <c:pt idx="7">
                  <c:v>44.388514999999998</c:v>
                </c:pt>
                <c:pt idx="8">
                  <c:v>43.607242999999997</c:v>
                </c:pt>
                <c:pt idx="9">
                  <c:v>43.229171999999998</c:v>
                </c:pt>
                <c:pt idx="10">
                  <c:v>45.469935999999997</c:v>
                </c:pt>
                <c:pt idx="11">
                  <c:v>43.547623000000002</c:v>
                </c:pt>
                <c:pt idx="12">
                  <c:v>43.723930000000003</c:v>
                </c:pt>
                <c:pt idx="13">
                  <c:v>49.143008999999999</c:v>
                </c:pt>
                <c:pt idx="14">
                  <c:v>50.145541999999999</c:v>
                </c:pt>
                <c:pt idx="15">
                  <c:v>47.661605999999999</c:v>
                </c:pt>
                <c:pt idx="16">
                  <c:v>41.124943000000002</c:v>
                </c:pt>
                <c:pt idx="17">
                  <c:v>44.975192999999997</c:v>
                </c:pt>
                <c:pt idx="18">
                  <c:v>47.493125999999997</c:v>
                </c:pt>
                <c:pt idx="19">
                  <c:v>44.543014999999997</c:v>
                </c:pt>
                <c:pt idx="20">
                  <c:v>48.740734000000003</c:v>
                </c:pt>
                <c:pt idx="21">
                  <c:v>53.470097000000003</c:v>
                </c:pt>
                <c:pt idx="22">
                  <c:v>54.907822000000003</c:v>
                </c:pt>
                <c:pt idx="23">
                  <c:v>56.921954999999997</c:v>
                </c:pt>
                <c:pt idx="24">
                  <c:v>60.802345000000003</c:v>
                </c:pt>
                <c:pt idx="25">
                  <c:v>52.803790999999997</c:v>
                </c:pt>
                <c:pt idx="26">
                  <c:v>51.725765000000003</c:v>
                </c:pt>
                <c:pt idx="27">
                  <c:v>57.326523000000002</c:v>
                </c:pt>
                <c:pt idx="28">
                  <c:v>60.146011000000001</c:v>
                </c:pt>
                <c:pt idx="29">
                  <c:v>57.506171999999999</c:v>
                </c:pt>
                <c:pt idx="30">
                  <c:v>45.876140999999997</c:v>
                </c:pt>
                <c:pt idx="31">
                  <c:v>48.971077000000001</c:v>
                </c:pt>
                <c:pt idx="32">
                  <c:v>50.106842</c:v>
                </c:pt>
                <c:pt idx="33">
                  <c:v>42.849186000000003</c:v>
                </c:pt>
                <c:pt idx="34">
                  <c:v>46.787674000000003</c:v>
                </c:pt>
                <c:pt idx="35">
                  <c:v>48.560836999999999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3F-4C64-BDE4-8CE8B36B4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1567024"/>
        <c:axId val="991567440"/>
      </c:lineChart>
      <c:dateAx>
        <c:axId val="9915670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567440"/>
        <c:crosses val="autoZero"/>
        <c:auto val="1"/>
        <c:lblOffset val="100"/>
        <c:baseTimeUnit val="months"/>
      </c:dateAx>
      <c:valAx>
        <c:axId val="99156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56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dk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lt1">
            <a:lumMod val="8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2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dk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lt1">
            <a:lumMod val="8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4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147637</xdr:colOff>
      <xdr:row>15</xdr:row>
      <xdr:rowOff>185737</xdr:rowOff>
    </xdr:from>
    <xdr:to>
      <xdr:col>20</xdr:col>
      <xdr:colOff>452437</xdr:colOff>
      <xdr:row>30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7A8A47-CC4A-443F-82C1-D9972C364D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119062</xdr:colOff>
      <xdr:row>32</xdr:row>
      <xdr:rowOff>23812</xdr:rowOff>
    </xdr:from>
    <xdr:to>
      <xdr:col>20</xdr:col>
      <xdr:colOff>423862</xdr:colOff>
      <xdr:row>46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EFD258-22C6-4A30-B17C-4C8ECAD13C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147637</xdr:colOff>
      <xdr:row>0</xdr:row>
      <xdr:rowOff>185737</xdr:rowOff>
    </xdr:from>
    <xdr:to>
      <xdr:col>20</xdr:col>
      <xdr:colOff>452437</xdr:colOff>
      <xdr:row>15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B62BB1C-86F9-4518-99C2-885642E21A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90487</xdr:colOff>
      <xdr:row>47</xdr:row>
      <xdr:rowOff>100012</xdr:rowOff>
    </xdr:from>
    <xdr:to>
      <xdr:col>20</xdr:col>
      <xdr:colOff>395287</xdr:colOff>
      <xdr:row>61</xdr:row>
      <xdr:rowOff>176212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79457BF-F8F4-46D7-BC9F-D11106B92C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242887</xdr:colOff>
      <xdr:row>47</xdr:row>
      <xdr:rowOff>109537</xdr:rowOff>
    </xdr:from>
    <xdr:to>
      <xdr:col>12</xdr:col>
      <xdr:colOff>585787</xdr:colOff>
      <xdr:row>61</xdr:row>
      <xdr:rowOff>185737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2902A25-65E3-4D1E-8B64-8673140A9D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242887</xdr:colOff>
      <xdr:row>62</xdr:row>
      <xdr:rowOff>157162</xdr:rowOff>
    </xdr:from>
    <xdr:to>
      <xdr:col>12</xdr:col>
      <xdr:colOff>585787</xdr:colOff>
      <xdr:row>77</xdr:row>
      <xdr:rowOff>42862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AA8F952-050F-44DE-89F1-AC76171086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423862</xdr:colOff>
      <xdr:row>17</xdr:row>
      <xdr:rowOff>23812</xdr:rowOff>
    </xdr:from>
    <xdr:to>
      <xdr:col>21</xdr:col>
      <xdr:colOff>119062</xdr:colOff>
      <xdr:row>31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A5DA77-88F5-455F-AD33-B9A30C3783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309562</xdr:colOff>
      <xdr:row>33</xdr:row>
      <xdr:rowOff>33337</xdr:rowOff>
    </xdr:from>
    <xdr:to>
      <xdr:col>21</xdr:col>
      <xdr:colOff>4762</xdr:colOff>
      <xdr:row>47</xdr:row>
      <xdr:rowOff>109537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943D37-A2FA-4653-9A9A-BEE3C1E53C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423862</xdr:colOff>
      <xdr:row>1</xdr:row>
      <xdr:rowOff>157162</xdr:rowOff>
    </xdr:from>
    <xdr:to>
      <xdr:col>21</xdr:col>
      <xdr:colOff>119062</xdr:colOff>
      <xdr:row>16</xdr:row>
      <xdr:rowOff>42862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D508250-F216-4070-B120-E7A01ACCE5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95250</xdr:colOff>
      <xdr:row>65</xdr:row>
      <xdr:rowOff>23812</xdr:rowOff>
    </xdr:from>
    <xdr:to>
      <xdr:col>13</xdr:col>
      <xdr:colOff>200025</xdr:colOff>
      <xdr:row>79</xdr:row>
      <xdr:rowOff>100012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E316765-626D-47AA-B80F-924B76A686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90487</xdr:colOff>
      <xdr:row>49</xdr:row>
      <xdr:rowOff>157162</xdr:rowOff>
    </xdr:from>
    <xdr:to>
      <xdr:col>13</xdr:col>
      <xdr:colOff>195262</xdr:colOff>
      <xdr:row>64</xdr:row>
      <xdr:rowOff>42862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8097CB8-98F8-43B9-A97C-5DB76E2567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319087</xdr:colOff>
      <xdr:row>49</xdr:row>
      <xdr:rowOff>147637</xdr:rowOff>
    </xdr:from>
    <xdr:to>
      <xdr:col>21</xdr:col>
      <xdr:colOff>14287</xdr:colOff>
      <xdr:row>64</xdr:row>
      <xdr:rowOff>33337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DE35557-1BFB-458E-A309-2395028E1A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176212</xdr:colOff>
      <xdr:row>4</xdr:row>
      <xdr:rowOff>61912</xdr:rowOff>
    </xdr:from>
    <xdr:to>
      <xdr:col>19</xdr:col>
      <xdr:colOff>481012</xdr:colOff>
      <xdr:row>18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1D016D-3571-4817-9565-28497C1E8D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42862</xdr:colOff>
      <xdr:row>4</xdr:row>
      <xdr:rowOff>61912</xdr:rowOff>
    </xdr:from>
    <xdr:to>
      <xdr:col>11</xdr:col>
      <xdr:colOff>347662</xdr:colOff>
      <xdr:row>18</xdr:row>
      <xdr:rowOff>138112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CB523B-A759-456D-A09C-0D08E71794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319087</xdr:colOff>
      <xdr:row>36</xdr:row>
      <xdr:rowOff>119062</xdr:rowOff>
    </xdr:from>
    <xdr:to>
      <xdr:col>18</xdr:col>
      <xdr:colOff>204787</xdr:colOff>
      <xdr:row>51</xdr:row>
      <xdr:rowOff>4762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8799DAC1-1664-4B40-872A-163E760EA016}"/>
            </a:ext>
          </a:extLst>
        </xdr:cNvPr>
        <xdr:cNvGrpSpPr/>
      </xdr:nvGrpSpPr>
      <xdr:grpSpPr>
        <a:xfrm>
          <a:off x="2757487" y="7005637"/>
          <a:ext cx="8420100" cy="2743200"/>
          <a:chOff x="2566987" y="7348537"/>
          <a:chExt cx="8420100" cy="2743200"/>
        </a:xfrm>
      </xdr:grpSpPr>
      <xdr:graphicFrame macro="">
        <xdr:nvGraphicFramePr>
          <xdr:cNvPr id="9" name="Chart 8">
            <a:extLst>
              <a:ext uri="{FF2B5EF4-FFF2-40B4-BE49-F238E27FC236}">
                <a16:creationId xmlns:a16="http://schemas.microsoft.com/office/drawing/2014/main" id="{2FBD1E58-8DA5-4ADF-9E2F-2D1DB3DB869A}"/>
              </a:ext>
            </a:extLst>
          </xdr:cNvPr>
          <xdr:cNvGraphicFramePr/>
        </xdr:nvGraphicFramePr>
        <xdr:xfrm>
          <a:off x="2566987" y="7348537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10" name="Chart 9">
            <a:extLst>
              <a:ext uri="{FF2B5EF4-FFF2-40B4-BE49-F238E27FC236}">
                <a16:creationId xmlns:a16="http://schemas.microsoft.com/office/drawing/2014/main" id="{74CFA43E-282F-491A-9830-CD12CFF7C6DD}"/>
              </a:ext>
            </a:extLst>
          </xdr:cNvPr>
          <xdr:cNvGraphicFramePr/>
        </xdr:nvGraphicFramePr>
        <xdr:xfrm>
          <a:off x="6415087" y="7348537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  <xdr:twoCellAnchor>
    <xdr:from>
      <xdr:col>4</xdr:col>
      <xdr:colOff>585787</xdr:colOff>
      <xdr:row>20</xdr:row>
      <xdr:rowOff>80962</xdr:rowOff>
    </xdr:from>
    <xdr:to>
      <xdr:col>17</xdr:col>
      <xdr:colOff>538162</xdr:colOff>
      <xdr:row>34</xdr:row>
      <xdr:rowOff>157162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83871C3C-40A9-4A1F-826F-330FFD675824}"/>
            </a:ext>
          </a:extLst>
        </xdr:cNvPr>
        <xdr:cNvGrpSpPr/>
      </xdr:nvGrpSpPr>
      <xdr:grpSpPr>
        <a:xfrm>
          <a:off x="3024187" y="3919537"/>
          <a:ext cx="7877175" cy="2743200"/>
          <a:chOff x="2452687" y="4148137"/>
          <a:chExt cx="7877175" cy="2743200"/>
        </a:xfrm>
      </xdr:grpSpPr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8DC41514-2FC9-41A0-BF8A-9FB71451E83A}"/>
              </a:ext>
            </a:extLst>
          </xdr:cNvPr>
          <xdr:cNvGraphicFramePr/>
        </xdr:nvGraphicFramePr>
        <xdr:xfrm>
          <a:off x="2452687" y="4148137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16" name="Chart 15">
            <a:extLst>
              <a:ext uri="{FF2B5EF4-FFF2-40B4-BE49-F238E27FC236}">
                <a16:creationId xmlns:a16="http://schemas.microsoft.com/office/drawing/2014/main" id="{DD7D55FA-BE5D-4EF2-9D80-D8A7D794B375}"/>
              </a:ext>
            </a:extLst>
          </xdr:cNvPr>
          <xdr:cNvGraphicFramePr/>
        </xdr:nvGraphicFramePr>
        <xdr:xfrm>
          <a:off x="5757862" y="4148137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</xdr:grpSp>
    <xdr:clientData/>
  </xdr:twoCellAnchor>
  <xdr:twoCellAnchor>
    <xdr:from>
      <xdr:col>19</xdr:col>
      <xdr:colOff>423862</xdr:colOff>
      <xdr:row>20</xdr:row>
      <xdr:rowOff>71437</xdr:rowOff>
    </xdr:from>
    <xdr:to>
      <xdr:col>27</xdr:col>
      <xdr:colOff>119062</xdr:colOff>
      <xdr:row>34</xdr:row>
      <xdr:rowOff>147637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C3546B90-A73E-4EF8-B913-4214C0D551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595312</xdr:colOff>
      <xdr:row>4</xdr:row>
      <xdr:rowOff>52387</xdr:rowOff>
    </xdr:from>
    <xdr:to>
      <xdr:col>27</xdr:col>
      <xdr:colOff>290512</xdr:colOff>
      <xdr:row>18</xdr:row>
      <xdr:rowOff>100012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B044BE04-CD78-4309-B4D3-949A8FC573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</xdr:row>
      <xdr:rowOff>100012</xdr:rowOff>
    </xdr:from>
    <xdr:to>
      <xdr:col>15</xdr:col>
      <xdr:colOff>342900</xdr:colOff>
      <xdr:row>15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88CA0F-B455-4E19-AA31-7B4DE69A3D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4762</xdr:rowOff>
    </xdr:from>
    <xdr:to>
      <xdr:col>11</xdr:col>
      <xdr:colOff>471487</xdr:colOff>
      <xdr:row>48</xdr:row>
      <xdr:rowOff>80962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82FAEEF-AD3F-41F6-AAF6-41ADB189EA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490537</xdr:colOff>
      <xdr:row>33</xdr:row>
      <xdr:rowOff>185737</xdr:rowOff>
    </xdr:from>
    <xdr:to>
      <xdr:col>19</xdr:col>
      <xdr:colOff>185737</xdr:colOff>
      <xdr:row>48</xdr:row>
      <xdr:rowOff>71437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E14F35B-D635-4693-9FF9-6BD6027D15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17</xdr:row>
      <xdr:rowOff>142875</xdr:rowOff>
    </xdr:from>
    <xdr:to>
      <xdr:col>15</xdr:col>
      <xdr:colOff>304800</xdr:colOff>
      <xdr:row>32</xdr:row>
      <xdr:rowOff>28575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F2" sqref="F2:F37"/>
    </sheetView>
  </sheetViews>
  <sheetFormatPr defaultRowHeight="15" x14ac:dyDescent="0.25"/>
  <cols>
    <col min="1" max="1" width="9.7109375" bestFit="1" customWidth="1"/>
    <col min="12" max="12" width="17.7109375" bestFit="1" customWidth="1"/>
  </cols>
  <sheetData>
    <row r="1" spans="1:12" s="2" customFormat="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  <c r="I1" s="2" t="s">
        <v>7</v>
      </c>
      <c r="J1" s="3" t="s">
        <v>10</v>
      </c>
      <c r="K1" s="2" t="s">
        <v>8</v>
      </c>
      <c r="L1" s="2" t="s">
        <v>11</v>
      </c>
    </row>
    <row r="2" spans="1:12" x14ac:dyDescent="0.25">
      <c r="A2" s="1">
        <v>43101</v>
      </c>
      <c r="B2">
        <v>10.42</v>
      </c>
      <c r="C2">
        <v>13.85</v>
      </c>
      <c r="D2">
        <v>10.34</v>
      </c>
      <c r="E2">
        <v>13.74</v>
      </c>
      <c r="F2">
        <v>13.74</v>
      </c>
      <c r="G2">
        <v>1335288900</v>
      </c>
      <c r="J2" s="4"/>
      <c r="K2" t="b">
        <f t="shared" ref="K2:K37" si="0">E2&lt;E3</f>
        <v>0</v>
      </c>
    </row>
    <row r="3" spans="1:12" x14ac:dyDescent="0.25">
      <c r="A3" s="1">
        <v>43132</v>
      </c>
      <c r="B3">
        <v>13.62</v>
      </c>
      <c r="C3">
        <v>13.84</v>
      </c>
      <c r="D3">
        <v>10.63</v>
      </c>
      <c r="E3">
        <v>12.11</v>
      </c>
      <c r="F3">
        <v>12.11</v>
      </c>
      <c r="G3">
        <v>1103985800</v>
      </c>
      <c r="H3">
        <f>LOG(F3/F2)</f>
        <v>-5.4842589580479419E-2</v>
      </c>
      <c r="I3">
        <f>(F3-F2)/F2</f>
        <v>-0.11863173216885013</v>
      </c>
      <c r="J3" s="6">
        <f>(F3-F2)/F2</f>
        <v>-0.11863173216885013</v>
      </c>
      <c r="K3" t="b">
        <f t="shared" si="0"/>
        <v>0</v>
      </c>
      <c r="L3" s="7" t="str">
        <f>IF(F3&gt;F2,"Increase","Decrease")</f>
        <v>Decrease</v>
      </c>
    </row>
    <row r="4" spans="1:12" x14ac:dyDescent="0.25">
      <c r="A4" s="1">
        <v>43160</v>
      </c>
      <c r="B4">
        <v>12.26</v>
      </c>
      <c r="C4">
        <v>12.82</v>
      </c>
      <c r="D4">
        <v>9.7899999999999991</v>
      </c>
      <c r="E4">
        <v>10.050000000000001</v>
      </c>
      <c r="F4">
        <v>10.050000000000001</v>
      </c>
      <c r="G4">
        <v>1483511900</v>
      </c>
      <c r="H4">
        <f t="shared" ref="H4:H37" si="1">LOG(F4/F3)</f>
        <v>-8.097808138654454E-2</v>
      </c>
      <c r="I4">
        <f t="shared" ref="I4:I37" si="2">(F4-F3)/F3</f>
        <v>-0.17010734929810065</v>
      </c>
      <c r="J4" s="6">
        <f t="shared" ref="J4:J37" si="3">(F4-F3)/F3</f>
        <v>-0.17010734929810065</v>
      </c>
      <c r="K4" t="b">
        <f t="shared" si="0"/>
        <v>1</v>
      </c>
      <c r="L4" s="8" t="str">
        <f>IF(F4&gt;F3,"Increase","Decrease")</f>
        <v>Decrease</v>
      </c>
    </row>
    <row r="5" spans="1:12" x14ac:dyDescent="0.25">
      <c r="A5" s="1">
        <v>43191</v>
      </c>
      <c r="B5">
        <v>9.99</v>
      </c>
      <c r="C5">
        <v>11.36</v>
      </c>
      <c r="D5">
        <v>9.0399999999999991</v>
      </c>
      <c r="E5">
        <v>10.88</v>
      </c>
      <c r="F5">
        <v>10.88</v>
      </c>
      <c r="G5">
        <v>1163360900</v>
      </c>
      <c r="H5">
        <f t="shared" si="1"/>
        <v>3.4462833605653422E-2</v>
      </c>
      <c r="I5">
        <f t="shared" si="2"/>
        <v>8.2587064676616917E-2</v>
      </c>
      <c r="J5" s="6">
        <f t="shared" si="3"/>
        <v>8.2587064676616917E-2</v>
      </c>
      <c r="K5" t="b">
        <f t="shared" si="0"/>
        <v>1</v>
      </c>
      <c r="L5" s="7" t="str">
        <f t="shared" ref="L5:L37" si="4">IF(F5&gt;F4,"Increase","Decrease")</f>
        <v>Increase</v>
      </c>
    </row>
    <row r="6" spans="1:12" x14ac:dyDescent="0.25">
      <c r="A6" s="1">
        <v>43221</v>
      </c>
      <c r="B6">
        <v>10.83</v>
      </c>
      <c r="C6">
        <v>13.95</v>
      </c>
      <c r="D6">
        <v>10.77</v>
      </c>
      <c r="E6">
        <v>13.73</v>
      </c>
      <c r="F6">
        <v>13.73</v>
      </c>
      <c r="G6">
        <v>1020602700</v>
      </c>
      <c r="H6">
        <f t="shared" si="1"/>
        <v>0.10104164187459401</v>
      </c>
      <c r="I6">
        <f t="shared" si="2"/>
        <v>0.26194852941176466</v>
      </c>
      <c r="J6" s="6">
        <f t="shared" si="3"/>
        <v>0.26194852941176466</v>
      </c>
      <c r="K6" t="b">
        <f t="shared" si="0"/>
        <v>1</v>
      </c>
      <c r="L6" s="8" t="str">
        <f t="shared" si="4"/>
        <v>Increase</v>
      </c>
    </row>
    <row r="7" spans="1:12" x14ac:dyDescent="0.25">
      <c r="A7" s="1">
        <v>43252</v>
      </c>
      <c r="B7">
        <v>13.98</v>
      </c>
      <c r="C7">
        <v>17.34</v>
      </c>
      <c r="D7">
        <v>13.92</v>
      </c>
      <c r="E7">
        <v>14.99</v>
      </c>
      <c r="F7">
        <v>14.99</v>
      </c>
      <c r="G7">
        <v>1632781900</v>
      </c>
      <c r="H7">
        <f t="shared" si="1"/>
        <v>3.8131095611524314E-2</v>
      </c>
      <c r="I7">
        <f t="shared" si="2"/>
        <v>9.1769847050254899E-2</v>
      </c>
      <c r="J7" s="6">
        <f t="shared" si="3"/>
        <v>9.1769847050254899E-2</v>
      </c>
      <c r="K7" t="b">
        <f t="shared" si="0"/>
        <v>1</v>
      </c>
      <c r="L7" s="7" t="str">
        <f t="shared" si="4"/>
        <v>Increase</v>
      </c>
    </row>
    <row r="8" spans="1:12" x14ac:dyDescent="0.25">
      <c r="A8" s="1">
        <v>43282</v>
      </c>
      <c r="B8">
        <v>14.8</v>
      </c>
      <c r="C8">
        <v>20.18</v>
      </c>
      <c r="D8">
        <v>14.74</v>
      </c>
      <c r="E8">
        <v>18.329999999999998</v>
      </c>
      <c r="F8">
        <v>18.329999999999998</v>
      </c>
      <c r="G8">
        <v>1456419400</v>
      </c>
      <c r="H8">
        <f t="shared" si="1"/>
        <v>8.7360832113937179E-2</v>
      </c>
      <c r="I8">
        <f t="shared" si="2"/>
        <v>0.22281521014009326</v>
      </c>
      <c r="J8" s="6">
        <f t="shared" si="3"/>
        <v>0.22281521014009326</v>
      </c>
      <c r="K8" t="b">
        <f t="shared" si="0"/>
        <v>1</v>
      </c>
      <c r="L8" s="8" t="str">
        <f t="shared" si="4"/>
        <v>Increase</v>
      </c>
    </row>
    <row r="9" spans="1:12" x14ac:dyDescent="0.25">
      <c r="A9" s="1">
        <v>43313</v>
      </c>
      <c r="B9">
        <v>18.34</v>
      </c>
      <c r="C9">
        <v>27.299999</v>
      </c>
      <c r="D9">
        <v>18</v>
      </c>
      <c r="E9">
        <v>25.17</v>
      </c>
      <c r="F9">
        <v>25.17</v>
      </c>
      <c r="G9">
        <v>2201119100</v>
      </c>
      <c r="H9">
        <f t="shared" si="1"/>
        <v>0.13772075058614613</v>
      </c>
      <c r="I9">
        <f t="shared" si="2"/>
        <v>0.37315875613747979</v>
      </c>
      <c r="J9" s="6">
        <f t="shared" si="3"/>
        <v>0.37315875613747979</v>
      </c>
      <c r="K9" t="b">
        <f t="shared" si="0"/>
        <v>1</v>
      </c>
      <c r="L9" s="7" t="str">
        <f t="shared" si="4"/>
        <v>Increase</v>
      </c>
    </row>
    <row r="10" spans="1:12" x14ac:dyDescent="0.25">
      <c r="A10" s="1">
        <v>43344</v>
      </c>
      <c r="B10">
        <v>25.620000999999998</v>
      </c>
      <c r="C10">
        <v>34.139999000000003</v>
      </c>
      <c r="D10">
        <v>25.57</v>
      </c>
      <c r="E10">
        <v>30.889999</v>
      </c>
      <c r="F10">
        <v>30.889999</v>
      </c>
      <c r="G10">
        <v>3063055900</v>
      </c>
      <c r="H10">
        <f t="shared" si="1"/>
        <v>8.8934678693700059E-2</v>
      </c>
      <c r="I10">
        <f t="shared" si="2"/>
        <v>0.22725462852602293</v>
      </c>
      <c r="J10" s="6">
        <f t="shared" si="3"/>
        <v>0.22725462852602293</v>
      </c>
      <c r="K10" t="b">
        <f t="shared" si="0"/>
        <v>0</v>
      </c>
      <c r="L10" s="8" t="str">
        <f t="shared" si="4"/>
        <v>Increase</v>
      </c>
    </row>
    <row r="11" spans="1:12" x14ac:dyDescent="0.25">
      <c r="A11" s="1">
        <v>43374</v>
      </c>
      <c r="B11">
        <v>30.690000999999999</v>
      </c>
      <c r="C11">
        <v>31.91</v>
      </c>
      <c r="D11">
        <v>16.170000000000002</v>
      </c>
      <c r="E11">
        <v>18.209999</v>
      </c>
      <c r="F11">
        <v>18.209999</v>
      </c>
      <c r="G11">
        <v>2655213100</v>
      </c>
      <c r="H11">
        <f t="shared" si="1"/>
        <v>-0.22950797229637365</v>
      </c>
      <c r="I11">
        <f t="shared" si="2"/>
        <v>-0.41048884462573143</v>
      </c>
      <c r="J11" s="6">
        <f t="shared" si="3"/>
        <v>-0.41048884462573143</v>
      </c>
      <c r="K11" t="b">
        <f t="shared" si="0"/>
        <v>1</v>
      </c>
      <c r="L11" s="7" t="str">
        <f t="shared" si="4"/>
        <v>Decrease</v>
      </c>
    </row>
    <row r="12" spans="1:12" x14ac:dyDescent="0.25">
      <c r="A12" s="1">
        <v>43405</v>
      </c>
      <c r="B12">
        <v>18.41</v>
      </c>
      <c r="C12">
        <v>22.219999000000001</v>
      </c>
      <c r="D12">
        <v>17.18</v>
      </c>
      <c r="E12">
        <v>21.299999</v>
      </c>
      <c r="F12">
        <v>21.299999</v>
      </c>
      <c r="G12">
        <v>2140346900</v>
      </c>
      <c r="H12">
        <f t="shared" si="1"/>
        <v>6.8069661103635756E-2</v>
      </c>
      <c r="I12">
        <f t="shared" si="2"/>
        <v>0.16968699449132313</v>
      </c>
      <c r="J12" s="6">
        <f t="shared" si="3"/>
        <v>0.16968699449132313</v>
      </c>
      <c r="K12" t="b">
        <f t="shared" si="0"/>
        <v>0</v>
      </c>
      <c r="L12" s="8" t="str">
        <f t="shared" si="4"/>
        <v>Increase</v>
      </c>
    </row>
    <row r="13" spans="1:12" x14ac:dyDescent="0.25">
      <c r="A13" s="1">
        <v>43435</v>
      </c>
      <c r="B13">
        <v>22.48</v>
      </c>
      <c r="C13">
        <v>23.75</v>
      </c>
      <c r="D13">
        <v>16.030000999999999</v>
      </c>
      <c r="E13">
        <v>18.459999</v>
      </c>
      <c r="F13">
        <v>18.459999</v>
      </c>
      <c r="G13">
        <v>1981674300</v>
      </c>
      <c r="H13">
        <f t="shared" si="1"/>
        <v>-6.2147909885677304E-2</v>
      </c>
      <c r="I13">
        <f t="shared" si="2"/>
        <v>-0.13333333959311452</v>
      </c>
      <c r="J13" s="6">
        <f t="shared" si="3"/>
        <v>-0.13333333959311452</v>
      </c>
      <c r="K13" t="b">
        <f t="shared" si="0"/>
        <v>1</v>
      </c>
      <c r="L13" s="7" t="str">
        <f t="shared" si="4"/>
        <v>Decrease</v>
      </c>
    </row>
    <row r="14" spans="1:12" x14ac:dyDescent="0.25">
      <c r="A14" s="1">
        <v>43466</v>
      </c>
      <c r="B14">
        <v>18.010000000000002</v>
      </c>
      <c r="C14">
        <v>25.139999</v>
      </c>
      <c r="D14">
        <v>16.940000999999999</v>
      </c>
      <c r="E14">
        <v>24.41</v>
      </c>
      <c r="F14">
        <v>24.41</v>
      </c>
      <c r="G14">
        <v>2311913200</v>
      </c>
      <c r="H14">
        <f t="shared" si="1"/>
        <v>0.12133610625354092</v>
      </c>
      <c r="I14">
        <f t="shared" si="2"/>
        <v>0.32231859817543873</v>
      </c>
      <c r="J14" s="6">
        <f t="shared" si="3"/>
        <v>0.32231859817543873</v>
      </c>
      <c r="K14" t="b">
        <f t="shared" si="0"/>
        <v>0</v>
      </c>
      <c r="L14" s="8" t="str">
        <f t="shared" si="4"/>
        <v>Increase</v>
      </c>
    </row>
    <row r="15" spans="1:12" x14ac:dyDescent="0.25">
      <c r="A15" s="1">
        <v>43497</v>
      </c>
      <c r="B15">
        <v>24.610001</v>
      </c>
      <c r="C15">
        <v>25.52</v>
      </c>
      <c r="D15">
        <v>22.27</v>
      </c>
      <c r="E15">
        <v>23.530000999999999</v>
      </c>
      <c r="F15">
        <v>23.530000999999999</v>
      </c>
      <c r="G15">
        <v>1301360800</v>
      </c>
      <c r="H15">
        <f t="shared" si="1"/>
        <v>-1.5945833784113708E-2</v>
      </c>
      <c r="I15">
        <f t="shared" si="2"/>
        <v>-3.6050757886112311E-2</v>
      </c>
      <c r="J15" s="6">
        <f t="shared" si="3"/>
        <v>-3.6050757886112311E-2</v>
      </c>
      <c r="K15" t="b">
        <f t="shared" si="0"/>
        <v>1</v>
      </c>
      <c r="L15" s="7" t="str">
        <f t="shared" si="4"/>
        <v>Decrease</v>
      </c>
    </row>
    <row r="16" spans="1:12" x14ac:dyDescent="0.25">
      <c r="A16" s="1">
        <v>43525</v>
      </c>
      <c r="B16">
        <v>23.969999000000001</v>
      </c>
      <c r="C16">
        <v>28.110001</v>
      </c>
      <c r="D16">
        <v>21.040001</v>
      </c>
      <c r="E16">
        <v>25.52</v>
      </c>
      <c r="F16">
        <v>25.52</v>
      </c>
      <c r="G16">
        <v>1499160400</v>
      </c>
      <c r="H16">
        <f t="shared" si="1"/>
        <v>3.5258724416049797E-2</v>
      </c>
      <c r="I16">
        <f t="shared" si="2"/>
        <v>8.4572839584664744E-2</v>
      </c>
      <c r="J16" s="6">
        <f t="shared" si="3"/>
        <v>8.4572839584664744E-2</v>
      </c>
      <c r="K16" t="b">
        <f t="shared" si="0"/>
        <v>1</v>
      </c>
      <c r="L16" s="8" t="str">
        <f t="shared" si="4"/>
        <v>Increase</v>
      </c>
    </row>
    <row r="17" spans="1:12" x14ac:dyDescent="0.25">
      <c r="A17" s="1">
        <v>43556</v>
      </c>
      <c r="B17">
        <v>26.42</v>
      </c>
      <c r="C17">
        <v>29.950001</v>
      </c>
      <c r="D17">
        <v>25.83</v>
      </c>
      <c r="E17">
        <v>27.629999000000002</v>
      </c>
      <c r="F17">
        <v>27.629999000000002</v>
      </c>
      <c r="G17">
        <v>1275793800</v>
      </c>
      <c r="H17">
        <f t="shared" si="1"/>
        <v>3.4500199149164107E-2</v>
      </c>
      <c r="I17">
        <f t="shared" si="2"/>
        <v>8.2680211598746153E-2</v>
      </c>
      <c r="J17" s="6">
        <f t="shared" si="3"/>
        <v>8.2680211598746153E-2</v>
      </c>
      <c r="K17" t="b">
        <f t="shared" si="0"/>
        <v>0</v>
      </c>
      <c r="L17" s="7" t="str">
        <f t="shared" si="4"/>
        <v>Increase</v>
      </c>
    </row>
    <row r="18" spans="1:12" x14ac:dyDescent="0.25">
      <c r="A18" s="1">
        <v>43586</v>
      </c>
      <c r="B18">
        <v>28.950001</v>
      </c>
      <c r="C18">
        <v>29.67</v>
      </c>
      <c r="D18">
        <v>26.030000999999999</v>
      </c>
      <c r="E18">
        <v>27.41</v>
      </c>
      <c r="F18">
        <v>27.41</v>
      </c>
      <c r="G18">
        <v>1675142900</v>
      </c>
      <c r="H18">
        <f t="shared" si="1"/>
        <v>-3.4718336587904455E-3</v>
      </c>
      <c r="I18">
        <f t="shared" si="2"/>
        <v>-7.9623238495231709E-3</v>
      </c>
      <c r="J18" s="6">
        <f t="shared" si="3"/>
        <v>-7.9623238495231709E-3</v>
      </c>
      <c r="K18" t="b">
        <f t="shared" si="0"/>
        <v>1</v>
      </c>
      <c r="L18" s="8" t="str">
        <f t="shared" si="4"/>
        <v>Decrease</v>
      </c>
    </row>
    <row r="19" spans="1:12" x14ac:dyDescent="0.25">
      <c r="A19" s="1">
        <v>43617</v>
      </c>
      <c r="B19">
        <v>28.75</v>
      </c>
      <c r="C19">
        <v>34.299999</v>
      </c>
      <c r="D19">
        <v>27.290001</v>
      </c>
      <c r="E19">
        <v>30.370000999999998</v>
      </c>
      <c r="F19">
        <v>30.370000999999998</v>
      </c>
      <c r="G19">
        <v>1578411200</v>
      </c>
      <c r="H19">
        <f t="shared" si="1"/>
        <v>4.4535770678881204E-2</v>
      </c>
      <c r="I19">
        <f t="shared" si="2"/>
        <v>0.10798982123312653</v>
      </c>
      <c r="J19" s="6">
        <f t="shared" si="3"/>
        <v>0.10798982123312653</v>
      </c>
      <c r="K19" t="b">
        <f t="shared" si="0"/>
        <v>1</v>
      </c>
      <c r="L19" s="7" t="str">
        <f t="shared" si="4"/>
        <v>Increase</v>
      </c>
    </row>
    <row r="20" spans="1:12" x14ac:dyDescent="0.25">
      <c r="A20" s="1">
        <v>43647</v>
      </c>
      <c r="B20">
        <v>31.790001</v>
      </c>
      <c r="C20">
        <v>34.860000999999997</v>
      </c>
      <c r="D20">
        <v>30.1</v>
      </c>
      <c r="E20">
        <v>30.450001</v>
      </c>
      <c r="F20">
        <v>30.450001</v>
      </c>
      <c r="G20">
        <v>1155469400</v>
      </c>
      <c r="H20">
        <f t="shared" si="1"/>
        <v>1.1425050130588559E-3</v>
      </c>
      <c r="I20">
        <f t="shared" si="2"/>
        <v>2.6341783788549054E-3</v>
      </c>
      <c r="J20" s="6">
        <f t="shared" si="3"/>
        <v>2.6341783788549054E-3</v>
      </c>
      <c r="K20" t="b">
        <f t="shared" si="0"/>
        <v>1</v>
      </c>
      <c r="L20" s="8" t="str">
        <f t="shared" si="4"/>
        <v>Increase</v>
      </c>
    </row>
    <row r="21" spans="1:12" x14ac:dyDescent="0.25">
      <c r="A21" s="1">
        <v>43678</v>
      </c>
      <c r="B21">
        <v>30.5</v>
      </c>
      <c r="C21">
        <v>35.549999</v>
      </c>
      <c r="D21">
        <v>27.65</v>
      </c>
      <c r="E21">
        <v>31.450001</v>
      </c>
      <c r="F21">
        <v>31.450001</v>
      </c>
      <c r="G21">
        <v>1645871800</v>
      </c>
      <c r="H21">
        <f t="shared" si="1"/>
        <v>1.4033352358894519E-2</v>
      </c>
      <c r="I21">
        <f t="shared" si="2"/>
        <v>3.2840721417381889E-2</v>
      </c>
      <c r="J21" s="6">
        <f t="shared" si="3"/>
        <v>3.2840721417381889E-2</v>
      </c>
      <c r="K21" t="b">
        <f t="shared" si="0"/>
        <v>0</v>
      </c>
      <c r="L21" s="7" t="str">
        <f t="shared" si="4"/>
        <v>Increase</v>
      </c>
    </row>
    <row r="22" spans="1:12" x14ac:dyDescent="0.25">
      <c r="A22" s="1">
        <v>43709</v>
      </c>
      <c r="B22">
        <v>30.83</v>
      </c>
      <c r="C22">
        <v>32.049999</v>
      </c>
      <c r="D22">
        <v>28.35</v>
      </c>
      <c r="E22">
        <v>28.99</v>
      </c>
      <c r="F22">
        <v>28.99</v>
      </c>
      <c r="G22">
        <v>1012749700</v>
      </c>
      <c r="H22">
        <f t="shared" si="1"/>
        <v>-3.5372448235335634E-2</v>
      </c>
      <c r="I22">
        <f t="shared" si="2"/>
        <v>-7.8219425175852994E-2</v>
      </c>
      <c r="J22" s="6">
        <f t="shared" si="3"/>
        <v>-7.8219425175852994E-2</v>
      </c>
      <c r="K22" t="b">
        <f t="shared" si="0"/>
        <v>1</v>
      </c>
      <c r="L22" s="8" t="str">
        <f t="shared" si="4"/>
        <v>Decrease</v>
      </c>
    </row>
    <row r="23" spans="1:12" x14ac:dyDescent="0.25">
      <c r="A23" s="1">
        <v>43739</v>
      </c>
      <c r="B23">
        <v>29.049999</v>
      </c>
      <c r="C23">
        <v>34.340000000000003</v>
      </c>
      <c r="D23">
        <v>27.43</v>
      </c>
      <c r="E23">
        <v>33.93</v>
      </c>
      <c r="F23">
        <v>33.93</v>
      </c>
      <c r="G23">
        <v>1067281800</v>
      </c>
      <c r="H23">
        <f t="shared" si="1"/>
        <v>6.8335644290120304E-2</v>
      </c>
      <c r="I23">
        <f t="shared" si="2"/>
        <v>0.17040358744394624</v>
      </c>
      <c r="J23" s="6">
        <f t="shared" si="3"/>
        <v>0.17040358744394624</v>
      </c>
      <c r="K23" t="b">
        <f t="shared" si="0"/>
        <v>1</v>
      </c>
      <c r="L23" s="7" t="str">
        <f t="shared" si="4"/>
        <v>Increase</v>
      </c>
    </row>
    <row r="24" spans="1:12" x14ac:dyDescent="0.25">
      <c r="A24" s="1">
        <v>43770</v>
      </c>
      <c r="B24">
        <v>34.369999</v>
      </c>
      <c r="C24">
        <v>41.790000999999997</v>
      </c>
      <c r="D24">
        <v>34.099997999999999</v>
      </c>
      <c r="E24">
        <v>39.150002000000001</v>
      </c>
      <c r="F24">
        <v>39.150002000000001</v>
      </c>
      <c r="G24">
        <v>1202279900</v>
      </c>
      <c r="H24">
        <f t="shared" si="1"/>
        <v>6.2147928935024382E-2</v>
      </c>
      <c r="I24">
        <f t="shared" si="2"/>
        <v>0.15384621279104041</v>
      </c>
      <c r="J24" s="6">
        <f t="shared" si="3"/>
        <v>0.15384621279104041</v>
      </c>
      <c r="K24" t="b">
        <f t="shared" si="0"/>
        <v>1</v>
      </c>
      <c r="L24" s="8" t="str">
        <f t="shared" si="4"/>
        <v>Increase</v>
      </c>
    </row>
    <row r="25" spans="1:12" x14ac:dyDescent="0.25">
      <c r="A25" s="1">
        <v>43800</v>
      </c>
      <c r="B25">
        <v>39.32</v>
      </c>
      <c r="C25">
        <v>47.310001</v>
      </c>
      <c r="D25">
        <v>37.150002000000001</v>
      </c>
      <c r="E25">
        <v>45.860000999999997</v>
      </c>
      <c r="F25">
        <v>45.860000999999997</v>
      </c>
      <c r="G25">
        <v>982440800</v>
      </c>
      <c r="H25">
        <f t="shared" si="1"/>
        <v>6.8702271283783992E-2</v>
      </c>
      <c r="I25">
        <f t="shared" si="2"/>
        <v>0.17139204743846492</v>
      </c>
      <c r="J25" s="6">
        <f t="shared" si="3"/>
        <v>0.17139204743846492</v>
      </c>
      <c r="K25" t="b">
        <f t="shared" si="0"/>
        <v>1</v>
      </c>
      <c r="L25" s="7" t="str">
        <f t="shared" si="4"/>
        <v>Increase</v>
      </c>
    </row>
    <row r="26" spans="1:12" x14ac:dyDescent="0.25">
      <c r="A26" s="1">
        <v>43831</v>
      </c>
      <c r="B26">
        <v>46.860000999999997</v>
      </c>
      <c r="C26">
        <v>52.810001</v>
      </c>
      <c r="D26">
        <v>46.099997999999999</v>
      </c>
      <c r="E26">
        <v>47</v>
      </c>
      <c r="F26">
        <v>47</v>
      </c>
      <c r="G26">
        <v>1227882000</v>
      </c>
      <c r="H26">
        <f t="shared" si="1"/>
        <v>1.0663798071791401E-2</v>
      </c>
      <c r="I26">
        <f t="shared" si="2"/>
        <v>2.4858241935058031E-2</v>
      </c>
      <c r="J26" s="6">
        <f t="shared" si="3"/>
        <v>2.4858241935058031E-2</v>
      </c>
      <c r="K26" t="b">
        <f t="shared" si="0"/>
        <v>0</v>
      </c>
      <c r="L26" s="8" t="str">
        <f t="shared" si="4"/>
        <v>Increase</v>
      </c>
    </row>
    <row r="27" spans="1:12" x14ac:dyDescent="0.25">
      <c r="A27" s="1">
        <v>43862</v>
      </c>
      <c r="B27">
        <v>46.400002000000001</v>
      </c>
      <c r="C27">
        <v>59.27</v>
      </c>
      <c r="D27">
        <v>41.040000999999997</v>
      </c>
      <c r="E27">
        <v>45.48</v>
      </c>
      <c r="F27">
        <v>45.48</v>
      </c>
      <c r="G27">
        <v>1283146900</v>
      </c>
      <c r="H27">
        <f t="shared" si="1"/>
        <v>-1.4277401920020326E-2</v>
      </c>
      <c r="I27">
        <f t="shared" si="2"/>
        <v>-3.2340425531914962E-2</v>
      </c>
      <c r="J27" s="6">
        <f t="shared" si="3"/>
        <v>-3.2340425531914962E-2</v>
      </c>
      <c r="K27" t="b">
        <f t="shared" si="0"/>
        <v>0</v>
      </c>
      <c r="L27" s="7" t="str">
        <f t="shared" si="4"/>
        <v>Decrease</v>
      </c>
    </row>
    <row r="28" spans="1:12" x14ac:dyDescent="0.25">
      <c r="A28" s="1">
        <v>43891</v>
      </c>
      <c r="B28">
        <v>47.419998</v>
      </c>
      <c r="C28">
        <v>50.200001</v>
      </c>
      <c r="D28">
        <v>36.75</v>
      </c>
      <c r="E28">
        <v>45.48</v>
      </c>
      <c r="F28">
        <v>45.48</v>
      </c>
      <c r="G28">
        <v>2095887300</v>
      </c>
      <c r="H28">
        <f t="shared" si="1"/>
        <v>0</v>
      </c>
      <c r="I28">
        <f t="shared" si="2"/>
        <v>0</v>
      </c>
      <c r="J28" s="6">
        <f t="shared" si="3"/>
        <v>0</v>
      </c>
      <c r="K28" t="b">
        <f t="shared" si="0"/>
        <v>1</v>
      </c>
      <c r="L28" s="8" t="str">
        <f t="shared" si="4"/>
        <v>Decrease</v>
      </c>
    </row>
    <row r="29" spans="1:12" x14ac:dyDescent="0.25">
      <c r="A29" s="1">
        <v>43922</v>
      </c>
      <c r="B29">
        <v>44.18</v>
      </c>
      <c r="C29">
        <v>58.630001</v>
      </c>
      <c r="D29">
        <v>41.700001</v>
      </c>
      <c r="E29">
        <v>52.389999000000003</v>
      </c>
      <c r="F29">
        <v>52.389999000000003</v>
      </c>
      <c r="G29">
        <v>1714615700</v>
      </c>
      <c r="H29">
        <f t="shared" si="1"/>
        <v>6.142793414260439E-2</v>
      </c>
      <c r="I29">
        <f t="shared" si="2"/>
        <v>0.15193489445910305</v>
      </c>
      <c r="J29" s="6">
        <f t="shared" si="3"/>
        <v>0.15193489445910305</v>
      </c>
      <c r="K29" t="b">
        <f t="shared" si="0"/>
        <v>1</v>
      </c>
      <c r="L29" s="7" t="str">
        <f t="shared" si="4"/>
        <v>Increase</v>
      </c>
    </row>
    <row r="30" spans="1:12" x14ac:dyDescent="0.25">
      <c r="A30" s="1">
        <v>43952</v>
      </c>
      <c r="B30">
        <v>51.07</v>
      </c>
      <c r="C30">
        <v>56.98</v>
      </c>
      <c r="D30">
        <v>49.09</v>
      </c>
      <c r="E30">
        <v>53.799999</v>
      </c>
      <c r="F30">
        <v>53.799999</v>
      </c>
      <c r="G30">
        <v>1192698100</v>
      </c>
      <c r="H30">
        <f t="shared" si="1"/>
        <v>1.1533877435699389E-2</v>
      </c>
      <c r="I30">
        <f t="shared" si="2"/>
        <v>2.6913533630722086E-2</v>
      </c>
      <c r="J30" s="6">
        <f t="shared" si="3"/>
        <v>2.6913533630722086E-2</v>
      </c>
      <c r="K30" t="b">
        <f t="shared" si="0"/>
        <v>0</v>
      </c>
      <c r="L30" s="8" t="str">
        <f t="shared" si="4"/>
        <v>Increase</v>
      </c>
    </row>
    <row r="31" spans="1:12" x14ac:dyDescent="0.25">
      <c r="A31" s="1">
        <v>43983</v>
      </c>
      <c r="B31">
        <v>53.310001</v>
      </c>
      <c r="C31">
        <v>59</v>
      </c>
      <c r="D31">
        <v>48.419998</v>
      </c>
      <c r="E31">
        <v>52.610000999999997</v>
      </c>
      <c r="F31">
        <v>52.610000999999997</v>
      </c>
      <c r="G31">
        <v>1174606200</v>
      </c>
      <c r="H31">
        <f t="shared" si="1"/>
        <v>-9.713957541862283E-3</v>
      </c>
      <c r="I31">
        <f t="shared" si="2"/>
        <v>-2.2118922344217938E-2</v>
      </c>
      <c r="J31" s="6">
        <f t="shared" si="3"/>
        <v>-2.2118922344217938E-2</v>
      </c>
      <c r="K31" t="b">
        <f t="shared" si="0"/>
        <v>1</v>
      </c>
      <c r="L31" s="7" t="str">
        <f t="shared" si="4"/>
        <v>Decrease</v>
      </c>
    </row>
    <row r="32" spans="1:12" x14ac:dyDescent="0.25">
      <c r="A32" s="1">
        <v>44013</v>
      </c>
      <c r="B32">
        <v>52.630001</v>
      </c>
      <c r="C32">
        <v>78.959998999999996</v>
      </c>
      <c r="D32">
        <v>51.599997999999999</v>
      </c>
      <c r="E32">
        <v>77.430000000000007</v>
      </c>
      <c r="F32">
        <v>77.430000000000007</v>
      </c>
      <c r="G32">
        <v>1563684800</v>
      </c>
      <c r="H32">
        <f t="shared" si="1"/>
        <v>0.16784094921139264</v>
      </c>
      <c r="I32">
        <f t="shared" si="2"/>
        <v>0.47177339912994892</v>
      </c>
      <c r="J32" s="6">
        <f t="shared" si="3"/>
        <v>0.47177339912994892</v>
      </c>
      <c r="K32" t="b">
        <f t="shared" si="0"/>
        <v>1</v>
      </c>
      <c r="L32" s="8" t="str">
        <f t="shared" si="4"/>
        <v>Increase</v>
      </c>
    </row>
    <row r="33" spans="1:12" x14ac:dyDescent="0.25">
      <c r="A33" s="1">
        <v>44044</v>
      </c>
      <c r="B33">
        <v>78.190002000000007</v>
      </c>
      <c r="C33">
        <v>92.639999000000003</v>
      </c>
      <c r="D33">
        <v>76.099997999999999</v>
      </c>
      <c r="E33">
        <v>90.82</v>
      </c>
      <c r="F33">
        <v>90.82</v>
      </c>
      <c r="G33">
        <v>1220335300</v>
      </c>
      <c r="H33">
        <f t="shared" si="1"/>
        <v>6.9272238301416461E-2</v>
      </c>
      <c r="I33">
        <f t="shared" si="2"/>
        <v>0.17293038873821498</v>
      </c>
      <c r="J33" s="6">
        <f t="shared" si="3"/>
        <v>0.17293038873821498</v>
      </c>
      <c r="K33" t="b">
        <f t="shared" si="0"/>
        <v>0</v>
      </c>
      <c r="L33" s="7" t="str">
        <f t="shared" si="4"/>
        <v>Increase</v>
      </c>
    </row>
    <row r="34" spans="1:12" x14ac:dyDescent="0.25">
      <c r="A34" s="1">
        <v>44075</v>
      </c>
      <c r="B34">
        <v>91.919998000000007</v>
      </c>
      <c r="C34">
        <v>94.279999000000004</v>
      </c>
      <c r="D34">
        <v>73.849997999999999</v>
      </c>
      <c r="E34">
        <v>81.989998</v>
      </c>
      <c r="F34">
        <v>81.989998</v>
      </c>
      <c r="G34">
        <v>1168263000</v>
      </c>
      <c r="H34">
        <f t="shared" si="1"/>
        <v>-4.4420621746465064E-2</v>
      </c>
      <c r="I34">
        <f t="shared" si="2"/>
        <v>-9.7225302796740742E-2</v>
      </c>
      <c r="J34" s="6">
        <f t="shared" si="3"/>
        <v>-9.7225302796740742E-2</v>
      </c>
      <c r="K34" t="b">
        <f t="shared" si="0"/>
        <v>0</v>
      </c>
      <c r="L34" s="8" t="str">
        <f t="shared" si="4"/>
        <v>Decrease</v>
      </c>
    </row>
    <row r="35" spans="1:12" x14ac:dyDescent="0.25">
      <c r="A35" s="1">
        <v>44105</v>
      </c>
      <c r="B35">
        <v>83.059997999999993</v>
      </c>
      <c r="C35">
        <v>88.720000999999996</v>
      </c>
      <c r="D35">
        <v>74.230002999999996</v>
      </c>
      <c r="E35">
        <v>75.290001000000004</v>
      </c>
      <c r="F35">
        <v>75.290001000000004</v>
      </c>
      <c r="G35">
        <v>1181118000</v>
      </c>
      <c r="H35">
        <f t="shared" si="1"/>
        <v>-3.7023572909529186E-2</v>
      </c>
      <c r="I35">
        <f t="shared" si="2"/>
        <v>-8.171724799895709E-2</v>
      </c>
      <c r="J35" s="6">
        <f t="shared" si="3"/>
        <v>-8.171724799895709E-2</v>
      </c>
      <c r="K35" t="b">
        <f t="shared" si="0"/>
        <v>1</v>
      </c>
      <c r="L35" s="7" t="str">
        <f t="shared" si="4"/>
        <v>Decrease</v>
      </c>
    </row>
    <row r="36" spans="1:12" x14ac:dyDescent="0.25">
      <c r="A36" s="1">
        <v>44136</v>
      </c>
      <c r="B36">
        <v>75.849997999999999</v>
      </c>
      <c r="C36">
        <v>92.739998</v>
      </c>
      <c r="D36">
        <v>73.760002</v>
      </c>
      <c r="E36">
        <v>92.660004000000001</v>
      </c>
      <c r="F36">
        <v>92.660004000000001</v>
      </c>
      <c r="G36">
        <v>907041400</v>
      </c>
      <c r="H36">
        <f t="shared" si="1"/>
        <v>9.0155011706055624E-2</v>
      </c>
      <c r="I36">
        <f t="shared" si="2"/>
        <v>0.23070796612155706</v>
      </c>
      <c r="J36" s="6">
        <f t="shared" si="3"/>
        <v>0.23070796612155706</v>
      </c>
      <c r="K36" t="b">
        <f t="shared" si="0"/>
        <v>0</v>
      </c>
      <c r="L36" s="8" t="str">
        <f t="shared" si="4"/>
        <v>Increase</v>
      </c>
    </row>
    <row r="37" spans="1:12" x14ac:dyDescent="0.25">
      <c r="A37" s="1">
        <v>44166</v>
      </c>
      <c r="B37">
        <v>92.25</v>
      </c>
      <c r="C37">
        <v>97.980002999999996</v>
      </c>
      <c r="D37">
        <v>89.029999000000004</v>
      </c>
      <c r="E37">
        <v>91.709998999999996</v>
      </c>
      <c r="F37">
        <v>91.709998999999996</v>
      </c>
      <c r="G37">
        <v>848701400</v>
      </c>
      <c r="H37">
        <f t="shared" si="1"/>
        <v>-4.4756259047773229E-3</v>
      </c>
      <c r="I37">
        <f t="shared" si="2"/>
        <v>-1.0252589671807099E-2</v>
      </c>
      <c r="J37" s="6">
        <f t="shared" si="3"/>
        <v>-1.0252589671807099E-2</v>
      </c>
      <c r="K37" t="b">
        <f t="shared" si="0"/>
        <v>0</v>
      </c>
      <c r="L37" s="7" t="str">
        <f t="shared" si="4"/>
        <v>Decrease</v>
      </c>
    </row>
    <row r="39" spans="1:12" x14ac:dyDescent="0.25">
      <c r="K39" t="s">
        <v>12</v>
      </c>
      <c r="L39">
        <f>COUNTIF(L3:L37, "Increase")</f>
        <v>22</v>
      </c>
    </row>
    <row r="40" spans="1:12" x14ac:dyDescent="0.25">
      <c r="K40" t="s">
        <v>13</v>
      </c>
      <c r="L40">
        <f>COUNTIF(L3:L37,"Decrease")</f>
        <v>13</v>
      </c>
    </row>
    <row r="41" spans="1:12" x14ac:dyDescent="0.25">
      <c r="L41">
        <f>SUM(L39:L40)</f>
        <v>35</v>
      </c>
    </row>
    <row r="42" spans="1:12" x14ac:dyDescent="0.25">
      <c r="K42" t="s">
        <v>12</v>
      </c>
      <c r="L42" s="9">
        <f>L39/$L$41</f>
        <v>0.62857142857142856</v>
      </c>
    </row>
    <row r="43" spans="1:12" x14ac:dyDescent="0.25">
      <c r="K43" t="s">
        <v>13</v>
      </c>
      <c r="L43" s="9">
        <f>L40/$L$41</f>
        <v>0.37142857142857144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>
      <selection activeCell="F2" sqref="F2:F37"/>
    </sheetView>
  </sheetViews>
  <sheetFormatPr defaultRowHeight="15" x14ac:dyDescent="0.25"/>
  <cols>
    <col min="1" max="1" width="9.7109375" bestFit="1" customWidth="1"/>
    <col min="8" max="8" width="12.7109375" bestFit="1" customWidth="1"/>
    <col min="10" max="10" width="9.140625" style="4"/>
    <col min="12" max="12" width="17.7109375" bestFit="1" customWidth="1"/>
  </cols>
  <sheetData>
    <row r="1" spans="1:13" s="2" customFormat="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  <c r="I1" s="2" t="s">
        <v>7</v>
      </c>
      <c r="J1" s="3" t="s">
        <v>10</v>
      </c>
      <c r="K1" s="2" t="s">
        <v>8</v>
      </c>
      <c r="L1" s="2" t="s">
        <v>11</v>
      </c>
    </row>
    <row r="2" spans="1:13" x14ac:dyDescent="0.25">
      <c r="A2" s="1">
        <v>43101</v>
      </c>
      <c r="B2">
        <v>46.380001</v>
      </c>
      <c r="C2">
        <v>50.849997999999999</v>
      </c>
      <c r="D2">
        <v>42.439999</v>
      </c>
      <c r="E2">
        <v>48.139999000000003</v>
      </c>
      <c r="F2">
        <v>43.573906000000001</v>
      </c>
      <c r="G2">
        <v>910041000</v>
      </c>
      <c r="K2" t="b">
        <f t="shared" ref="K2:K37" si="0">E2&lt;E3</f>
        <v>1</v>
      </c>
    </row>
    <row r="3" spans="1:13" x14ac:dyDescent="0.25">
      <c r="A3" s="1">
        <v>43132</v>
      </c>
      <c r="B3">
        <v>47.700001</v>
      </c>
      <c r="C3">
        <v>50.900002000000001</v>
      </c>
      <c r="D3">
        <v>42.040000999999997</v>
      </c>
      <c r="E3">
        <v>49.290000999999997</v>
      </c>
      <c r="F3">
        <v>44.614834000000002</v>
      </c>
      <c r="G3">
        <v>608494100</v>
      </c>
      <c r="H3">
        <f>LOG(F3/F2)</f>
        <v>1.0252789242496977E-2</v>
      </c>
      <c r="I3">
        <f>(F3-F2)/F2</f>
        <v>2.3888792526426273E-2</v>
      </c>
      <c r="J3" s="6">
        <f>(F3-F2)/F2</f>
        <v>2.3888792526426273E-2</v>
      </c>
      <c r="K3" t="b">
        <f t="shared" si="0"/>
        <v>1</v>
      </c>
      <c r="L3" s="7" t="str">
        <f>IF(F3&gt;F2,"Increase","Decrease")</f>
        <v>Increase</v>
      </c>
    </row>
    <row r="4" spans="1:13" x14ac:dyDescent="0.25">
      <c r="A4" s="1">
        <v>43160</v>
      </c>
      <c r="B4">
        <v>49.5</v>
      </c>
      <c r="C4">
        <v>53.779998999999997</v>
      </c>
      <c r="D4">
        <v>46.959999000000003</v>
      </c>
      <c r="E4">
        <v>52.080002</v>
      </c>
      <c r="F4">
        <v>47.460006999999997</v>
      </c>
      <c r="G4">
        <v>710899300</v>
      </c>
      <c r="H4">
        <f t="shared" ref="H4:H37" si="1">LOG(F4/F3)</f>
        <v>2.6848516506455689E-2</v>
      </c>
      <c r="I4">
        <f t="shared" ref="I4:I37" si="2">(F4-F3)/F3</f>
        <v>6.3771905998798409E-2</v>
      </c>
      <c r="J4" s="6">
        <f t="shared" ref="J4:J37" si="3">(F4-F3)/F3</f>
        <v>6.3771905998798409E-2</v>
      </c>
      <c r="K4" t="b">
        <f t="shared" si="0"/>
        <v>0</v>
      </c>
      <c r="L4" s="8" t="str">
        <f>IF(F4&gt;F3,"Increase","Decrease")</f>
        <v>Increase</v>
      </c>
      <c r="M4" s="5"/>
    </row>
    <row r="5" spans="1:13" x14ac:dyDescent="0.25">
      <c r="A5" s="1">
        <v>43191</v>
      </c>
      <c r="B5">
        <v>51.689999</v>
      </c>
      <c r="C5">
        <v>55.790000999999997</v>
      </c>
      <c r="D5">
        <v>47.290000999999997</v>
      </c>
      <c r="E5">
        <v>51.619999</v>
      </c>
      <c r="F5">
        <v>47.040816999999997</v>
      </c>
      <c r="G5">
        <v>666315000</v>
      </c>
      <c r="H5">
        <f t="shared" si="1"/>
        <v>-3.8529420217305022E-3</v>
      </c>
      <c r="I5">
        <f t="shared" si="2"/>
        <v>-8.8324892156042122E-3</v>
      </c>
      <c r="J5" s="6">
        <f t="shared" si="3"/>
        <v>-8.8324892156042122E-3</v>
      </c>
      <c r="K5" t="b">
        <f t="shared" si="0"/>
        <v>1</v>
      </c>
      <c r="L5" s="7" t="str">
        <f t="shared" ref="L5:L37" si="4">IF(F5&gt;F4,"Increase","Decrease")</f>
        <v>Decrease</v>
      </c>
    </row>
    <row r="6" spans="1:13" x14ac:dyDescent="0.25">
      <c r="A6" s="1">
        <v>43221</v>
      </c>
      <c r="B6">
        <v>51.639999000000003</v>
      </c>
      <c r="C6">
        <v>56.200001</v>
      </c>
      <c r="D6">
        <v>51</v>
      </c>
      <c r="E6">
        <v>55.200001</v>
      </c>
      <c r="F6">
        <v>50.303234000000003</v>
      </c>
      <c r="G6">
        <v>486323900</v>
      </c>
      <c r="H6">
        <f t="shared" si="1"/>
        <v>2.9121050874817232E-2</v>
      </c>
      <c r="I6">
        <f t="shared" si="2"/>
        <v>6.9352898356336082E-2</v>
      </c>
      <c r="J6" s="6">
        <f t="shared" si="3"/>
        <v>6.9352898356336082E-2</v>
      </c>
      <c r="K6" t="b">
        <f t="shared" si="0"/>
        <v>0</v>
      </c>
      <c r="L6" s="8" t="str">
        <f t="shared" si="4"/>
        <v>Increase</v>
      </c>
    </row>
    <row r="7" spans="1:13" x14ac:dyDescent="0.25">
      <c r="A7" s="1">
        <v>43252</v>
      </c>
      <c r="B7">
        <v>55.84</v>
      </c>
      <c r="C7">
        <v>57.599997999999999</v>
      </c>
      <c r="D7">
        <v>48.5</v>
      </c>
      <c r="E7">
        <v>49.709999000000003</v>
      </c>
      <c r="F7">
        <v>45.561695</v>
      </c>
      <c r="G7">
        <v>638342400</v>
      </c>
      <c r="H7">
        <f t="shared" si="1"/>
        <v>-4.2996034326958019E-2</v>
      </c>
      <c r="I7">
        <f t="shared" si="2"/>
        <v>-9.4259128548275894E-2</v>
      </c>
      <c r="J7" s="6">
        <f t="shared" si="3"/>
        <v>-9.4259128548275894E-2</v>
      </c>
      <c r="K7" t="b">
        <f t="shared" si="0"/>
        <v>0</v>
      </c>
      <c r="L7" s="7" t="str">
        <f t="shared" si="4"/>
        <v>Decrease</v>
      </c>
    </row>
    <row r="8" spans="1:13" x14ac:dyDescent="0.25">
      <c r="A8" s="1">
        <v>43282</v>
      </c>
      <c r="B8">
        <v>49.040000999999997</v>
      </c>
      <c r="C8">
        <v>53.299999</v>
      </c>
      <c r="D8">
        <v>46.43</v>
      </c>
      <c r="E8">
        <v>48.099997999999999</v>
      </c>
      <c r="F8">
        <v>44.086047999999998</v>
      </c>
      <c r="G8">
        <v>479303100</v>
      </c>
      <c r="H8">
        <f t="shared" si="1"/>
        <v>-1.4298703296564451E-2</v>
      </c>
      <c r="I8">
        <f t="shared" si="2"/>
        <v>-3.2387886359363981E-2</v>
      </c>
      <c r="J8" s="6">
        <f t="shared" si="3"/>
        <v>-3.2387886359363981E-2</v>
      </c>
      <c r="K8" t="b">
        <f t="shared" si="0"/>
        <v>1</v>
      </c>
      <c r="L8" s="8" t="str">
        <f t="shared" si="4"/>
        <v>Decrease</v>
      </c>
    </row>
    <row r="9" spans="1:13" x14ac:dyDescent="0.25">
      <c r="A9" s="1">
        <v>43313</v>
      </c>
      <c r="B9">
        <v>48.060001</v>
      </c>
      <c r="C9">
        <v>50.599997999999999</v>
      </c>
      <c r="D9">
        <v>46.189999</v>
      </c>
      <c r="E9">
        <v>48.43</v>
      </c>
      <c r="F9">
        <v>44.388514999999998</v>
      </c>
      <c r="G9">
        <v>516977100</v>
      </c>
      <c r="H9">
        <f t="shared" si="1"/>
        <v>2.9694469542434669E-3</v>
      </c>
      <c r="I9">
        <f t="shared" si="2"/>
        <v>6.8608327060751748E-3</v>
      </c>
      <c r="J9" s="6">
        <f t="shared" si="3"/>
        <v>6.8608327060751748E-3</v>
      </c>
      <c r="K9" t="b">
        <f t="shared" si="0"/>
        <v>0</v>
      </c>
      <c r="L9" s="7" t="str">
        <f t="shared" si="4"/>
        <v>Increase</v>
      </c>
    </row>
    <row r="10" spans="1:13" x14ac:dyDescent="0.25">
      <c r="A10" s="1">
        <v>43344</v>
      </c>
      <c r="B10">
        <v>48.380001</v>
      </c>
      <c r="C10">
        <v>48.43</v>
      </c>
      <c r="D10">
        <v>44.060001</v>
      </c>
      <c r="E10">
        <v>47.290000999999997</v>
      </c>
      <c r="F10">
        <v>43.607242999999997</v>
      </c>
      <c r="G10">
        <v>462762400</v>
      </c>
      <c r="H10">
        <f t="shared" si="1"/>
        <v>-7.7119861709865328E-3</v>
      </c>
      <c r="I10">
        <f t="shared" si="2"/>
        <v>-1.7600769027754169E-2</v>
      </c>
      <c r="J10" s="6">
        <f t="shared" si="3"/>
        <v>-1.7600769027754169E-2</v>
      </c>
      <c r="K10" t="b">
        <f t="shared" si="0"/>
        <v>0</v>
      </c>
      <c r="L10" s="8" t="str">
        <f t="shared" si="4"/>
        <v>Decrease</v>
      </c>
    </row>
    <row r="11" spans="1:13" x14ac:dyDescent="0.25">
      <c r="A11" s="1">
        <v>43374</v>
      </c>
      <c r="B11">
        <v>46.790000999999997</v>
      </c>
      <c r="C11">
        <v>49.720001000000003</v>
      </c>
      <c r="D11">
        <v>42.360000999999997</v>
      </c>
      <c r="E11">
        <v>46.880001</v>
      </c>
      <c r="F11">
        <v>43.229171999999998</v>
      </c>
      <c r="G11">
        <v>782226900</v>
      </c>
      <c r="H11">
        <f t="shared" si="1"/>
        <v>-3.7817126964213984E-3</v>
      </c>
      <c r="I11">
        <f t="shared" si="2"/>
        <v>-8.6699129316659285E-3</v>
      </c>
      <c r="J11" s="6">
        <f t="shared" si="3"/>
        <v>-8.6699129316659285E-3</v>
      </c>
      <c r="K11" t="b">
        <f t="shared" si="0"/>
        <v>1</v>
      </c>
      <c r="L11" s="7" t="str">
        <f t="shared" si="4"/>
        <v>Decrease</v>
      </c>
    </row>
    <row r="12" spans="1:13" x14ac:dyDescent="0.25">
      <c r="A12" s="1">
        <v>43405</v>
      </c>
      <c r="B12">
        <v>46.950001</v>
      </c>
      <c r="C12">
        <v>49.32</v>
      </c>
      <c r="D12">
        <v>46.52</v>
      </c>
      <c r="E12">
        <v>49.310001</v>
      </c>
      <c r="F12">
        <v>45.469935999999997</v>
      </c>
      <c r="G12">
        <v>552786700</v>
      </c>
      <c r="H12">
        <f t="shared" si="1"/>
        <v>2.1947425672933608E-2</v>
      </c>
      <c r="I12">
        <f t="shared" si="2"/>
        <v>5.183453432788393E-2</v>
      </c>
      <c r="J12" s="6">
        <f t="shared" si="3"/>
        <v>5.183453432788393E-2</v>
      </c>
      <c r="K12" t="b">
        <f t="shared" si="0"/>
        <v>0</v>
      </c>
      <c r="L12" s="8" t="str">
        <f t="shared" si="4"/>
        <v>Increase</v>
      </c>
    </row>
    <row r="13" spans="1:13" x14ac:dyDescent="0.25">
      <c r="A13" s="1">
        <v>43435</v>
      </c>
      <c r="B13">
        <v>50</v>
      </c>
      <c r="C13">
        <v>50.5</v>
      </c>
      <c r="D13">
        <v>43.509998000000003</v>
      </c>
      <c r="E13">
        <v>46.93</v>
      </c>
      <c r="F13">
        <v>43.547623000000002</v>
      </c>
      <c r="G13">
        <v>565278100</v>
      </c>
      <c r="H13">
        <f t="shared" si="1"/>
        <v>-1.8759888430809963E-2</v>
      </c>
      <c r="I13">
        <f t="shared" si="2"/>
        <v>-4.2276571491105586E-2</v>
      </c>
      <c r="J13" s="6">
        <f t="shared" si="3"/>
        <v>-4.2276571491105586E-2</v>
      </c>
      <c r="K13" t="b">
        <f t="shared" si="0"/>
        <v>1</v>
      </c>
      <c r="L13" s="7" t="str">
        <f t="shared" si="4"/>
        <v>Decrease</v>
      </c>
    </row>
    <row r="14" spans="1:13" x14ac:dyDescent="0.25">
      <c r="A14" s="1">
        <v>43466</v>
      </c>
      <c r="B14">
        <v>45.959999000000003</v>
      </c>
      <c r="C14">
        <v>50.040000999999997</v>
      </c>
      <c r="D14">
        <v>44.389999000000003</v>
      </c>
      <c r="E14">
        <v>47.119999</v>
      </c>
      <c r="F14">
        <v>43.723930000000003</v>
      </c>
      <c r="G14">
        <v>620374700</v>
      </c>
      <c r="H14">
        <f t="shared" si="1"/>
        <v>1.7547358504609292E-3</v>
      </c>
      <c r="I14">
        <f t="shared" si="2"/>
        <v>4.0486021475845263E-3</v>
      </c>
      <c r="J14" s="6">
        <f t="shared" si="3"/>
        <v>4.0486021475845263E-3</v>
      </c>
      <c r="K14" t="b">
        <f t="shared" si="0"/>
        <v>1</v>
      </c>
      <c r="L14" s="8" t="str">
        <f t="shared" si="4"/>
        <v>Increase</v>
      </c>
    </row>
    <row r="15" spans="1:13" x14ac:dyDescent="0.25">
      <c r="A15" s="1">
        <v>43497</v>
      </c>
      <c r="B15">
        <v>47.060001</v>
      </c>
      <c r="C15">
        <v>53.610000999999997</v>
      </c>
      <c r="D15">
        <v>47.009998000000003</v>
      </c>
      <c r="E15">
        <v>52.959999000000003</v>
      </c>
      <c r="F15">
        <v>49.143008999999999</v>
      </c>
      <c r="G15">
        <v>410236000</v>
      </c>
      <c r="H15">
        <f t="shared" si="1"/>
        <v>5.0742554230114978E-2</v>
      </c>
      <c r="I15">
        <f t="shared" si="2"/>
        <v>0.12393851604830572</v>
      </c>
      <c r="J15" s="6">
        <f t="shared" si="3"/>
        <v>0.12393851604830572</v>
      </c>
      <c r="K15" t="b">
        <f t="shared" si="0"/>
        <v>1</v>
      </c>
      <c r="L15" s="7" t="str">
        <f t="shared" si="4"/>
        <v>Increase</v>
      </c>
    </row>
    <row r="16" spans="1:13" x14ac:dyDescent="0.25">
      <c r="A16" s="1">
        <v>43525</v>
      </c>
      <c r="B16">
        <v>53.439999</v>
      </c>
      <c r="C16">
        <v>54.990001999999997</v>
      </c>
      <c r="D16">
        <v>51.700001</v>
      </c>
      <c r="E16">
        <v>53.700001</v>
      </c>
      <c r="F16">
        <v>50.145541999999999</v>
      </c>
      <c r="G16">
        <v>435022900</v>
      </c>
      <c r="H16">
        <f t="shared" si="1"/>
        <v>8.7705851864132989E-3</v>
      </c>
      <c r="I16">
        <f t="shared" si="2"/>
        <v>2.0400317774599427E-2</v>
      </c>
      <c r="J16" s="6">
        <f t="shared" si="3"/>
        <v>2.0400317774599427E-2</v>
      </c>
      <c r="K16" t="b">
        <f t="shared" si="0"/>
        <v>0</v>
      </c>
      <c r="L16" s="8" t="str">
        <f t="shared" si="4"/>
        <v>Increase</v>
      </c>
    </row>
    <row r="17" spans="1:12" x14ac:dyDescent="0.25">
      <c r="A17" s="1">
        <v>43556</v>
      </c>
      <c r="B17">
        <v>54.34</v>
      </c>
      <c r="C17">
        <v>59.59</v>
      </c>
      <c r="D17">
        <v>50.869999</v>
      </c>
      <c r="E17">
        <v>51.040000999999997</v>
      </c>
      <c r="F17">
        <v>47.661605999999999</v>
      </c>
      <c r="G17">
        <v>472425200</v>
      </c>
      <c r="H17">
        <f t="shared" si="1"/>
        <v>-2.206365756810022E-2</v>
      </c>
      <c r="I17">
        <f t="shared" si="2"/>
        <v>-4.9534532900252629E-2</v>
      </c>
      <c r="J17" s="6">
        <f t="shared" si="3"/>
        <v>-4.9534532900252629E-2</v>
      </c>
      <c r="K17" t="b">
        <f t="shared" si="0"/>
        <v>0</v>
      </c>
      <c r="L17" s="7" t="str">
        <f t="shared" si="4"/>
        <v>Decrease</v>
      </c>
    </row>
    <row r="18" spans="1:12" x14ac:dyDescent="0.25">
      <c r="A18" s="1">
        <v>43586</v>
      </c>
      <c r="B18">
        <v>51.099997999999999</v>
      </c>
      <c r="C18">
        <v>51.82</v>
      </c>
      <c r="D18">
        <v>42.860000999999997</v>
      </c>
      <c r="E18">
        <v>44.040000999999997</v>
      </c>
      <c r="F18">
        <v>41.124943000000002</v>
      </c>
      <c r="G18">
        <v>637861500</v>
      </c>
      <c r="H18">
        <f t="shared" si="1"/>
        <v>-6.4063363176419905E-2</v>
      </c>
      <c r="I18">
        <f t="shared" si="2"/>
        <v>-0.13714735084671711</v>
      </c>
      <c r="J18" s="6">
        <f t="shared" si="3"/>
        <v>-0.13714735084671711</v>
      </c>
      <c r="K18" t="b">
        <f t="shared" si="0"/>
        <v>1</v>
      </c>
      <c r="L18" s="8" t="str">
        <f t="shared" si="4"/>
        <v>Decrease</v>
      </c>
    </row>
    <row r="19" spans="1:12" x14ac:dyDescent="0.25">
      <c r="A19" s="1">
        <v>43617</v>
      </c>
      <c r="B19">
        <v>44.25</v>
      </c>
      <c r="C19">
        <v>48.48</v>
      </c>
      <c r="D19">
        <v>43.200001</v>
      </c>
      <c r="E19">
        <v>47.869999</v>
      </c>
      <c r="F19">
        <v>44.975192999999997</v>
      </c>
      <c r="G19">
        <v>416046000</v>
      </c>
      <c r="H19">
        <f t="shared" si="1"/>
        <v>3.8867726672202375E-2</v>
      </c>
      <c r="I19">
        <f t="shared" si="2"/>
        <v>9.3623230067455543E-2</v>
      </c>
      <c r="J19" s="6">
        <f t="shared" si="3"/>
        <v>9.3623230067455543E-2</v>
      </c>
      <c r="K19" t="b">
        <f t="shared" si="0"/>
        <v>1</v>
      </c>
      <c r="L19" s="7" t="str">
        <f t="shared" si="4"/>
        <v>Increase</v>
      </c>
    </row>
    <row r="20" spans="1:12" x14ac:dyDescent="0.25">
      <c r="A20" s="1">
        <v>43647</v>
      </c>
      <c r="B20">
        <v>49.290000999999997</v>
      </c>
      <c r="C20">
        <v>53.5</v>
      </c>
      <c r="D20">
        <v>47.07</v>
      </c>
      <c r="E20">
        <v>50.549999</v>
      </c>
      <c r="F20">
        <v>47.493125999999997</v>
      </c>
      <c r="G20">
        <v>431034400</v>
      </c>
      <c r="H20">
        <f t="shared" si="1"/>
        <v>2.365772011823055E-2</v>
      </c>
      <c r="I20">
        <f t="shared" si="2"/>
        <v>5.5984929292021035E-2</v>
      </c>
      <c r="J20" s="6">
        <f t="shared" si="3"/>
        <v>5.5984929292021035E-2</v>
      </c>
      <c r="K20" t="b">
        <f t="shared" si="0"/>
        <v>0</v>
      </c>
      <c r="L20" s="8" t="str">
        <f t="shared" si="4"/>
        <v>Increase</v>
      </c>
    </row>
    <row r="21" spans="1:12" x14ac:dyDescent="0.25">
      <c r="A21" s="1">
        <v>43678</v>
      </c>
      <c r="B21">
        <v>50.52</v>
      </c>
      <c r="C21">
        <v>51.889999000000003</v>
      </c>
      <c r="D21">
        <v>44.799999</v>
      </c>
      <c r="E21">
        <v>47.41</v>
      </c>
      <c r="F21">
        <v>44.543014999999997</v>
      </c>
      <c r="G21">
        <v>531370100</v>
      </c>
      <c r="H21">
        <f t="shared" si="1"/>
        <v>-2.7851145859234584E-2</v>
      </c>
      <c r="I21">
        <f t="shared" si="2"/>
        <v>-6.2116589251252907E-2</v>
      </c>
      <c r="J21" s="6">
        <f t="shared" si="3"/>
        <v>-6.2116589251252907E-2</v>
      </c>
      <c r="K21" t="b">
        <f t="shared" si="0"/>
        <v>1</v>
      </c>
      <c r="L21" s="7" t="str">
        <f t="shared" si="4"/>
        <v>Decrease</v>
      </c>
    </row>
    <row r="22" spans="1:12" x14ac:dyDescent="0.25">
      <c r="A22" s="1">
        <v>43709</v>
      </c>
      <c r="B22">
        <v>47.119999</v>
      </c>
      <c r="C22">
        <v>53.330002</v>
      </c>
      <c r="D22">
        <v>46.5</v>
      </c>
      <c r="E22">
        <v>51.529998999999997</v>
      </c>
      <c r="F22">
        <v>48.740734000000003</v>
      </c>
      <c r="G22">
        <v>387955800</v>
      </c>
      <c r="H22">
        <f t="shared" si="1"/>
        <v>3.9112455108202743E-2</v>
      </c>
      <c r="I22">
        <f t="shared" si="2"/>
        <v>9.423966922759959E-2</v>
      </c>
      <c r="J22" s="6">
        <f t="shared" si="3"/>
        <v>9.423966922759959E-2</v>
      </c>
      <c r="K22" t="b">
        <f t="shared" si="0"/>
        <v>1</v>
      </c>
      <c r="L22" s="8" t="str">
        <f t="shared" si="4"/>
        <v>Increase</v>
      </c>
    </row>
    <row r="23" spans="1:12" x14ac:dyDescent="0.25">
      <c r="A23" s="1">
        <v>43739</v>
      </c>
      <c r="B23">
        <v>51.970001000000003</v>
      </c>
      <c r="C23">
        <v>57.240001999999997</v>
      </c>
      <c r="D23">
        <v>48.529998999999997</v>
      </c>
      <c r="E23">
        <v>56.529998999999997</v>
      </c>
      <c r="F23">
        <v>53.470097000000003</v>
      </c>
      <c r="G23">
        <v>438267300</v>
      </c>
      <c r="H23">
        <f t="shared" si="1"/>
        <v>4.0218906896896126E-2</v>
      </c>
      <c r="I23">
        <f t="shared" si="2"/>
        <v>9.7031017218575308E-2</v>
      </c>
      <c r="J23" s="6">
        <f t="shared" si="3"/>
        <v>9.7031017218575308E-2</v>
      </c>
      <c r="K23" t="b">
        <f t="shared" si="0"/>
        <v>1</v>
      </c>
      <c r="L23" s="7" t="str">
        <f t="shared" si="4"/>
        <v>Increase</v>
      </c>
    </row>
    <row r="24" spans="1:12" x14ac:dyDescent="0.25">
      <c r="A24" s="1">
        <v>43770</v>
      </c>
      <c r="B24">
        <v>55.939999</v>
      </c>
      <c r="C24">
        <v>59.130001</v>
      </c>
      <c r="D24">
        <v>55.619999</v>
      </c>
      <c r="E24">
        <v>58.049999</v>
      </c>
      <c r="F24">
        <v>54.907822000000003</v>
      </c>
      <c r="G24">
        <v>319751400</v>
      </c>
      <c r="H24">
        <f t="shared" si="1"/>
        <v>1.1523245163998204E-2</v>
      </c>
      <c r="I24">
        <f t="shared" si="2"/>
        <v>2.6888393338803936E-2</v>
      </c>
      <c r="J24" s="6">
        <f t="shared" si="3"/>
        <v>2.6888393338803936E-2</v>
      </c>
      <c r="K24" t="b">
        <f t="shared" si="0"/>
        <v>1</v>
      </c>
      <c r="L24" s="8" t="str">
        <f t="shared" si="4"/>
        <v>Increase</v>
      </c>
    </row>
    <row r="25" spans="1:12" x14ac:dyDescent="0.25">
      <c r="A25" s="1">
        <v>43800</v>
      </c>
      <c r="B25">
        <v>58.549999</v>
      </c>
      <c r="C25">
        <v>60.48</v>
      </c>
      <c r="D25">
        <v>55.75</v>
      </c>
      <c r="E25">
        <v>59.849997999999999</v>
      </c>
      <c r="F25">
        <v>56.921954999999997</v>
      </c>
      <c r="G25">
        <v>419629000</v>
      </c>
      <c r="H25">
        <f t="shared" si="1"/>
        <v>1.5645590512463409E-2</v>
      </c>
      <c r="I25">
        <f t="shared" si="2"/>
        <v>3.6682077828546794E-2</v>
      </c>
      <c r="J25" s="6">
        <f t="shared" si="3"/>
        <v>3.6682077828546794E-2</v>
      </c>
      <c r="K25" t="b">
        <f t="shared" si="0"/>
        <v>1</v>
      </c>
      <c r="L25" s="7" t="str">
        <f t="shared" si="4"/>
        <v>Increase</v>
      </c>
    </row>
    <row r="26" spans="1:12" x14ac:dyDescent="0.25">
      <c r="A26" s="1">
        <v>43831</v>
      </c>
      <c r="B26">
        <v>60.240001999999997</v>
      </c>
      <c r="C26">
        <v>69.290001000000004</v>
      </c>
      <c r="D26">
        <v>58.52</v>
      </c>
      <c r="E26">
        <v>63.93</v>
      </c>
      <c r="F26">
        <v>60.802345000000003</v>
      </c>
      <c r="G26">
        <v>534150100</v>
      </c>
      <c r="H26">
        <f t="shared" si="1"/>
        <v>2.8640521657579486E-2</v>
      </c>
      <c r="I26">
        <f t="shared" si="2"/>
        <v>6.8170357114403501E-2</v>
      </c>
      <c r="J26" s="6">
        <f t="shared" si="3"/>
        <v>6.8170357114403501E-2</v>
      </c>
      <c r="K26" t="b">
        <f t="shared" si="0"/>
        <v>0</v>
      </c>
      <c r="L26" s="8" t="str">
        <f t="shared" si="4"/>
        <v>Increase</v>
      </c>
    </row>
    <row r="27" spans="1:12" x14ac:dyDescent="0.25">
      <c r="A27" s="1">
        <v>43862</v>
      </c>
      <c r="B27">
        <v>64.459998999999996</v>
      </c>
      <c r="C27">
        <v>68.089995999999999</v>
      </c>
      <c r="D27">
        <v>53.599997999999999</v>
      </c>
      <c r="E27">
        <v>55.52</v>
      </c>
      <c r="F27">
        <v>52.803790999999997</v>
      </c>
      <c r="G27">
        <v>441506700</v>
      </c>
      <c r="H27">
        <f t="shared" si="1"/>
        <v>-6.1255225858646678E-2</v>
      </c>
      <c r="I27">
        <f t="shared" si="2"/>
        <v>-0.13155009070785026</v>
      </c>
      <c r="J27" s="6">
        <f t="shared" si="3"/>
        <v>-0.13155009070785026</v>
      </c>
      <c r="K27" t="b">
        <f t="shared" si="0"/>
        <v>0</v>
      </c>
      <c r="L27" s="7" t="str">
        <f t="shared" si="4"/>
        <v>Decrease</v>
      </c>
    </row>
    <row r="28" spans="1:12" x14ac:dyDescent="0.25">
      <c r="A28" s="1">
        <v>43891</v>
      </c>
      <c r="B28">
        <v>55.790000999999997</v>
      </c>
      <c r="C28">
        <v>59.02</v>
      </c>
      <c r="D28">
        <v>43.630001</v>
      </c>
      <c r="E28">
        <v>54.119999</v>
      </c>
      <c r="F28">
        <v>51.725765000000003</v>
      </c>
      <c r="G28">
        <v>961035400</v>
      </c>
      <c r="H28">
        <f t="shared" si="1"/>
        <v>-8.9581810306228245E-3</v>
      </c>
      <c r="I28">
        <f t="shared" si="2"/>
        <v>-2.0415693259599375E-2</v>
      </c>
      <c r="J28" s="6">
        <f t="shared" si="3"/>
        <v>-2.0415693259599375E-2</v>
      </c>
      <c r="K28" t="b">
        <f t="shared" si="0"/>
        <v>1</v>
      </c>
      <c r="L28" s="8" t="str">
        <f t="shared" si="4"/>
        <v>Decrease</v>
      </c>
    </row>
    <row r="29" spans="1:12" x14ac:dyDescent="0.25">
      <c r="A29" s="1">
        <v>43922</v>
      </c>
      <c r="B29">
        <v>52.5</v>
      </c>
      <c r="C29">
        <v>62.130001</v>
      </c>
      <c r="D29">
        <v>51.220001000000003</v>
      </c>
      <c r="E29">
        <v>59.98</v>
      </c>
      <c r="F29">
        <v>57.326523000000002</v>
      </c>
      <c r="G29">
        <v>617557900</v>
      </c>
      <c r="H29">
        <f t="shared" si="1"/>
        <v>4.4648679105585523E-2</v>
      </c>
      <c r="I29">
        <f t="shared" si="2"/>
        <v>0.10827791527104527</v>
      </c>
      <c r="J29" s="6">
        <f t="shared" si="3"/>
        <v>0.10827791527104527</v>
      </c>
      <c r="K29" t="b">
        <f t="shared" si="0"/>
        <v>1</v>
      </c>
      <c r="L29" s="7" t="str">
        <f t="shared" si="4"/>
        <v>Increase</v>
      </c>
    </row>
    <row r="30" spans="1:12" x14ac:dyDescent="0.25">
      <c r="A30" s="1">
        <v>43952</v>
      </c>
      <c r="B30">
        <v>58.830002</v>
      </c>
      <c r="C30">
        <v>64.139999000000003</v>
      </c>
      <c r="D30">
        <v>56.099997999999999</v>
      </c>
      <c r="E30">
        <v>62.93</v>
      </c>
      <c r="F30">
        <v>60.146011000000001</v>
      </c>
      <c r="G30">
        <v>409253500</v>
      </c>
      <c r="H30">
        <f t="shared" si="1"/>
        <v>2.0851227875157082E-2</v>
      </c>
      <c r="I30">
        <f t="shared" si="2"/>
        <v>4.9182958471072798E-2</v>
      </c>
      <c r="J30" s="6">
        <f t="shared" si="3"/>
        <v>4.9182958471072798E-2</v>
      </c>
      <c r="K30" t="b">
        <f t="shared" si="0"/>
        <v>0</v>
      </c>
      <c r="L30" s="8" t="str">
        <f t="shared" si="4"/>
        <v>Increase</v>
      </c>
    </row>
    <row r="31" spans="1:12" x14ac:dyDescent="0.25">
      <c r="A31" s="1">
        <v>43983</v>
      </c>
      <c r="B31">
        <v>62.490001999999997</v>
      </c>
      <c r="C31">
        <v>65.110000999999997</v>
      </c>
      <c r="D31">
        <v>56.759998000000003</v>
      </c>
      <c r="E31">
        <v>59.830002</v>
      </c>
      <c r="F31">
        <v>57.506171999999999</v>
      </c>
      <c r="G31">
        <v>570572500</v>
      </c>
      <c r="H31">
        <f t="shared" si="1"/>
        <v>-1.9492370399406073E-2</v>
      </c>
      <c r="I31">
        <f t="shared" si="2"/>
        <v>-4.3890508383008175E-2</v>
      </c>
      <c r="J31" s="6">
        <f t="shared" si="3"/>
        <v>-4.3890508383008175E-2</v>
      </c>
      <c r="K31" t="b">
        <f t="shared" si="0"/>
        <v>0</v>
      </c>
      <c r="L31" s="7" t="str">
        <f t="shared" si="4"/>
        <v>Decrease</v>
      </c>
    </row>
    <row r="32" spans="1:12" x14ac:dyDescent="0.25">
      <c r="A32" s="1">
        <v>44013</v>
      </c>
      <c r="B32">
        <v>59.91</v>
      </c>
      <c r="C32">
        <v>61.93</v>
      </c>
      <c r="D32">
        <v>46.970001000000003</v>
      </c>
      <c r="E32">
        <v>47.73</v>
      </c>
      <c r="F32">
        <v>45.876140999999997</v>
      </c>
      <c r="G32">
        <v>808654500</v>
      </c>
      <c r="H32">
        <f t="shared" si="1"/>
        <v>-9.8127580110175652E-2</v>
      </c>
      <c r="I32">
        <f t="shared" si="2"/>
        <v>-0.20223970046206524</v>
      </c>
      <c r="J32" s="6">
        <f t="shared" si="3"/>
        <v>-0.20223970046206524</v>
      </c>
      <c r="K32" t="b">
        <f t="shared" si="0"/>
        <v>1</v>
      </c>
      <c r="L32" s="8" t="str">
        <f t="shared" si="4"/>
        <v>Decrease</v>
      </c>
    </row>
    <row r="33" spans="1:12" x14ac:dyDescent="0.25">
      <c r="A33" s="1">
        <v>44044</v>
      </c>
      <c r="B33">
        <v>48.27</v>
      </c>
      <c r="C33">
        <v>51.5</v>
      </c>
      <c r="D33">
        <v>47.700001</v>
      </c>
      <c r="E33">
        <v>50.950001</v>
      </c>
      <c r="F33">
        <v>48.971077000000001</v>
      </c>
      <c r="G33">
        <v>667321500</v>
      </c>
      <c r="H33">
        <f t="shared" si="1"/>
        <v>2.8352776506699533E-2</v>
      </c>
      <c r="I33">
        <f t="shared" si="2"/>
        <v>6.7462867027111198E-2</v>
      </c>
      <c r="J33" s="6">
        <f t="shared" si="3"/>
        <v>6.7462867027111198E-2</v>
      </c>
      <c r="K33" t="b">
        <f t="shared" si="0"/>
        <v>1</v>
      </c>
      <c r="L33" s="7" t="str">
        <f t="shared" si="4"/>
        <v>Increase</v>
      </c>
    </row>
    <row r="34" spans="1:12" x14ac:dyDescent="0.25">
      <c r="A34" s="1">
        <v>44075</v>
      </c>
      <c r="B34">
        <v>50.91</v>
      </c>
      <c r="C34">
        <v>52.68</v>
      </c>
      <c r="D34">
        <v>48.419998</v>
      </c>
      <c r="E34">
        <v>51.779998999999997</v>
      </c>
      <c r="F34">
        <v>50.106842</v>
      </c>
      <c r="G34">
        <v>680429800</v>
      </c>
      <c r="H34">
        <f t="shared" si="1"/>
        <v>9.9573766776680801E-3</v>
      </c>
      <c r="I34">
        <f t="shared" si="2"/>
        <v>2.319256731886863E-2</v>
      </c>
      <c r="J34" s="6">
        <f t="shared" si="3"/>
        <v>2.319256731886863E-2</v>
      </c>
      <c r="K34" t="b">
        <f t="shared" si="0"/>
        <v>0</v>
      </c>
      <c r="L34" s="8" t="str">
        <f t="shared" si="4"/>
        <v>Increase</v>
      </c>
    </row>
    <row r="35" spans="1:12" x14ac:dyDescent="0.25">
      <c r="A35" s="1">
        <v>44105</v>
      </c>
      <c r="B35">
        <v>52.400002000000001</v>
      </c>
      <c r="C35">
        <v>56.23</v>
      </c>
      <c r="D35">
        <v>43.610000999999997</v>
      </c>
      <c r="E35">
        <v>44.279998999999997</v>
      </c>
      <c r="F35">
        <v>42.849186000000003</v>
      </c>
      <c r="G35">
        <v>738437500</v>
      </c>
      <c r="H35">
        <f t="shared" si="1"/>
        <v>-6.7954455948155967E-2</v>
      </c>
      <c r="I35">
        <f t="shared" si="2"/>
        <v>-0.14484361237533183</v>
      </c>
      <c r="J35" s="6">
        <f t="shared" si="3"/>
        <v>-0.14484361237533183</v>
      </c>
      <c r="K35" t="b">
        <f t="shared" si="0"/>
        <v>1</v>
      </c>
      <c r="L35" s="7" t="str">
        <f t="shared" si="4"/>
        <v>Decrease</v>
      </c>
    </row>
    <row r="36" spans="1:12" x14ac:dyDescent="0.25">
      <c r="A36" s="1">
        <v>44136</v>
      </c>
      <c r="B36">
        <v>44.959999000000003</v>
      </c>
      <c r="C36">
        <v>48.5</v>
      </c>
      <c r="D36">
        <v>44.240001999999997</v>
      </c>
      <c r="E36">
        <v>48.349997999999999</v>
      </c>
      <c r="F36">
        <v>46.787674000000003</v>
      </c>
      <c r="G36">
        <v>676942800</v>
      </c>
      <c r="H36">
        <f t="shared" si="1"/>
        <v>3.8188879129492426E-2</v>
      </c>
      <c r="I36">
        <f t="shared" si="2"/>
        <v>9.1915118294195811E-2</v>
      </c>
      <c r="J36" s="6">
        <f t="shared" si="3"/>
        <v>9.1915118294195811E-2</v>
      </c>
      <c r="K36" t="b">
        <f t="shared" si="0"/>
        <v>1</v>
      </c>
      <c r="L36" s="8" t="str">
        <f t="shared" si="4"/>
        <v>Increase</v>
      </c>
    </row>
    <row r="37" spans="1:12" x14ac:dyDescent="0.25">
      <c r="A37" s="1">
        <v>44166</v>
      </c>
      <c r="B37">
        <v>48.75</v>
      </c>
      <c r="C37">
        <v>52.650002000000001</v>
      </c>
      <c r="D37">
        <v>45.240001999999997</v>
      </c>
      <c r="E37">
        <v>49.82</v>
      </c>
      <c r="F37">
        <v>48.560836999999999</v>
      </c>
      <c r="G37">
        <v>883810300</v>
      </c>
      <c r="H37">
        <f t="shared" si="1"/>
        <v>1.6154708444342053E-2</v>
      </c>
      <c r="I37">
        <f t="shared" si="2"/>
        <v>3.7898079737838576E-2</v>
      </c>
      <c r="J37" s="6">
        <f t="shared" si="3"/>
        <v>3.7898079737838576E-2</v>
      </c>
      <c r="K37" t="b">
        <f t="shared" si="0"/>
        <v>0</v>
      </c>
      <c r="L37" s="7" t="str">
        <f t="shared" si="4"/>
        <v>Increase</v>
      </c>
    </row>
    <row r="39" spans="1:12" x14ac:dyDescent="0.25">
      <c r="K39" t="s">
        <v>12</v>
      </c>
      <c r="L39">
        <f>COUNTIF(L3:L37, "Increase")</f>
        <v>21</v>
      </c>
    </row>
    <row r="40" spans="1:12" x14ac:dyDescent="0.25">
      <c r="K40" t="s">
        <v>13</v>
      </c>
      <c r="L40">
        <f>COUNTIF(L3:L37,"Decrease")</f>
        <v>14</v>
      </c>
    </row>
    <row r="41" spans="1:12" x14ac:dyDescent="0.25">
      <c r="L41">
        <f>SUM(L39:L40)</f>
        <v>35</v>
      </c>
    </row>
    <row r="42" spans="1:12" x14ac:dyDescent="0.25">
      <c r="K42" t="s">
        <v>12</v>
      </c>
      <c r="L42" s="9">
        <f>L39/$L$41</f>
        <v>0.6</v>
      </c>
    </row>
    <row r="43" spans="1:12" x14ac:dyDescent="0.25">
      <c r="K43" t="s">
        <v>13</v>
      </c>
      <c r="L43" s="9">
        <f>L40/$L$41</f>
        <v>0.4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D26" sqref="D26"/>
    </sheetView>
  </sheetViews>
  <sheetFormatPr defaultRowHeight="15" x14ac:dyDescent="0.25"/>
  <sheetData>
    <row r="1" spans="1:3" x14ac:dyDescent="0.25">
      <c r="A1" s="10"/>
      <c r="B1" s="11" t="s">
        <v>14</v>
      </c>
      <c r="C1" s="12" t="s">
        <v>15</v>
      </c>
    </row>
    <row r="2" spans="1:3" x14ac:dyDescent="0.25">
      <c r="A2" s="13" t="s">
        <v>12</v>
      </c>
      <c r="B2" s="14">
        <v>22</v>
      </c>
      <c r="C2" s="15">
        <v>21</v>
      </c>
    </row>
    <row r="3" spans="1:3" x14ac:dyDescent="0.25">
      <c r="A3" s="13" t="s">
        <v>13</v>
      </c>
      <c r="B3" s="14">
        <v>13</v>
      </c>
      <c r="C3" s="15">
        <v>14</v>
      </c>
    </row>
    <row r="4" spans="1:3" x14ac:dyDescent="0.25">
      <c r="A4" s="13"/>
      <c r="B4" s="14">
        <v>35</v>
      </c>
      <c r="C4" s="15">
        <v>35</v>
      </c>
    </row>
    <row r="5" spans="1:3" x14ac:dyDescent="0.25">
      <c r="A5" s="13"/>
      <c r="B5" s="16" t="s">
        <v>14</v>
      </c>
      <c r="C5" s="17" t="s">
        <v>15</v>
      </c>
    </row>
    <row r="6" spans="1:3" x14ac:dyDescent="0.25">
      <c r="A6" s="13" t="s">
        <v>12</v>
      </c>
      <c r="B6" s="18">
        <v>0.6</v>
      </c>
      <c r="C6" s="19">
        <v>0.5714285714285714</v>
      </c>
    </row>
    <row r="7" spans="1:3" ht="15.75" thickBot="1" x14ac:dyDescent="0.3">
      <c r="A7" s="20" t="s">
        <v>13</v>
      </c>
      <c r="B7" s="21">
        <v>0.4</v>
      </c>
      <c r="C7" s="22">
        <v>0.42857142857142855</v>
      </c>
    </row>
    <row r="8" spans="1:3" ht="15.75" thickBot="1" x14ac:dyDescent="0.3"/>
    <row r="9" spans="1:3" x14ac:dyDescent="0.25">
      <c r="A9" s="10"/>
      <c r="B9" s="23" t="s">
        <v>12</v>
      </c>
      <c r="C9" s="24" t="s">
        <v>13</v>
      </c>
    </row>
    <row r="10" spans="1:3" x14ac:dyDescent="0.25">
      <c r="A10" s="25" t="s">
        <v>14</v>
      </c>
      <c r="B10" s="14">
        <v>22</v>
      </c>
      <c r="C10" s="15">
        <v>21</v>
      </c>
    </row>
    <row r="11" spans="1:3" x14ac:dyDescent="0.25">
      <c r="A11" s="26" t="s">
        <v>15</v>
      </c>
      <c r="B11" s="14">
        <v>13</v>
      </c>
      <c r="C11" s="15">
        <v>14</v>
      </c>
    </row>
    <row r="12" spans="1:3" x14ac:dyDescent="0.25">
      <c r="A12" s="13"/>
      <c r="B12" s="14">
        <v>35</v>
      </c>
      <c r="C12" s="15">
        <v>35</v>
      </c>
    </row>
    <row r="13" spans="1:3" x14ac:dyDescent="0.25">
      <c r="A13" s="13"/>
      <c r="B13" s="14" t="s">
        <v>12</v>
      </c>
      <c r="C13" s="15" t="s">
        <v>13</v>
      </c>
    </row>
    <row r="14" spans="1:3" x14ac:dyDescent="0.25">
      <c r="A14" s="25" t="s">
        <v>14</v>
      </c>
      <c r="B14" s="18">
        <f>B10/$B$12</f>
        <v>0.62857142857142856</v>
      </c>
      <c r="C14" s="19">
        <f>C10/$C$12</f>
        <v>0.6</v>
      </c>
    </row>
    <row r="15" spans="1:3" ht="15.75" thickBot="1" x14ac:dyDescent="0.3">
      <c r="A15" s="27" t="s">
        <v>15</v>
      </c>
      <c r="B15" s="21">
        <f>B11/$B$12</f>
        <v>0.37142857142857144</v>
      </c>
      <c r="C15" s="22">
        <f>C11/$C$12</f>
        <v>0.4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V18" sqref="V18"/>
    </sheetView>
  </sheetViews>
  <sheetFormatPr defaultRowHeight="15" x14ac:dyDescent="0.25"/>
  <cols>
    <col min="1" max="1" width="22.7109375" bestFit="1" customWidth="1"/>
    <col min="2" max="2" width="10.28515625" bestFit="1" customWidth="1"/>
    <col min="3" max="3" width="10" bestFit="1" customWidth="1"/>
    <col min="4" max="4" width="20.7109375" bestFit="1" customWidth="1"/>
    <col min="5" max="5" width="20.5703125" bestFit="1" customWidth="1"/>
  </cols>
  <sheetData>
    <row r="1" spans="1:5" s="29" customFormat="1" x14ac:dyDescent="0.25">
      <c r="A1" s="29" t="s">
        <v>0</v>
      </c>
      <c r="B1" s="29" t="s">
        <v>17</v>
      </c>
      <c r="C1" s="29" t="s">
        <v>16</v>
      </c>
      <c r="D1" s="29" t="s">
        <v>20</v>
      </c>
      <c r="E1" s="29" t="s">
        <v>21</v>
      </c>
    </row>
    <row r="2" spans="1:5" x14ac:dyDescent="0.25">
      <c r="A2" s="1">
        <v>43101</v>
      </c>
      <c r="B2" s="28">
        <v>13.74</v>
      </c>
      <c r="C2" s="28">
        <v>43.573906000000001</v>
      </c>
      <c r="D2" s="28">
        <f>STANDARDIZE(B2,$B$39,$B$40)</f>
        <v>-1.0067987141191066</v>
      </c>
      <c r="E2" s="28">
        <f>STANDARDIZE(C2,$C$39,$C$40)</f>
        <v>-0.9664755876718607</v>
      </c>
    </row>
    <row r="3" spans="1:5" x14ac:dyDescent="0.25">
      <c r="A3" s="1">
        <v>43132</v>
      </c>
      <c r="B3" s="28">
        <v>12.11</v>
      </c>
      <c r="C3" s="28">
        <v>44.614834000000002</v>
      </c>
      <c r="D3" s="28">
        <f t="shared" ref="D3:D37" si="0">STANDARDIZE(B3,$B$39,$B$40)</f>
        <v>-1.0732856352123661</v>
      </c>
      <c r="E3" s="28">
        <f t="shared" ref="E3:E37" si="1">STANDARDIZE(C3,$C$39,$C$40)</f>
        <v>-0.76586637858796713</v>
      </c>
    </row>
    <row r="4" spans="1:5" x14ac:dyDescent="0.25">
      <c r="A4" s="1">
        <v>43160</v>
      </c>
      <c r="B4" s="28">
        <v>10.050000000000001</v>
      </c>
      <c r="C4" s="28">
        <v>47.460006999999997</v>
      </c>
      <c r="D4" s="28">
        <f t="shared" si="0"/>
        <v>-1.1573120508271599</v>
      </c>
      <c r="E4" s="28">
        <f t="shared" si="1"/>
        <v>-0.21754036061472884</v>
      </c>
    </row>
    <row r="5" spans="1:5" x14ac:dyDescent="0.25">
      <c r="A5" s="1">
        <v>43191</v>
      </c>
      <c r="B5" s="28">
        <v>10.88</v>
      </c>
      <c r="C5" s="28">
        <v>47.040816999999997</v>
      </c>
      <c r="D5" s="28">
        <f t="shared" si="0"/>
        <v>-1.1234567474483836</v>
      </c>
      <c r="E5" s="28">
        <f t="shared" si="1"/>
        <v>-0.29832728762205052</v>
      </c>
    </row>
    <row r="6" spans="1:5" x14ac:dyDescent="0.25">
      <c r="A6" s="1">
        <v>43221</v>
      </c>
      <c r="B6" s="28">
        <v>13.73</v>
      </c>
      <c r="C6" s="28">
        <v>50.303234000000003</v>
      </c>
      <c r="D6" s="28">
        <f t="shared" si="0"/>
        <v>-1.0072066093405376</v>
      </c>
      <c r="E6" s="28">
        <f t="shared" si="1"/>
        <v>0.33041062131290866</v>
      </c>
    </row>
    <row r="7" spans="1:5" x14ac:dyDescent="0.25">
      <c r="A7" s="1">
        <v>43252</v>
      </c>
      <c r="B7" s="28">
        <v>14.99</v>
      </c>
      <c r="C7" s="28">
        <v>45.561695</v>
      </c>
      <c r="D7" s="28">
        <f t="shared" si="0"/>
        <v>-0.95581181144022664</v>
      </c>
      <c r="E7" s="28">
        <f t="shared" si="1"/>
        <v>-0.58338590316374572</v>
      </c>
    </row>
    <row r="8" spans="1:5" x14ac:dyDescent="0.25">
      <c r="A8" s="1">
        <v>43282</v>
      </c>
      <c r="B8" s="28">
        <v>18.329999999999998</v>
      </c>
      <c r="C8" s="28">
        <v>44.086047999999998</v>
      </c>
      <c r="D8" s="28">
        <f t="shared" si="0"/>
        <v>-0.81957480748225975</v>
      </c>
      <c r="E8" s="28">
        <f t="shared" si="1"/>
        <v>-0.86777481148115132</v>
      </c>
    </row>
    <row r="9" spans="1:5" x14ac:dyDescent="0.25">
      <c r="A9" s="1">
        <v>43313</v>
      </c>
      <c r="B9" s="28">
        <v>25.17</v>
      </c>
      <c r="C9" s="28">
        <v>44.388514999999998</v>
      </c>
      <c r="D9" s="28">
        <f t="shared" si="0"/>
        <v>-0.5405744760234289</v>
      </c>
      <c r="E9" s="28">
        <f t="shared" si="1"/>
        <v>-0.80948291651437365</v>
      </c>
    </row>
    <row r="10" spans="1:5" x14ac:dyDescent="0.25">
      <c r="A10" s="1">
        <v>43344</v>
      </c>
      <c r="B10" s="28">
        <v>30.889999</v>
      </c>
      <c r="C10" s="28">
        <v>43.607242999999997</v>
      </c>
      <c r="D10" s="28">
        <f t="shared" si="0"/>
        <v>-0.30725845015439684</v>
      </c>
      <c r="E10" s="28">
        <f t="shared" si="1"/>
        <v>-0.96005083091324817</v>
      </c>
    </row>
    <row r="11" spans="1:5" x14ac:dyDescent="0.25">
      <c r="A11" s="1">
        <v>43374</v>
      </c>
      <c r="B11" s="28">
        <v>18.209999</v>
      </c>
      <c r="C11" s="28">
        <v>43.229171999999998</v>
      </c>
      <c r="D11" s="28">
        <f t="shared" si="0"/>
        <v>-0.82446959092895433</v>
      </c>
      <c r="E11" s="28">
        <f t="shared" si="1"/>
        <v>-1.0329132424225518</v>
      </c>
    </row>
    <row r="12" spans="1:5" x14ac:dyDescent="0.25">
      <c r="A12" s="1">
        <v>43405</v>
      </c>
      <c r="B12" s="28">
        <v>21.299999</v>
      </c>
      <c r="C12" s="28">
        <v>45.469935999999997</v>
      </c>
      <c r="D12" s="28">
        <f t="shared" si="0"/>
        <v>-0.69842996750676323</v>
      </c>
      <c r="E12" s="28">
        <f t="shared" si="1"/>
        <v>-0.60106983559358684</v>
      </c>
    </row>
    <row r="13" spans="1:5" x14ac:dyDescent="0.25">
      <c r="A13" s="1">
        <v>43435</v>
      </c>
      <c r="B13" s="28">
        <v>18.459999</v>
      </c>
      <c r="C13" s="28">
        <v>43.547623000000002</v>
      </c>
      <c r="D13" s="28">
        <f t="shared" si="0"/>
        <v>-0.81427221039317832</v>
      </c>
      <c r="E13" s="28">
        <f t="shared" si="1"/>
        <v>-0.97154088694553942</v>
      </c>
    </row>
    <row r="14" spans="1:5" x14ac:dyDescent="0.25">
      <c r="A14" s="1">
        <v>43466</v>
      </c>
      <c r="B14" s="28">
        <v>24.41</v>
      </c>
      <c r="C14" s="28">
        <v>43.723930000000003</v>
      </c>
      <c r="D14" s="28">
        <f t="shared" si="0"/>
        <v>-0.57157451285218797</v>
      </c>
      <c r="E14" s="28">
        <f t="shared" si="1"/>
        <v>-0.93756273684682534</v>
      </c>
    </row>
    <row r="15" spans="1:5" x14ac:dyDescent="0.25">
      <c r="A15" s="1">
        <v>43497</v>
      </c>
      <c r="B15" s="28">
        <v>23.530000999999999</v>
      </c>
      <c r="C15" s="28">
        <v>49.143008999999999</v>
      </c>
      <c r="D15" s="28">
        <f t="shared" si="0"/>
        <v>-0.60746925154859732</v>
      </c>
      <c r="E15" s="28">
        <f t="shared" si="1"/>
        <v>0.10681031503873706</v>
      </c>
    </row>
    <row r="16" spans="1:5" x14ac:dyDescent="0.25">
      <c r="A16" s="1">
        <v>43525</v>
      </c>
      <c r="B16" s="28">
        <v>25.52</v>
      </c>
      <c r="C16" s="28">
        <v>50.145541999999999</v>
      </c>
      <c r="D16" s="28">
        <f t="shared" si="0"/>
        <v>-0.52629814327334268</v>
      </c>
      <c r="E16" s="28">
        <f t="shared" si="1"/>
        <v>0.30001998199985513</v>
      </c>
    </row>
    <row r="17" spans="1:5" x14ac:dyDescent="0.25">
      <c r="A17" s="1">
        <v>43556</v>
      </c>
      <c r="B17" s="28">
        <v>27.629999000000002</v>
      </c>
      <c r="C17" s="28">
        <v>47.661605999999999</v>
      </c>
      <c r="D17" s="28">
        <f t="shared" si="0"/>
        <v>-0.44023229234091549</v>
      </c>
      <c r="E17" s="28">
        <f t="shared" si="1"/>
        <v>-0.17868789825219836</v>
      </c>
    </row>
    <row r="18" spans="1:5" x14ac:dyDescent="0.25">
      <c r="A18" s="1">
        <v>43586</v>
      </c>
      <c r="B18" s="28">
        <v>27.41</v>
      </c>
      <c r="C18" s="28">
        <v>41.124943000000002</v>
      </c>
      <c r="D18" s="28">
        <f t="shared" si="0"/>
        <v>-0.44920594642287626</v>
      </c>
      <c r="E18" s="28">
        <f t="shared" si="1"/>
        <v>-1.4384434187857498</v>
      </c>
    </row>
    <row r="19" spans="1:5" x14ac:dyDescent="0.25">
      <c r="A19" s="1">
        <v>43617</v>
      </c>
      <c r="B19" s="28">
        <v>30.370000999999998</v>
      </c>
      <c r="C19" s="28">
        <v>44.975192999999997</v>
      </c>
      <c r="D19" s="28">
        <f t="shared" si="0"/>
        <v>-0.32846892008976664</v>
      </c>
      <c r="E19" s="28">
        <f t="shared" si="1"/>
        <v>-0.6964174503467615</v>
      </c>
    </row>
    <row r="20" spans="1:5" x14ac:dyDescent="0.25">
      <c r="A20" s="1">
        <v>43647</v>
      </c>
      <c r="B20" s="28">
        <v>30.450001</v>
      </c>
      <c r="C20" s="28">
        <v>47.493125999999997</v>
      </c>
      <c r="D20" s="28">
        <f t="shared" si="0"/>
        <v>-0.32520575831831822</v>
      </c>
      <c r="E20" s="28">
        <f t="shared" si="1"/>
        <v>-0.21115761714385545</v>
      </c>
    </row>
    <row r="21" spans="1:5" x14ac:dyDescent="0.25">
      <c r="A21" s="1">
        <v>43678</v>
      </c>
      <c r="B21" s="28">
        <v>31.450001</v>
      </c>
      <c r="C21" s="28">
        <v>44.543014999999997</v>
      </c>
      <c r="D21" s="28">
        <f t="shared" si="0"/>
        <v>-0.28441623617521433</v>
      </c>
      <c r="E21" s="28">
        <f t="shared" si="1"/>
        <v>-0.7797074442401517</v>
      </c>
    </row>
    <row r="22" spans="1:5" x14ac:dyDescent="0.25">
      <c r="A22" s="1">
        <v>43709</v>
      </c>
      <c r="B22" s="28">
        <v>28.99</v>
      </c>
      <c r="C22" s="28">
        <v>48.740734000000003</v>
      </c>
      <c r="D22" s="28">
        <f t="shared" si="0"/>
        <v>-0.38475850143677215</v>
      </c>
      <c r="E22" s="28">
        <f t="shared" si="1"/>
        <v>2.9283272261309265E-2</v>
      </c>
    </row>
    <row r="23" spans="1:5" x14ac:dyDescent="0.25">
      <c r="A23" s="1">
        <v>43739</v>
      </c>
      <c r="B23" s="28">
        <v>33.93</v>
      </c>
      <c r="C23" s="28">
        <v>53.470097000000003</v>
      </c>
      <c r="D23" s="28">
        <f t="shared" si="0"/>
        <v>-0.18325826204983883</v>
      </c>
      <c r="E23" s="28">
        <f t="shared" si="1"/>
        <v>0.94073321971264956</v>
      </c>
    </row>
    <row r="24" spans="1:5" x14ac:dyDescent="0.25">
      <c r="A24" s="1">
        <v>43770</v>
      </c>
      <c r="B24" s="28">
        <v>39.150002000000001</v>
      </c>
      <c r="C24" s="28">
        <v>54.907822000000003</v>
      </c>
      <c r="D24" s="28">
        <f t="shared" si="0"/>
        <v>2.9663125116207875E-2</v>
      </c>
      <c r="E24" s="28">
        <f t="shared" si="1"/>
        <v>1.2178137431783844</v>
      </c>
    </row>
    <row r="25" spans="1:5" x14ac:dyDescent="0.25">
      <c r="A25" s="1">
        <v>43800</v>
      </c>
      <c r="B25" s="28">
        <v>45.860000999999997</v>
      </c>
      <c r="C25" s="28">
        <v>56.921954999999997</v>
      </c>
      <c r="D25" s="28">
        <f t="shared" si="0"/>
        <v>0.30336077790691279</v>
      </c>
      <c r="E25" s="28">
        <f t="shared" si="1"/>
        <v>1.6059804829718842</v>
      </c>
    </row>
    <row r="26" spans="1:5" x14ac:dyDescent="0.25">
      <c r="A26" s="1">
        <v>43831</v>
      </c>
      <c r="B26" s="28">
        <v>47</v>
      </c>
      <c r="C26" s="28">
        <v>60.802345000000003</v>
      </c>
      <c r="D26" s="28">
        <f t="shared" si="0"/>
        <v>0.34986079236052919</v>
      </c>
      <c r="E26" s="28">
        <f t="shared" si="1"/>
        <v>2.3538150775231403</v>
      </c>
    </row>
    <row r="27" spans="1:5" x14ac:dyDescent="0.25">
      <c r="A27" s="1">
        <v>43862</v>
      </c>
      <c r="B27" s="28">
        <v>45.48</v>
      </c>
      <c r="C27" s="28">
        <v>52.803790999999997</v>
      </c>
      <c r="D27" s="28">
        <f t="shared" si="0"/>
        <v>0.28786071870301116</v>
      </c>
      <c r="E27" s="28">
        <f t="shared" si="1"/>
        <v>0.81232172567285643</v>
      </c>
    </row>
    <row r="28" spans="1:5" x14ac:dyDescent="0.25">
      <c r="A28" s="1">
        <v>43891</v>
      </c>
      <c r="B28" s="28">
        <v>45.48</v>
      </c>
      <c r="C28" s="28">
        <v>51.725765000000003</v>
      </c>
      <c r="D28" s="28">
        <f t="shared" si="0"/>
        <v>0.28786071870301116</v>
      </c>
      <c r="E28" s="28">
        <f t="shared" si="1"/>
        <v>0.60456293425608987</v>
      </c>
    </row>
    <row r="29" spans="1:5" x14ac:dyDescent="0.25">
      <c r="A29" s="1">
        <v>43922</v>
      </c>
      <c r="B29" s="28">
        <v>52.389999000000003</v>
      </c>
      <c r="C29" s="28">
        <v>57.326523000000002</v>
      </c>
      <c r="D29" s="28">
        <f t="shared" si="0"/>
        <v>0.5697162759223372</v>
      </c>
      <c r="E29" s="28">
        <f t="shared" si="1"/>
        <v>1.6839494361565939</v>
      </c>
    </row>
    <row r="30" spans="1:5" x14ac:dyDescent="0.25">
      <c r="A30" s="1">
        <v>43952</v>
      </c>
      <c r="B30" s="28">
        <v>53.799999</v>
      </c>
      <c r="C30" s="28">
        <v>60.146011000000001</v>
      </c>
      <c r="D30" s="28">
        <f t="shared" si="0"/>
        <v>0.62722950214411355</v>
      </c>
      <c r="E30" s="28">
        <f t="shared" si="1"/>
        <v>2.2273254023151834</v>
      </c>
    </row>
    <row r="31" spans="1:5" x14ac:dyDescent="0.25">
      <c r="A31" s="1">
        <v>43983</v>
      </c>
      <c r="B31" s="28">
        <v>52.610000999999997</v>
      </c>
      <c r="C31" s="28">
        <v>57.506171999999999</v>
      </c>
      <c r="D31" s="28">
        <f t="shared" si="0"/>
        <v>0.57869005237286408</v>
      </c>
      <c r="E31" s="28">
        <f t="shared" si="1"/>
        <v>1.7185716615196467</v>
      </c>
    </row>
    <row r="32" spans="1:5" x14ac:dyDescent="0.25">
      <c r="A32" s="1">
        <v>44013</v>
      </c>
      <c r="B32" s="28">
        <v>77.430000000000007</v>
      </c>
      <c r="C32" s="28">
        <v>45.876140999999997</v>
      </c>
      <c r="D32" s="28">
        <f t="shared" si="0"/>
        <v>1.5910859511751814</v>
      </c>
      <c r="E32" s="28">
        <f t="shared" si="1"/>
        <v>-0.5227853973078237</v>
      </c>
    </row>
    <row r="33" spans="1:5" x14ac:dyDescent="0.25">
      <c r="A33" s="1">
        <v>44044</v>
      </c>
      <c r="B33" s="28">
        <v>90.82</v>
      </c>
      <c r="C33" s="28">
        <v>48.971077000000001</v>
      </c>
      <c r="D33" s="28">
        <f t="shared" si="0"/>
        <v>2.1372576526713418</v>
      </c>
      <c r="E33" s="28">
        <f t="shared" si="1"/>
        <v>7.3675321517368067E-2</v>
      </c>
    </row>
    <row r="34" spans="1:5" x14ac:dyDescent="0.25">
      <c r="A34" s="1">
        <v>44075</v>
      </c>
      <c r="B34" s="28">
        <v>81.989998</v>
      </c>
      <c r="C34" s="28">
        <v>50.106842</v>
      </c>
      <c r="D34" s="28">
        <f t="shared" si="0"/>
        <v>1.7770860905686905</v>
      </c>
      <c r="E34" s="28">
        <f t="shared" si="1"/>
        <v>0.29256165981854543</v>
      </c>
    </row>
    <row r="35" spans="1:5" x14ac:dyDescent="0.25">
      <c r="A35" s="1">
        <v>44105</v>
      </c>
      <c r="B35" s="28">
        <v>75.290001000000004</v>
      </c>
      <c r="C35" s="28">
        <v>42.849186000000003</v>
      </c>
      <c r="D35" s="28">
        <f t="shared" si="0"/>
        <v>1.503796414578461</v>
      </c>
      <c r="E35" s="28">
        <f t="shared" si="1"/>
        <v>-1.1061447156108524</v>
      </c>
    </row>
    <row r="36" spans="1:5" x14ac:dyDescent="0.25">
      <c r="A36" s="1">
        <v>44136</v>
      </c>
      <c r="B36" s="28">
        <v>92.660004000000001</v>
      </c>
      <c r="C36" s="28">
        <v>46.787674000000003</v>
      </c>
      <c r="D36" s="28">
        <f t="shared" si="0"/>
        <v>2.2123105365727422</v>
      </c>
      <c r="E36" s="28">
        <f t="shared" si="1"/>
        <v>-0.34711338715546958</v>
      </c>
    </row>
    <row r="37" spans="1:5" x14ac:dyDescent="0.25">
      <c r="A37" s="1">
        <v>44166</v>
      </c>
      <c r="B37" s="28">
        <v>91.709998999999996</v>
      </c>
      <c r="C37" s="28">
        <v>48.560836999999999</v>
      </c>
      <c r="D37" s="28">
        <f t="shared" si="0"/>
        <v>2.1735602865891823</v>
      </c>
      <c r="E37" s="28">
        <f t="shared" si="1"/>
        <v>-5.3867480345862707E-3</v>
      </c>
    </row>
    <row r="39" spans="1:5" x14ac:dyDescent="0.25">
      <c r="A39" s="30" t="s">
        <v>18</v>
      </c>
      <c r="B39" s="28">
        <f>AVERAGE(B2:B37)</f>
        <v>38.422777861111115</v>
      </c>
      <c r="C39" s="28">
        <f>AVERAGE(C2:C37)</f>
        <v>48.588787944444434</v>
      </c>
    </row>
    <row r="40" spans="1:5" x14ac:dyDescent="0.25">
      <c r="A40" s="30" t="s">
        <v>19</v>
      </c>
      <c r="B40" s="28">
        <f>STDEV(B2:B37)</f>
        <v>24.516099906531153</v>
      </c>
      <c r="C40" s="28">
        <f>STDEV(C2:C37)</f>
        <v>5.1888345742128497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AMD</vt:lpstr>
      <vt:lpstr>INTC</vt:lpstr>
      <vt:lpstr>Compare</vt:lpstr>
      <vt:lpstr>Normalize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2019-04-28T02:05:14Z</dcterms:created>
  <dcterms:modified xsi:type="dcterms:W3CDTF">2021-11-21T03:03:04Z</dcterms:modified>
</cp:coreProperties>
</file>