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28800" windowHeight="12330" activeTab="1"/>
  </bookViews>
  <sheets>
    <sheet name="Data" sheetId="1" r:id="rId1"/>
    <sheet name="Monte Car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2" i="2" s="1"/>
  <c r="C13" i="2" s="1"/>
  <c r="D11" i="2"/>
  <c r="D12" i="2" s="1"/>
  <c r="D13" i="2" s="1"/>
  <c r="E11" i="2"/>
  <c r="E12" i="2" s="1"/>
  <c r="E13" i="2" s="1"/>
  <c r="F11" i="2"/>
  <c r="F12" i="2" s="1"/>
  <c r="F13" i="2" s="1"/>
  <c r="G11" i="2"/>
  <c r="G12" i="2" s="1"/>
  <c r="G13" i="2" s="1"/>
  <c r="H11" i="2"/>
  <c r="H12" i="2" s="1"/>
  <c r="H13" i="2" s="1"/>
  <c r="I11" i="2"/>
  <c r="I12" i="2" s="1"/>
  <c r="I13" i="2" s="1"/>
  <c r="J11" i="2"/>
  <c r="J12" i="2" s="1"/>
  <c r="J13" i="2" s="1"/>
  <c r="K11" i="2"/>
  <c r="K12" i="2" s="1"/>
  <c r="K13" i="2" s="1"/>
  <c r="L11" i="2"/>
  <c r="L12" i="2" s="1"/>
  <c r="L13" i="2" s="1"/>
  <c r="M11" i="2"/>
  <c r="M12" i="2" s="1"/>
  <c r="M13" i="2" s="1"/>
  <c r="B11" i="2"/>
  <c r="B8" i="2"/>
  <c r="B3" i="2"/>
  <c r="B5" i="2" s="1"/>
  <c r="B4" i="2"/>
  <c r="B6" i="2" s="1"/>
  <c r="B7" i="2" l="1"/>
  <c r="B12" i="2" s="1"/>
  <c r="B13" i="2" s="1"/>
</calcChain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<sst xmlns="http://schemas.openxmlformats.org/spreadsheetml/2006/main" count="18" uniqueCount="18">
  <si>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</si>
  <si>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</si>
  <si>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</si>
  <si>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</si>
  <si>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</si>
  <si>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</si>
  <si>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</si>
  <si>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Monte Carlo Simulation: Brownian Motion</t>
  </si>
  <si>
    <t>Drift (Annual)</t>
  </si>
  <si>
    <t>Volatility (Annual)</t>
  </si>
  <si>
    <t>Drift (Daily)</t>
  </si>
  <si>
    <t>Volatility (Daily)</t>
  </si>
  <si>
    <t>Drift (Mean)</t>
  </si>
  <si>
    <t>Initial Stock</t>
  </si>
  <si>
    <t>Log Return</t>
  </si>
  <si>
    <t>Price(t)</t>
  </si>
  <si>
    <t>N(0,1)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</si>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</sst>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0" xfId="2" applyFont="1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'Monte Carlo'!$A$13</c:f>
              <c:strCache>
                <c:ptCount val="1"/>
                <c:pt idx="0">
                  <c:v>Price(t)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'Monte Carlo'!$B$13:$M$13</c:f>
              <c:numCache>
                <c:formatCode>_("$"* #,##0.00_);_("$"* \(#,##0.00\);_("$"* "-"??_);_(@_)</c:formatCode>
                <c:ptCount val="12"/>
                <c:pt idx="0">
                  <c:v>21124.684907748888</c:v>
                </c:pt>
                <c:pt idx="1">
                  <c:v>45.440406903126402</c:v>
                </c:pt>
                <c:pt idx="2">
                  <c:v>6610.7500787307781</c:v>
                </c:pt>
                <c:pt idx="3">
                  <c:v>72949.068361835118</c:v>
                </c:pt>
                <c:pt idx="4">
                  <c:v>319.68408515255368</c:v>
                </c:pt>
                <c:pt idx="5">
                  <c:v>87.825148845025467</c:v>
                </c:pt>
                <c:pt idx="6">
                  <c:v>325.15347198246724</c:v>
                </c:pt>
                <c:pt idx="7">
                  <c:v>64378.978323892428</c:v>
                </c:pt>
                <c:pt idx="8">
                  <c:v>38603.680724535261</c:v>
                </c:pt>
                <c:pt idx="9">
                  <c:v>4084.8542509192985</c:v>
                </c:pt>
                <c:pt idx="10">
                  <c:v>744.46883188556285</c:v>
                </c:pt>
                <c:pt idx="11">
                  <c:v>4861.9175712291835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49F4-99E9-5581C37E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518959"/>
        <c:axId val="1551519375"/>
      </c:lineChart>
      <c:catAx>
        <c:axId val="1551518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519375"/>
        <c:crosses val="autoZero"/>
        <c:auto val="1"/>
        <c:lblAlgn val="ctr"/>
        <c:lblOffset val="100"/>
        <c:noMultiLvlLbl val="0"/>
      </c:catAx>
      <c:valAx>
        <c:axId val="155151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51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11</xdr:row>
      <xdr:rowOff>180975</xdr:rowOff>
    </xdr:from>
    <xdr:to>
      <xdr:col>22</xdr:col>
      <xdr:colOff>238125</xdr:colOff>
      <xdr:row>26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workbookViewId="0">
      <selection activeCell="F19" sqref="F19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2015</v>
      </c>
      <c r="B2">
        <v>2.36</v>
      </c>
      <c r="C2">
        <v>3.06</v>
      </c>
      <c r="D2">
        <v>2.2000000000000002</v>
      </c>
      <c r="E2">
        <v>2.87</v>
      </c>
      <c r="F2">
        <v>2.87</v>
      </c>
      <c r="G2">
        <v>266450600</v>
      </c>
    </row>
    <row r="3" spans="1:7" x14ac:dyDescent="0.25">
      <c r="A3" s="2">
        <v>2016</v>
      </c>
      <c r="B3">
        <v>8.92</v>
      </c>
      <c r="C3">
        <v>12.42</v>
      </c>
      <c r="D3">
        <v>8.26</v>
      </c>
      <c r="E3">
        <v>11.34</v>
      </c>
      <c r="F3">
        <v>11.34</v>
      </c>
      <c r="G3">
        <v>1155647500</v>
      </c>
    </row>
    <row r="4" spans="1:7" x14ac:dyDescent="0.25">
      <c r="A4" s="2">
        <v>2017</v>
      </c>
      <c r="B4">
        <v>10.81</v>
      </c>
      <c r="C4">
        <v>11.19</v>
      </c>
      <c r="D4">
        <v>9.6999999999999993</v>
      </c>
      <c r="E4">
        <v>10.28</v>
      </c>
      <c r="F4">
        <v>10.28</v>
      </c>
      <c r="G4">
        <v>795755000</v>
      </c>
    </row>
    <row r="5" spans="1:7" x14ac:dyDescent="0.25">
      <c r="A5" s="2">
        <v>2018</v>
      </c>
      <c r="B5">
        <v>22.48</v>
      </c>
      <c r="C5">
        <v>23.75</v>
      </c>
      <c r="D5">
        <v>16.030000999999999</v>
      </c>
      <c r="E5">
        <v>18.459999</v>
      </c>
      <c r="F5">
        <v>18.459999</v>
      </c>
      <c r="G5">
        <v>1981674300</v>
      </c>
    </row>
    <row r="6" spans="1:7" x14ac:dyDescent="0.25">
      <c r="A6" s="2">
        <v>2019</v>
      </c>
      <c r="B6">
        <v>39.32</v>
      </c>
      <c r="C6">
        <v>47.310001</v>
      </c>
      <c r="D6">
        <v>37.150002000000001</v>
      </c>
      <c r="E6">
        <v>45.860000999999997</v>
      </c>
      <c r="F6">
        <v>45.860000999999997</v>
      </c>
      <c r="G6">
        <v>982440800</v>
      </c>
    </row>
    <row r="7" spans="1:7" x14ac:dyDescent="0.25">
      <c r="A7" s="2">
        <v>2020</v>
      </c>
      <c r="B7">
        <v>92.25</v>
      </c>
      <c r="C7">
        <v>97.980002999999996</v>
      </c>
      <c r="D7">
        <v>89.029999000000004</v>
      </c>
      <c r="E7">
        <v>91.709998999999996</v>
      </c>
      <c r="F7">
        <v>91.709998999999996</v>
      </c>
      <c r="G7">
        <v>848701400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S8" sqref="S8"/>
    </sheetView>
  </sheetViews>
  <sheetFormatPr defaultRowHeight="15" x14ac:dyDescent="0.25"/>
  <cols>
    <col min="1" max="1" width="17.5703125" bestFit="1" customWidth="1"/>
    <col min="2" max="2" width="21.140625" bestFit="1" customWidth="1"/>
    <col min="9" max="9" width="9" bestFit="1" customWidth="1"/>
    <col min="11" max="11" width="9" bestFit="1" customWidth="1"/>
  </cols>
  <sheetData>
    <row r="1" spans="1:14" ht="27" thickBot="1" x14ac:dyDescent="0.45">
      <c r="A1" s="5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3" spans="1:14" x14ac:dyDescent="0.25">
      <c r="A3" t="s">
        <v>8</v>
      </c>
      <c r="B3" s="6">
        <f>AVERAGE(Data!F2:F7)</f>
        <v>30.086666499999996</v>
      </c>
    </row>
    <row r="4" spans="1:14" x14ac:dyDescent="0.25">
      <c r="A4" t="s">
        <v>9</v>
      </c>
      <c r="B4" s="6">
        <f>STDEV(Data!F2:F7)</f>
        <v>33.662742208223825</v>
      </c>
    </row>
    <row r="5" spans="1:14" x14ac:dyDescent="0.25">
      <c r="A5" t="s">
        <v>10</v>
      </c>
      <c r="B5" s="6">
        <f>B3/252</f>
        <v>0.11939153373015872</v>
      </c>
    </row>
    <row r="6" spans="1:14" x14ac:dyDescent="0.25">
      <c r="A6" t="s">
        <v>11</v>
      </c>
      <c r="B6" s="6">
        <f>B4/SQRT(252)</f>
        <v>2.120553436462798</v>
      </c>
    </row>
    <row r="7" spans="1:14" x14ac:dyDescent="0.25">
      <c r="A7" t="s">
        <v>12</v>
      </c>
      <c r="B7" s="6">
        <f>B5-0.5*B6^2</f>
        <v>-2.1289819047169325</v>
      </c>
    </row>
    <row r="8" spans="1:14" x14ac:dyDescent="0.25">
      <c r="A8" t="s">
        <v>13</v>
      </c>
      <c r="B8" s="7">
        <f>Data!F7</f>
        <v>91.709998999999996</v>
      </c>
    </row>
    <row r="10" spans="1:14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4" x14ac:dyDescent="0.25">
      <c r="A11" t="s">
        <v>16</v>
      </c>
      <c r="B11" s="1">
        <f ca="1">NORMSINV(RAND())</f>
        <v>-1.2048779853666962</v>
      </c>
      <c r="C11" s="1">
        <f t="shared" ref="C11:M11" ca="1" si="0">NORMSINV(RAND())</f>
        <v>0.15554569399291213</v>
      </c>
      <c r="D11" s="1">
        <f t="shared" ca="1" si="0"/>
        <v>-0.94754842917816151</v>
      </c>
      <c r="E11" s="1">
        <f t="shared" ca="1" si="0"/>
        <v>-1.4793904084477814</v>
      </c>
      <c r="F11" s="1">
        <f t="shared" ca="1" si="0"/>
        <v>-0.27659069641553224</v>
      </c>
      <c r="G11" s="1">
        <f t="shared" ca="1" si="0"/>
        <v>9.5874119504195283E-3</v>
      </c>
      <c r="H11" s="1">
        <f t="shared" ca="1" si="0"/>
        <v>-0.28034827036220356</v>
      </c>
      <c r="I11" s="1">
        <f t="shared" ca="1" si="0"/>
        <v>-1.4517082667345775</v>
      </c>
      <c r="J11" s="1">
        <f t="shared" ca="1" si="0"/>
        <v>-1.3384230864133588</v>
      </c>
      <c r="K11" s="1">
        <f t="shared" ca="1" si="0"/>
        <v>-0.84091462910668824</v>
      </c>
      <c r="L11" s="1">
        <f t="shared" ca="1" si="0"/>
        <v>-0.46383518926412448</v>
      </c>
      <c r="M11" s="1">
        <f t="shared" ca="1" si="0"/>
        <v>-0.879488612646663</v>
      </c>
    </row>
    <row r="12" spans="1:14" x14ac:dyDescent="0.25">
      <c r="A12" t="s">
        <v>14</v>
      </c>
      <c r="B12" s="8">
        <f ca="1">$B$6*$B$7*B11</f>
        <v>5.4395661228376992</v>
      </c>
      <c r="C12" s="8">
        <f t="shared" ref="C12:M12" ca="1" si="1">$B$6*$B$7*C11</f>
        <v>-0.70222968455981816</v>
      </c>
      <c r="D12" s="8">
        <f t="shared" ca="1" si="1"/>
        <v>4.277820989099526</v>
      </c>
      <c r="E12" s="8">
        <f t="shared" ca="1" si="1"/>
        <v>6.678885369288623</v>
      </c>
      <c r="F12" s="8">
        <f t="shared" ca="1" si="1"/>
        <v>1.248701860592234</v>
      </c>
      <c r="G12" s="8">
        <f t="shared" ca="1" si="1"/>
        <v>-4.3283520725394847E-2</v>
      </c>
      <c r="H12" s="8">
        <f t="shared" ca="1" si="1"/>
        <v>1.2656658786858588</v>
      </c>
      <c r="I12" s="8">
        <f t="shared" ca="1" si="1"/>
        <v>6.5539110215957246</v>
      </c>
      <c r="J12" s="8">
        <f t="shared" ca="1" si="1"/>
        <v>6.042471492797862</v>
      </c>
      <c r="K12" s="8">
        <f t="shared" ca="1" si="1"/>
        <v>3.79640991390115</v>
      </c>
      <c r="L12" s="8">
        <f t="shared" ca="1" si="1"/>
        <v>2.0940395730886125</v>
      </c>
      <c r="M12" s="8">
        <f t="shared" ca="1" si="1"/>
        <v>3.9705567873898269</v>
      </c>
    </row>
    <row r="13" spans="1:14" x14ac:dyDescent="0.25">
      <c r="A13" t="s">
        <v>15</v>
      </c>
      <c r="B13" s="9">
        <f t="shared" ref="B13:M13" ca="1" si="2">$B$8*EXP(B12)</f>
        <v>21124.684907748888</v>
      </c>
      <c r="C13" s="9">
        <f t="shared" ca="1" si="2"/>
        <v>45.440406903126402</v>
      </c>
      <c r="D13" s="9">
        <f t="shared" ca="1" si="2"/>
        <v>6610.7500787307781</v>
      </c>
      <c r="E13" s="9">
        <f t="shared" ca="1" si="2"/>
        <v>72949.068361835118</v>
      </c>
      <c r="F13" s="9">
        <f t="shared" ca="1" si="2"/>
        <v>319.68408515255368</v>
      </c>
      <c r="G13" s="9">
        <f t="shared" ca="1" si="2"/>
        <v>87.825148845025467</v>
      </c>
      <c r="H13" s="9">
        <f t="shared" ca="1" si="2"/>
        <v>325.15347198246724</v>
      </c>
      <c r="I13" s="9">
        <f t="shared" ca="1" si="2"/>
        <v>64378.978323892428</v>
      </c>
      <c r="J13" s="9">
        <f t="shared" ca="1" si="2"/>
        <v>38603.680724535261</v>
      </c>
      <c r="K13" s="9">
        <f t="shared" ca="1" si="2"/>
        <v>4084.8542509192985</v>
      </c>
      <c r="L13" s="9">
        <f t="shared" ca="1" si="2"/>
        <v>744.46883188556285</v>
      </c>
      <c r="M13" s="9">
        <f t="shared" ca="1" si="2"/>
        <v>4861.9175712291835</v>
      </c>
    </row>
    <row r="20" spans="12:12" x14ac:dyDescent="0.25">
      <c r="L20" t="s">
        <v>17</v>
      </c>
    </row>
  </sheetData>
  <mergeCells count="1">
    <mergeCell ref="A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Monte 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2021-06-13T23:18:59Z</dcterms:created>
  <dcterms:modified xsi:type="dcterms:W3CDTF">2021-06-13T23:41:23Z</dcterms:modified>
</cp:coreProperties>
</file>