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Solution" state="visible" r:id="rId5"/>
    <sheet sheetId="3" name="Common Services" state="visible" r:id="rId6"/>
  </sheets>
  <calcPr calcId="171027"/>
</workbook>
</file>

<file path=xl/sharedStrings.xml><?xml version="1.0" encoding="utf-8"?>
<sst xmlns="http://schemas.openxmlformats.org/spreadsheetml/2006/main" count="288" uniqueCount="63">
  <si>
    <t>Non-Binding Initial Estimate</t>
  </si>
  <si>
    <t>Common Services</t>
  </si>
  <si>
    <t/>
  </si>
  <si>
    <t>Item</t>
  </si>
  <si>
    <t>Monthly Price</t>
  </si>
  <si>
    <t>Monthly Price After Discount</t>
  </si>
  <si>
    <t>Discount</t>
  </si>
  <si>
    <t>Security and Compliance Center Workload Protection</t>
  </si>
  <si>
    <t>0%</t>
  </si>
  <si>
    <t>Transit Gateway NET-EX_VMware_SingleSite</t>
  </si>
  <si>
    <t>Total</t>
  </si>
  <si>
    <t>VMware Solution</t>
  </si>
  <si>
    <t>VMware as a Service</t>
  </si>
  <si>
    <t>0 %</t>
  </si>
  <si>
    <t>Solution Grand Total</t>
  </si>
  <si>
    <t>Total Price of All Offerings</t>
  </si>
  <si>
    <t>NOTE:</t>
  </si>
  <si>
    <t>Prices:  Non-Binding Initial Estimate.  All prices are estimates only and require validation against IBM Cloud Portal for formal pricing.</t>
  </si>
  <si>
    <t>Discounts: Based on partner selected discount percentage. Discounts are subject to final approval by IBM.</t>
  </si>
  <si>
    <t xml:space="preserve">Dallas DAL10 Data Center </t>
  </si>
  <si>
    <t>Monthly Unit Retail Price</t>
  </si>
  <si>
    <t>Quantity</t>
  </si>
  <si>
    <t>workload-a</t>
  </si>
  <si>
    <t>Host Profile</t>
  </si>
  <si>
    <t>Bare Metal - Dual Socket</t>
  </si>
  <si>
    <t>48 Cores</t>
  </si>
  <si>
    <t>768 GB RAM</t>
  </si>
  <si>
    <t>23 TB VSAN</t>
  </si>
  <si>
    <t>Licenses</t>
  </si>
  <si>
    <t>CentOS</t>
  </si>
  <si>
    <t>Red Hat Enterprise Linux (up to 8 vCPU)</t>
  </si>
  <si>
    <t>Red Hat Enterprise Linux (9-127 vCPU)</t>
  </si>
  <si>
    <t>Red Hat Enterprise Linux (over 127 vCPU)</t>
  </si>
  <si>
    <t>Windows license</t>
  </si>
  <si>
    <t>Network</t>
  </si>
  <si>
    <t>Dedicated with 1 GBps uplinks</t>
  </si>
  <si>
    <t>Dedicated with 10 GBps uplinks</t>
  </si>
  <si>
    <t>Total Monthly</t>
  </si>
  <si>
    <t>SECURITY</t>
  </si>
  <si>
    <t>Security and Compliance Center scc</t>
  </si>
  <si>
    <t>Associated to</t>
  </si>
  <si>
    <t>protect</t>
  </si>
  <si>
    <t>vmware</t>
  </si>
  <si>
    <t>VMware Service Instance 1</t>
  </si>
  <si>
    <t>Number of Worker Nodes</t>
  </si>
  <si>
    <t>Multi Cloud Compute Instances</t>
  </si>
  <si>
    <t>VM Nodes</t>
  </si>
  <si>
    <t>Cloud Instances</t>
  </si>
  <si>
    <t>Total Compute Instances</t>
  </si>
  <si>
    <t>Node Items</t>
  </si>
  <si>
    <t>Kubernetes/Openshift Worker Nodes</t>
  </si>
  <si>
    <t>VM Node Items</t>
  </si>
  <si>
    <t>Total Virtual Machines</t>
  </si>
  <si>
    <t>Security and Compliance Center</t>
  </si>
  <si>
    <t>Security and Compliance Center SCC</t>
  </si>
  <si>
    <t>EX_VMware_SingleSite</t>
  </si>
  <si>
    <t>NETWORK</t>
  </si>
  <si>
    <t>Transit Gateway NET</t>
  </si>
  <si>
    <t>*Quantity</t>
  </si>
  <si>
    <t>Connection 1</t>
  </si>
  <si>
    <t>Direct Link connection</t>
  </si>
  <si>
    <t>Global Egress Data (GB) per month</t>
  </si>
  <si>
    <t xml:space="preserve">*Per connection charges apply over:
a) four connections (PowerVS);
b) two connections (others);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</si>
</sst>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$#,##0.00; -$#,##0.00; $0.00"/>
    <numFmt numFmtId="165" formatCode="#,###"/>
    <numFmt numFmtId="166" formatCode="$#,##0.0000; -$#,##0.0000; $0.0000"/>
  </numFmts>
  <fonts count="8" x14ac:knownFonts="1">
    <font>
      <color theme="1"/>
      <family val="2"/>
      <scheme val="minor"/>
      <sz val="11"/>
      <name val="Calibri"/>
    </font>
    <font>
      <b/>
    </font>
    <font>
      <b/>
      <color rgb="FFFFFF"/>
      <sz val="18"/>
    </font>
    <font>
      <sz val="18"/>
    </font>
    <font>
      <b/>
      <color rgb="FFFFFF"/>
    </font>
    <font>
      <b/>
      <color rgb="FFFFFF"/>
      <sz val="16"/>
    </font>
    <font>
      <color rgb="000000"/>
    </font>
    <font>
      <b/>
      <color rgb="000000"/>
    </font>
  </fonts>
  <fills count="10">
    <fill>
      <patternFill patternType="none"/>
    </fill>
    <fill>
      <patternFill patternType="gray125"/>
    </fill>
    <fill>
      <patternFill patternType="solid">
        <fgColor rgb="F9E624"/>
      </patternFill>
    </fill>
    <fill>
      <patternFill patternType="solid">
        <fgColor rgb="002060"/>
      </patternFill>
    </fill>
    <fill>
      <patternFill patternType="solid">
        <fgColor rgb="bfbebf"/>
      </patternFill>
    </fill>
    <fill>
      <patternFill patternType="solid">
        <fgColor rgb="2D73B3"/>
      </patternFill>
    </fill>
    <fill>
      <patternFill patternType="solid">
        <fgColor rgb="2d73b3"/>
      </patternFill>
    </fill>
    <fill>
      <patternFill patternType="solid">
        <fgColor rgb="BFBEBF"/>
      </patternFill>
    </fill>
    <fill>
      <patternFill patternType="solid">
        <fgColor rgb="091F5C"/>
      </patternFill>
    </fill>
    <fill>
      <patternFill patternType="none">
        <fgColor rgb="FFFFFF"/>
      </patternFill>
    </fill>
  </fills>
  <borders count="5">
    <border>
      <left/>
      <right/>
      <top/>
      <bottom/>
      <diagonal/>
    </border>
    <border>
      <left style="medium">
        <color rgb="161616"/>
      </left>
      <right style="medium">
        <color rgb="161616"/>
      </right>
      <top style="medium">
        <color rgb="161616"/>
      </top>
      <bottom style="medium">
        <color rgb="161616"/>
      </bottom>
      <diagonal/>
    </border>
    <border>
      <left style="medium">
        <color rgb="161616"/>
      </left>
      <right/>
      <top/>
      <bottom/>
      <diagonal/>
    </border>
    <border>
      <left/>
      <right style="medium">
        <color rgb="161616"/>
      </right>
      <top/>
      <bottom/>
      <diagonal/>
    </border>
    <border>
      <left style="thick">
        <color rgb="6fdc8c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/>
    <xf numFmtId="0" fontId="3" fillId="4" borderId="0" xfId="0" applyFont="1" applyFill="1"/>
    <xf numFmtId="164" fontId="3" fillId="0" borderId="0" xfId="0" applyNumberFormat="1" applyFont="1"/>
    <xf numFmtId="0" fontId="3" fillId="0" borderId="0" xfId="0" applyFont="1"/>
    <xf numFmtId="164" fontId="2" fillId="5" borderId="0" xfId="0" applyNumberFormat="1" applyFont="1" applyFill="1"/>
    <xf numFmtId="164" fontId="2" fillId="3" borderId="0" xfId="0" applyNumberFormat="1" applyFont="1" applyFill="1"/>
    <xf numFmtId="0" fontId="1" fillId="2" borderId="0" xfId="0" applyFont="1" applyFill="1" applyAlignment="1">
      <alignment horizontal="left" vertical="center" wrapText="1"/>
    </xf>
    <xf numFmtId="164" fontId="4" fillId="6" borderId="1" xfId="0" applyNumberFormat="1" applyFont="1" applyFill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0" fontId="0" fillId="0" borderId="1" xfId="0" applyBorder="1"/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/>
    <xf numFmtId="165" fontId="0" fillId="0" borderId="1" xfId="0" applyNumberFormat="1" applyBorder="1"/>
    <xf numFmtId="0" fontId="5" fillId="5" borderId="0" xfId="0" applyFont="1" applyFill="1"/>
    <xf numFmtId="164" fontId="0" fillId="0" borderId="0" xfId="0" applyNumberFormat="1"/>
    <xf numFmtId="0" fontId="4" fillId="8" borderId="2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4" fillId="8" borderId="3" xfId="0" applyFont="1" applyFill="1" applyBorder="1" applyAlignment="1">
      <alignment vertical="center" wrapText="1"/>
    </xf>
    <xf numFmtId="0" fontId="4" fillId="6" borderId="1" xfId="0" applyFont="1" applyFill="1" applyBorder="1"/>
    <xf numFmtId="0" fontId="1" fillId="9" borderId="4" xfId="0" applyFont="1" applyFill="1" applyBorder="1"/>
    <xf numFmtId="0" fontId="6" fillId="0" borderId="0" xfId="0" applyFont="1"/>
    <xf numFmtId="0" fontId="7" fillId="7" borderId="1" xfId="0" applyFont="1" applyFill="1" applyBorder="1"/>
    <xf numFmtId="164" fontId="7" fillId="7" borderId="1" xfId="0" applyNumberFormat="1" applyFont="1" applyFill="1" applyBorder="1"/>
    <xf numFmtId="166" fontId="0" fillId="0" borderId="1" xfId="0" applyNumberFormat="1" applyBorder="1"/>
    <xf numFmtId="165" fontId="7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FormatPr defaultRowHeight="15" outlineLevelRow="0" outlineLevelCol="0" x14ac:dyDescent="55"/>
  <cols>
    <col min="1" max="1" width="10" customWidth="1"/>
    <col min="2" max="2" width="43.33" customWidth="1"/>
    <col min="3" max="3" width="34.83" customWidth="1"/>
    <col min="4" max="4" width="36" customWidth="1"/>
    <col min="5" max="6" width="34.83" customWidth="1"/>
  </cols>
  <sheetData>
    <row r="1" spans="2:2" x14ac:dyDescent="0.25">
      <c r="B1" s="1" t="s">
        <v>0</v>
      </c>
    </row>
    <row r="3" spans="2:4" x14ac:dyDescent="0.25">
      <c r="B3" s="2" t="s">
        <v>1</v>
      </c>
      <c r="C3" s="2" t="s">
        <v>2</v>
      </c>
      <c r="D3" s="2" t="s">
        <v>2</v>
      </c>
    </row>
    <row r="5" spans="2:6" x14ac:dyDescent="0.25">
      <c r="B5" s="3" t="s">
        <v>3</v>
      </c>
      <c r="C5" s="3" t="s">
        <v>4</v>
      </c>
      <c r="D5" s="3" t="s">
        <v>5</v>
      </c>
      <c r="E5" s="3" t="s">
        <v>2</v>
      </c>
      <c r="F5" s="3" t="s">
        <v>6</v>
      </c>
    </row>
    <row r="6" spans="2:6" x14ac:dyDescent="0.25">
      <c r="B6" s="4" t="s">
        <v>7</v>
      </c>
      <c r="C6" s="4">
        <f>='Common Services'!F6</f>
      </c>
      <c r="D6" s="4">
        <f>=C6*(1-F6)</f>
      </c>
      <c r="F6" s="5" t="s">
        <v>8</v>
      </c>
    </row>
    <row r="7" spans="2:4" x14ac:dyDescent="0.25">
      <c r="B7" s="4" t="s">
        <v>7</v>
      </c>
      <c r="C7" s="4">
        <f>='Common Services'!F23</f>
      </c>
      <c r="D7" s="4">
        <f>=C7*(1-F6)</f>
      </c>
    </row>
    <row r="8" spans="2:4" x14ac:dyDescent="0.25">
      <c r="B8" s="4" t="s">
        <v>7</v>
      </c>
      <c r="C8" s="4">
        <f>='Common Services'!F40</f>
      </c>
      <c r="D8" s="4">
        <f>=C8*(1-F6)</f>
      </c>
    </row>
    <row r="9" spans="2:4" x14ac:dyDescent="0.25">
      <c r="B9" s="4" t="s">
        <v>9</v>
      </c>
      <c r="C9" s="4">
        <f>='Common Services'!F59</f>
      </c>
      <c r="D9" s="4">
        <f>=C9*(1-F6)</f>
      </c>
    </row>
    <row r="10" spans="2:4" x14ac:dyDescent="0.25">
      <c r="B10" s="6" t="s">
        <v>10</v>
      </c>
      <c r="C10" s="6">
        <f>=C6+C7+C8+C9</f>
      </c>
      <c r="D10" s="6">
        <f>=C10*(1-F6)</f>
      </c>
    </row>
    <row r="13" spans="2:4" x14ac:dyDescent="0.25">
      <c r="B13" s="7" t="s">
        <v>11</v>
      </c>
      <c r="C13" s="7" t="s">
        <v>2</v>
      </c>
      <c r="D13" s="7" t="s">
        <v>2</v>
      </c>
    </row>
    <row r="14" spans="2:4" x14ac:dyDescent="0.25">
      <c r="B14" t="s">
        <v>2</v>
      </c>
      <c r="C14" t="s">
        <v>2</v>
      </c>
      <c r="D14" t="s">
        <v>2</v>
      </c>
    </row>
    <row r="15" spans="2:6" x14ac:dyDescent="0.25">
      <c r="B15" s="3" t="s">
        <v>3</v>
      </c>
      <c r="C15" s="3" t="s">
        <v>4</v>
      </c>
      <c r="D15" s="3" t="s">
        <v>5</v>
      </c>
      <c r="E15" s="3" t="s">
        <v>2</v>
      </c>
      <c r="F15" s="3" t="s">
        <v>6</v>
      </c>
    </row>
    <row r="16" spans="2:6" x14ac:dyDescent="0.25">
      <c r="B16" s="4" t="s">
        <v>12</v>
      </c>
      <c r="C16" s="4">
        <f>=Solution!F4</f>
      </c>
      <c r="D16" s="4">
        <f>=C16*(1-F16)</f>
      </c>
      <c r="F16" s="4" t="s">
        <v>13</v>
      </c>
    </row>
    <row r="17" spans="2:4" x14ac:dyDescent="0.25">
      <c r="B17" s="6" t="s">
        <v>10</v>
      </c>
      <c r="C17" s="6">
        <f>=SUM(C16:C16)</f>
      </c>
      <c r="D17" s="6">
        <f>=SUM(D16:D16)</f>
      </c>
    </row>
    <row r="19" spans="2:4" x14ac:dyDescent="0.25">
      <c r="B19" t="s">
        <v>2</v>
      </c>
      <c r="C19" t="s">
        <v>2</v>
      </c>
      <c r="D19" t="s">
        <v>2</v>
      </c>
    </row>
    <row r="20" spans="2:4" x14ac:dyDescent="0.25">
      <c r="B20" t="s">
        <v>2</v>
      </c>
      <c r="C20" t="s">
        <v>2</v>
      </c>
      <c r="D20" t="s">
        <v>2</v>
      </c>
    </row>
    <row r="21" spans="2:4" x14ac:dyDescent="0.25">
      <c r="B21" t="s">
        <v>2</v>
      </c>
      <c r="C21" t="s">
        <v>2</v>
      </c>
      <c r="D21" t="s">
        <v>2</v>
      </c>
    </row>
    <row r="22" spans="2:4" x14ac:dyDescent="0.25">
      <c r="B22" s="2" t="s">
        <v>14</v>
      </c>
      <c r="C22" s="2" t="s">
        <v>2</v>
      </c>
      <c r="D22" s="2" t="s">
        <v>2</v>
      </c>
    </row>
    <row r="23" spans="2:4" x14ac:dyDescent="0.25">
      <c r="B23" t="s">
        <v>2</v>
      </c>
      <c r="C23" t="s">
        <v>2</v>
      </c>
      <c r="D23" t="s">
        <v>2</v>
      </c>
    </row>
    <row r="24" spans="2:4" x14ac:dyDescent="0.25">
      <c r="B24" s="3" t="s">
        <v>3</v>
      </c>
      <c r="C24" s="3" t="s">
        <v>4</v>
      </c>
      <c r="D24" s="3" t="s">
        <v>5</v>
      </c>
    </row>
    <row r="25" spans="2:4" x14ac:dyDescent="0.25">
      <c r="B25" t="s">
        <v>2</v>
      </c>
      <c r="C25" t="s">
        <v>2</v>
      </c>
      <c r="D25" t="s">
        <v>2</v>
      </c>
    </row>
    <row r="26" spans="2:4" x14ac:dyDescent="0.25">
      <c r="B26" s="6" t="s">
        <v>15</v>
      </c>
      <c r="C26" s="6">
        <f>=C10 + C17</f>
      </c>
      <c r="D26" s="6">
        <f>=D10 + D17</f>
      </c>
    </row>
    <row r="28" spans="2:4" x14ac:dyDescent="0.25">
      <c r="B28" s="8" t="s">
        <v>16</v>
      </c>
      <c r="C28" s="8"/>
      <c r="D28" s="8"/>
    </row>
    <row r="29" spans="2:4" x14ac:dyDescent="0.25">
      <c r="B29" s="8" t="s">
        <v>17</v>
      </c>
      <c r="C29" s="8"/>
      <c r="D29" s="8"/>
    </row>
    <row r="30" spans="2:4" x14ac:dyDescent="0.25">
      <c r="B30" s="8" t="s">
        <v>18</v>
      </c>
      <c r="C30" s="8"/>
      <c r="D30" s="8"/>
    </row>
  </sheetData>
  <mergeCells count="3">
    <mergeCell ref="B28:D28"/>
    <mergeCell ref="B29:D29"/>
    <mergeCell ref="B30:D30"/>
  </mergeCells>
  <pageMargins left="0.7" right="0.7" top="0.75" bottom="0.75" header="0.3" footer="0.3"/>
  <pageSetup orientation="portrait" horizontalDpi="4294967295" verticalDpi="4294967295" scale="100" fitToWidth="1" fitToHeight="1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9"/>
  <sheetFormatPr defaultRowHeight="15" outlineLevelRow="0" outlineLevelCol="0" x14ac:dyDescent="55"/>
  <cols>
    <col min="1" max="2" width="10" customWidth="1"/>
    <col min="3" max="3" width="80" customWidth="1"/>
    <col min="4" max="4" width="25" customWidth="1"/>
    <col min="5" max="5" width="8" customWidth="1"/>
    <col min="6" max="6" width="19" customWidth="1"/>
  </cols>
  <sheetData>
    <row r="1" spans="3:3" x14ac:dyDescent="0.25">
      <c r="C1" s="1" t="s">
        <v>0</v>
      </c>
    </row>
    <row r="3" spans="3:6" x14ac:dyDescent="0.25">
      <c r="C3" s="9" t="s">
        <v>19</v>
      </c>
      <c r="D3" s="9" t="s">
        <v>20</v>
      </c>
      <c r="E3" s="9" t="s">
        <v>21</v>
      </c>
      <c r="F3" s="9" t="s">
        <v>4</v>
      </c>
    </row>
    <row r="4" spans="3:6" x14ac:dyDescent="0.25">
      <c r="C4" s="9" t="s">
        <v>22</v>
      </c>
      <c r="D4" s="9" t="s">
        <v>2</v>
      </c>
      <c r="E4" s="9" t="s">
        <v>10</v>
      </c>
      <c r="F4" s="9">
        <f>=F5+F10+F16</f>
      </c>
    </row>
    <row r="5" spans="3:6" x14ac:dyDescent="0.25">
      <c r="C5" s="10" t="s">
        <v>23</v>
      </c>
      <c r="D5" s="10" t="s">
        <v>2</v>
      </c>
      <c r="E5" s="10" t="s">
        <v>2</v>
      </c>
      <c r="F5" s="11">
        <f>=SUM(F6:F9)</f>
      </c>
    </row>
    <row r="6" spans="3:6" x14ac:dyDescent="0.25">
      <c r="C6" s="12" t="s">
        <v>24</v>
      </c>
      <c r="D6" s="13">
        <v>6716</v>
      </c>
      <c r="E6" s="14">
        <v>7</v>
      </c>
      <c r="F6" s="13">
        <f>=D6*E6</f>
      </c>
    </row>
    <row r="7" spans="3:6" x14ac:dyDescent="0.25">
      <c r="C7" s="12" t="s">
        <v>25</v>
      </c>
      <c r="D7" s="15"/>
      <c r="E7" s="16"/>
      <c r="F7" s="15"/>
    </row>
    <row r="8" spans="3:6" x14ac:dyDescent="0.25">
      <c r="C8" s="12" t="s">
        <v>26</v>
      </c>
      <c r="D8" s="15"/>
      <c r="E8" s="16"/>
      <c r="F8" s="15"/>
    </row>
    <row r="9" spans="3:6" x14ac:dyDescent="0.25">
      <c r="C9" s="12" t="s">
        <v>27</v>
      </c>
      <c r="D9" s="15"/>
      <c r="E9" s="16"/>
      <c r="F9" s="15"/>
    </row>
    <row r="10" spans="3:6" x14ac:dyDescent="0.25">
      <c r="C10" s="10" t="s">
        <v>28</v>
      </c>
      <c r="D10" s="10" t="s">
        <v>2</v>
      </c>
      <c r="E10" s="10" t="s">
        <v>2</v>
      </c>
      <c r="F10" s="11">
        <f>=SUM(F11:F15)</f>
      </c>
    </row>
    <row r="11" spans="3:6" x14ac:dyDescent="0.25">
      <c r="C11" s="12" t="s">
        <v>29</v>
      </c>
      <c r="D11" s="15">
        <v>0</v>
      </c>
      <c r="E11" s="16">
        <v>0</v>
      </c>
      <c r="F11" s="15">
        <f>=D11*E11</f>
      </c>
    </row>
    <row r="12" spans="3:6" x14ac:dyDescent="0.25">
      <c r="C12" s="12" t="s">
        <v>30</v>
      </c>
      <c r="D12" s="15">
        <v>12.41</v>
      </c>
      <c r="E12" s="16">
        <v>0</v>
      </c>
      <c r="F12" s="15">
        <f>=D12*E12</f>
      </c>
    </row>
    <row r="13" spans="3:6" x14ac:dyDescent="0.25">
      <c r="C13" s="12" t="s">
        <v>31</v>
      </c>
      <c r="D13" s="15">
        <v>8.03</v>
      </c>
      <c r="E13" s="16">
        <v>0</v>
      </c>
      <c r="F13" s="15">
        <f>=D13*E13</f>
      </c>
    </row>
    <row r="14" spans="3:6" x14ac:dyDescent="0.25">
      <c r="C14" s="12" t="s">
        <v>32</v>
      </c>
      <c r="D14" s="15">
        <v>6.57</v>
      </c>
      <c r="E14" s="16">
        <v>0</v>
      </c>
      <c r="F14" s="15">
        <f>=D14*E14</f>
      </c>
    </row>
    <row r="15" spans="3:6" x14ac:dyDescent="0.25">
      <c r="C15" s="12" t="s">
        <v>33</v>
      </c>
      <c r="D15" s="15">
        <v>15.5</v>
      </c>
      <c r="E15" s="16">
        <v>0</v>
      </c>
      <c r="F15" s="15">
        <f>=D15*E15</f>
      </c>
    </row>
    <row r="16" spans="3:6" x14ac:dyDescent="0.25">
      <c r="C16" s="10" t="s">
        <v>34</v>
      </c>
      <c r="D16" s="10" t="s">
        <v>2</v>
      </c>
      <c r="E16" s="10" t="s">
        <v>2</v>
      </c>
      <c r="F16" s="11">
        <f>=SUM(F17:F18)</f>
      </c>
    </row>
    <row r="17" spans="3:6" x14ac:dyDescent="0.25">
      <c r="C17" s="12" t="s">
        <v>35</v>
      </c>
      <c r="D17" s="15">
        <v>962.5</v>
      </c>
      <c r="E17" s="16">
        <v>0</v>
      </c>
      <c r="F17" s="15">
        <f>=D17*E17</f>
      </c>
    </row>
    <row r="18" spans="3:6" x14ac:dyDescent="0.25">
      <c r="C18" s="12" t="s">
        <v>36</v>
      </c>
      <c r="D18" s="15">
        <v>2216.5</v>
      </c>
      <c r="E18" s="16">
        <v>0</v>
      </c>
      <c r="F18" s="15">
        <f>=D18*E18</f>
      </c>
    </row>
    <row r="23" spans="6:6" x14ac:dyDescent="0.25">
      <c r="F23" s="17" t="s">
        <v>37</v>
      </c>
    </row>
    <row r="24" spans="6:6" x14ac:dyDescent="0.25">
      <c r="F24" s="18">
        <f>=F4</f>
      </c>
    </row>
    <row r="27" spans="3:6" x14ac:dyDescent="0.25">
      <c r="C27" s="8" t="s">
        <v>16</v>
      </c>
      <c r="D27" s="8"/>
      <c r="E27" s="8"/>
      <c r="F27" s="8"/>
    </row>
    <row r="28" spans="3:6" x14ac:dyDescent="0.25">
      <c r="C28" s="8" t="s">
        <v>17</v>
      </c>
      <c r="D28" s="8"/>
      <c r="E28" s="8"/>
      <c r="F28" s="8"/>
    </row>
    <row r="29" spans="3:6" x14ac:dyDescent="0.25">
      <c r="C29" s="8" t="s">
        <v>18</v>
      </c>
      <c r="D29" s="8"/>
      <c r="E29" s="8"/>
      <c r="F29" s="8"/>
    </row>
  </sheetData>
  <mergeCells count="6">
    <mergeCell ref="D6:D9"/>
    <mergeCell ref="E6:E9"/>
    <mergeCell ref="F6:F9"/>
    <mergeCell ref="C27:F27"/>
    <mergeCell ref="C28:F28"/>
    <mergeCell ref="C29:F29"/>
  </mergeCells>
  <pageMargins left="0.7" right="0.7" top="0.75" bottom="0.75" header="0.3" footer="0.3"/>
  <pageSetup orientation="portrait" horizontalDpi="4294967295" verticalDpi="4294967295" scale="100" fitToWidth="1" fitToHeight="1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70"/>
  <sheetFormatPr defaultRowHeight="15" outlineLevelRow="0" outlineLevelCol="0" x14ac:dyDescent="55"/>
  <cols>
    <col min="1" max="2" width="5" customWidth="1"/>
    <col min="3" max="4" width="40" customWidth="1"/>
    <col min="5" max="5" width="35" customWidth="1"/>
    <col min="6" max="6" width="20" customWidth="1"/>
    <col min="7" max="7" width="10" customWidth="1"/>
    <col min="8" max="8" width="22" customWidth="1"/>
    <col min="9" max="9" width="30" customWidth="1"/>
  </cols>
  <sheetData>
    <row r="1" spans="3:3" x14ac:dyDescent="0.25">
      <c r="C1" s="1" t="s">
        <v>0</v>
      </c>
    </row>
    <row r="3" spans="3:6" x14ac:dyDescent="0.25">
      <c r="C3" s="19" t="s">
        <v>38</v>
      </c>
      <c r="D3" s="20" t="s">
        <v>2</v>
      </c>
      <c r="E3" s="20" t="s">
        <v>2</v>
      </c>
      <c r="F3" s="21" t="s">
        <v>2</v>
      </c>
    </row>
    <row r="5" spans="3:9" x14ac:dyDescent="0.25">
      <c r="C5" s="22" t="s">
        <v>39</v>
      </c>
      <c r="D5" s="22" t="s">
        <v>20</v>
      </c>
      <c r="E5" s="22" t="s">
        <v>21</v>
      </c>
      <c r="F5" s="9" t="s">
        <v>4</v>
      </c>
      <c r="H5" s="22" t="s">
        <v>40</v>
      </c>
      <c r="I5" s="22"/>
    </row>
    <row r="6" spans="3:9" x14ac:dyDescent="0.25">
      <c r="C6" s="22" t="s">
        <v>41</v>
      </c>
      <c r="D6" s="22" t="s">
        <v>2</v>
      </c>
      <c r="E6" s="22" t="s">
        <v>10</v>
      </c>
      <c r="F6" s="9">
        <f>=F7</f>
      </c>
      <c r="H6" s="23" t="s">
        <v>42</v>
      </c>
      <c r="I6" s="24" t="s">
        <v>43</v>
      </c>
    </row>
    <row r="7" spans="3:6" x14ac:dyDescent="0.25">
      <c r="C7" s="25" t="s">
        <v>7</v>
      </c>
      <c r="D7" s="25" t="s">
        <v>2</v>
      </c>
      <c r="E7" s="25" t="s">
        <v>2</v>
      </c>
      <c r="F7" s="26">
        <f>=SUM(F8:F10)</f>
      </c>
    </row>
    <row r="8" spans="3:6" x14ac:dyDescent="0.25">
      <c r="C8" s="12" t="s">
        <v>44</v>
      </c>
      <c r="D8" s="27">
        <v>0</v>
      </c>
      <c r="E8" s="16">
        <v>0</v>
      </c>
      <c r="F8" s="15">
        <f>=D8*E8</f>
      </c>
    </row>
    <row r="9" spans="3:6" x14ac:dyDescent="0.25">
      <c r="C9" s="12" t="s">
        <v>45</v>
      </c>
      <c r="D9" s="27">
        <v>18</v>
      </c>
      <c r="E9" s="16">
        <v>7</v>
      </c>
      <c r="F9" s="15">
        <f>=D9*E9</f>
      </c>
    </row>
    <row r="10" spans="3:6" x14ac:dyDescent="0.25">
      <c r="C10" s="12" t="s">
        <v>46</v>
      </c>
      <c r="D10" s="27">
        <v>16.22222222222222</v>
      </c>
      <c r="E10" s="16">
        <v>53</v>
      </c>
      <c r="F10" s="15">
        <f>=D10*E10</f>
      </c>
    </row>
    <row r="11" spans="3:7" x14ac:dyDescent="0.25">
      <c r="C11" s="25" t="s">
        <v>47</v>
      </c>
      <c r="D11" s="25" t="s">
        <v>2</v>
      </c>
      <c r="E11" s="25" t="s">
        <v>2</v>
      </c>
      <c r="F11" s="25" t="s">
        <v>2</v>
      </c>
      <c r="G11" s="25" t="s">
        <v>2</v>
      </c>
    </row>
    <row r="12" spans="3:7" x14ac:dyDescent="0.25">
      <c r="C12" s="12" t="s">
        <v>48</v>
      </c>
      <c r="D12" s="12" t="s">
        <v>2</v>
      </c>
      <c r="E12" s="12" t="s">
        <v>2</v>
      </c>
      <c r="F12" s="12" t="s">
        <v>2</v>
      </c>
      <c r="G12" s="12" t="s">
        <v>2</v>
      </c>
    </row>
    <row r="13" spans="3:7" x14ac:dyDescent="0.25">
      <c r="C13" s="12">
        <v>7</v>
      </c>
      <c r="D13" s="12" t="s">
        <v>2</v>
      </c>
      <c r="E13" s="12" t="s">
        <v>2</v>
      </c>
      <c r="F13" s="12" t="s">
        <v>2</v>
      </c>
      <c r="G13" s="12" t="s">
        <v>2</v>
      </c>
    </row>
    <row r="14" spans="3:7" x14ac:dyDescent="0.25">
      <c r="C14" s="25" t="s">
        <v>49</v>
      </c>
      <c r="D14" s="25" t="s">
        <v>2</v>
      </c>
      <c r="E14" s="25" t="s">
        <v>2</v>
      </c>
      <c r="F14" s="25" t="s">
        <v>2</v>
      </c>
      <c r="G14" s="25" t="s">
        <v>2</v>
      </c>
    </row>
    <row r="15" spans="3:7" x14ac:dyDescent="0.25">
      <c r="C15" s="12" t="s">
        <v>50</v>
      </c>
      <c r="D15" s="12" t="s">
        <v>2</v>
      </c>
      <c r="E15" s="12" t="s">
        <v>2</v>
      </c>
      <c r="F15" s="12" t="s">
        <v>2</v>
      </c>
      <c r="G15" s="12" t="s">
        <v>2</v>
      </c>
    </row>
    <row r="16" spans="3:7" x14ac:dyDescent="0.25">
      <c r="C16" s="12">
        <v>0</v>
      </c>
      <c r="D16" s="12" t="s">
        <v>2</v>
      </c>
      <c r="E16" s="12" t="s">
        <v>2</v>
      </c>
      <c r="F16" s="12" t="s">
        <v>2</v>
      </c>
      <c r="G16" s="12" t="s">
        <v>2</v>
      </c>
    </row>
    <row r="17" spans="3:7" x14ac:dyDescent="0.25">
      <c r="C17" s="25" t="s">
        <v>51</v>
      </c>
      <c r="D17" s="25" t="s">
        <v>2</v>
      </c>
      <c r="E17" s="25" t="s">
        <v>2</v>
      </c>
      <c r="F17" s="25" t="s">
        <v>2</v>
      </c>
      <c r="G17" s="25" t="s">
        <v>2</v>
      </c>
    </row>
    <row r="18" spans="3:7" x14ac:dyDescent="0.25">
      <c r="C18" s="12" t="s">
        <v>52</v>
      </c>
      <c r="D18" s="12" t="s">
        <v>2</v>
      </c>
      <c r="E18" s="12" t="s">
        <v>2</v>
      </c>
      <c r="F18" s="12" t="s">
        <v>2</v>
      </c>
      <c r="G18" s="12" t="s">
        <v>2</v>
      </c>
    </row>
    <row r="19" spans="3:7" x14ac:dyDescent="0.25">
      <c r="C19" s="12">
        <v>53</v>
      </c>
      <c r="D19" s="12" t="s">
        <v>2</v>
      </c>
      <c r="E19" s="12" t="s">
        <v>2</v>
      </c>
      <c r="F19" s="12" t="s">
        <v>2</v>
      </c>
      <c r="G19" s="12" t="s">
        <v>2</v>
      </c>
    </row>
    <row r="22" spans="3:9" x14ac:dyDescent="0.25">
      <c r="C22" s="22" t="s">
        <v>53</v>
      </c>
      <c r="D22" s="22" t="s">
        <v>20</v>
      </c>
      <c r="E22" s="22" t="s">
        <v>21</v>
      </c>
      <c r="F22" s="9" t="s">
        <v>4</v>
      </c>
      <c r="H22" s="22" t="s">
        <v>40</v>
      </c>
      <c r="I22" s="22"/>
    </row>
    <row r="23" spans="3:9" x14ac:dyDescent="0.25">
      <c r="C23" s="22" t="s">
        <v>2</v>
      </c>
      <c r="D23" s="22" t="s">
        <v>2</v>
      </c>
      <c r="E23" s="22" t="s">
        <v>10</v>
      </c>
      <c r="F23" s="9">
        <f>=F24</f>
      </c>
      <c r="H23" s="23" t="s">
        <v>42</v>
      </c>
      <c r="I23" s="24" t="s">
        <v>43</v>
      </c>
    </row>
    <row r="24" spans="3:6" x14ac:dyDescent="0.25">
      <c r="C24" s="25" t="s">
        <v>7</v>
      </c>
      <c r="D24" s="25" t="s">
        <v>2</v>
      </c>
      <c r="E24" s="25" t="s">
        <v>2</v>
      </c>
      <c r="F24" s="26">
        <f>=SUM(F25:F27)</f>
      </c>
    </row>
    <row r="25" spans="3:6" x14ac:dyDescent="0.25">
      <c r="C25" s="12" t="s">
        <v>44</v>
      </c>
      <c r="D25" s="27">
        <v>0</v>
      </c>
      <c r="E25" s="16">
        <v>0</v>
      </c>
      <c r="F25" s="15">
        <f>=D25*E25</f>
      </c>
    </row>
    <row r="26" spans="3:6" x14ac:dyDescent="0.25">
      <c r="C26" s="12" t="s">
        <v>45</v>
      </c>
      <c r="D26" s="27">
        <v>0</v>
      </c>
      <c r="E26" s="16">
        <v>0</v>
      </c>
      <c r="F26" s="15">
        <f>=D26*E26</f>
      </c>
    </row>
    <row r="27" spans="3:6" x14ac:dyDescent="0.25">
      <c r="C27" s="12" t="s">
        <v>46</v>
      </c>
      <c r="D27" s="27">
        <v>0</v>
      </c>
      <c r="E27" s="16">
        <v>0</v>
      </c>
      <c r="F27" s="15">
        <f>=D27*E27</f>
      </c>
    </row>
    <row r="28" spans="3:7" x14ac:dyDescent="0.25">
      <c r="C28" s="25" t="s">
        <v>47</v>
      </c>
      <c r="D28" s="25" t="s">
        <v>2</v>
      </c>
      <c r="E28" s="25" t="s">
        <v>2</v>
      </c>
      <c r="F28" s="25" t="s">
        <v>2</v>
      </c>
      <c r="G28" s="25" t="s">
        <v>2</v>
      </c>
    </row>
    <row r="29" spans="3:7" x14ac:dyDescent="0.25">
      <c r="C29" s="12" t="s">
        <v>48</v>
      </c>
      <c r="D29" s="12" t="s">
        <v>2</v>
      </c>
      <c r="E29" s="12" t="s">
        <v>2</v>
      </c>
      <c r="F29" s="12" t="s">
        <v>2</v>
      </c>
      <c r="G29" s="12" t="s">
        <v>2</v>
      </c>
    </row>
    <row r="30" spans="3:7" x14ac:dyDescent="0.25">
      <c r="C30" s="12">
        <v>0</v>
      </c>
      <c r="D30" s="12" t="s">
        <v>2</v>
      </c>
      <c r="E30" s="12" t="s">
        <v>2</v>
      </c>
      <c r="F30" s="12" t="s">
        <v>2</v>
      </c>
      <c r="G30" s="12" t="s">
        <v>2</v>
      </c>
    </row>
    <row r="31" spans="3:7" x14ac:dyDescent="0.25">
      <c r="C31" s="25" t="s">
        <v>49</v>
      </c>
      <c r="D31" s="25" t="s">
        <v>2</v>
      </c>
      <c r="E31" s="25" t="s">
        <v>2</v>
      </c>
      <c r="F31" s="25" t="s">
        <v>2</v>
      </c>
      <c r="G31" s="25" t="s">
        <v>2</v>
      </c>
    </row>
    <row r="32" spans="3:7" x14ac:dyDescent="0.25">
      <c r="C32" s="12" t="s">
        <v>50</v>
      </c>
      <c r="D32" s="12" t="s">
        <v>2</v>
      </c>
      <c r="E32" s="12" t="s">
        <v>2</v>
      </c>
      <c r="F32" s="12" t="s">
        <v>2</v>
      </c>
      <c r="G32" s="12" t="s">
        <v>2</v>
      </c>
    </row>
    <row r="33" spans="3:7" x14ac:dyDescent="0.25">
      <c r="C33" s="12">
        <v>0</v>
      </c>
      <c r="D33" s="12" t="s">
        <v>2</v>
      </c>
      <c r="E33" s="12" t="s">
        <v>2</v>
      </c>
      <c r="F33" s="12" t="s">
        <v>2</v>
      </c>
      <c r="G33" s="12" t="s">
        <v>2</v>
      </c>
    </row>
    <row r="34" spans="3:7" x14ac:dyDescent="0.25">
      <c r="C34" s="25" t="s">
        <v>51</v>
      </c>
      <c r="D34" s="25" t="s">
        <v>2</v>
      </c>
      <c r="E34" s="25" t="s">
        <v>2</v>
      </c>
      <c r="F34" s="25" t="s">
        <v>2</v>
      </c>
      <c r="G34" s="25" t="s">
        <v>2</v>
      </c>
    </row>
    <row r="35" spans="3:7" x14ac:dyDescent="0.25">
      <c r="C35" s="12" t="s">
        <v>52</v>
      </c>
      <c r="D35" s="12" t="s">
        <v>2</v>
      </c>
      <c r="E35" s="12" t="s">
        <v>2</v>
      </c>
      <c r="F35" s="12" t="s">
        <v>2</v>
      </c>
      <c r="G35" s="12" t="s">
        <v>2</v>
      </c>
    </row>
    <row r="36" spans="3:7" x14ac:dyDescent="0.25">
      <c r="C36" s="12">
        <v>0</v>
      </c>
      <c r="D36" s="12" t="s">
        <v>2</v>
      </c>
      <c r="E36" s="12" t="s">
        <v>2</v>
      </c>
      <c r="F36" s="12" t="s">
        <v>2</v>
      </c>
      <c r="G36" s="12" t="s">
        <v>2</v>
      </c>
    </row>
    <row r="39" spans="3:9" x14ac:dyDescent="0.25">
      <c r="C39" s="22" t="s">
        <v>54</v>
      </c>
      <c r="D39" s="22" t="s">
        <v>20</v>
      </c>
      <c r="E39" s="22" t="s">
        <v>21</v>
      </c>
      <c r="F39" s="9" t="s">
        <v>4</v>
      </c>
      <c r="H39" s="22" t="s">
        <v>40</v>
      </c>
      <c r="I39" s="22"/>
    </row>
    <row r="40" spans="3:9" x14ac:dyDescent="0.25">
      <c r="C40" s="22" t="s">
        <v>55</v>
      </c>
      <c r="D40" s="22" t="s">
        <v>2</v>
      </c>
      <c r="E40" s="22" t="s">
        <v>10</v>
      </c>
      <c r="F40" s="9">
        <f>=F41</f>
      </c>
      <c r="H40" s="23" t="s">
        <v>42</v>
      </c>
      <c r="I40" s="24" t="s">
        <v>43</v>
      </c>
    </row>
    <row r="41" spans="3:6" x14ac:dyDescent="0.25">
      <c r="C41" s="25" t="s">
        <v>7</v>
      </c>
      <c r="D41" s="25" t="s">
        <v>2</v>
      </c>
      <c r="E41" s="25" t="s">
        <v>2</v>
      </c>
      <c r="F41" s="26">
        <f>=SUM(F42:F44)</f>
      </c>
    </row>
    <row r="42" spans="3:6" x14ac:dyDescent="0.25">
      <c r="C42" s="12" t="s">
        <v>44</v>
      </c>
      <c r="D42" s="27">
        <v>0</v>
      </c>
      <c r="E42" s="16">
        <v>0</v>
      </c>
      <c r="F42" s="15">
        <f>=D42*E42</f>
      </c>
    </row>
    <row r="43" spans="3:6" x14ac:dyDescent="0.25">
      <c r="C43" s="12" t="s">
        <v>45</v>
      </c>
      <c r="D43" s="27">
        <v>18</v>
      </c>
      <c r="E43" s="16">
        <v>4</v>
      </c>
      <c r="F43" s="15">
        <f>=D43*E43</f>
      </c>
    </row>
    <row r="44" spans="3:6" x14ac:dyDescent="0.25">
      <c r="C44" s="12" t="s">
        <v>46</v>
      </c>
      <c r="D44" s="27">
        <v>0</v>
      </c>
      <c r="E44" s="16">
        <v>0</v>
      </c>
      <c r="F44" s="15">
        <f>=D44*E44</f>
      </c>
    </row>
    <row r="45" spans="3:7" x14ac:dyDescent="0.25">
      <c r="C45" s="25" t="s">
        <v>47</v>
      </c>
      <c r="D45" s="25" t="s">
        <v>2</v>
      </c>
      <c r="E45" s="25" t="s">
        <v>2</v>
      </c>
      <c r="F45" s="25" t="s">
        <v>2</v>
      </c>
      <c r="G45" s="25" t="s">
        <v>2</v>
      </c>
    </row>
    <row r="46" spans="3:7" x14ac:dyDescent="0.25">
      <c r="C46" s="12" t="s">
        <v>48</v>
      </c>
      <c r="D46" s="12" t="s">
        <v>2</v>
      </c>
      <c r="E46" s="12" t="s">
        <v>2</v>
      </c>
      <c r="F46" s="12" t="s">
        <v>2</v>
      </c>
      <c r="G46" s="12" t="s">
        <v>2</v>
      </c>
    </row>
    <row r="47" spans="3:7" x14ac:dyDescent="0.25">
      <c r="C47" s="12">
        <v>4</v>
      </c>
      <c r="D47" s="12" t="s">
        <v>2</v>
      </c>
      <c r="E47" s="12" t="s">
        <v>2</v>
      </c>
      <c r="F47" s="12" t="s">
        <v>2</v>
      </c>
      <c r="G47" s="12" t="s">
        <v>2</v>
      </c>
    </row>
    <row r="48" spans="3:7" x14ac:dyDescent="0.25">
      <c r="C48" s="25" t="s">
        <v>49</v>
      </c>
      <c r="D48" s="25" t="s">
        <v>2</v>
      </c>
      <c r="E48" s="25" t="s">
        <v>2</v>
      </c>
      <c r="F48" s="25" t="s">
        <v>2</v>
      </c>
      <c r="G48" s="25" t="s">
        <v>2</v>
      </c>
    </row>
    <row r="49" spans="3:7" x14ac:dyDescent="0.25">
      <c r="C49" s="12" t="s">
        <v>50</v>
      </c>
      <c r="D49" s="12" t="s">
        <v>2</v>
      </c>
      <c r="E49" s="12" t="s">
        <v>2</v>
      </c>
      <c r="F49" s="12" t="s">
        <v>2</v>
      </c>
      <c r="G49" s="12" t="s">
        <v>2</v>
      </c>
    </row>
    <row r="50" spans="3:7" x14ac:dyDescent="0.25">
      <c r="C50" s="12">
        <v>0</v>
      </c>
      <c r="D50" s="12" t="s">
        <v>2</v>
      </c>
      <c r="E50" s="12" t="s">
        <v>2</v>
      </c>
      <c r="F50" s="12" t="s">
        <v>2</v>
      </c>
      <c r="G50" s="12" t="s">
        <v>2</v>
      </c>
    </row>
    <row r="51" spans="3:7" x14ac:dyDescent="0.25">
      <c r="C51" s="25" t="s">
        <v>51</v>
      </c>
      <c r="D51" s="25" t="s">
        <v>2</v>
      </c>
      <c r="E51" s="25" t="s">
        <v>2</v>
      </c>
      <c r="F51" s="25" t="s">
        <v>2</v>
      </c>
      <c r="G51" s="25" t="s">
        <v>2</v>
      </c>
    </row>
    <row r="52" spans="3:7" x14ac:dyDescent="0.25">
      <c r="C52" s="12" t="s">
        <v>52</v>
      </c>
      <c r="D52" s="12" t="s">
        <v>2</v>
      </c>
      <c r="E52" s="12" t="s">
        <v>2</v>
      </c>
      <c r="F52" s="12" t="s">
        <v>2</v>
      </c>
      <c r="G52" s="12" t="s">
        <v>2</v>
      </c>
    </row>
    <row r="53" spans="3:7" x14ac:dyDescent="0.25">
      <c r="C53" s="12">
        <v>0</v>
      </c>
      <c r="D53" s="12" t="s">
        <v>2</v>
      </c>
      <c r="E53" s="12" t="s">
        <v>2</v>
      </c>
      <c r="F53" s="12" t="s">
        <v>2</v>
      </c>
      <c r="G53" s="12" t="s">
        <v>2</v>
      </c>
    </row>
    <row r="56" spans="3:6" x14ac:dyDescent="0.25">
      <c r="C56" s="19" t="s">
        <v>56</v>
      </c>
      <c r="D56" s="20" t="s">
        <v>2</v>
      </c>
      <c r="E56" s="20" t="s">
        <v>2</v>
      </c>
      <c r="F56" s="21" t="s">
        <v>2</v>
      </c>
    </row>
    <row r="58" spans="3:9" x14ac:dyDescent="0.25">
      <c r="C58" s="22" t="s">
        <v>57</v>
      </c>
      <c r="D58" s="22" t="s">
        <v>20</v>
      </c>
      <c r="E58" s="22" t="s">
        <v>58</v>
      </c>
      <c r="F58" s="9" t="s">
        <v>4</v>
      </c>
      <c r="H58" s="22" t="s">
        <v>40</v>
      </c>
      <c r="I58" s="22"/>
    </row>
    <row r="59" spans="3:9" x14ac:dyDescent="0.25">
      <c r="C59" s="22" t="s">
        <v>55</v>
      </c>
      <c r="D59" s="22" t="s">
        <v>2</v>
      </c>
      <c r="E59" s="22" t="s">
        <v>10</v>
      </c>
      <c r="F59" s="9">
        <f>=F60</f>
      </c>
      <c r="H59" s="23" t="s">
        <v>42</v>
      </c>
      <c r="I59" s="24" t="s">
        <v>43</v>
      </c>
    </row>
    <row r="60" spans="3:6" x14ac:dyDescent="0.25">
      <c r="C60" s="25" t="s">
        <v>59</v>
      </c>
      <c r="D60" s="25" t="s">
        <v>2</v>
      </c>
      <c r="E60" s="28" t="s">
        <v>2</v>
      </c>
      <c r="F60" s="26">
        <f>=SUM(F61:F62)</f>
      </c>
    </row>
    <row r="61" spans="3:6" x14ac:dyDescent="0.25">
      <c r="C61" s="12" t="s">
        <v>60</v>
      </c>
      <c r="D61" s="15">
        <v>20.9</v>
      </c>
      <c r="E61" s="16">
        <v>2</v>
      </c>
      <c r="F61" s="15">
        <f>=0*E61</f>
      </c>
    </row>
    <row r="62" spans="3:6" x14ac:dyDescent="0.25">
      <c r="C62" s="12" t="s">
        <v>61</v>
      </c>
      <c r="D62" s="15">
        <v>0.0209</v>
      </c>
      <c r="E62" s="16">
        <v>10</v>
      </c>
      <c r="F62" s="15">
        <f>=D62*(E62)</f>
      </c>
    </row>
    <row r="64" spans="3:6" x14ac:dyDescent="0.25">
      <c r="C64" t="s">
        <v>62</v>
      </c>
      <c r="D64"/>
      <c r="E64"/>
      <c r="F64"/>
    </row>
    <row r="68" spans="3:6" x14ac:dyDescent="0.25">
      <c r="C68" s="8" t="s">
        <v>16</v>
      </c>
      <c r="D68" s="8"/>
      <c r="E68" s="8"/>
      <c r="F68" s="8"/>
    </row>
    <row r="69" spans="3:6" x14ac:dyDescent="0.25">
      <c r="C69" s="8" t="s">
        <v>17</v>
      </c>
      <c r="D69" s="8"/>
      <c r="E69" s="8"/>
      <c r="F69" s="8"/>
    </row>
    <row r="70" spans="3:6" x14ac:dyDescent="0.25">
      <c r="C70" s="8" t="s">
        <v>18</v>
      </c>
      <c r="D70" s="8"/>
      <c r="E70" s="8"/>
      <c r="F70" s="8"/>
    </row>
  </sheetData>
  <mergeCells count="8">
    <mergeCell ref="H5:I5"/>
    <mergeCell ref="H22:I22"/>
    <mergeCell ref="H39:I39"/>
    <mergeCell ref="H58:I58"/>
    <mergeCell ref="C64:F64"/>
    <mergeCell ref="C68:F68"/>
    <mergeCell ref="C69:F69"/>
    <mergeCell ref="C70:F70"/>
  </mergeCells>
  <pageMargins left="0.7" right="0.7" top="0.75" bottom="0.75" header="0.3" footer="0.3"/>
  <pageSetup orientation="portrait" horizontalDpi="4294967295" verticalDpi="4294967295" scale="100" fitToWidth="1" fitToHeight="1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Solution</vt:lpstr>
      <vt:lpstr>Common Services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2025-10-08T16:31:27Z</dcterms:created>
  <dcterms:modified xsi:type="dcterms:W3CDTF">2025-10-08T16:31:27Z</dcterms:modified>
</cp:coreProperties>
</file>