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\Documents\Backup_hard drive\My Documents\Online_Financial_Modeling\Excel_Files\Week_15\"/>
    </mc:Choice>
  </mc:AlternateContent>
  <xr:revisionPtr revIDLastSave="0" documentId="13_ncr:1_{31768C10-64F1-448F-AB69-3641C64922D8}" xr6:coauthVersionLast="34" xr6:coauthVersionMax="34" xr10:uidLastSave="{00000000-0000-0000-0000-000000000000}"/>
  <bookViews>
    <workbookView xWindow="0" yWindow="0" windowWidth="20490" windowHeight="6645" xr2:uid="{A789E7AE-476C-4323-8E03-AC58126F5BAF}"/>
  </bookViews>
  <sheets>
    <sheet name="Retirement" sheetId="13" r:id="rId1"/>
  </sheets>
  <definedNames>
    <definedName name="AnnNeeds">Retirement!$B$13</definedName>
    <definedName name="AnnSvgs">Retirement!$B$6</definedName>
    <definedName name="AvgSavings">Retirement!$F$3</definedName>
    <definedName name="Endval">#REF!</definedName>
    <definedName name="FinalSvgs1">Retirement!$F$6</definedName>
    <definedName name="FinalSvgs2">Retirement!$F$7</definedName>
    <definedName name="FinalSvgs3">Retirement!$F$8</definedName>
    <definedName name="FinalSvgs4">Retirement!$F$9</definedName>
    <definedName name="FinalSvgs5">Retirement!$F$10</definedName>
    <definedName name="Irate">#REF!</definedName>
    <definedName name="Payment">#REF!</definedName>
    <definedName name="PostReturn">Retirement!$B$14</definedName>
    <definedName name="PostVol">Retirement!$B$15</definedName>
    <definedName name="PreReturn">Retirement!$B$8</definedName>
    <definedName name="PreVol">Retirement!$B$9</definedName>
    <definedName name="PrVal">#REF!</definedName>
    <definedName name="Savings">Retirement!$B$5</definedName>
    <definedName name="Sims">Retirement!$B$3</definedName>
    <definedName name="StdDevSavings">Retirement!$F$4</definedName>
    <definedName name="tester">Retirement!#REF!</definedName>
    <definedName name="TestMode">Retirement!$B$17</definedName>
    <definedName name="TimeT">#REF!</definedName>
    <definedName name="YrsInRetire">Retirement!$B$12</definedName>
    <definedName name="YrstoRetire">Retirement!$B$7</definedName>
    <definedName name="zed">Retirement!$F$5</definedName>
  </definedNames>
  <calcPr calcId="17902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3" l="1"/>
  <c r="F12" i="13"/>
  <c r="K18" i="13"/>
  <c r="K17" i="13"/>
  <c r="I3" i="13" l="1"/>
  <c r="I4" i="13" l="1"/>
  <c r="I5" i="13" s="1"/>
  <c r="I6" i="13" l="1"/>
  <c r="I7" i="13" l="1"/>
  <c r="I8" i="13" l="1"/>
  <c r="I9" i="13" l="1"/>
  <c r="I10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701862-4B58-4D26-A47C-7B91B246F397}" keepAlive="1" name="Connection" type="5" refreshedVersion="0" background="1">
    <dbPr connection="Provider=Microsoft.Mashup.OleDb.1;Data Source=$Workbook$;Location=&quot;Top Salespersons (7)&quot;;Extended Properties=&quot;&quot;" commandType="0"/>
  </connection>
  <connection id="2" xr16:uid="{0CDD8E83-B03A-4F67-963C-E7BE496BD658}" keepAlive="1" name="Connection1" type="5" refreshedVersion="0" background="1">
    <dbPr connection="Provider=Microsoft.Mashup.OleDb.1;Data Source=$Workbook$;Location=&quot;Top Salespersons (7)&quot;;Extended Properties=&quot;&quot;" commandType="0"/>
  </connection>
</connections>
</file>

<file path=xl/sharedStrings.xml><?xml version="1.0" encoding="utf-8"?>
<sst xmlns="http://schemas.openxmlformats.org/spreadsheetml/2006/main" count="47" uniqueCount="38">
  <si>
    <t xml:space="preserve"> </t>
  </si>
  <si>
    <t>Inputs</t>
  </si>
  <si>
    <t>Year</t>
  </si>
  <si>
    <t>Beg Balance</t>
  </si>
  <si>
    <t>Z</t>
  </si>
  <si>
    <t>Simulations</t>
  </si>
  <si>
    <t>Pre-retirement data</t>
  </si>
  <si>
    <t>Initial savings</t>
  </si>
  <si>
    <t>Annual savings</t>
  </si>
  <si>
    <t>Years until Retirement</t>
  </si>
  <si>
    <t>Expected market volatility</t>
  </si>
  <si>
    <t>Yrs in retirement</t>
  </si>
  <si>
    <t>Annual $ needs</t>
  </si>
  <si>
    <t>Simulation0</t>
  </si>
  <si>
    <t>Simulation1</t>
  </si>
  <si>
    <t>Simulation2</t>
  </si>
  <si>
    <t>Simulation3</t>
  </si>
  <si>
    <t>Simulation4</t>
  </si>
  <si>
    <t>Avg. simulation (check)</t>
  </si>
  <si>
    <t>Std. deviation check</t>
  </si>
  <si>
    <t>Return</t>
  </si>
  <si>
    <t>Balance after return</t>
  </si>
  <si>
    <t>Ending balance</t>
  </si>
  <si>
    <t>Saving/Need</t>
  </si>
  <si>
    <t>Post-retirement data</t>
  </si>
  <si>
    <t xml:space="preserve">Matches ? </t>
  </si>
  <si>
    <t>Average Savings</t>
  </si>
  <si>
    <t>Std Deviation Savings</t>
  </si>
  <si>
    <t>Test mode</t>
  </si>
  <si>
    <t>Using continuous compounding for future value</t>
  </si>
  <si>
    <r>
      <t>Continuous compounding:  FV = PV x e</t>
    </r>
    <r>
      <rPr>
        <vertAlign val="superscript"/>
        <sz val="11"/>
        <color theme="1"/>
        <rFont val="Calibri"/>
        <family val="2"/>
        <scheme val="minor"/>
      </rPr>
      <t>(rt)</t>
    </r>
  </si>
  <si>
    <r>
      <t>Recall:  Discrete FV = PV x (1+r)</t>
    </r>
    <r>
      <rPr>
        <vertAlign val="superscript"/>
        <sz val="11"/>
        <color theme="1"/>
        <rFont val="Calibri"/>
        <family val="2"/>
        <scheme val="minor"/>
      </rPr>
      <t>T</t>
    </r>
  </si>
  <si>
    <r>
      <t xml:space="preserve">Continuous FV = 100 x e </t>
    </r>
    <r>
      <rPr>
        <vertAlign val="superscript"/>
        <sz val="11"/>
        <color theme="1"/>
        <rFont val="Calibri"/>
        <family val="2"/>
        <scheme val="minor"/>
      </rPr>
      <t>(0.1 x 1)</t>
    </r>
    <r>
      <rPr>
        <sz val="11"/>
        <color theme="1"/>
        <rFont val="Calibri"/>
        <family val="2"/>
        <scheme val="minor"/>
      </rPr>
      <t xml:space="preserve"> = </t>
    </r>
  </si>
  <si>
    <r>
      <t>Discrete FV = 100 x (1.1)</t>
    </r>
    <r>
      <rPr>
        <vertAlign val="superscript"/>
        <sz val="11"/>
        <color theme="1"/>
        <rFont val="Calibri"/>
        <family val="2"/>
        <scheme val="minor"/>
      </rPr>
      <t xml:space="preserve">1  = </t>
    </r>
  </si>
  <si>
    <t xml:space="preserve">To get FV of savings:  FV = Initial savings x exp(rate + std deviation x Z) </t>
  </si>
  <si>
    <t>Assuming t = 1 each period</t>
  </si>
  <si>
    <t>Output VBA</t>
  </si>
  <si>
    <t>So if r = 10%, PV = 100, t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</si>
</sst>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43" fontId="0" fillId="0" borderId="0" xfId="2" applyFont="1"/>
    <xf numFmtId="43" fontId="0" fillId="0" borderId="0" xfId="0" applyNumberFormat="1"/>
    <xf numFmtId="0" fontId="0" fillId="0" borderId="4" xfId="0" applyBorder="1"/>
    <xf numFmtId="0" fontId="0" fillId="0" borderId="6" xfId="0" applyBorder="1"/>
    <xf numFmtId="43" fontId="0" fillId="0" borderId="5" xfId="2" applyFont="1" applyBorder="1"/>
    <xf numFmtId="0" fontId="2" fillId="0" borderId="0" xfId="0" applyFont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right" wrapText="1"/>
    </xf>
    <xf numFmtId="0" fontId="0" fillId="0" borderId="2" xfId="0" applyBorder="1" applyAlignment="1">
      <alignment horizontal="right"/>
    </xf>
    <xf numFmtId="43" fontId="3" fillId="2" borderId="0" xfId="2" applyFont="1" applyFill="1"/>
    <xf numFmtId="164" fontId="3" fillId="2" borderId="0" xfId="1" applyNumberFormat="1" applyFont="1" applyFill="1"/>
    <xf numFmtId="43" fontId="0" fillId="0" borderId="7" xfId="2" applyFont="1" applyBorder="1"/>
    <xf numFmtId="0" fontId="2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379F-9B36-4572-ADA6-60C8ABD07AB9}">
  <sheetPr codeName="Sheet6"/>
  <dimension ref="A1:M21"/>
  <sheetViews>
    <sheetView tabSelected="1" zoomScale="145" zoomScaleNormal="145" workbookViewId="0">
      <selection activeCell="E9" sqref="E9"/>
    </sheetView>
  </sheetViews>
  <sheetFormatPr defaultRowHeight="15" x14ac:dyDescent="0.25"/>
  <cols>
    <col min="1" max="1" width="24" customWidth="1"/>
    <col min="2" max="2" width="13.42578125" customWidth="1"/>
    <col min="3" max="3" width="1.85546875" customWidth="1"/>
    <col min="4" max="4" width="1.28515625" customWidth="1"/>
    <col min="5" max="5" width="23.28515625" customWidth="1"/>
    <col min="6" max="6" width="16.28515625" customWidth="1"/>
    <col min="7" max="7" width="1.7109375" customWidth="1"/>
    <col min="8" max="8" width="5.42578125" customWidth="1"/>
    <col min="9" max="10" width="14" customWidth="1"/>
    <col min="11" max="11" width="15.140625" customWidth="1"/>
    <col min="12" max="12" width="13.42578125" customWidth="1"/>
    <col min="13" max="13" width="15.5703125" customWidth="1"/>
    <col min="14" max="14" width="12.28515625" customWidth="1"/>
  </cols>
  <sheetData>
    <row r="1" spans="1:13" x14ac:dyDescent="0.25">
      <c r="A1" t="s">
        <v>0</v>
      </c>
      <c r="B1" t="s">
        <v>0</v>
      </c>
      <c r="H1" t="s">
        <v>0</v>
      </c>
      <c r="J1" t="s">
        <v>0</v>
      </c>
    </row>
    <row r="2" spans="1:13" ht="30" x14ac:dyDescent="0.25">
      <c r="A2" s="15" t="s">
        <v>1</v>
      </c>
      <c r="B2" s="15"/>
      <c r="E2" s="15" t="s">
        <v>36</v>
      </c>
      <c r="F2" s="15"/>
      <c r="H2" s="8" t="s">
        <v>2</v>
      </c>
      <c r="I2" s="9" t="s">
        <v>3</v>
      </c>
      <c r="J2" s="9" t="s">
        <v>4</v>
      </c>
      <c r="K2" s="10" t="s">
        <v>21</v>
      </c>
      <c r="L2" s="9" t="s">
        <v>23</v>
      </c>
      <c r="M2" s="11" t="s">
        <v>22</v>
      </c>
    </row>
    <row r="3" spans="1:13" x14ac:dyDescent="0.25">
      <c r="A3" t="s">
        <v>5</v>
      </c>
      <c r="B3" s="12">
        <v>10000</v>
      </c>
      <c r="E3" s="4" t="s">
        <v>26</v>
      </c>
      <c r="F3" s="6">
        <v>1609869.7846966707</v>
      </c>
      <c r="H3">
        <v>1</v>
      </c>
      <c r="I3" s="2">
        <f>B5</f>
        <v>1000000</v>
      </c>
      <c r="K3" s="2"/>
      <c r="L3" s="3"/>
      <c r="M3" s="3"/>
    </row>
    <row r="4" spans="1:13" x14ac:dyDescent="0.25">
      <c r="A4" s="7" t="s">
        <v>6</v>
      </c>
      <c r="B4" s="12"/>
      <c r="E4" s="5" t="s">
        <v>27</v>
      </c>
      <c r="F4" s="14">
        <v>671555.21921500354</v>
      </c>
      <c r="H4">
        <v>2</v>
      </c>
      <c r="I4" s="3">
        <f>K3+L3</f>
        <v>0</v>
      </c>
      <c r="K4" s="2"/>
      <c r="L4" s="3"/>
      <c r="M4" s="3"/>
    </row>
    <row r="5" spans="1:13" x14ac:dyDescent="0.25">
      <c r="A5" t="s">
        <v>7</v>
      </c>
      <c r="B5" s="12">
        <v>1000000</v>
      </c>
      <c r="H5">
        <v>3</v>
      </c>
      <c r="I5" s="3">
        <f t="shared" ref="I5:I10" si="0">K4+L4</f>
        <v>0</v>
      </c>
      <c r="K5" s="2"/>
      <c r="L5" s="3"/>
      <c r="M5" s="3"/>
    </row>
    <row r="6" spans="1:13" x14ac:dyDescent="0.25">
      <c r="A6" t="s">
        <v>8</v>
      </c>
      <c r="B6" s="12">
        <v>15000</v>
      </c>
      <c r="E6" t="s">
        <v>13</v>
      </c>
      <c r="F6" s="2"/>
      <c r="H6">
        <v>4</v>
      </c>
      <c r="I6" s="3">
        <f t="shared" si="0"/>
        <v>0</v>
      </c>
      <c r="K6" s="2"/>
      <c r="L6" s="3"/>
      <c r="M6" s="3"/>
    </row>
    <row r="7" spans="1:13" x14ac:dyDescent="0.25">
      <c r="A7" t="s">
        <v>9</v>
      </c>
      <c r="B7" s="12">
        <v>5</v>
      </c>
      <c r="E7" t="s">
        <v>14</v>
      </c>
      <c r="F7" s="2"/>
      <c r="H7">
        <v>5</v>
      </c>
      <c r="I7" s="3">
        <f t="shared" si="0"/>
        <v>0</v>
      </c>
      <c r="K7" s="2"/>
      <c r="L7" s="3"/>
      <c r="M7" s="3"/>
    </row>
    <row r="8" spans="1:13" x14ac:dyDescent="0.25">
      <c r="A8" t="s">
        <v>20</v>
      </c>
      <c r="B8" s="13">
        <v>0.08</v>
      </c>
      <c r="E8" t="s">
        <v>15</v>
      </c>
      <c r="F8" s="2"/>
      <c r="G8" t="s">
        <v>0</v>
      </c>
      <c r="H8">
        <v>1</v>
      </c>
      <c r="I8" s="3">
        <f t="shared" si="0"/>
        <v>0</v>
      </c>
      <c r="K8" s="2"/>
      <c r="L8" s="3"/>
      <c r="M8" s="3"/>
    </row>
    <row r="9" spans="1:13" x14ac:dyDescent="0.25">
      <c r="A9" t="s">
        <v>10</v>
      </c>
      <c r="B9" s="13">
        <v>0.1</v>
      </c>
      <c r="E9" t="s">
        <v>16</v>
      </c>
      <c r="F9" s="2"/>
      <c r="G9" t="s">
        <v>0</v>
      </c>
      <c r="H9">
        <v>2</v>
      </c>
      <c r="I9" s="3">
        <f t="shared" si="0"/>
        <v>0</v>
      </c>
      <c r="K9" s="2"/>
      <c r="L9" s="3"/>
      <c r="M9" s="3"/>
    </row>
    <row r="10" spans="1:13" x14ac:dyDescent="0.25">
      <c r="B10" s="12"/>
      <c r="E10" t="s">
        <v>17</v>
      </c>
      <c r="F10" s="2"/>
      <c r="G10" t="s">
        <v>0</v>
      </c>
      <c r="H10">
        <v>3</v>
      </c>
      <c r="I10" s="3">
        <f t="shared" si="0"/>
        <v>0</v>
      </c>
      <c r="K10" s="2"/>
      <c r="L10" s="3"/>
      <c r="M10" s="3"/>
    </row>
    <row r="11" spans="1:13" x14ac:dyDescent="0.25">
      <c r="A11" s="7" t="s">
        <v>24</v>
      </c>
      <c r="B11" s="12"/>
    </row>
    <row r="12" spans="1:13" x14ac:dyDescent="0.25">
      <c r="A12" t="s">
        <v>11</v>
      </c>
      <c r="B12" s="12">
        <v>3</v>
      </c>
      <c r="E12" t="s">
        <v>18</v>
      </c>
      <c r="F12" s="2" t="e">
        <f>AVERAGE(F6:F10)</f>
        <v>#DIV/0!</v>
      </c>
      <c r="I12" t="s">
        <v>29</v>
      </c>
    </row>
    <row r="13" spans="1:13" x14ac:dyDescent="0.25">
      <c r="A13" t="s">
        <v>12</v>
      </c>
      <c r="B13" s="12">
        <v>120000</v>
      </c>
      <c r="E13" t="s">
        <v>19</v>
      </c>
      <c r="F13" s="2" t="e">
        <f>_xlfn.STDEV.S(F6:F10)</f>
        <v>#DIV/0!</v>
      </c>
    </row>
    <row r="14" spans="1:13" ht="17.25" x14ac:dyDescent="0.25">
      <c r="A14" t="s">
        <v>20</v>
      </c>
      <c r="B14" s="13">
        <v>0.06</v>
      </c>
      <c r="E14" t="s">
        <v>25</v>
      </c>
      <c r="F14" t="s">
        <v>0</v>
      </c>
      <c r="I14" t="s">
        <v>31</v>
      </c>
    </row>
    <row r="15" spans="1:13" ht="17.25" x14ac:dyDescent="0.25">
      <c r="A15" t="s">
        <v>10</v>
      </c>
      <c r="B15" s="13">
        <v>0.15</v>
      </c>
      <c r="I15" t="s">
        <v>30</v>
      </c>
    </row>
    <row r="16" spans="1:13" x14ac:dyDescent="0.25">
      <c r="I16" t="s">
        <v>37</v>
      </c>
    </row>
    <row r="17" spans="1:11" ht="17.25" x14ac:dyDescent="0.25">
      <c r="A17" t="s">
        <v>28</v>
      </c>
      <c r="B17" s="1">
        <v>0</v>
      </c>
      <c r="I17" t="s">
        <v>33</v>
      </c>
      <c r="K17">
        <f>100*1.1</f>
        <v>110.00000000000001</v>
      </c>
    </row>
    <row r="18" spans="1:11" ht="17.25" x14ac:dyDescent="0.25">
      <c r="I18" t="s">
        <v>32</v>
      </c>
      <c r="K18">
        <f>100*EXP(0.1*1)</f>
        <v>110.51709180756477</v>
      </c>
    </row>
    <row r="20" spans="1:11" x14ac:dyDescent="0.25">
      <c r="I20" t="s">
        <v>34</v>
      </c>
    </row>
    <row r="21" spans="1:11" x14ac:dyDescent="0.25">
      <c r="I21" t="s">
        <v>35</v>
      </c>
    </row>
  </sheetData>
  <mergeCells count="2">
    <mergeCell ref="E2:F2"/>
    <mergeCell ref="A2:B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b 9 c 7 3 7 - 3 9 0 2 - 4 9 9 d - a 1 9 b - 4 2 9 b 3 d 6 7 8 6 a c "   x m l n s = " h t t p : / / s c h e m a s . m i c r o s o f t . c o m / D a t a M a s h u p " > A A A A A F E E A A B Q S w M E F A A C A A g A p 3 H q T N o E x y e n A A A A + A A A A B I A H A B D b 2 5 m a W c v U G F j a 2 F n Z S 5 4 b W w g o h g A K K A U A A A A A A A A A A A A A A A A A A A A A A A A A A A A h Y 9 N D o I w G E S v Q r q n P x A S J R 9 l 4 V Y S E 6 J x 2 5 Q K j V A M L Z a 7 u f B I X k E S R d 2 5 n M m b 5 M 3 j d o d 8 6 t r g q g a r e 5 M h h i k K l J F 9 p U 2 d o d G d w h X K O e y E P I t a B T N s b D p Z n a H G u U t K i P c e + x j 3 Q 0 0 i S h k 5 F t t S N q o T o T b W C S M V + q y q / y v E 4 f C S 4 R F O 1 j h h c Y J Z x I A s N R T a f J F o N s Y U y E 8 J m 7 F 1 4 6 C 4 M u G + B L J E I O 8 X / A l Q S w M E F A A C A A g A p 3 H q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x 6 k w N a P X y S A E A A H k C A A A T A B w A R m 9 y b X V s Y X M v U 2 V j d G l v b j E u b S C i G A A o o B Q A A A A A A A A A A A A A A A A A A A A A A A A A A A C F U M t q w z A Q v B v 8 D 4 t y c U A Y H O i l w Y f W a e g l f W D 3 V J e g y t t E r S y 5 k h x q Q v 6 9 C k 4 w T V O q i 7 Q z u 5 q Z t c i d 0 A r y / k 6 m Y R A G d s 0 M V j A i h W 4 g Z x J t g 8 Z q Z S E a E 0 h B o g s D 8 C f X r e H o k c x u 4 p n m b Y 3 K R X M h M c 6 0 c r 6 w E c k u y y f r 5 8 t 3 x j / b 8 t h m y 2 v G P 9 p m 6 c U q q I z Y Y L n o Y K D v l R Q K l 3 O h m O K C y e V C V + i h V X l q K + Z 2 Q 8 b 0 e e b p W j g 0 K a G E Q q Z l W y u b T i j c K K 4 r P 5 o m k w t f P r b a Y e 4 6 i e n w j O + 0 w p c x 7 a O N S L Z m a u X X U H Q N 7 l M X 7 N U 3 F Y Y p + 6 Z N 3 f + + J 2 3 U 7 4 F u t 6 R H E 6 / u P A M O v 9 y O w h G f / M B 3 g 9 a D 0 b X 3 U c E t s s q H G v Q O z A G P T m x R e D 4 0 X E m Z c y a Z s a k z 7 V 8 5 k n + C n H G y T 3 W y 8 F / p C j R G O G 2 6 k 3 x h I N R 5 G 9 N v U E s B A i 0 A F A A C A A g A p 3 H q T N o E x y e n A A A A + A A A A B I A A A A A A A A A A A A A A A A A A A A A A E N v b m Z p Z y 9 Q Y W N r Y W d l L n h t b F B L A Q I t A B Q A A g A I A K d x 6 k w P y u m r p A A A A O k A A A A T A A A A A A A A A A A A A A A A A P M A A A B b Q 2 9 u d G V u d F 9 U e X B l c 1 0 u e G 1 s U E s B A i 0 A F A A C A A g A p 3 H q T A 1 o 9 f J I A Q A A e Q I A A B M A A A A A A A A A A A A A A A A A 5 A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U A A A A A A A A t B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9 w J T I w U 2 F s Z X N w Z X J z b 2 5 z J T I w K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b 3 A l M j B T Y W x l c 3 B l c n N v b n M l M j A o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B T Y W x l c 3 B l c n N v b n M l M j A o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F N h b G V z c G V y c 2 9 u c y U y M C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F N h b G V z c G V y c 2 9 u c y U y M C g p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N V c U W u S o R L H 1 w 4 O 8 G Z M p A A A A A A I A A A A A A B B m A A A A A Q A A I A A A A C / R m 1 l 1 e f Y m w C L H p l 9 Z V m W o 9 8 H d K a L P m W c E Y g o i S G Y B A A A A A A 6 A A A A A A g A A I A A A A H N p / H Q v N Y 3 u d F a Y j U O h 6 v v r w G c 5 C 1 C E w q C T A R i v f H P K U A A A A N k G A B 8 W A K b t / 3 + T q j X O w c U z N h D u X 3 M c X e 3 J v r L h 5 N 7 o V v C 3 2 x g P O R n F b 8 a n i W U T 9 V m 8 l R V p 9 q W 9 x W B C x L m O p 8 f C Y W R + C t b r g y p 3 6 H S P d u w G Q A A A A F l Y / k C e I A P Y O W + b m d d 6 N C j e q w q Y T Q d f 1 u Y 9 4 U / 1 s V + L f K c 5 r K 6 h Q W b X O u 9 c d Z l F e F D A 2 w S U S x R Q 7 r i y 4 N U 6 b j E = < / D a t a M a s h u p > 
</file>

<file path=customXml/itemProps1.xml><?xml version="1.0" encoding="utf-8"?>
<ds:datastoreItem xmlns:ds="http://schemas.openxmlformats.org/officeDocument/2006/customXml" ds:itemID="{942D22A1-E89A-44B2-B503-C5F4D7465A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Retirement</vt:lpstr>
      <vt:lpstr>AnnNeeds</vt:lpstr>
      <vt:lpstr>AnnSvgs</vt:lpstr>
      <vt:lpstr>AvgSavings</vt:lpstr>
      <vt:lpstr>FinalSvgs1</vt:lpstr>
      <vt:lpstr>FinalSvgs2</vt:lpstr>
      <vt:lpstr>FinalSvgs3</vt:lpstr>
      <vt:lpstr>FinalSvgs4</vt:lpstr>
      <vt:lpstr>FinalSvgs5</vt:lpstr>
      <vt:lpstr>PostReturn</vt:lpstr>
      <vt:lpstr>PostVol</vt:lpstr>
      <vt:lpstr>PreReturn</vt:lpstr>
      <vt:lpstr>PreVol</vt:lpstr>
      <vt:lpstr>Savings</vt:lpstr>
      <vt:lpstr>Sims</vt:lpstr>
      <vt:lpstr>StdDevSavings</vt:lpstr>
      <vt:lpstr>TestMode</vt:lpstr>
      <vt:lpstr>YrsInRetire</vt:lpstr>
      <vt:lpstr>YrstoRetire</vt:lpstr>
      <vt:lpstr>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Garner</dc:creator>
  <cp:lastModifiedBy>Jacqueline Garner</cp:lastModifiedBy>
  <dcterms:created xsi:type="dcterms:W3CDTF">2018-07-08T03:02:00Z</dcterms:created>
  <dcterms:modified xsi:type="dcterms:W3CDTF">2018-08-13T23:31:55Z</dcterms:modified>
</cp:coreProperties>
</file>