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kanth\Documents\GitHub\MGT-8813---Financial-Modelling\HW 2 - Time Value of Money (TVM) and Excel Tricks\"/>
    </mc:Choice>
  </mc:AlternateContent>
  <xr:revisionPtr revIDLastSave="0" documentId="13_ncr:1_{2E179217-AB19-43FB-9CE4-D5055C272A05}" xr6:coauthVersionLast="46" xr6:coauthVersionMax="46" xr10:uidLastSave="{00000000-0000-0000-0000-000000000000}"/>
  <bookViews>
    <workbookView xWindow="-120" yWindow="-120" windowWidth="29040" windowHeight="15840" xr2:uid="{8B30909A-0A05-4D87-81A6-A1B4111C6B05}"/>
  </bookViews>
  <sheets>
    <sheet name="Information" sheetId="2" r:id="rId1"/>
    <sheet name="Amortization_Schedul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8" i="1" l="1"/>
  <c r="I128" i="1"/>
  <c r="I68" i="1"/>
  <c r="I20" i="1"/>
  <c r="E3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D10" i="1"/>
  <c r="E10" i="1" s="1"/>
  <c r="F10" i="1" s="1"/>
  <c r="C10" i="1"/>
  <c r="B10" i="1"/>
  <c r="D9" i="1"/>
  <c r="C9" i="1"/>
  <c r="E9" i="1" s="1"/>
  <c r="F9" i="1" s="1"/>
  <c r="B9" i="1"/>
  <c r="D11" i="1" l="1"/>
  <c r="E11" i="1" s="1"/>
  <c r="F11" i="1" s="1"/>
  <c r="D12" i="1" l="1"/>
  <c r="E12" i="1" s="1"/>
  <c r="F12" i="1"/>
  <c r="D13" i="1" l="1"/>
  <c r="E13" i="1" s="1"/>
  <c r="F13" i="1" s="1"/>
  <c r="D14" i="1" l="1"/>
  <c r="E14" i="1" s="1"/>
  <c r="F14" i="1" s="1"/>
  <c r="D15" i="1" l="1"/>
  <c r="E15" i="1" s="1"/>
  <c r="F15" i="1" s="1"/>
  <c r="D16" i="1" l="1"/>
  <c r="E16" i="1" s="1"/>
  <c r="F16" i="1"/>
  <c r="D17" i="1" l="1"/>
  <c r="E17" i="1" s="1"/>
  <c r="F17" i="1" s="1"/>
  <c r="D18" i="1" l="1"/>
  <c r="E18" i="1" s="1"/>
  <c r="F18" i="1"/>
  <c r="D19" i="1" l="1"/>
  <c r="E19" i="1" s="1"/>
  <c r="F19" i="1" s="1"/>
  <c r="D20" i="1" l="1"/>
  <c r="E20" i="1" s="1"/>
  <c r="F20" i="1" s="1"/>
  <c r="D21" i="1" l="1"/>
  <c r="E21" i="1" s="1"/>
  <c r="F21" i="1"/>
  <c r="D22" i="1" l="1"/>
  <c r="E22" i="1" s="1"/>
  <c r="F22" i="1" s="1"/>
  <c r="D23" i="1" l="1"/>
  <c r="E23" i="1" s="1"/>
  <c r="F23" i="1" s="1"/>
  <c r="D24" i="1" l="1"/>
  <c r="E24" i="1" s="1"/>
  <c r="F24" i="1" s="1"/>
  <c r="D25" i="1" l="1"/>
  <c r="E25" i="1" s="1"/>
  <c r="F25" i="1" s="1"/>
  <c r="D26" i="1" l="1"/>
  <c r="E26" i="1" s="1"/>
  <c r="F26" i="1" s="1"/>
  <c r="D27" i="1" l="1"/>
  <c r="E27" i="1" s="1"/>
  <c r="F27" i="1"/>
  <c r="D28" i="1" l="1"/>
  <c r="E28" i="1" s="1"/>
  <c r="F28" i="1" s="1"/>
  <c r="D29" i="1" l="1"/>
  <c r="E29" i="1" s="1"/>
  <c r="F29" i="1"/>
  <c r="D30" i="1" l="1"/>
  <c r="E30" i="1" s="1"/>
  <c r="F30" i="1"/>
  <c r="D31" i="1" l="1"/>
  <c r="E31" i="1" s="1"/>
  <c r="F31" i="1" s="1"/>
  <c r="D32" i="1" l="1"/>
  <c r="E32" i="1" s="1"/>
  <c r="F32" i="1" s="1"/>
  <c r="D33" i="1" l="1"/>
  <c r="E33" i="1" s="1"/>
  <c r="F33" i="1" s="1"/>
  <c r="D34" i="1" l="1"/>
  <c r="E34" i="1" s="1"/>
  <c r="F34" i="1" s="1"/>
  <c r="D35" i="1" l="1"/>
  <c r="E35" i="1" s="1"/>
  <c r="F35" i="1"/>
  <c r="D36" i="1" l="1"/>
  <c r="E36" i="1" s="1"/>
  <c r="F36" i="1"/>
  <c r="D37" i="1" l="1"/>
  <c r="E37" i="1" s="1"/>
  <c r="F37" i="1" s="1"/>
  <c r="D38" i="1" l="1"/>
  <c r="E38" i="1" s="1"/>
  <c r="F38" i="1" s="1"/>
  <c r="D39" i="1" l="1"/>
  <c r="E39" i="1" s="1"/>
  <c r="F39" i="1"/>
  <c r="D40" i="1" l="1"/>
  <c r="E40" i="1" s="1"/>
  <c r="F40" i="1" s="1"/>
  <c r="D41" i="1" l="1"/>
  <c r="E41" i="1" s="1"/>
  <c r="F41" i="1"/>
  <c r="D42" i="1" l="1"/>
  <c r="E42" i="1" s="1"/>
  <c r="F42" i="1" s="1"/>
  <c r="D43" i="1" l="1"/>
  <c r="E43" i="1" s="1"/>
  <c r="F43" i="1" s="1"/>
  <c r="D44" i="1" l="1"/>
  <c r="E44" i="1" s="1"/>
  <c r="F44" i="1" s="1"/>
  <c r="D45" i="1" l="1"/>
  <c r="E45" i="1" s="1"/>
  <c r="F45" i="1" s="1"/>
  <c r="D46" i="1" l="1"/>
  <c r="E46" i="1" s="1"/>
  <c r="F46" i="1" s="1"/>
  <c r="D47" i="1" l="1"/>
  <c r="E47" i="1" s="1"/>
  <c r="F47" i="1"/>
  <c r="D48" i="1" l="1"/>
  <c r="E48" i="1" s="1"/>
  <c r="F48" i="1" s="1"/>
  <c r="D49" i="1" l="1"/>
  <c r="E49" i="1" s="1"/>
  <c r="F49" i="1" s="1"/>
  <c r="D50" i="1" l="1"/>
  <c r="E50" i="1" s="1"/>
  <c r="F50" i="1" s="1"/>
  <c r="D51" i="1" l="1"/>
  <c r="E51" i="1" s="1"/>
  <c r="F51" i="1" s="1"/>
  <c r="D52" i="1" l="1"/>
  <c r="E52" i="1" s="1"/>
  <c r="F52" i="1" s="1"/>
  <c r="D53" i="1" l="1"/>
  <c r="E53" i="1" s="1"/>
  <c r="F53" i="1"/>
  <c r="D54" i="1" l="1"/>
  <c r="E54" i="1" s="1"/>
  <c r="F54" i="1" s="1"/>
  <c r="D55" i="1" l="1"/>
  <c r="E55" i="1" s="1"/>
  <c r="F55" i="1" s="1"/>
  <c r="D56" i="1" l="1"/>
  <c r="E56" i="1" s="1"/>
  <c r="F56" i="1" s="1"/>
  <c r="D57" i="1" l="1"/>
  <c r="E57" i="1" s="1"/>
  <c r="F57" i="1"/>
  <c r="D58" i="1" l="1"/>
  <c r="E58" i="1" s="1"/>
  <c r="F58" i="1"/>
  <c r="D59" i="1" l="1"/>
  <c r="E59" i="1" s="1"/>
  <c r="F59" i="1"/>
  <c r="D60" i="1" l="1"/>
  <c r="E60" i="1" s="1"/>
  <c r="F60" i="1"/>
  <c r="D61" i="1" l="1"/>
  <c r="E61" i="1" s="1"/>
  <c r="F61" i="1" s="1"/>
  <c r="D62" i="1" l="1"/>
  <c r="E62" i="1" s="1"/>
  <c r="F62" i="1" s="1"/>
  <c r="D63" i="1" l="1"/>
  <c r="E63" i="1" s="1"/>
  <c r="F63" i="1" s="1"/>
  <c r="D64" i="1" l="1"/>
  <c r="E64" i="1" s="1"/>
  <c r="F64" i="1"/>
  <c r="D65" i="1" l="1"/>
  <c r="E65" i="1" s="1"/>
  <c r="F65" i="1" s="1"/>
  <c r="D66" i="1" l="1"/>
  <c r="E66" i="1" s="1"/>
  <c r="F66" i="1"/>
  <c r="D67" i="1" l="1"/>
  <c r="E67" i="1" s="1"/>
  <c r="F67" i="1" s="1"/>
  <c r="D68" i="1" l="1"/>
  <c r="E68" i="1" s="1"/>
  <c r="F68" i="1" s="1"/>
  <c r="D69" i="1" l="1"/>
  <c r="E69" i="1" s="1"/>
  <c r="F69" i="1" s="1"/>
  <c r="D70" i="1" l="1"/>
  <c r="E70" i="1" s="1"/>
  <c r="F70" i="1"/>
  <c r="D71" i="1" l="1"/>
  <c r="E71" i="1" s="1"/>
  <c r="F71" i="1"/>
  <c r="D72" i="1" l="1"/>
  <c r="E72" i="1" s="1"/>
  <c r="F72" i="1"/>
  <c r="F73" i="1" l="1"/>
  <c r="D73" i="1"/>
  <c r="E73" i="1" s="1"/>
  <c r="D74" i="1" l="1"/>
  <c r="E74" i="1" s="1"/>
  <c r="F74" i="1" s="1"/>
  <c r="D75" i="1" l="1"/>
  <c r="E75" i="1" s="1"/>
  <c r="F75" i="1" s="1"/>
  <c r="D76" i="1" l="1"/>
  <c r="E76" i="1" s="1"/>
  <c r="F76" i="1"/>
  <c r="D77" i="1" l="1"/>
  <c r="E77" i="1" s="1"/>
  <c r="F77" i="1"/>
  <c r="D78" i="1" l="1"/>
  <c r="E78" i="1" s="1"/>
  <c r="F78" i="1"/>
  <c r="D79" i="1" l="1"/>
  <c r="E79" i="1" s="1"/>
  <c r="F79" i="1" s="1"/>
  <c r="D80" i="1" l="1"/>
  <c r="E80" i="1" s="1"/>
  <c r="F80" i="1" s="1"/>
  <c r="D81" i="1" l="1"/>
  <c r="E81" i="1" s="1"/>
  <c r="F81" i="1" s="1"/>
  <c r="D82" i="1" l="1"/>
  <c r="E82" i="1" s="1"/>
  <c r="F82" i="1"/>
  <c r="D83" i="1" l="1"/>
  <c r="E83" i="1" s="1"/>
  <c r="F83" i="1" s="1"/>
  <c r="D84" i="1" l="1"/>
  <c r="E84" i="1" s="1"/>
  <c r="F84" i="1" s="1"/>
  <c r="D85" i="1" l="1"/>
  <c r="E85" i="1" s="1"/>
  <c r="F85" i="1" s="1"/>
  <c r="D86" i="1" l="1"/>
  <c r="E86" i="1" s="1"/>
  <c r="F86" i="1" s="1"/>
  <c r="D87" i="1" l="1"/>
  <c r="E87" i="1" s="1"/>
  <c r="F87" i="1" s="1"/>
  <c r="D88" i="1" l="1"/>
  <c r="E88" i="1" s="1"/>
  <c r="F88" i="1" s="1"/>
  <c r="D89" i="1" l="1"/>
  <c r="E89" i="1" s="1"/>
  <c r="F89" i="1" s="1"/>
  <c r="D90" i="1" l="1"/>
  <c r="E90" i="1" s="1"/>
  <c r="F90" i="1" s="1"/>
  <c r="D91" i="1" l="1"/>
  <c r="E91" i="1" s="1"/>
  <c r="F91" i="1" s="1"/>
  <c r="D92" i="1" l="1"/>
  <c r="E92" i="1" s="1"/>
  <c r="F92" i="1" s="1"/>
  <c r="D93" i="1" l="1"/>
  <c r="E93" i="1" s="1"/>
  <c r="F93" i="1" s="1"/>
  <c r="D94" i="1" l="1"/>
  <c r="E94" i="1" s="1"/>
  <c r="F94" i="1"/>
  <c r="D95" i="1" l="1"/>
  <c r="E95" i="1" s="1"/>
  <c r="F95" i="1"/>
  <c r="D96" i="1" l="1"/>
  <c r="E96" i="1" s="1"/>
  <c r="F96" i="1"/>
  <c r="D97" i="1" l="1"/>
  <c r="E97" i="1" s="1"/>
  <c r="F97" i="1" s="1"/>
  <c r="D98" i="1" l="1"/>
  <c r="E98" i="1" s="1"/>
  <c r="F98" i="1" s="1"/>
  <c r="D99" i="1" l="1"/>
  <c r="E99" i="1" s="1"/>
  <c r="F99" i="1" s="1"/>
  <c r="D100" i="1" l="1"/>
  <c r="E100" i="1" s="1"/>
  <c r="F100" i="1"/>
  <c r="D101" i="1" l="1"/>
  <c r="E101" i="1" s="1"/>
  <c r="F101" i="1" s="1"/>
  <c r="D102" i="1" l="1"/>
  <c r="E102" i="1" s="1"/>
  <c r="F102" i="1" s="1"/>
  <c r="D103" i="1" l="1"/>
  <c r="E103" i="1" s="1"/>
  <c r="F103" i="1"/>
  <c r="D104" i="1" l="1"/>
  <c r="E104" i="1" s="1"/>
  <c r="F104" i="1"/>
  <c r="D105" i="1" l="1"/>
  <c r="E105" i="1" s="1"/>
  <c r="F105" i="1" s="1"/>
  <c r="D106" i="1" l="1"/>
  <c r="E106" i="1" s="1"/>
  <c r="F106" i="1"/>
  <c r="D107" i="1" l="1"/>
  <c r="E107" i="1" s="1"/>
  <c r="F107" i="1" s="1"/>
  <c r="D108" i="1" l="1"/>
  <c r="E108" i="1" s="1"/>
  <c r="F108" i="1"/>
  <c r="D109" i="1" l="1"/>
  <c r="E109" i="1" s="1"/>
  <c r="F109" i="1"/>
  <c r="D110" i="1" l="1"/>
  <c r="E110" i="1" s="1"/>
  <c r="F110" i="1" s="1"/>
  <c r="F111" i="1" l="1"/>
  <c r="D111" i="1"/>
  <c r="E111" i="1" s="1"/>
  <c r="D112" i="1" l="1"/>
  <c r="E112" i="1" s="1"/>
  <c r="F112" i="1"/>
  <c r="D113" i="1" l="1"/>
  <c r="E113" i="1" s="1"/>
  <c r="F113" i="1" s="1"/>
  <c r="D114" i="1" l="1"/>
  <c r="E114" i="1" s="1"/>
  <c r="F114" i="1"/>
  <c r="D115" i="1" l="1"/>
  <c r="E115" i="1" s="1"/>
  <c r="F115" i="1"/>
  <c r="D116" i="1" l="1"/>
  <c r="E116" i="1" s="1"/>
  <c r="F116" i="1" s="1"/>
  <c r="D117" i="1" l="1"/>
  <c r="E117" i="1" s="1"/>
  <c r="F117" i="1" s="1"/>
  <c r="D118" i="1" l="1"/>
  <c r="E118" i="1" s="1"/>
  <c r="F118" i="1" s="1"/>
  <c r="D119" i="1" l="1"/>
  <c r="E119" i="1" s="1"/>
  <c r="F119" i="1" s="1"/>
  <c r="D120" i="1" l="1"/>
  <c r="E120" i="1" s="1"/>
  <c r="F120" i="1"/>
  <c r="D121" i="1" l="1"/>
  <c r="E121" i="1" s="1"/>
  <c r="F121" i="1"/>
  <c r="D122" i="1" l="1"/>
  <c r="E122" i="1" s="1"/>
  <c r="F122" i="1" s="1"/>
  <c r="D123" i="1" l="1"/>
  <c r="E123" i="1" s="1"/>
  <c r="F123" i="1" s="1"/>
  <c r="D124" i="1" l="1"/>
  <c r="E124" i="1" s="1"/>
  <c r="F124" i="1"/>
  <c r="D125" i="1" l="1"/>
  <c r="E125" i="1" s="1"/>
  <c r="F125" i="1" s="1"/>
  <c r="D126" i="1" l="1"/>
  <c r="E126" i="1" s="1"/>
  <c r="F126" i="1"/>
  <c r="D127" i="1" l="1"/>
  <c r="E127" i="1" s="1"/>
  <c r="F127" i="1" s="1"/>
  <c r="D128" i="1" l="1"/>
  <c r="E128" i="1" s="1"/>
  <c r="F128" i="1" s="1"/>
  <c r="D129" i="1" l="1"/>
  <c r="E129" i="1" s="1"/>
  <c r="F129" i="1" s="1"/>
  <c r="D130" i="1" l="1"/>
  <c r="E130" i="1" s="1"/>
  <c r="F130" i="1"/>
  <c r="D131" i="1" l="1"/>
  <c r="E131" i="1" s="1"/>
  <c r="F131" i="1" s="1"/>
  <c r="D132" i="1" l="1"/>
  <c r="E132" i="1" s="1"/>
  <c r="F132" i="1"/>
  <c r="D133" i="1" l="1"/>
  <c r="E133" i="1" s="1"/>
  <c r="F133" i="1"/>
  <c r="D134" i="1" l="1"/>
  <c r="E134" i="1" s="1"/>
  <c r="F134" i="1" s="1"/>
  <c r="D135" i="1" l="1"/>
  <c r="E135" i="1" s="1"/>
  <c r="F135" i="1" s="1"/>
  <c r="D136" i="1" l="1"/>
  <c r="E136" i="1" s="1"/>
  <c r="F136" i="1" s="1"/>
  <c r="D137" i="1" l="1"/>
  <c r="E137" i="1" s="1"/>
  <c r="F137" i="1" s="1"/>
  <c r="D138" i="1" l="1"/>
  <c r="E138" i="1" s="1"/>
  <c r="F138" i="1"/>
  <c r="D139" i="1" l="1"/>
  <c r="E139" i="1" s="1"/>
  <c r="F139" i="1" s="1"/>
  <c r="D140" i="1" l="1"/>
  <c r="E140" i="1" s="1"/>
  <c r="F140" i="1" s="1"/>
  <c r="D141" i="1" l="1"/>
  <c r="E141" i="1" s="1"/>
  <c r="F141" i="1" s="1"/>
  <c r="D142" i="1" l="1"/>
  <c r="E142" i="1" s="1"/>
  <c r="F142" i="1" s="1"/>
  <c r="D143" i="1" l="1"/>
  <c r="E143" i="1" s="1"/>
  <c r="F143" i="1" s="1"/>
  <c r="D144" i="1" l="1"/>
  <c r="E144" i="1" s="1"/>
  <c r="F144" i="1"/>
  <c r="D145" i="1" l="1"/>
  <c r="E145" i="1" s="1"/>
  <c r="F145" i="1"/>
  <c r="D146" i="1" l="1"/>
  <c r="E146" i="1" s="1"/>
  <c r="F146" i="1" s="1"/>
  <c r="D147" i="1" l="1"/>
  <c r="E147" i="1" s="1"/>
  <c r="F147" i="1" s="1"/>
  <c r="D148" i="1" l="1"/>
  <c r="E148" i="1" s="1"/>
  <c r="F148" i="1" s="1"/>
  <c r="D149" i="1" l="1"/>
  <c r="E149" i="1" s="1"/>
  <c r="F149" i="1" s="1"/>
  <c r="D150" i="1" l="1"/>
  <c r="E150" i="1" s="1"/>
  <c r="F150" i="1"/>
  <c r="D151" i="1" l="1"/>
  <c r="E151" i="1" s="1"/>
  <c r="F151" i="1"/>
  <c r="D152" i="1" l="1"/>
  <c r="E152" i="1" s="1"/>
  <c r="F152" i="1" s="1"/>
  <c r="D153" i="1" l="1"/>
  <c r="E153" i="1" s="1"/>
  <c r="F153" i="1" s="1"/>
  <c r="D154" i="1" l="1"/>
  <c r="E154" i="1" s="1"/>
  <c r="F154" i="1" s="1"/>
  <c r="D155" i="1" l="1"/>
  <c r="E155" i="1" s="1"/>
  <c r="F155" i="1" s="1"/>
  <c r="D156" i="1" l="1"/>
  <c r="E156" i="1" s="1"/>
  <c r="F156" i="1"/>
  <c r="D157" i="1" l="1"/>
  <c r="E157" i="1" s="1"/>
  <c r="F157" i="1"/>
  <c r="D158" i="1" l="1"/>
  <c r="E158" i="1" s="1"/>
  <c r="F158" i="1" s="1"/>
  <c r="D159" i="1" l="1"/>
  <c r="E159" i="1" s="1"/>
  <c r="F159" i="1" s="1"/>
  <c r="D160" i="1" l="1"/>
  <c r="E160" i="1" s="1"/>
  <c r="F160" i="1" s="1"/>
  <c r="D161" i="1" l="1"/>
  <c r="E161" i="1" s="1"/>
  <c r="F161" i="1" s="1"/>
  <c r="D162" i="1" l="1"/>
  <c r="E162" i="1" s="1"/>
  <c r="F162" i="1"/>
  <c r="D163" i="1" l="1"/>
  <c r="E163" i="1" s="1"/>
  <c r="F163" i="1"/>
  <c r="D164" i="1" l="1"/>
  <c r="E164" i="1" s="1"/>
  <c r="F164" i="1" s="1"/>
  <c r="D165" i="1" l="1"/>
  <c r="E165" i="1" s="1"/>
  <c r="F165" i="1" s="1"/>
  <c r="D166" i="1" l="1"/>
  <c r="E166" i="1" s="1"/>
  <c r="F166" i="1" s="1"/>
  <c r="D167" i="1" l="1"/>
  <c r="E167" i="1" s="1"/>
  <c r="F167" i="1" s="1"/>
  <c r="D168" i="1" l="1"/>
  <c r="E168" i="1" s="1"/>
  <c r="F168" i="1"/>
  <c r="D169" i="1" l="1"/>
  <c r="E169" i="1" s="1"/>
  <c r="F169" i="1"/>
  <c r="D170" i="1" l="1"/>
  <c r="E170" i="1" s="1"/>
  <c r="F170" i="1" s="1"/>
  <c r="D171" i="1" l="1"/>
  <c r="E171" i="1" s="1"/>
  <c r="F171" i="1" s="1"/>
  <c r="D172" i="1" l="1"/>
  <c r="E172" i="1" s="1"/>
  <c r="F172" i="1" s="1"/>
  <c r="D173" i="1" l="1"/>
  <c r="E173" i="1" s="1"/>
  <c r="F173" i="1" s="1"/>
  <c r="D174" i="1" l="1"/>
  <c r="E174" i="1" s="1"/>
  <c r="F174" i="1"/>
  <c r="D175" i="1" l="1"/>
  <c r="E175" i="1" s="1"/>
  <c r="F175" i="1"/>
  <c r="D176" i="1" l="1"/>
  <c r="E176" i="1" s="1"/>
  <c r="F176" i="1" s="1"/>
  <c r="D177" i="1" l="1"/>
  <c r="E177" i="1" s="1"/>
  <c r="F177" i="1" s="1"/>
  <c r="D178" i="1" l="1"/>
  <c r="E178" i="1" s="1"/>
  <c r="F178" i="1" s="1"/>
  <c r="D179" i="1" l="1"/>
  <c r="E179" i="1" s="1"/>
  <c r="F179" i="1" s="1"/>
  <c r="D180" i="1" l="1"/>
  <c r="E180" i="1" s="1"/>
  <c r="F180" i="1"/>
  <c r="D181" i="1" l="1"/>
  <c r="E181" i="1" s="1"/>
  <c r="F181" i="1"/>
  <c r="D182" i="1" l="1"/>
  <c r="E182" i="1" s="1"/>
  <c r="F182" i="1" s="1"/>
  <c r="D183" i="1" l="1"/>
  <c r="E183" i="1" s="1"/>
  <c r="F183" i="1" s="1"/>
  <c r="D184" i="1" l="1"/>
  <c r="E184" i="1" s="1"/>
  <c r="F184" i="1" s="1"/>
  <c r="D185" i="1" l="1"/>
  <c r="E185" i="1" s="1"/>
  <c r="F185" i="1" s="1"/>
  <c r="D186" i="1" l="1"/>
  <c r="E186" i="1" s="1"/>
  <c r="F186" i="1"/>
  <c r="D187" i="1" l="1"/>
  <c r="E187" i="1" s="1"/>
  <c r="F187" i="1"/>
  <c r="D188" i="1" l="1"/>
  <c r="E188" i="1" s="1"/>
  <c r="F188" i="1" s="1"/>
  <c r="D189" i="1" l="1"/>
  <c r="E189" i="1" s="1"/>
  <c r="F189" i="1" s="1"/>
  <c r="D190" i="1" l="1"/>
  <c r="E190" i="1" s="1"/>
  <c r="F190" i="1" s="1"/>
  <c r="D191" i="1" l="1"/>
  <c r="E191" i="1" s="1"/>
  <c r="F191" i="1" s="1"/>
  <c r="D192" i="1" l="1"/>
  <c r="E192" i="1" s="1"/>
  <c r="F192" i="1"/>
  <c r="D193" i="1" l="1"/>
  <c r="E193" i="1" s="1"/>
  <c r="F193" i="1"/>
  <c r="D194" i="1" l="1"/>
  <c r="E194" i="1" s="1"/>
  <c r="F194" i="1" s="1"/>
  <c r="D195" i="1" l="1"/>
  <c r="E195" i="1" s="1"/>
  <c r="F195" i="1" s="1"/>
  <c r="D196" i="1" l="1"/>
  <c r="E196" i="1" s="1"/>
  <c r="F196" i="1" s="1"/>
  <c r="D197" i="1" l="1"/>
  <c r="E197" i="1" s="1"/>
  <c r="F197" i="1" s="1"/>
  <c r="D198" i="1" l="1"/>
  <c r="E198" i="1" s="1"/>
  <c r="F198" i="1"/>
  <c r="D199" i="1" l="1"/>
  <c r="E199" i="1" s="1"/>
  <c r="F199" i="1"/>
  <c r="D200" i="1" l="1"/>
  <c r="E200" i="1" s="1"/>
  <c r="F200" i="1" s="1"/>
  <c r="D201" i="1" l="1"/>
  <c r="E201" i="1" s="1"/>
  <c r="F201" i="1" s="1"/>
  <c r="D202" i="1" l="1"/>
  <c r="E202" i="1" s="1"/>
  <c r="F202" i="1" s="1"/>
  <c r="D203" i="1" l="1"/>
  <c r="E203" i="1" s="1"/>
  <c r="F203" i="1" s="1"/>
  <c r="D204" i="1" l="1"/>
  <c r="E204" i="1" s="1"/>
  <c r="F204" i="1"/>
  <c r="D205" i="1" l="1"/>
  <c r="E205" i="1" s="1"/>
  <c r="F205" i="1"/>
  <c r="D206" i="1" l="1"/>
  <c r="E206" i="1" s="1"/>
  <c r="F206" i="1" s="1"/>
  <c r="D207" i="1" l="1"/>
  <c r="E207" i="1" s="1"/>
  <c r="F207" i="1" s="1"/>
  <c r="D208" i="1" l="1"/>
  <c r="E208" i="1" s="1"/>
  <c r="F208" i="1" s="1"/>
  <c r="D209" i="1" l="1"/>
  <c r="E209" i="1" s="1"/>
  <c r="F209" i="1" s="1"/>
  <c r="D210" i="1" l="1"/>
  <c r="E210" i="1" s="1"/>
  <c r="F210" i="1" s="1"/>
  <c r="D211" i="1" l="1"/>
  <c r="E211" i="1" s="1"/>
  <c r="F211" i="1"/>
  <c r="D212" i="1" l="1"/>
  <c r="E212" i="1" s="1"/>
  <c r="F212" i="1" s="1"/>
  <c r="D213" i="1" l="1"/>
  <c r="E213" i="1" s="1"/>
  <c r="F213" i="1" s="1"/>
  <c r="D214" i="1" l="1"/>
  <c r="E214" i="1" s="1"/>
  <c r="F214" i="1" s="1"/>
  <c r="D215" i="1" l="1"/>
  <c r="E215" i="1" s="1"/>
  <c r="F215" i="1" s="1"/>
  <c r="D216" i="1" l="1"/>
  <c r="E216" i="1" s="1"/>
  <c r="F216" i="1"/>
  <c r="D217" i="1" l="1"/>
  <c r="E217" i="1" s="1"/>
  <c r="F217" i="1"/>
  <c r="D218" i="1" l="1"/>
  <c r="E218" i="1" s="1"/>
  <c r="F218" i="1" s="1"/>
  <c r="D219" i="1" l="1"/>
  <c r="E219" i="1" s="1"/>
  <c r="F219" i="1"/>
  <c r="D220" i="1" l="1"/>
  <c r="E220" i="1" s="1"/>
  <c r="F220" i="1" s="1"/>
  <c r="D221" i="1" l="1"/>
  <c r="E221" i="1" s="1"/>
  <c r="F221" i="1" s="1"/>
  <c r="D222" i="1" l="1"/>
  <c r="E222" i="1" s="1"/>
  <c r="F222" i="1"/>
  <c r="D223" i="1" l="1"/>
  <c r="E223" i="1" s="1"/>
  <c r="F223" i="1" s="1"/>
  <c r="D224" i="1" l="1"/>
  <c r="E224" i="1" s="1"/>
  <c r="F224" i="1" s="1"/>
  <c r="D225" i="1" l="1"/>
  <c r="E225" i="1" s="1"/>
  <c r="F225" i="1" s="1"/>
  <c r="D226" i="1" l="1"/>
  <c r="E226" i="1" s="1"/>
  <c r="F226" i="1" s="1"/>
  <c r="D227" i="1" l="1"/>
  <c r="E227" i="1" s="1"/>
  <c r="F227" i="1" s="1"/>
  <c r="D228" i="1" l="1"/>
  <c r="E228" i="1" s="1"/>
  <c r="F228" i="1"/>
  <c r="D229" i="1" l="1"/>
  <c r="E229" i="1" s="1"/>
  <c r="F229" i="1" s="1"/>
  <c r="D230" i="1" l="1"/>
  <c r="E230" i="1" s="1"/>
  <c r="F230" i="1" s="1"/>
  <c r="D231" i="1" l="1"/>
  <c r="E231" i="1" s="1"/>
  <c r="F231" i="1"/>
  <c r="D232" i="1" l="1"/>
  <c r="E232" i="1" s="1"/>
  <c r="F232" i="1" s="1"/>
  <c r="D233" i="1" l="1"/>
  <c r="E233" i="1" s="1"/>
  <c r="F233" i="1" s="1"/>
  <c r="D234" i="1" l="1"/>
  <c r="E234" i="1" s="1"/>
  <c r="F234" i="1"/>
  <c r="D235" i="1" l="1"/>
  <c r="E235" i="1" s="1"/>
  <c r="F235" i="1" s="1"/>
  <c r="D236" i="1" l="1"/>
  <c r="E236" i="1" s="1"/>
  <c r="F236" i="1" s="1"/>
  <c r="D237" i="1" l="1"/>
  <c r="E237" i="1" s="1"/>
  <c r="F237" i="1"/>
  <c r="D238" i="1" l="1"/>
  <c r="E238" i="1" s="1"/>
  <c r="F238" i="1" s="1"/>
  <c r="D239" i="1" l="1"/>
  <c r="E239" i="1" s="1"/>
  <c r="F239" i="1" s="1"/>
  <c r="D240" i="1" l="1"/>
  <c r="E240" i="1" s="1"/>
  <c r="F240" i="1"/>
  <c r="D241" i="1" l="1"/>
  <c r="E241" i="1" s="1"/>
  <c r="F241" i="1" s="1"/>
  <c r="D242" i="1" l="1"/>
  <c r="E242" i="1" s="1"/>
  <c r="F242" i="1" s="1"/>
  <c r="D243" i="1" l="1"/>
  <c r="E243" i="1" s="1"/>
  <c r="F243" i="1"/>
  <c r="D244" i="1" l="1"/>
  <c r="E244" i="1" s="1"/>
  <c r="F244" i="1" s="1"/>
  <c r="D245" i="1" l="1"/>
  <c r="E245" i="1" s="1"/>
  <c r="F245" i="1" s="1"/>
  <c r="D246" i="1" l="1"/>
  <c r="E246" i="1" s="1"/>
  <c r="F246" i="1"/>
  <c r="D247" i="1" l="1"/>
  <c r="E247" i="1" s="1"/>
  <c r="F247" i="1" s="1"/>
  <c r="D248" i="1" l="1"/>
  <c r="E248" i="1" s="1"/>
  <c r="F248" i="1" s="1"/>
  <c r="D249" i="1" l="1"/>
  <c r="E249" i="1" s="1"/>
  <c r="F249" i="1"/>
  <c r="D250" i="1" l="1"/>
  <c r="E250" i="1" s="1"/>
  <c r="F250" i="1" s="1"/>
  <c r="D251" i="1" l="1"/>
  <c r="E251" i="1" s="1"/>
  <c r="F251" i="1" s="1"/>
  <c r="D252" i="1" l="1"/>
  <c r="E252" i="1" s="1"/>
  <c r="F252" i="1"/>
  <c r="D253" i="1" l="1"/>
  <c r="E253" i="1" s="1"/>
  <c r="F253" i="1" s="1"/>
  <c r="D254" i="1" l="1"/>
  <c r="E254" i="1" s="1"/>
  <c r="F254" i="1" s="1"/>
  <c r="D255" i="1" l="1"/>
  <c r="E255" i="1" s="1"/>
  <c r="F255" i="1"/>
  <c r="D256" i="1" l="1"/>
  <c r="E256" i="1" s="1"/>
  <c r="F256" i="1" s="1"/>
  <c r="D257" i="1" l="1"/>
  <c r="E257" i="1" s="1"/>
  <c r="F257" i="1" s="1"/>
  <c r="D258" i="1" l="1"/>
  <c r="E258" i="1" s="1"/>
  <c r="F258" i="1"/>
  <c r="D259" i="1" l="1"/>
  <c r="E259" i="1" s="1"/>
  <c r="F259" i="1" s="1"/>
  <c r="D260" i="1" l="1"/>
  <c r="E260" i="1" s="1"/>
  <c r="F260" i="1" s="1"/>
  <c r="D261" i="1" l="1"/>
  <c r="E261" i="1" s="1"/>
  <c r="F261" i="1"/>
  <c r="D262" i="1" l="1"/>
  <c r="E262" i="1" s="1"/>
  <c r="F262" i="1" s="1"/>
  <c r="D263" i="1" l="1"/>
  <c r="E263" i="1" s="1"/>
  <c r="F263" i="1" s="1"/>
  <c r="D264" i="1" l="1"/>
  <c r="E264" i="1" s="1"/>
  <c r="F264" i="1"/>
  <c r="D265" i="1" l="1"/>
  <c r="E265" i="1" s="1"/>
  <c r="F265" i="1" s="1"/>
  <c r="D266" i="1" l="1"/>
  <c r="E266" i="1" s="1"/>
  <c r="F266" i="1" s="1"/>
  <c r="D267" i="1" l="1"/>
  <c r="E267" i="1" s="1"/>
  <c r="F267" i="1"/>
  <c r="D268" i="1" l="1"/>
  <c r="E268" i="1" s="1"/>
  <c r="F268" i="1" s="1"/>
  <c r="D269" i="1" l="1"/>
  <c r="E269" i="1" s="1"/>
  <c r="F269" i="1" s="1"/>
  <c r="D270" i="1" l="1"/>
  <c r="E270" i="1" s="1"/>
  <c r="F270" i="1"/>
  <c r="D271" i="1" l="1"/>
  <c r="E271" i="1" s="1"/>
  <c r="F271" i="1" s="1"/>
  <c r="D272" i="1" l="1"/>
  <c r="E272" i="1" s="1"/>
  <c r="F272" i="1" s="1"/>
  <c r="D273" i="1" l="1"/>
  <c r="E273" i="1" s="1"/>
  <c r="F273" i="1"/>
  <c r="D274" i="1" l="1"/>
  <c r="E274" i="1" s="1"/>
  <c r="F274" i="1" s="1"/>
  <c r="D275" i="1" l="1"/>
  <c r="E275" i="1" s="1"/>
  <c r="F275" i="1" s="1"/>
  <c r="D276" i="1" l="1"/>
  <c r="E276" i="1" s="1"/>
  <c r="F276" i="1" s="1"/>
  <c r="D277" i="1" l="1"/>
  <c r="E277" i="1" s="1"/>
  <c r="F277" i="1" s="1"/>
  <c r="D278" i="1" l="1"/>
  <c r="E278" i="1" s="1"/>
  <c r="F278" i="1" s="1"/>
  <c r="D279" i="1" l="1"/>
  <c r="E279" i="1" s="1"/>
  <c r="F279" i="1"/>
  <c r="F280" i="1" l="1"/>
  <c r="D280" i="1"/>
  <c r="E280" i="1" s="1"/>
  <c r="D281" i="1" l="1"/>
  <c r="E281" i="1" s="1"/>
  <c r="F281" i="1" s="1"/>
  <c r="D282" i="1" l="1"/>
  <c r="E282" i="1" s="1"/>
  <c r="F282" i="1"/>
  <c r="D283" i="1" l="1"/>
  <c r="E283" i="1" s="1"/>
  <c r="F283" i="1"/>
  <c r="D284" i="1" l="1"/>
  <c r="E284" i="1" s="1"/>
  <c r="F284" i="1" s="1"/>
  <c r="D285" i="1" l="1"/>
  <c r="E285" i="1" s="1"/>
  <c r="F285" i="1" s="1"/>
  <c r="D286" i="1" l="1"/>
  <c r="E286" i="1" s="1"/>
  <c r="F286" i="1" s="1"/>
  <c r="D287" i="1" l="1"/>
  <c r="E287" i="1" s="1"/>
  <c r="F287" i="1" s="1"/>
  <c r="D288" i="1" l="1"/>
  <c r="E288" i="1" s="1"/>
  <c r="F288" i="1"/>
  <c r="D289" i="1" l="1"/>
  <c r="E289" i="1" s="1"/>
  <c r="F289" i="1"/>
  <c r="D290" i="1" l="1"/>
  <c r="E290" i="1" s="1"/>
  <c r="F290" i="1" s="1"/>
  <c r="D291" i="1" l="1"/>
  <c r="E291" i="1" s="1"/>
  <c r="F291" i="1" s="1"/>
  <c r="D292" i="1" l="1"/>
  <c r="E292" i="1" s="1"/>
  <c r="F292" i="1" s="1"/>
  <c r="D293" i="1" l="1"/>
  <c r="E293" i="1" s="1"/>
  <c r="F293" i="1" s="1"/>
  <c r="D294" i="1" l="1"/>
  <c r="E294" i="1" s="1"/>
  <c r="F294" i="1"/>
  <c r="D295" i="1" l="1"/>
  <c r="E295" i="1" s="1"/>
  <c r="F295" i="1" s="1"/>
  <c r="D296" i="1" l="1"/>
  <c r="E296" i="1" s="1"/>
  <c r="F296" i="1" s="1"/>
  <c r="D297" i="1" l="1"/>
  <c r="E297" i="1" s="1"/>
  <c r="F297" i="1" s="1"/>
  <c r="D298" i="1" l="1"/>
  <c r="E298" i="1" s="1"/>
  <c r="F298" i="1" s="1"/>
  <c r="D299" i="1" l="1"/>
  <c r="E299" i="1" s="1"/>
  <c r="F299" i="1" s="1"/>
  <c r="D300" i="1" l="1"/>
  <c r="E300" i="1" s="1"/>
  <c r="F300" i="1"/>
  <c r="D301" i="1" l="1"/>
  <c r="E301" i="1" s="1"/>
  <c r="F301" i="1"/>
  <c r="D302" i="1" l="1"/>
  <c r="E302" i="1" s="1"/>
  <c r="F302" i="1" s="1"/>
  <c r="D303" i="1" l="1"/>
  <c r="E303" i="1" s="1"/>
  <c r="F303" i="1" s="1"/>
  <c r="D304" i="1" l="1"/>
  <c r="E304" i="1" s="1"/>
  <c r="F304" i="1" s="1"/>
  <c r="D305" i="1" l="1"/>
  <c r="E305" i="1" s="1"/>
  <c r="F305" i="1" s="1"/>
  <c r="D306" i="1" l="1"/>
  <c r="E306" i="1" s="1"/>
  <c r="F306" i="1"/>
  <c r="D307" i="1" l="1"/>
  <c r="E307" i="1" s="1"/>
  <c r="F307" i="1"/>
  <c r="D308" i="1" l="1"/>
  <c r="E308" i="1" s="1"/>
  <c r="F308" i="1" s="1"/>
  <c r="D309" i="1" l="1"/>
  <c r="E309" i="1" s="1"/>
  <c r="F309" i="1" s="1"/>
  <c r="D310" i="1" l="1"/>
  <c r="E310" i="1" s="1"/>
  <c r="F310" i="1" s="1"/>
  <c r="D311" i="1" l="1"/>
  <c r="E311" i="1" s="1"/>
  <c r="F311" i="1" s="1"/>
  <c r="D312" i="1" l="1"/>
  <c r="E312" i="1" s="1"/>
  <c r="F312" i="1"/>
  <c r="D313" i="1" l="1"/>
  <c r="E313" i="1" s="1"/>
  <c r="F313" i="1"/>
  <c r="D314" i="1" l="1"/>
  <c r="E314" i="1" s="1"/>
  <c r="F314" i="1" s="1"/>
  <c r="D315" i="1" l="1"/>
  <c r="E315" i="1" s="1"/>
  <c r="F315" i="1" s="1"/>
  <c r="F316" i="1" l="1"/>
  <c r="D316" i="1"/>
  <c r="E316" i="1" s="1"/>
  <c r="F317" i="1" l="1"/>
  <c r="D317" i="1"/>
  <c r="E317" i="1" s="1"/>
  <c r="D318" i="1" l="1"/>
  <c r="E318" i="1" s="1"/>
  <c r="F318" i="1" s="1"/>
  <c r="D319" i="1" l="1"/>
  <c r="E319" i="1" s="1"/>
  <c r="F319" i="1"/>
  <c r="D320" i="1" l="1"/>
  <c r="E320" i="1" s="1"/>
  <c r="F320" i="1" s="1"/>
  <c r="D321" i="1" l="1"/>
  <c r="E321" i="1" s="1"/>
  <c r="F321" i="1" s="1"/>
  <c r="D322" i="1" l="1"/>
  <c r="E322" i="1" s="1"/>
  <c r="F322" i="1" s="1"/>
  <c r="D323" i="1" l="1"/>
  <c r="E323" i="1" s="1"/>
  <c r="F323" i="1" s="1"/>
  <c r="D324" i="1" l="1"/>
  <c r="E324" i="1" s="1"/>
  <c r="F324" i="1"/>
  <c r="D325" i="1" l="1"/>
  <c r="E325" i="1" s="1"/>
  <c r="F325" i="1"/>
  <c r="D326" i="1" l="1"/>
  <c r="E326" i="1" s="1"/>
  <c r="F326" i="1" s="1"/>
  <c r="D327" i="1" l="1"/>
  <c r="E327" i="1" s="1"/>
  <c r="F327" i="1" s="1"/>
  <c r="D328" i="1" l="1"/>
  <c r="E328" i="1" s="1"/>
  <c r="F328" i="1" s="1"/>
  <c r="D329" i="1" l="1"/>
  <c r="E329" i="1" s="1"/>
  <c r="F329" i="1" s="1"/>
  <c r="D330" i="1" l="1"/>
  <c r="E330" i="1" s="1"/>
  <c r="F330" i="1"/>
  <c r="D331" i="1" l="1"/>
  <c r="E331" i="1" s="1"/>
  <c r="F331" i="1"/>
  <c r="D332" i="1" l="1"/>
  <c r="E332" i="1" s="1"/>
  <c r="F332" i="1" s="1"/>
  <c r="D333" i="1" l="1"/>
  <c r="E333" i="1" s="1"/>
  <c r="F333" i="1" s="1"/>
  <c r="D334" i="1" l="1"/>
  <c r="E334" i="1" s="1"/>
  <c r="F334" i="1" s="1"/>
  <c r="D335" i="1" l="1"/>
  <c r="E335" i="1" s="1"/>
  <c r="F335" i="1" s="1"/>
  <c r="D336" i="1" l="1"/>
  <c r="E336" i="1" s="1"/>
  <c r="F336" i="1"/>
  <c r="D337" i="1" l="1"/>
  <c r="E337" i="1" s="1"/>
  <c r="F337" i="1"/>
  <c r="D338" i="1" l="1"/>
  <c r="E338" i="1" s="1"/>
  <c r="F338" i="1" s="1"/>
  <c r="D339" i="1" l="1"/>
  <c r="E339" i="1" s="1"/>
  <c r="F339" i="1" s="1"/>
  <c r="D340" i="1" l="1"/>
  <c r="E340" i="1" s="1"/>
  <c r="F340" i="1" s="1"/>
  <c r="D341" i="1" l="1"/>
  <c r="E341" i="1" s="1"/>
  <c r="F341" i="1" s="1"/>
  <c r="D342" i="1" l="1"/>
  <c r="E342" i="1" s="1"/>
  <c r="F342" i="1"/>
  <c r="D343" i="1" l="1"/>
  <c r="E343" i="1" s="1"/>
  <c r="F343" i="1"/>
  <c r="D344" i="1" l="1"/>
  <c r="E344" i="1" s="1"/>
  <c r="F344" i="1" s="1"/>
  <c r="D345" i="1" l="1"/>
  <c r="E345" i="1" s="1"/>
  <c r="F345" i="1" s="1"/>
  <c r="D346" i="1" l="1"/>
  <c r="E346" i="1" s="1"/>
  <c r="F346" i="1" s="1"/>
  <c r="D347" i="1" l="1"/>
  <c r="E347" i="1" s="1"/>
  <c r="F347" i="1" s="1"/>
  <c r="D348" i="1" l="1"/>
  <c r="E348" i="1" s="1"/>
  <c r="F348" i="1"/>
  <c r="D349" i="1" l="1"/>
  <c r="E349" i="1" s="1"/>
  <c r="F349" i="1"/>
  <c r="D350" i="1" l="1"/>
  <c r="E350" i="1" s="1"/>
  <c r="F350" i="1" s="1"/>
  <c r="D351" i="1" l="1"/>
  <c r="E351" i="1" s="1"/>
  <c r="F351" i="1" s="1"/>
  <c r="D352" i="1" l="1"/>
  <c r="E352" i="1" s="1"/>
  <c r="F352" i="1" s="1"/>
  <c r="D353" i="1" l="1"/>
  <c r="E353" i="1" s="1"/>
  <c r="F353" i="1" s="1"/>
  <c r="D354" i="1" l="1"/>
  <c r="E354" i="1" s="1"/>
  <c r="F354" i="1"/>
  <c r="D355" i="1" l="1"/>
  <c r="E355" i="1" s="1"/>
  <c r="F355" i="1"/>
  <c r="D356" i="1" l="1"/>
  <c r="E356" i="1" s="1"/>
  <c r="F356" i="1" s="1"/>
  <c r="D357" i="1" l="1"/>
  <c r="E357" i="1" s="1"/>
  <c r="F357" i="1" s="1"/>
  <c r="D358" i="1" l="1"/>
  <c r="E358" i="1" s="1"/>
  <c r="F358" i="1" s="1"/>
  <c r="D359" i="1" l="1"/>
  <c r="E359" i="1" s="1"/>
  <c r="F359" i="1" s="1"/>
  <c r="D360" i="1" l="1"/>
  <c r="E360" i="1" s="1"/>
  <c r="F360" i="1"/>
  <c r="D361" i="1" l="1"/>
  <c r="E361" i="1" s="1"/>
  <c r="F361" i="1" s="1"/>
  <c r="D362" i="1" l="1"/>
  <c r="E362" i="1" s="1"/>
  <c r="F362" i="1" s="1"/>
  <c r="D363" i="1" l="1"/>
  <c r="E363" i="1" s="1"/>
  <c r="F363" i="1" s="1"/>
  <c r="D364" i="1" l="1"/>
  <c r="E364" i="1" s="1"/>
  <c r="F364" i="1" s="1"/>
  <c r="D365" i="1" l="1"/>
  <c r="E365" i="1" s="1"/>
  <c r="F365" i="1" s="1"/>
  <c r="D366" i="1" l="1"/>
  <c r="E366" i="1" s="1"/>
  <c r="F366" i="1"/>
  <c r="D367" i="1" l="1"/>
  <c r="E367" i="1" s="1"/>
  <c r="F367" i="1"/>
  <c r="D368" i="1" l="1"/>
  <c r="E368" i="1" s="1"/>
  <c r="F368" i="1" s="1"/>
  <c r="F8" i="1" l="1"/>
  <c r="B8" i="1"/>
</calcChain>
</file>

<file path=xl/sharedStrings.xml><?xml version="1.0" encoding="utf-8"?>
<sst xmlns="http://schemas.openxmlformats.org/spreadsheetml/2006/main" count="26" uniqueCount="23">
  <si>
    <t>Loan amount</t>
  </si>
  <si>
    <t xml:space="preserve"> </t>
  </si>
  <si>
    <t>Testing the model</t>
  </si>
  <si>
    <t>Rate</t>
  </si>
  <si>
    <t>Balance Check Points</t>
  </si>
  <si>
    <t xml:space="preserve">End of month: </t>
  </si>
  <si>
    <t>Years/term of loan</t>
  </si>
  <si>
    <t>Monthly payment</t>
  </si>
  <si>
    <t>Check_point_1</t>
  </si>
  <si>
    <t>Check_point_2</t>
  </si>
  <si>
    <t>Amortization Schedule</t>
  </si>
  <si>
    <t>Check_point_3</t>
  </si>
  <si>
    <t>Check_point_4</t>
  </si>
  <si>
    <t>Period</t>
  </si>
  <si>
    <t>Period/Month</t>
  </si>
  <si>
    <t>PMT</t>
  </si>
  <si>
    <t>Interest</t>
  </si>
  <si>
    <t>Principal paid</t>
  </si>
  <si>
    <t>Principal balance</t>
  </si>
  <si>
    <t>Balance check</t>
  </si>
  <si>
    <t>Name:</t>
  </si>
  <si>
    <t>GTID:</t>
  </si>
  <si>
    <t>Mahale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</si>
</sst>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1" xfId="0" applyFont="1" applyBorder="1"/>
    <xf numFmtId="44" fontId="4" fillId="0" borderId="2" xfId="2" applyFont="1" applyBorder="1"/>
    <xf numFmtId="0" fontId="2" fillId="0" borderId="5" xfId="0" applyFont="1" applyBorder="1"/>
    <xf numFmtId="164" fontId="4" fillId="0" borderId="6" xfId="3" applyNumberFormat="1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4" fillId="0" borderId="10" xfId="0" applyFont="1" applyBorder="1"/>
    <xf numFmtId="0" fontId="2" fillId="0" borderId="11" xfId="0" applyFont="1" applyBorder="1" applyAlignment="1">
      <alignment wrapText="1"/>
    </xf>
    <xf numFmtId="8" fontId="0" fillId="2" borderId="4" xfId="0" applyNumberFormat="1" applyFill="1" applyBorder="1"/>
    <xf numFmtId="0" fontId="0" fillId="0" borderId="12" xfId="0" applyBorder="1"/>
    <xf numFmtId="0" fontId="4" fillId="0" borderId="13" xfId="0" applyFont="1" applyBorder="1"/>
    <xf numFmtId="0" fontId="2" fillId="0" borderId="3" xfId="0" applyFont="1" applyBorder="1"/>
    <xf numFmtId="0" fontId="0" fillId="0" borderId="11" xfId="0" applyBorder="1"/>
    <xf numFmtId="0" fontId="0" fillId="0" borderId="4" xfId="0" applyBorder="1"/>
    <xf numFmtId="0" fontId="0" fillId="0" borderId="14" xfId="0" applyBorder="1"/>
    <xf numFmtId="0" fontId="4" fillId="0" borderId="15" xfId="0" applyFont="1" applyBorder="1"/>
    <xf numFmtId="0" fontId="5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0" fillId="0" borderId="16" xfId="0" applyBorder="1"/>
    <xf numFmtId="44" fontId="0" fillId="0" borderId="16" xfId="2" applyFont="1" applyBorder="1"/>
    <xf numFmtId="0" fontId="3" fillId="2" borderId="17" xfId="0" applyFont="1" applyFill="1" applyBorder="1"/>
    <xf numFmtId="0" fontId="0" fillId="2" borderId="17" xfId="0" applyFill="1" applyBorder="1"/>
    <xf numFmtId="43" fontId="0" fillId="2" borderId="17" xfId="1" applyFont="1" applyFill="1" applyBorder="1"/>
    <xf numFmtId="0" fontId="0" fillId="0" borderId="3" xfId="0" applyBorder="1"/>
    <xf numFmtId="43" fontId="0" fillId="0" borderId="0" xfId="1" applyFont="1"/>
    <xf numFmtId="8" fontId="0" fillId="2" borderId="17" xfId="1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3EDC-0F25-442D-AE5C-29837947FB42}">
  <dimension ref="A1:B2"/>
  <sheetViews>
    <sheetView tabSelected="1" workbookViewId="0">
      <selection activeCell="C11" sqref="C11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20</v>
      </c>
      <c r="B1" t="s">
        <v>22</v>
      </c>
    </row>
    <row r="2" spans="1:2" x14ac:dyDescent="0.25">
      <c r="A2" t="s">
        <v>21</v>
      </c>
      <c r="B2">
        <v>903453344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68C1-DC08-4FFD-A044-651463709119}">
  <dimension ref="A1:I371"/>
  <sheetViews>
    <sheetView workbookViewId="0">
      <selection activeCell="J11" sqref="J11"/>
    </sheetView>
  </sheetViews>
  <sheetFormatPr defaultRowHeight="15" x14ac:dyDescent="0.25"/>
  <cols>
    <col min="1" max="1" width="13.28515625" customWidth="1"/>
    <col min="2" max="2" width="27.85546875" customWidth="1"/>
    <col min="3" max="3" width="23.7109375" customWidth="1"/>
    <col min="4" max="5" width="16.7109375" customWidth="1"/>
    <col min="6" max="6" width="26.140625" customWidth="1"/>
    <col min="8" max="8" width="22.7109375" customWidth="1"/>
    <col min="9" max="9" width="18.85546875" customWidth="1"/>
  </cols>
  <sheetData>
    <row r="1" spans="1:9" ht="15.75" thickBot="1" x14ac:dyDescent="0.3">
      <c r="A1" s="1"/>
      <c r="B1" s="2" t="s">
        <v>0</v>
      </c>
      <c r="C1" s="3">
        <v>350000</v>
      </c>
      <c r="E1" t="s">
        <v>1</v>
      </c>
      <c r="H1" s="31" t="s">
        <v>2</v>
      </c>
      <c r="I1" s="32"/>
    </row>
    <row r="2" spans="1:9" ht="15.75" thickBot="1" x14ac:dyDescent="0.3">
      <c r="A2" s="1"/>
      <c r="B2" s="4" t="s">
        <v>3</v>
      </c>
      <c r="C2" s="5">
        <v>4.3749999999999997E-2</v>
      </c>
      <c r="H2" s="6" t="s">
        <v>4</v>
      </c>
      <c r="I2" s="7" t="s">
        <v>5</v>
      </c>
    </row>
    <row r="3" spans="1:9" ht="30.75" thickBot="1" x14ac:dyDescent="0.3">
      <c r="A3" s="1"/>
      <c r="B3" s="8" t="s">
        <v>6</v>
      </c>
      <c r="C3" s="9">
        <v>30</v>
      </c>
      <c r="D3" s="10" t="s">
        <v>7</v>
      </c>
      <c r="E3" s="11">
        <f>PMT(C2/12,C3*12,-C1)</f>
        <v>1747.498402073136</v>
      </c>
      <c r="H3" s="12" t="s">
        <v>8</v>
      </c>
      <c r="I3" s="13">
        <v>12</v>
      </c>
    </row>
    <row r="4" spans="1:9" ht="15.75" thickBot="1" x14ac:dyDescent="0.3">
      <c r="A4" s="1"/>
      <c r="H4" s="12" t="s">
        <v>9</v>
      </c>
      <c r="I4" s="13">
        <v>60</v>
      </c>
    </row>
    <row r="5" spans="1:9" ht="15.75" thickBot="1" x14ac:dyDescent="0.3">
      <c r="A5" s="1"/>
      <c r="B5" s="14" t="s">
        <v>10</v>
      </c>
      <c r="C5" s="15"/>
      <c r="D5" s="15"/>
      <c r="E5" s="15"/>
      <c r="F5" s="16"/>
      <c r="H5" s="12" t="s">
        <v>11</v>
      </c>
      <c r="I5" s="13">
        <v>120</v>
      </c>
    </row>
    <row r="6" spans="1:9" ht="15.75" thickBot="1" x14ac:dyDescent="0.3">
      <c r="A6" s="1"/>
      <c r="H6" s="17" t="s">
        <v>12</v>
      </c>
      <c r="I6" s="18">
        <v>240</v>
      </c>
    </row>
    <row r="7" spans="1:9" ht="15.75" thickBot="1" x14ac:dyDescent="0.3">
      <c r="A7" s="19" t="s">
        <v>13</v>
      </c>
      <c r="B7" s="20" t="s">
        <v>14</v>
      </c>
      <c r="C7" s="21" t="s">
        <v>15</v>
      </c>
      <c r="D7" s="21" t="s">
        <v>16</v>
      </c>
      <c r="E7" s="21" t="s">
        <v>17</v>
      </c>
      <c r="F7" s="22" t="s">
        <v>18</v>
      </c>
    </row>
    <row r="8" spans="1:9" x14ac:dyDescent="0.25">
      <c r="A8" s="1">
        <v>0</v>
      </c>
      <c r="B8" s="23">
        <f>IF(A8&lt;=($C$3*12),A8," ")</f>
        <v>0</v>
      </c>
      <c r="F8" s="24">
        <f>C1</f>
        <v>350000</v>
      </c>
    </row>
    <row r="9" spans="1:9" x14ac:dyDescent="0.25">
      <c r="A9" s="25">
        <v>1</v>
      </c>
      <c r="B9" s="26">
        <f>IF(A9&gt;12*$C$3, "",A9)</f>
        <v>1</v>
      </c>
      <c r="C9" s="30">
        <f>IF(A9&gt;12*$C$3, "", PMT($C$2/12, $C$3*12,  -$C$1)  )</f>
        <v>1747.498402073136</v>
      </c>
      <c r="D9" s="27">
        <f>IF(A9&gt;12*$C$3, "", F8*$C$2/12 )</f>
        <v>1276.0416666666665</v>
      </c>
      <c r="E9" s="27">
        <f>IF(A9&gt;12*$C$3, "",  C9-D9)</f>
        <v>471.45673540646953</v>
      </c>
      <c r="F9" s="27">
        <f>IF(A9&gt;12*$C$3,"",F8-E9)</f>
        <v>349528.54326459352</v>
      </c>
    </row>
    <row r="10" spans="1:9" x14ac:dyDescent="0.25">
      <c r="A10" s="25">
        <v>2</v>
      </c>
      <c r="B10" s="26">
        <f t="shared" ref="B10:B73" si="0">IF(A10&gt;12*$C$3, "",A10)</f>
        <v>2</v>
      </c>
      <c r="C10" s="30">
        <f t="shared" ref="C10:C73" si="1">IF(A10&gt;12*$C$3, "", PMT($C$2/12, $C$3*12,  -$C$1)  )</f>
        <v>1747.498402073136</v>
      </c>
      <c r="D10" s="27">
        <f t="shared" ref="D10:D73" si="2">IF(A10&gt;12*$C$3, "", F9*$C$2/12 )</f>
        <v>1274.3228139854971</v>
      </c>
      <c r="E10" s="27">
        <f t="shared" ref="E10:E73" si="3">IF(A10&gt;12*$C$3, "",  C10-D10)</f>
        <v>473.17558808763897</v>
      </c>
      <c r="F10" s="27">
        <f t="shared" ref="F10:F73" si="4">IF(A10&gt;12*$C$3,"",F9-E10)</f>
        <v>349055.36767650588</v>
      </c>
    </row>
    <row r="11" spans="1:9" x14ac:dyDescent="0.25">
      <c r="A11" s="25">
        <v>3</v>
      </c>
      <c r="B11" s="26">
        <f t="shared" si="0"/>
        <v>3</v>
      </c>
      <c r="C11" s="30">
        <f t="shared" si="1"/>
        <v>1747.498402073136</v>
      </c>
      <c r="D11" s="27">
        <f t="shared" si="2"/>
        <v>1272.5976946539276</v>
      </c>
      <c r="E11" s="27">
        <f t="shared" si="3"/>
        <v>474.9007074192084</v>
      </c>
      <c r="F11" s="27">
        <f t="shared" si="4"/>
        <v>348580.46696908667</v>
      </c>
    </row>
    <row r="12" spans="1:9" x14ac:dyDescent="0.25">
      <c r="A12" s="25">
        <v>4</v>
      </c>
      <c r="B12" s="26">
        <f t="shared" si="0"/>
        <v>4</v>
      </c>
      <c r="C12" s="30">
        <f t="shared" si="1"/>
        <v>1747.498402073136</v>
      </c>
      <c r="D12" s="27">
        <f t="shared" si="2"/>
        <v>1270.8662858247951</v>
      </c>
      <c r="E12" s="27">
        <f t="shared" si="3"/>
        <v>476.63211624834094</v>
      </c>
      <c r="F12" s="27">
        <f t="shared" si="4"/>
        <v>348103.83485283831</v>
      </c>
    </row>
    <row r="13" spans="1:9" x14ac:dyDescent="0.25">
      <c r="A13" s="25">
        <v>5</v>
      </c>
      <c r="B13" s="26">
        <f t="shared" si="0"/>
        <v>5</v>
      </c>
      <c r="C13" s="30">
        <f t="shared" si="1"/>
        <v>1747.498402073136</v>
      </c>
      <c r="D13" s="27">
        <f t="shared" si="2"/>
        <v>1269.1285645676396</v>
      </c>
      <c r="E13" s="27">
        <f t="shared" si="3"/>
        <v>478.36983750549643</v>
      </c>
      <c r="F13" s="27">
        <f t="shared" si="4"/>
        <v>347625.4650153328</v>
      </c>
    </row>
    <row r="14" spans="1:9" x14ac:dyDescent="0.25">
      <c r="A14" s="25">
        <v>6</v>
      </c>
      <c r="B14" s="26">
        <f t="shared" si="0"/>
        <v>6</v>
      </c>
      <c r="C14" s="30">
        <f t="shared" si="1"/>
        <v>1747.498402073136</v>
      </c>
      <c r="D14" s="27">
        <f t="shared" si="2"/>
        <v>1267.3845078684008</v>
      </c>
      <c r="E14" s="27">
        <f t="shared" si="3"/>
        <v>480.11389420473529</v>
      </c>
      <c r="F14" s="27">
        <f t="shared" si="4"/>
        <v>347145.35112112807</v>
      </c>
    </row>
    <row r="15" spans="1:9" x14ac:dyDescent="0.25">
      <c r="A15" s="25">
        <v>7</v>
      </c>
      <c r="B15" s="26">
        <f t="shared" si="0"/>
        <v>7</v>
      </c>
      <c r="C15" s="30">
        <f t="shared" si="1"/>
        <v>1747.498402073136</v>
      </c>
      <c r="D15" s="27">
        <f t="shared" si="2"/>
        <v>1265.6340926291127</v>
      </c>
      <c r="E15" s="27">
        <f t="shared" si="3"/>
        <v>481.86430944402332</v>
      </c>
      <c r="F15" s="27">
        <f t="shared" si="4"/>
        <v>346663.48681168404</v>
      </c>
    </row>
    <row r="16" spans="1:9" x14ac:dyDescent="0.25">
      <c r="A16" s="25">
        <v>8</v>
      </c>
      <c r="B16" s="26">
        <f t="shared" si="0"/>
        <v>8</v>
      </c>
      <c r="C16" s="30">
        <f t="shared" si="1"/>
        <v>1747.498402073136</v>
      </c>
      <c r="D16" s="27">
        <f t="shared" si="2"/>
        <v>1263.877295667598</v>
      </c>
      <c r="E16" s="27">
        <f t="shared" si="3"/>
        <v>483.62110640553806</v>
      </c>
      <c r="F16" s="27">
        <f t="shared" si="4"/>
        <v>346179.86570527853</v>
      </c>
    </row>
    <row r="17" spans="1:9" x14ac:dyDescent="0.25">
      <c r="A17" s="25">
        <v>9</v>
      </c>
      <c r="B17" s="26">
        <f t="shared" si="0"/>
        <v>9</v>
      </c>
      <c r="C17" s="30">
        <f t="shared" si="1"/>
        <v>1747.498402073136</v>
      </c>
      <c r="D17" s="27">
        <f t="shared" si="2"/>
        <v>1262.1140937171613</v>
      </c>
      <c r="E17" s="27">
        <f t="shared" si="3"/>
        <v>485.38430835597478</v>
      </c>
      <c r="F17" s="27">
        <f t="shared" si="4"/>
        <v>345694.48139692255</v>
      </c>
    </row>
    <row r="18" spans="1:9" x14ac:dyDescent="0.25">
      <c r="A18" s="25">
        <v>10</v>
      </c>
      <c r="B18" s="26">
        <f t="shared" si="0"/>
        <v>10</v>
      </c>
      <c r="C18" s="30">
        <f t="shared" si="1"/>
        <v>1747.498402073136</v>
      </c>
      <c r="D18" s="27">
        <f t="shared" si="2"/>
        <v>1260.3444634262801</v>
      </c>
      <c r="E18" s="27">
        <f t="shared" si="3"/>
        <v>487.15393864685598</v>
      </c>
      <c r="F18" s="27">
        <f t="shared" si="4"/>
        <v>345207.32745827571</v>
      </c>
    </row>
    <row r="19" spans="1:9" ht="15.75" thickBot="1" x14ac:dyDescent="0.3">
      <c r="A19" s="25">
        <v>11</v>
      </c>
      <c r="B19" s="26">
        <f t="shared" si="0"/>
        <v>11</v>
      </c>
      <c r="C19" s="30">
        <f t="shared" si="1"/>
        <v>1747.498402073136</v>
      </c>
      <c r="D19" s="27">
        <f t="shared" si="2"/>
        <v>1258.5683813582968</v>
      </c>
      <c r="E19" s="27">
        <f t="shared" si="3"/>
        <v>488.9300207148392</v>
      </c>
      <c r="F19" s="27">
        <f t="shared" si="4"/>
        <v>344718.3974375609</v>
      </c>
    </row>
    <row r="20" spans="1:9" ht="15.75" thickBot="1" x14ac:dyDescent="0.3">
      <c r="A20" s="25">
        <v>12</v>
      </c>
      <c r="B20" s="26">
        <f t="shared" si="0"/>
        <v>12</v>
      </c>
      <c r="C20" s="30">
        <f t="shared" si="1"/>
        <v>1747.498402073136</v>
      </c>
      <c r="D20" s="27">
        <f t="shared" si="2"/>
        <v>1256.7858239911072</v>
      </c>
      <c r="E20" s="27">
        <f t="shared" si="3"/>
        <v>490.71257808202881</v>
      </c>
      <c r="F20" s="27">
        <f t="shared" si="4"/>
        <v>344227.68485947885</v>
      </c>
      <c r="H20" s="28" t="s">
        <v>19</v>
      </c>
      <c r="I20" s="11">
        <f>IF(OR(A20&gt;12*$C$3, H20 = ""),"",-PV($C$2/12,12*$C$3-A20,$E$3)   )</f>
        <v>344227.68485947844</v>
      </c>
    </row>
    <row r="21" spans="1:9" x14ac:dyDescent="0.25">
      <c r="A21" s="25">
        <v>13</v>
      </c>
      <c r="B21" s="26">
        <f t="shared" si="0"/>
        <v>13</v>
      </c>
      <c r="C21" s="30">
        <f t="shared" si="1"/>
        <v>1747.498402073136</v>
      </c>
      <c r="D21" s="27">
        <f t="shared" si="2"/>
        <v>1254.9967677168499</v>
      </c>
      <c r="E21" s="27">
        <f t="shared" si="3"/>
        <v>492.5016343562861</v>
      </c>
      <c r="F21" s="27">
        <f t="shared" si="4"/>
        <v>343735.18322512257</v>
      </c>
    </row>
    <row r="22" spans="1:9" x14ac:dyDescent="0.25">
      <c r="A22" s="25">
        <v>14</v>
      </c>
      <c r="B22" s="26">
        <f t="shared" si="0"/>
        <v>14</v>
      </c>
      <c r="C22" s="30">
        <f t="shared" si="1"/>
        <v>1747.498402073136</v>
      </c>
      <c r="D22" s="27">
        <f t="shared" si="2"/>
        <v>1253.2011888415925</v>
      </c>
      <c r="E22" s="27">
        <f t="shared" si="3"/>
        <v>494.29721323154354</v>
      </c>
      <c r="F22" s="27">
        <f t="shared" si="4"/>
        <v>343240.88601189101</v>
      </c>
    </row>
    <row r="23" spans="1:9" x14ac:dyDescent="0.25">
      <c r="A23" s="25">
        <v>15</v>
      </c>
      <c r="B23" s="26">
        <f t="shared" si="0"/>
        <v>15</v>
      </c>
      <c r="C23" s="30">
        <f t="shared" si="1"/>
        <v>1747.498402073136</v>
      </c>
      <c r="D23" s="27">
        <f t="shared" si="2"/>
        <v>1251.3990635850193</v>
      </c>
      <c r="E23" s="27">
        <f t="shared" si="3"/>
        <v>496.0993384881167</v>
      </c>
      <c r="F23" s="27">
        <f t="shared" si="4"/>
        <v>342744.78667340288</v>
      </c>
    </row>
    <row r="24" spans="1:9" x14ac:dyDescent="0.25">
      <c r="A24" s="25">
        <v>16</v>
      </c>
      <c r="B24" s="26">
        <f t="shared" si="0"/>
        <v>16</v>
      </c>
      <c r="C24" s="30">
        <f t="shared" si="1"/>
        <v>1747.498402073136</v>
      </c>
      <c r="D24" s="27">
        <f t="shared" si="2"/>
        <v>1249.5903680801146</v>
      </c>
      <c r="E24" s="27">
        <f t="shared" si="3"/>
        <v>497.90803399302149</v>
      </c>
      <c r="F24" s="27">
        <f t="shared" si="4"/>
        <v>342246.87863940984</v>
      </c>
    </row>
    <row r="25" spans="1:9" x14ac:dyDescent="0.25">
      <c r="A25" s="25">
        <v>17</v>
      </c>
      <c r="B25" s="26">
        <f t="shared" si="0"/>
        <v>17</v>
      </c>
      <c r="C25" s="30">
        <f t="shared" si="1"/>
        <v>1747.498402073136</v>
      </c>
      <c r="D25" s="27">
        <f t="shared" si="2"/>
        <v>1247.7750783728482</v>
      </c>
      <c r="E25" s="27">
        <f t="shared" si="3"/>
        <v>499.72332370028789</v>
      </c>
      <c r="F25" s="27">
        <f t="shared" si="4"/>
        <v>341747.15531570953</v>
      </c>
    </row>
    <row r="26" spans="1:9" x14ac:dyDescent="0.25">
      <c r="A26" s="25">
        <v>18</v>
      </c>
      <c r="B26" s="26">
        <f t="shared" si="0"/>
        <v>18</v>
      </c>
      <c r="C26" s="30">
        <f t="shared" si="1"/>
        <v>1747.498402073136</v>
      </c>
      <c r="D26" s="27">
        <f t="shared" si="2"/>
        <v>1245.9531704218575</v>
      </c>
      <c r="E26" s="27">
        <f t="shared" si="3"/>
        <v>501.54523165127853</v>
      </c>
      <c r="F26" s="27">
        <f t="shared" si="4"/>
        <v>341245.61008405825</v>
      </c>
    </row>
    <row r="27" spans="1:9" x14ac:dyDescent="0.25">
      <c r="A27" s="25">
        <v>19</v>
      </c>
      <c r="B27" s="26">
        <f t="shared" si="0"/>
        <v>19</v>
      </c>
      <c r="C27" s="30">
        <f t="shared" si="1"/>
        <v>1747.498402073136</v>
      </c>
      <c r="D27" s="27">
        <f t="shared" si="2"/>
        <v>1244.1246200981288</v>
      </c>
      <c r="E27" s="27">
        <f t="shared" si="3"/>
        <v>503.3737819750072</v>
      </c>
      <c r="F27" s="27">
        <f t="shared" si="4"/>
        <v>340742.23630208324</v>
      </c>
    </row>
    <row r="28" spans="1:9" x14ac:dyDescent="0.25">
      <c r="A28" s="25">
        <v>20</v>
      </c>
      <c r="B28" s="26">
        <f t="shared" si="0"/>
        <v>20</v>
      </c>
      <c r="C28" s="30">
        <f t="shared" si="1"/>
        <v>1747.498402073136</v>
      </c>
      <c r="D28" s="27">
        <f t="shared" si="2"/>
        <v>1242.2894031846783</v>
      </c>
      <c r="E28" s="27">
        <f t="shared" si="3"/>
        <v>505.2089988884577</v>
      </c>
      <c r="F28" s="27">
        <f t="shared" si="4"/>
        <v>340237.0273031948</v>
      </c>
    </row>
    <row r="29" spans="1:9" x14ac:dyDescent="0.25">
      <c r="A29" s="25">
        <v>21</v>
      </c>
      <c r="B29" s="26">
        <f t="shared" si="0"/>
        <v>21</v>
      </c>
      <c r="C29" s="30">
        <f t="shared" si="1"/>
        <v>1747.498402073136</v>
      </c>
      <c r="D29" s="27">
        <f t="shared" si="2"/>
        <v>1240.447495376231</v>
      </c>
      <c r="E29" s="27">
        <f t="shared" si="3"/>
        <v>507.05090669690503</v>
      </c>
      <c r="F29" s="27">
        <f t="shared" si="4"/>
        <v>339729.97639649792</v>
      </c>
    </row>
    <row r="30" spans="1:9" x14ac:dyDescent="0.25">
      <c r="A30" s="25">
        <v>22</v>
      </c>
      <c r="B30" s="26">
        <f t="shared" si="0"/>
        <v>22</v>
      </c>
      <c r="C30" s="30">
        <f t="shared" si="1"/>
        <v>1747.498402073136</v>
      </c>
      <c r="D30" s="27">
        <f t="shared" si="2"/>
        <v>1238.5988722788986</v>
      </c>
      <c r="E30" s="27">
        <f t="shared" si="3"/>
        <v>508.89952979423742</v>
      </c>
      <c r="F30" s="27">
        <f t="shared" si="4"/>
        <v>339221.07686670369</v>
      </c>
    </row>
    <row r="31" spans="1:9" x14ac:dyDescent="0.25">
      <c r="A31" s="25">
        <v>23</v>
      </c>
      <c r="B31" s="26">
        <f t="shared" si="0"/>
        <v>23</v>
      </c>
      <c r="C31" s="30">
        <f t="shared" si="1"/>
        <v>1747.498402073136</v>
      </c>
      <c r="D31" s="27">
        <f t="shared" si="2"/>
        <v>1236.7435094098571</v>
      </c>
      <c r="E31" s="27">
        <f t="shared" si="3"/>
        <v>510.75489266327895</v>
      </c>
      <c r="F31" s="27">
        <f t="shared" si="4"/>
        <v>338710.32197404042</v>
      </c>
    </row>
    <row r="32" spans="1:9" x14ac:dyDescent="0.25">
      <c r="A32" s="25">
        <v>24</v>
      </c>
      <c r="B32" s="26">
        <f t="shared" si="0"/>
        <v>24</v>
      </c>
      <c r="C32" s="30">
        <f t="shared" si="1"/>
        <v>1747.498402073136</v>
      </c>
      <c r="D32" s="27">
        <f t="shared" si="2"/>
        <v>1234.8813821970223</v>
      </c>
      <c r="E32" s="27">
        <f t="shared" si="3"/>
        <v>512.61701987611377</v>
      </c>
      <c r="F32" s="27">
        <f t="shared" si="4"/>
        <v>338197.70495416428</v>
      </c>
    </row>
    <row r="33" spans="1:6" x14ac:dyDescent="0.25">
      <c r="A33" s="25">
        <v>25</v>
      </c>
      <c r="B33" s="26">
        <f t="shared" si="0"/>
        <v>25</v>
      </c>
      <c r="C33" s="30">
        <f t="shared" si="1"/>
        <v>1747.498402073136</v>
      </c>
      <c r="D33" s="27">
        <f t="shared" si="2"/>
        <v>1233.0124659787239</v>
      </c>
      <c r="E33" s="27">
        <f t="shared" si="3"/>
        <v>514.48593609441218</v>
      </c>
      <c r="F33" s="27">
        <f t="shared" si="4"/>
        <v>337683.21901806985</v>
      </c>
    </row>
    <row r="34" spans="1:6" x14ac:dyDescent="0.25">
      <c r="A34" s="25">
        <v>26</v>
      </c>
      <c r="B34" s="26">
        <f t="shared" si="0"/>
        <v>26</v>
      </c>
      <c r="C34" s="30">
        <f t="shared" si="1"/>
        <v>1747.498402073136</v>
      </c>
      <c r="D34" s="27">
        <f t="shared" si="2"/>
        <v>1231.1367360033796</v>
      </c>
      <c r="E34" s="27">
        <f t="shared" si="3"/>
        <v>516.36166606975644</v>
      </c>
      <c r="F34" s="27">
        <f t="shared" si="4"/>
        <v>337166.85735200008</v>
      </c>
    </row>
    <row r="35" spans="1:6" x14ac:dyDescent="0.25">
      <c r="A35" s="25">
        <v>27</v>
      </c>
      <c r="B35" s="26">
        <f t="shared" si="0"/>
        <v>27</v>
      </c>
      <c r="C35" s="30">
        <f t="shared" si="1"/>
        <v>1747.498402073136</v>
      </c>
      <c r="D35" s="27">
        <f t="shared" si="2"/>
        <v>1229.2541674291667</v>
      </c>
      <c r="E35" s="27">
        <f t="shared" si="3"/>
        <v>518.24423464396932</v>
      </c>
      <c r="F35" s="27">
        <f t="shared" si="4"/>
        <v>336648.61311735609</v>
      </c>
    </row>
    <row r="36" spans="1:6" x14ac:dyDescent="0.25">
      <c r="A36" s="25">
        <v>28</v>
      </c>
      <c r="B36" s="26">
        <f t="shared" si="0"/>
        <v>28</v>
      </c>
      <c r="C36" s="30">
        <f t="shared" si="1"/>
        <v>1747.498402073136</v>
      </c>
      <c r="D36" s="27">
        <f t="shared" si="2"/>
        <v>1227.364735323694</v>
      </c>
      <c r="E36" s="27">
        <f t="shared" si="3"/>
        <v>520.133666749442</v>
      </c>
      <c r="F36" s="27">
        <f t="shared" si="4"/>
        <v>336128.47945060662</v>
      </c>
    </row>
    <row r="37" spans="1:6" x14ac:dyDescent="0.25">
      <c r="A37" s="25">
        <v>29</v>
      </c>
      <c r="B37" s="26">
        <f t="shared" si="0"/>
        <v>29</v>
      </c>
      <c r="C37" s="30">
        <f t="shared" si="1"/>
        <v>1747.498402073136</v>
      </c>
      <c r="D37" s="27">
        <f t="shared" si="2"/>
        <v>1225.4684146636698</v>
      </c>
      <c r="E37" s="27">
        <f t="shared" si="3"/>
        <v>522.02998740946623</v>
      </c>
      <c r="F37" s="27">
        <f t="shared" si="4"/>
        <v>335606.44946319715</v>
      </c>
    </row>
    <row r="38" spans="1:6" x14ac:dyDescent="0.25">
      <c r="A38" s="25">
        <v>30</v>
      </c>
      <c r="B38" s="26">
        <f t="shared" si="0"/>
        <v>30</v>
      </c>
      <c r="C38" s="30">
        <f t="shared" si="1"/>
        <v>1747.498402073136</v>
      </c>
      <c r="D38" s="27">
        <f t="shared" si="2"/>
        <v>1223.5651803345729</v>
      </c>
      <c r="E38" s="27">
        <f t="shared" si="3"/>
        <v>523.93322173856313</v>
      </c>
      <c r="F38" s="27">
        <f t="shared" si="4"/>
        <v>335082.51624145859</v>
      </c>
    </row>
    <row r="39" spans="1:6" x14ac:dyDescent="0.25">
      <c r="A39" s="25">
        <v>31</v>
      </c>
      <c r="B39" s="26">
        <f t="shared" si="0"/>
        <v>31</v>
      </c>
      <c r="C39" s="30">
        <f t="shared" si="1"/>
        <v>1747.498402073136</v>
      </c>
      <c r="D39" s="27">
        <f t="shared" si="2"/>
        <v>1221.6550071303177</v>
      </c>
      <c r="E39" s="27">
        <f t="shared" si="3"/>
        <v>525.84339494281835</v>
      </c>
      <c r="F39" s="27">
        <f t="shared" si="4"/>
        <v>334556.67284651578</v>
      </c>
    </row>
    <row r="40" spans="1:6" x14ac:dyDescent="0.25">
      <c r="A40" s="25">
        <v>32</v>
      </c>
      <c r="B40" s="26">
        <f t="shared" si="0"/>
        <v>32</v>
      </c>
      <c r="C40" s="30">
        <f t="shared" si="1"/>
        <v>1747.498402073136</v>
      </c>
      <c r="D40" s="27">
        <f t="shared" si="2"/>
        <v>1219.7378697529221</v>
      </c>
      <c r="E40" s="27">
        <f t="shared" si="3"/>
        <v>527.760532320214</v>
      </c>
      <c r="F40" s="27">
        <f t="shared" si="4"/>
        <v>334028.91231419559</v>
      </c>
    </row>
    <row r="41" spans="1:6" x14ac:dyDescent="0.25">
      <c r="A41" s="25">
        <v>33</v>
      </c>
      <c r="B41" s="26">
        <f t="shared" si="0"/>
        <v>33</v>
      </c>
      <c r="C41" s="30">
        <f t="shared" si="1"/>
        <v>1747.498402073136</v>
      </c>
      <c r="D41" s="27">
        <f t="shared" si="2"/>
        <v>1217.8137428121713</v>
      </c>
      <c r="E41" s="27">
        <f t="shared" si="3"/>
        <v>529.68465926096474</v>
      </c>
      <c r="F41" s="27">
        <f t="shared" si="4"/>
        <v>333499.22765493463</v>
      </c>
    </row>
    <row r="42" spans="1:6" x14ac:dyDescent="0.25">
      <c r="A42" s="25">
        <v>34</v>
      </c>
      <c r="B42" s="26">
        <f t="shared" si="0"/>
        <v>34</v>
      </c>
      <c r="C42" s="30">
        <f t="shared" si="1"/>
        <v>1747.498402073136</v>
      </c>
      <c r="D42" s="27">
        <f t="shared" si="2"/>
        <v>1215.8826008252825</v>
      </c>
      <c r="E42" s="27">
        <f t="shared" si="3"/>
        <v>531.6158012478536</v>
      </c>
      <c r="F42" s="27">
        <f t="shared" si="4"/>
        <v>332967.6118536868</v>
      </c>
    </row>
    <row r="43" spans="1:6" x14ac:dyDescent="0.25">
      <c r="A43" s="25">
        <v>35</v>
      </c>
      <c r="B43" s="26">
        <f t="shared" si="0"/>
        <v>35</v>
      </c>
      <c r="C43" s="30">
        <f t="shared" si="1"/>
        <v>1747.498402073136</v>
      </c>
      <c r="D43" s="27">
        <f t="shared" si="2"/>
        <v>1213.9444182165664</v>
      </c>
      <c r="E43" s="27">
        <f t="shared" si="3"/>
        <v>533.55398385656963</v>
      </c>
      <c r="F43" s="27">
        <f t="shared" si="4"/>
        <v>332434.05786983023</v>
      </c>
    </row>
    <row r="44" spans="1:6" x14ac:dyDescent="0.25">
      <c r="A44" s="25">
        <v>36</v>
      </c>
      <c r="B44" s="26">
        <f t="shared" si="0"/>
        <v>36</v>
      </c>
      <c r="C44" s="30">
        <f t="shared" si="1"/>
        <v>1747.498402073136</v>
      </c>
      <c r="D44" s="27">
        <f t="shared" si="2"/>
        <v>1211.9991693170894</v>
      </c>
      <c r="E44" s="27">
        <f t="shared" si="3"/>
        <v>535.49923275604669</v>
      </c>
      <c r="F44" s="27">
        <f t="shared" si="4"/>
        <v>331898.55863707419</v>
      </c>
    </row>
    <row r="45" spans="1:6" x14ac:dyDescent="0.25">
      <c r="A45" s="25">
        <v>37</v>
      </c>
      <c r="B45" s="26">
        <f t="shared" si="0"/>
        <v>37</v>
      </c>
      <c r="C45" s="30">
        <f t="shared" si="1"/>
        <v>1747.498402073136</v>
      </c>
      <c r="D45" s="27">
        <f t="shared" si="2"/>
        <v>1210.0468283643329</v>
      </c>
      <c r="E45" s="27">
        <f t="shared" si="3"/>
        <v>537.45157370880315</v>
      </c>
      <c r="F45" s="27">
        <f t="shared" si="4"/>
        <v>331361.1070633654</v>
      </c>
    </row>
    <row r="46" spans="1:6" x14ac:dyDescent="0.25">
      <c r="A46" s="25">
        <v>38</v>
      </c>
      <c r="B46" s="26">
        <f t="shared" si="0"/>
        <v>38</v>
      </c>
      <c r="C46" s="30">
        <f t="shared" si="1"/>
        <v>1747.498402073136</v>
      </c>
      <c r="D46" s="27">
        <f t="shared" si="2"/>
        <v>1208.0873695018529</v>
      </c>
      <c r="E46" s="27">
        <f t="shared" si="3"/>
        <v>539.41103257128316</v>
      </c>
      <c r="F46" s="27">
        <f t="shared" si="4"/>
        <v>330821.69603079412</v>
      </c>
    </row>
    <row r="47" spans="1:6" x14ac:dyDescent="0.25">
      <c r="A47" s="25">
        <v>39</v>
      </c>
      <c r="B47" s="26">
        <f t="shared" si="0"/>
        <v>39</v>
      </c>
      <c r="C47" s="30">
        <f t="shared" si="1"/>
        <v>1747.498402073136</v>
      </c>
      <c r="D47" s="27">
        <f t="shared" si="2"/>
        <v>1206.1207667789367</v>
      </c>
      <c r="E47" s="27">
        <f t="shared" si="3"/>
        <v>541.37763529419931</v>
      </c>
      <c r="F47" s="27">
        <f t="shared" si="4"/>
        <v>330280.3183954999</v>
      </c>
    </row>
    <row r="48" spans="1:6" x14ac:dyDescent="0.25">
      <c r="A48" s="25">
        <v>40</v>
      </c>
      <c r="B48" s="26">
        <f t="shared" si="0"/>
        <v>40</v>
      </c>
      <c r="C48" s="30">
        <f t="shared" si="1"/>
        <v>1747.498402073136</v>
      </c>
      <c r="D48" s="27">
        <f t="shared" si="2"/>
        <v>1204.1469941502598</v>
      </c>
      <c r="E48" s="27">
        <f t="shared" si="3"/>
        <v>543.35140792287621</v>
      </c>
      <c r="F48" s="27">
        <f t="shared" si="4"/>
        <v>329736.96698757703</v>
      </c>
    </row>
    <row r="49" spans="1:6" x14ac:dyDescent="0.25">
      <c r="A49" s="25">
        <v>41</v>
      </c>
      <c r="B49" s="26">
        <f t="shared" si="0"/>
        <v>41</v>
      </c>
      <c r="C49" s="30">
        <f t="shared" si="1"/>
        <v>1747.498402073136</v>
      </c>
      <c r="D49" s="27">
        <f t="shared" si="2"/>
        <v>1202.1660254755411</v>
      </c>
      <c r="E49" s="27">
        <f t="shared" si="3"/>
        <v>545.33237659759493</v>
      </c>
      <c r="F49" s="27">
        <f t="shared" si="4"/>
        <v>329191.63461097941</v>
      </c>
    </row>
    <row r="50" spans="1:6" x14ac:dyDescent="0.25">
      <c r="A50" s="25">
        <v>42</v>
      </c>
      <c r="B50" s="26">
        <f t="shared" si="0"/>
        <v>42</v>
      </c>
      <c r="C50" s="30">
        <f t="shared" si="1"/>
        <v>1747.498402073136</v>
      </c>
      <c r="D50" s="27">
        <f t="shared" si="2"/>
        <v>1200.1778345191958</v>
      </c>
      <c r="E50" s="27">
        <f t="shared" si="3"/>
        <v>547.32056755394024</v>
      </c>
      <c r="F50" s="27">
        <f t="shared" si="4"/>
        <v>328644.31404342549</v>
      </c>
    </row>
    <row r="51" spans="1:6" x14ac:dyDescent="0.25">
      <c r="A51" s="25">
        <v>43</v>
      </c>
      <c r="B51" s="26">
        <f t="shared" si="0"/>
        <v>43</v>
      </c>
      <c r="C51" s="30">
        <f t="shared" si="1"/>
        <v>1747.498402073136</v>
      </c>
      <c r="D51" s="27">
        <f t="shared" si="2"/>
        <v>1198.1823949499887</v>
      </c>
      <c r="E51" s="27">
        <f t="shared" si="3"/>
        <v>549.3160071231473</v>
      </c>
      <c r="F51" s="27">
        <f t="shared" si="4"/>
        <v>328094.99803630234</v>
      </c>
    </row>
    <row r="52" spans="1:6" x14ac:dyDescent="0.25">
      <c r="A52" s="25">
        <v>44</v>
      </c>
      <c r="B52" s="26">
        <f t="shared" si="0"/>
        <v>44</v>
      </c>
      <c r="C52" s="30">
        <f t="shared" si="1"/>
        <v>1747.498402073136</v>
      </c>
      <c r="D52" s="27">
        <f t="shared" si="2"/>
        <v>1196.1796803406855</v>
      </c>
      <c r="E52" s="27">
        <f t="shared" si="3"/>
        <v>551.31872173245051</v>
      </c>
      <c r="F52" s="27">
        <f t="shared" si="4"/>
        <v>327543.67931456986</v>
      </c>
    </row>
    <row r="53" spans="1:6" x14ac:dyDescent="0.25">
      <c r="A53" s="25">
        <v>45</v>
      </c>
      <c r="B53" s="26">
        <f t="shared" si="0"/>
        <v>45</v>
      </c>
      <c r="C53" s="30">
        <f t="shared" si="1"/>
        <v>1747.498402073136</v>
      </c>
      <c r="D53" s="27">
        <f t="shared" si="2"/>
        <v>1194.1696641677024</v>
      </c>
      <c r="E53" s="27">
        <f t="shared" si="3"/>
        <v>553.32873790543363</v>
      </c>
      <c r="F53" s="27">
        <f t="shared" si="4"/>
        <v>326990.35057666444</v>
      </c>
    </row>
    <row r="54" spans="1:6" x14ac:dyDescent="0.25">
      <c r="A54" s="25">
        <v>46</v>
      </c>
      <c r="B54" s="26">
        <f t="shared" si="0"/>
        <v>46</v>
      </c>
      <c r="C54" s="30">
        <f t="shared" si="1"/>
        <v>1747.498402073136</v>
      </c>
      <c r="D54" s="27">
        <f t="shared" si="2"/>
        <v>1192.1523198107557</v>
      </c>
      <c r="E54" s="27">
        <f t="shared" si="3"/>
        <v>555.34608226238038</v>
      </c>
      <c r="F54" s="27">
        <f t="shared" si="4"/>
        <v>326435.00449440203</v>
      </c>
    </row>
    <row r="55" spans="1:6" x14ac:dyDescent="0.25">
      <c r="A55" s="25">
        <v>47</v>
      </c>
      <c r="B55" s="26">
        <f t="shared" si="0"/>
        <v>47</v>
      </c>
      <c r="C55" s="30">
        <f t="shared" si="1"/>
        <v>1747.498402073136</v>
      </c>
      <c r="D55" s="27">
        <f t="shared" si="2"/>
        <v>1190.1276205525073</v>
      </c>
      <c r="E55" s="27">
        <f t="shared" si="3"/>
        <v>557.37078152062873</v>
      </c>
      <c r="F55" s="27">
        <f t="shared" si="4"/>
        <v>325877.63371288142</v>
      </c>
    </row>
    <row r="56" spans="1:6" x14ac:dyDescent="0.25">
      <c r="A56" s="25">
        <v>48</v>
      </c>
      <c r="B56" s="26">
        <f t="shared" si="0"/>
        <v>48</v>
      </c>
      <c r="C56" s="30">
        <f t="shared" si="1"/>
        <v>1747.498402073136</v>
      </c>
      <c r="D56" s="27">
        <f t="shared" si="2"/>
        <v>1188.0955395782134</v>
      </c>
      <c r="E56" s="27">
        <f t="shared" si="3"/>
        <v>559.4028624949226</v>
      </c>
      <c r="F56" s="27">
        <f t="shared" si="4"/>
        <v>325318.23085038649</v>
      </c>
    </row>
    <row r="57" spans="1:6" x14ac:dyDescent="0.25">
      <c r="A57" s="25">
        <v>49</v>
      </c>
      <c r="B57" s="26">
        <f t="shared" si="0"/>
        <v>49</v>
      </c>
      <c r="C57" s="30">
        <f t="shared" si="1"/>
        <v>1747.498402073136</v>
      </c>
      <c r="D57" s="27">
        <f t="shared" si="2"/>
        <v>1186.0560499753674</v>
      </c>
      <c r="E57" s="27">
        <f t="shared" si="3"/>
        <v>561.44235209776866</v>
      </c>
      <c r="F57" s="27">
        <f t="shared" si="4"/>
        <v>324756.78849828872</v>
      </c>
    </row>
    <row r="58" spans="1:6" x14ac:dyDescent="0.25">
      <c r="A58" s="25">
        <v>50</v>
      </c>
      <c r="B58" s="26">
        <f t="shared" si="0"/>
        <v>50</v>
      </c>
      <c r="C58" s="30">
        <f t="shared" si="1"/>
        <v>1747.498402073136</v>
      </c>
      <c r="D58" s="27">
        <f t="shared" si="2"/>
        <v>1184.0091247333442</v>
      </c>
      <c r="E58" s="27">
        <f t="shared" si="3"/>
        <v>563.4892773397919</v>
      </c>
      <c r="F58" s="27">
        <f t="shared" si="4"/>
        <v>324193.29922094895</v>
      </c>
    </row>
    <row r="59" spans="1:6" x14ac:dyDescent="0.25">
      <c r="A59" s="25">
        <v>51</v>
      </c>
      <c r="B59" s="26">
        <f t="shared" si="0"/>
        <v>51</v>
      </c>
      <c r="C59" s="30">
        <f t="shared" si="1"/>
        <v>1747.498402073136</v>
      </c>
      <c r="D59" s="27">
        <f t="shared" si="2"/>
        <v>1181.954736743043</v>
      </c>
      <c r="E59" s="27">
        <f t="shared" si="3"/>
        <v>565.54366533009306</v>
      </c>
      <c r="F59" s="27">
        <f t="shared" si="4"/>
        <v>323627.75555561885</v>
      </c>
    </row>
    <row r="60" spans="1:6" x14ac:dyDescent="0.25">
      <c r="A60" s="25">
        <v>52</v>
      </c>
      <c r="B60" s="26">
        <f t="shared" si="0"/>
        <v>52</v>
      </c>
      <c r="C60" s="30">
        <f t="shared" si="1"/>
        <v>1747.498402073136</v>
      </c>
      <c r="D60" s="27">
        <f t="shared" si="2"/>
        <v>1179.892858796527</v>
      </c>
      <c r="E60" s="27">
        <f t="shared" si="3"/>
        <v>567.60554327660907</v>
      </c>
      <c r="F60" s="27">
        <f t="shared" si="4"/>
        <v>323060.15001234226</v>
      </c>
    </row>
    <row r="61" spans="1:6" x14ac:dyDescent="0.25">
      <c r="A61" s="25">
        <v>53</v>
      </c>
      <c r="B61" s="26">
        <f t="shared" si="0"/>
        <v>53</v>
      </c>
      <c r="C61" s="30">
        <f t="shared" si="1"/>
        <v>1747.498402073136</v>
      </c>
      <c r="D61" s="27">
        <f t="shared" si="2"/>
        <v>1177.8234635866645</v>
      </c>
      <c r="E61" s="27">
        <f t="shared" si="3"/>
        <v>569.67493848647155</v>
      </c>
      <c r="F61" s="27">
        <f t="shared" si="4"/>
        <v>322490.47507385578</v>
      </c>
    </row>
    <row r="62" spans="1:6" x14ac:dyDescent="0.25">
      <c r="A62" s="25">
        <v>54</v>
      </c>
      <c r="B62" s="26">
        <f t="shared" si="0"/>
        <v>54</v>
      </c>
      <c r="C62" s="30">
        <f t="shared" si="1"/>
        <v>1747.498402073136</v>
      </c>
      <c r="D62" s="27">
        <f t="shared" si="2"/>
        <v>1175.7465237067659</v>
      </c>
      <c r="E62" s="27">
        <f t="shared" si="3"/>
        <v>571.75187836637019</v>
      </c>
      <c r="F62" s="27">
        <f t="shared" si="4"/>
        <v>321918.72319548938</v>
      </c>
    </row>
    <row r="63" spans="1:6" x14ac:dyDescent="0.25">
      <c r="A63" s="25">
        <v>55</v>
      </c>
      <c r="B63" s="26">
        <f t="shared" si="0"/>
        <v>55</v>
      </c>
      <c r="C63" s="30">
        <f t="shared" si="1"/>
        <v>1747.498402073136</v>
      </c>
      <c r="D63" s="27">
        <f t="shared" si="2"/>
        <v>1173.6620116502215</v>
      </c>
      <c r="E63" s="27">
        <f t="shared" si="3"/>
        <v>573.83639042291452</v>
      </c>
      <c r="F63" s="27">
        <f t="shared" si="4"/>
        <v>321344.88680506649</v>
      </c>
    </row>
    <row r="64" spans="1:6" x14ac:dyDescent="0.25">
      <c r="A64" s="25">
        <v>56</v>
      </c>
      <c r="B64" s="26">
        <f t="shared" si="0"/>
        <v>56</v>
      </c>
      <c r="C64" s="30">
        <f t="shared" si="1"/>
        <v>1747.498402073136</v>
      </c>
      <c r="D64" s="27">
        <f t="shared" si="2"/>
        <v>1171.5698998101382</v>
      </c>
      <c r="E64" s="27">
        <f t="shared" si="3"/>
        <v>575.92850226299788</v>
      </c>
      <c r="F64" s="27">
        <f t="shared" si="4"/>
        <v>320768.95830280351</v>
      </c>
    </row>
    <row r="65" spans="1:9" x14ac:dyDescent="0.25">
      <c r="A65" s="25">
        <v>57</v>
      </c>
      <c r="B65" s="26">
        <f t="shared" si="0"/>
        <v>57</v>
      </c>
      <c r="C65" s="30">
        <f t="shared" si="1"/>
        <v>1747.498402073136</v>
      </c>
      <c r="D65" s="27">
        <f t="shared" si="2"/>
        <v>1169.4701604789711</v>
      </c>
      <c r="E65" s="27">
        <f t="shared" si="3"/>
        <v>578.02824159416491</v>
      </c>
      <c r="F65" s="27">
        <f t="shared" si="4"/>
        <v>320190.93006120936</v>
      </c>
    </row>
    <row r="66" spans="1:9" x14ac:dyDescent="0.25">
      <c r="A66" s="25">
        <v>58</v>
      </c>
      <c r="B66" s="26">
        <f t="shared" si="0"/>
        <v>58</v>
      </c>
      <c r="C66" s="30">
        <f t="shared" si="1"/>
        <v>1747.498402073136</v>
      </c>
      <c r="D66" s="27">
        <f t="shared" si="2"/>
        <v>1167.3627658481591</v>
      </c>
      <c r="E66" s="27">
        <f t="shared" si="3"/>
        <v>580.13563622497691</v>
      </c>
      <c r="F66" s="27">
        <f t="shared" si="4"/>
        <v>319610.79442498437</v>
      </c>
    </row>
    <row r="67" spans="1:9" ht="15.75" thickBot="1" x14ac:dyDescent="0.3">
      <c r="A67" s="25">
        <v>59</v>
      </c>
      <c r="B67" s="26">
        <f t="shared" si="0"/>
        <v>59</v>
      </c>
      <c r="C67" s="30">
        <f t="shared" si="1"/>
        <v>1747.498402073136</v>
      </c>
      <c r="D67" s="27">
        <f t="shared" si="2"/>
        <v>1165.2476880077554</v>
      </c>
      <c r="E67" s="27">
        <f t="shared" si="3"/>
        <v>582.25071406538063</v>
      </c>
      <c r="F67" s="27">
        <f t="shared" si="4"/>
        <v>319028.54371091898</v>
      </c>
    </row>
    <row r="68" spans="1:9" ht="15.75" thickBot="1" x14ac:dyDescent="0.3">
      <c r="A68" s="25">
        <v>60</v>
      </c>
      <c r="B68" s="26">
        <f t="shared" si="0"/>
        <v>60</v>
      </c>
      <c r="C68" s="30">
        <f t="shared" si="1"/>
        <v>1747.498402073136</v>
      </c>
      <c r="D68" s="27">
        <f t="shared" si="2"/>
        <v>1163.1248989460587</v>
      </c>
      <c r="E68" s="27">
        <f t="shared" si="3"/>
        <v>584.37350312707736</v>
      </c>
      <c r="F68" s="27">
        <f t="shared" si="4"/>
        <v>318444.1702077919</v>
      </c>
      <c r="H68" s="28" t="s">
        <v>19</v>
      </c>
      <c r="I68" s="11">
        <f t="shared" ref="I68" si="5">IF(OR(A68&gt;12*$C$3, H68 = ""),"",-PV($C$2/12,12*$C$3-A68,$E$3)   )</f>
        <v>318444.1702077915</v>
      </c>
    </row>
    <row r="69" spans="1:9" x14ac:dyDescent="0.25">
      <c r="A69" s="25">
        <v>61</v>
      </c>
      <c r="B69" s="26">
        <f t="shared" si="0"/>
        <v>61</v>
      </c>
      <c r="C69" s="30">
        <f t="shared" si="1"/>
        <v>1747.498402073136</v>
      </c>
      <c r="D69" s="27">
        <f t="shared" si="2"/>
        <v>1160.9943705492412</v>
      </c>
      <c r="E69" s="27">
        <f t="shared" si="3"/>
        <v>586.50403152389481</v>
      </c>
      <c r="F69" s="27">
        <f t="shared" si="4"/>
        <v>317857.66617626802</v>
      </c>
    </row>
    <row r="70" spans="1:9" x14ac:dyDescent="0.25">
      <c r="A70" s="25">
        <v>62</v>
      </c>
      <c r="B70" s="26">
        <f t="shared" si="0"/>
        <v>62</v>
      </c>
      <c r="C70" s="30">
        <f t="shared" si="1"/>
        <v>1747.498402073136</v>
      </c>
      <c r="D70" s="27">
        <f t="shared" si="2"/>
        <v>1158.8560746009771</v>
      </c>
      <c r="E70" s="27">
        <f t="shared" si="3"/>
        <v>588.64232747215897</v>
      </c>
      <c r="F70" s="27">
        <f t="shared" si="4"/>
        <v>317269.02384879586</v>
      </c>
    </row>
    <row r="71" spans="1:9" x14ac:dyDescent="0.25">
      <c r="A71" s="25">
        <v>63</v>
      </c>
      <c r="B71" s="26">
        <f t="shared" si="0"/>
        <v>63</v>
      </c>
      <c r="C71" s="30">
        <f t="shared" si="1"/>
        <v>1747.498402073136</v>
      </c>
      <c r="D71" s="27">
        <f t="shared" si="2"/>
        <v>1156.7099827820682</v>
      </c>
      <c r="E71" s="27">
        <f t="shared" si="3"/>
        <v>590.78841929106784</v>
      </c>
      <c r="F71" s="27">
        <f t="shared" si="4"/>
        <v>316678.23542950477</v>
      </c>
    </row>
    <row r="72" spans="1:9" x14ac:dyDescent="0.25">
      <c r="A72" s="25">
        <v>64</v>
      </c>
      <c r="B72" s="26">
        <f t="shared" si="0"/>
        <v>64</v>
      </c>
      <c r="C72" s="30">
        <f t="shared" si="1"/>
        <v>1747.498402073136</v>
      </c>
      <c r="D72" s="27">
        <f t="shared" si="2"/>
        <v>1154.5560666700694</v>
      </c>
      <c r="E72" s="27">
        <f t="shared" si="3"/>
        <v>592.94233540306664</v>
      </c>
      <c r="F72" s="27">
        <f t="shared" si="4"/>
        <v>316085.29309410171</v>
      </c>
    </row>
    <row r="73" spans="1:9" x14ac:dyDescent="0.25">
      <c r="A73" s="25">
        <v>65</v>
      </c>
      <c r="B73" s="26">
        <f t="shared" si="0"/>
        <v>65</v>
      </c>
      <c r="C73" s="30">
        <f t="shared" si="1"/>
        <v>1747.498402073136</v>
      </c>
      <c r="D73" s="27">
        <f t="shared" si="2"/>
        <v>1152.3942977389124</v>
      </c>
      <c r="E73" s="27">
        <f t="shared" si="3"/>
        <v>595.10410433422362</v>
      </c>
      <c r="F73" s="27">
        <f t="shared" si="4"/>
        <v>315490.18898976751</v>
      </c>
    </row>
    <row r="74" spans="1:9" x14ac:dyDescent="0.25">
      <c r="A74" s="25">
        <v>66</v>
      </c>
      <c r="B74" s="26">
        <f t="shared" ref="B74:B137" si="6">IF(A74&gt;12*$C$3, "",A74)</f>
        <v>66</v>
      </c>
      <c r="C74" s="30">
        <f t="shared" ref="C74:C137" si="7">IF(A74&gt;12*$C$3, "", PMT($C$2/12, $C$3*12,  -$C$1)  )</f>
        <v>1747.498402073136</v>
      </c>
      <c r="D74" s="27">
        <f t="shared" ref="D74:D137" si="8">IF(A74&gt;12*$C$3, "", F73*$C$2/12 )</f>
        <v>1150.2246473585274</v>
      </c>
      <c r="E74" s="27">
        <f t="shared" ref="E74:E137" si="9">IF(A74&gt;12*$C$3, "",  C74-D74)</f>
        <v>597.27375471460869</v>
      </c>
      <c r="F74" s="27">
        <f t="shared" ref="F74:F137" si="10">IF(A74&gt;12*$C$3,"",F73-E74)</f>
        <v>314892.91523505293</v>
      </c>
    </row>
    <row r="75" spans="1:9" x14ac:dyDescent="0.25">
      <c r="A75" s="25">
        <v>67</v>
      </c>
      <c r="B75" s="26">
        <f t="shared" si="6"/>
        <v>67</v>
      </c>
      <c r="C75" s="30">
        <f t="shared" si="7"/>
        <v>1747.498402073136</v>
      </c>
      <c r="D75" s="27">
        <f t="shared" si="8"/>
        <v>1148.0470867944639</v>
      </c>
      <c r="E75" s="27">
        <f t="shared" si="9"/>
        <v>599.45131527867215</v>
      </c>
      <c r="F75" s="27">
        <f t="shared" si="10"/>
        <v>314293.46391977428</v>
      </c>
    </row>
    <row r="76" spans="1:9" x14ac:dyDescent="0.25">
      <c r="A76" s="25">
        <v>68</v>
      </c>
      <c r="B76" s="26">
        <f t="shared" si="6"/>
        <v>68</v>
      </c>
      <c r="C76" s="30">
        <f t="shared" si="7"/>
        <v>1747.498402073136</v>
      </c>
      <c r="D76" s="27">
        <f t="shared" si="8"/>
        <v>1145.8615872075104</v>
      </c>
      <c r="E76" s="27">
        <f t="shared" si="9"/>
        <v>601.63681486562564</v>
      </c>
      <c r="F76" s="27">
        <f t="shared" si="10"/>
        <v>313691.82710490865</v>
      </c>
    </row>
    <row r="77" spans="1:9" x14ac:dyDescent="0.25">
      <c r="A77" s="25">
        <v>69</v>
      </c>
      <c r="B77" s="26">
        <f t="shared" si="6"/>
        <v>69</v>
      </c>
      <c r="C77" s="30">
        <f t="shared" si="7"/>
        <v>1747.498402073136</v>
      </c>
      <c r="D77" s="27">
        <f t="shared" si="8"/>
        <v>1143.6681196533127</v>
      </c>
      <c r="E77" s="27">
        <f t="shared" si="9"/>
        <v>603.83028241982333</v>
      </c>
      <c r="F77" s="27">
        <f t="shared" si="10"/>
        <v>313087.99682248884</v>
      </c>
    </row>
    <row r="78" spans="1:9" x14ac:dyDescent="0.25">
      <c r="A78" s="25">
        <v>70</v>
      </c>
      <c r="B78" s="26">
        <f t="shared" si="6"/>
        <v>70</v>
      </c>
      <c r="C78" s="30">
        <f t="shared" si="7"/>
        <v>1747.498402073136</v>
      </c>
      <c r="D78" s="27">
        <f t="shared" si="8"/>
        <v>1141.4666550819904</v>
      </c>
      <c r="E78" s="27">
        <f t="shared" si="9"/>
        <v>606.03174699114561</v>
      </c>
      <c r="F78" s="27">
        <f t="shared" si="10"/>
        <v>312481.96507549769</v>
      </c>
    </row>
    <row r="79" spans="1:9" x14ac:dyDescent="0.25">
      <c r="A79" s="25">
        <v>71</v>
      </c>
      <c r="B79" s="26">
        <f t="shared" si="6"/>
        <v>71</v>
      </c>
      <c r="C79" s="30">
        <f t="shared" si="7"/>
        <v>1747.498402073136</v>
      </c>
      <c r="D79" s="27">
        <f t="shared" si="8"/>
        <v>1139.2571643377519</v>
      </c>
      <c r="E79" s="27">
        <f t="shared" si="9"/>
        <v>608.24123773538417</v>
      </c>
      <c r="F79" s="27">
        <f t="shared" si="10"/>
        <v>311873.72383776231</v>
      </c>
    </row>
    <row r="80" spans="1:9" x14ac:dyDescent="0.25">
      <c r="A80" s="25">
        <v>72</v>
      </c>
      <c r="B80" s="26">
        <f t="shared" si="6"/>
        <v>72</v>
      </c>
      <c r="C80" s="30">
        <f t="shared" si="7"/>
        <v>1747.498402073136</v>
      </c>
      <c r="D80" s="27">
        <f t="shared" si="8"/>
        <v>1137.0396181585083</v>
      </c>
      <c r="E80" s="27">
        <f t="shared" si="9"/>
        <v>610.4587839146277</v>
      </c>
      <c r="F80" s="27">
        <f t="shared" si="10"/>
        <v>311263.26505384769</v>
      </c>
    </row>
    <row r="81" spans="1:6" x14ac:dyDescent="0.25">
      <c r="A81" s="25">
        <v>73</v>
      </c>
      <c r="B81" s="26">
        <f t="shared" si="6"/>
        <v>73</v>
      </c>
      <c r="C81" s="30">
        <f t="shared" si="7"/>
        <v>1747.498402073136</v>
      </c>
      <c r="D81" s="27">
        <f t="shared" si="8"/>
        <v>1134.8139871754863</v>
      </c>
      <c r="E81" s="27">
        <f t="shared" si="9"/>
        <v>612.68441489764973</v>
      </c>
      <c r="F81" s="27">
        <f t="shared" si="10"/>
        <v>310650.58063895005</v>
      </c>
    </row>
    <row r="82" spans="1:6" x14ac:dyDescent="0.25">
      <c r="A82" s="25">
        <v>74</v>
      </c>
      <c r="B82" s="26">
        <f t="shared" si="6"/>
        <v>74</v>
      </c>
      <c r="C82" s="30">
        <f t="shared" si="7"/>
        <v>1747.498402073136</v>
      </c>
      <c r="D82" s="27">
        <f t="shared" si="8"/>
        <v>1132.5802419128388</v>
      </c>
      <c r="E82" s="27">
        <f t="shared" si="9"/>
        <v>614.91816016029725</v>
      </c>
      <c r="F82" s="27">
        <f t="shared" si="10"/>
        <v>310035.66247878975</v>
      </c>
    </row>
    <row r="83" spans="1:6" x14ac:dyDescent="0.25">
      <c r="A83" s="25">
        <v>75</v>
      </c>
      <c r="B83" s="26">
        <f t="shared" si="6"/>
        <v>75</v>
      </c>
      <c r="C83" s="30">
        <f t="shared" si="7"/>
        <v>1747.498402073136</v>
      </c>
      <c r="D83" s="27">
        <f t="shared" si="8"/>
        <v>1130.3383527872543</v>
      </c>
      <c r="E83" s="27">
        <f t="shared" si="9"/>
        <v>617.16004928588177</v>
      </c>
      <c r="F83" s="27">
        <f t="shared" si="10"/>
        <v>309418.50242950389</v>
      </c>
    </row>
    <row r="84" spans="1:6" x14ac:dyDescent="0.25">
      <c r="A84" s="25">
        <v>76</v>
      </c>
      <c r="B84" s="26">
        <f t="shared" si="6"/>
        <v>76</v>
      </c>
      <c r="C84" s="30">
        <f t="shared" si="7"/>
        <v>1747.498402073136</v>
      </c>
      <c r="D84" s="27">
        <f t="shared" si="8"/>
        <v>1128.0882901075663</v>
      </c>
      <c r="E84" s="27">
        <f t="shared" si="9"/>
        <v>619.41011196556974</v>
      </c>
      <c r="F84" s="27">
        <f t="shared" si="10"/>
        <v>308799.09231753834</v>
      </c>
    </row>
    <row r="85" spans="1:6" x14ac:dyDescent="0.25">
      <c r="A85" s="25">
        <v>77</v>
      </c>
      <c r="B85" s="26">
        <f t="shared" si="6"/>
        <v>77</v>
      </c>
      <c r="C85" s="30">
        <f t="shared" si="7"/>
        <v>1747.498402073136</v>
      </c>
      <c r="D85" s="27">
        <f t="shared" si="8"/>
        <v>1125.8300240743586</v>
      </c>
      <c r="E85" s="27">
        <f t="shared" si="9"/>
        <v>621.66837799877749</v>
      </c>
      <c r="F85" s="27">
        <f t="shared" si="10"/>
        <v>308177.42393953959</v>
      </c>
    </row>
    <row r="86" spans="1:6" x14ac:dyDescent="0.25">
      <c r="A86" s="25">
        <v>78</v>
      </c>
      <c r="B86" s="26">
        <f t="shared" si="6"/>
        <v>78</v>
      </c>
      <c r="C86" s="30">
        <f t="shared" si="7"/>
        <v>1747.498402073136</v>
      </c>
      <c r="D86" s="27">
        <f t="shared" si="8"/>
        <v>1123.5635247795715</v>
      </c>
      <c r="E86" s="27">
        <f t="shared" si="9"/>
        <v>623.93487729356457</v>
      </c>
      <c r="F86" s="27">
        <f t="shared" si="10"/>
        <v>307553.48906224599</v>
      </c>
    </row>
    <row r="87" spans="1:6" x14ac:dyDescent="0.25">
      <c r="A87" s="25">
        <v>79</v>
      </c>
      <c r="B87" s="26">
        <f t="shared" si="6"/>
        <v>79</v>
      </c>
      <c r="C87" s="30">
        <f t="shared" si="7"/>
        <v>1747.498402073136</v>
      </c>
      <c r="D87" s="27">
        <f t="shared" si="8"/>
        <v>1121.288762206105</v>
      </c>
      <c r="E87" s="27">
        <f t="shared" si="9"/>
        <v>626.209639867031</v>
      </c>
      <c r="F87" s="27">
        <f t="shared" si="10"/>
        <v>306927.27942237898</v>
      </c>
    </row>
    <row r="88" spans="1:6" x14ac:dyDescent="0.25">
      <c r="A88" s="25">
        <v>80</v>
      </c>
      <c r="B88" s="26">
        <f t="shared" si="6"/>
        <v>80</v>
      </c>
      <c r="C88" s="30">
        <f t="shared" si="7"/>
        <v>1747.498402073136</v>
      </c>
      <c r="D88" s="27">
        <f t="shared" si="8"/>
        <v>1119.0057062274234</v>
      </c>
      <c r="E88" s="27">
        <f t="shared" si="9"/>
        <v>628.49269584571266</v>
      </c>
      <c r="F88" s="27">
        <f t="shared" si="10"/>
        <v>306298.78672653326</v>
      </c>
    </row>
    <row r="89" spans="1:6" x14ac:dyDescent="0.25">
      <c r="A89" s="25">
        <v>81</v>
      </c>
      <c r="B89" s="26">
        <f t="shared" si="6"/>
        <v>81</v>
      </c>
      <c r="C89" s="30">
        <f t="shared" si="7"/>
        <v>1747.498402073136</v>
      </c>
      <c r="D89" s="27">
        <f t="shared" si="8"/>
        <v>1116.7143266071523</v>
      </c>
      <c r="E89" s="27">
        <f t="shared" si="9"/>
        <v>630.78407546598373</v>
      </c>
      <c r="F89" s="27">
        <f t="shared" si="10"/>
        <v>305668.00265106728</v>
      </c>
    </row>
    <row r="90" spans="1:6" x14ac:dyDescent="0.25">
      <c r="A90" s="25">
        <v>82</v>
      </c>
      <c r="B90" s="26">
        <f t="shared" si="6"/>
        <v>82</v>
      </c>
      <c r="C90" s="30">
        <f t="shared" si="7"/>
        <v>1747.498402073136</v>
      </c>
      <c r="D90" s="27">
        <f t="shared" si="8"/>
        <v>1114.4145929986828</v>
      </c>
      <c r="E90" s="27">
        <f t="shared" si="9"/>
        <v>633.08380907445326</v>
      </c>
      <c r="F90" s="27">
        <f t="shared" si="10"/>
        <v>305034.9188419928</v>
      </c>
    </row>
    <row r="91" spans="1:6" x14ac:dyDescent="0.25">
      <c r="A91" s="25">
        <v>83</v>
      </c>
      <c r="B91" s="26">
        <f t="shared" si="6"/>
        <v>83</v>
      </c>
      <c r="C91" s="30">
        <f t="shared" si="7"/>
        <v>1747.498402073136</v>
      </c>
      <c r="D91" s="27">
        <f t="shared" si="8"/>
        <v>1112.1064749447653</v>
      </c>
      <c r="E91" s="27">
        <f t="shared" si="9"/>
        <v>635.39192712837075</v>
      </c>
      <c r="F91" s="27">
        <f t="shared" si="10"/>
        <v>304399.52691486443</v>
      </c>
    </row>
    <row r="92" spans="1:6" x14ac:dyDescent="0.25">
      <c r="A92" s="25">
        <v>84</v>
      </c>
      <c r="B92" s="26">
        <f t="shared" si="6"/>
        <v>84</v>
      </c>
      <c r="C92" s="30">
        <f t="shared" si="7"/>
        <v>1747.498402073136</v>
      </c>
      <c r="D92" s="27">
        <f t="shared" si="8"/>
        <v>1109.7899418771099</v>
      </c>
      <c r="E92" s="27">
        <f t="shared" si="9"/>
        <v>637.70846019602618</v>
      </c>
      <c r="F92" s="27">
        <f t="shared" si="10"/>
        <v>303761.81845466839</v>
      </c>
    </row>
    <row r="93" spans="1:6" x14ac:dyDescent="0.25">
      <c r="A93" s="25">
        <v>85</v>
      </c>
      <c r="B93" s="26">
        <f t="shared" si="6"/>
        <v>85</v>
      </c>
      <c r="C93" s="30">
        <f t="shared" si="7"/>
        <v>1747.498402073136</v>
      </c>
      <c r="D93" s="27">
        <f t="shared" si="8"/>
        <v>1107.4649631159784</v>
      </c>
      <c r="E93" s="27">
        <f t="shared" si="9"/>
        <v>640.03343895715761</v>
      </c>
      <c r="F93" s="27">
        <f t="shared" si="10"/>
        <v>303121.78501571121</v>
      </c>
    </row>
    <row r="94" spans="1:6" x14ac:dyDescent="0.25">
      <c r="A94" s="25">
        <v>86</v>
      </c>
      <c r="B94" s="26">
        <f t="shared" si="6"/>
        <v>86</v>
      </c>
      <c r="C94" s="30">
        <f t="shared" si="7"/>
        <v>1747.498402073136</v>
      </c>
      <c r="D94" s="27">
        <f t="shared" si="8"/>
        <v>1105.1315078697805</v>
      </c>
      <c r="E94" s="27">
        <f t="shared" si="9"/>
        <v>642.36689420335551</v>
      </c>
      <c r="F94" s="27">
        <f t="shared" si="10"/>
        <v>302479.41812150786</v>
      </c>
    </row>
    <row r="95" spans="1:6" x14ac:dyDescent="0.25">
      <c r="A95" s="25">
        <v>87</v>
      </c>
      <c r="B95" s="26">
        <f t="shared" si="6"/>
        <v>87</v>
      </c>
      <c r="C95" s="30">
        <f t="shared" si="7"/>
        <v>1747.498402073136</v>
      </c>
      <c r="D95" s="27">
        <f t="shared" si="8"/>
        <v>1102.789545234664</v>
      </c>
      <c r="E95" s="27">
        <f t="shared" si="9"/>
        <v>644.708856838472</v>
      </c>
      <c r="F95" s="27">
        <f t="shared" si="10"/>
        <v>301834.70926466939</v>
      </c>
    </row>
    <row r="96" spans="1:6" x14ac:dyDescent="0.25">
      <c r="A96" s="25">
        <v>88</v>
      </c>
      <c r="B96" s="26">
        <f t="shared" si="6"/>
        <v>88</v>
      </c>
      <c r="C96" s="30">
        <f t="shared" si="7"/>
        <v>1747.498402073136</v>
      </c>
      <c r="D96" s="27">
        <f t="shared" si="8"/>
        <v>1100.4390441941071</v>
      </c>
      <c r="E96" s="27">
        <f t="shared" si="9"/>
        <v>647.05935787902899</v>
      </c>
      <c r="F96" s="27">
        <f t="shared" si="10"/>
        <v>301187.64990679035</v>
      </c>
    </row>
    <row r="97" spans="1:6" x14ac:dyDescent="0.25">
      <c r="A97" s="25">
        <v>89</v>
      </c>
      <c r="B97" s="26">
        <f t="shared" si="6"/>
        <v>89</v>
      </c>
      <c r="C97" s="30">
        <f t="shared" si="7"/>
        <v>1747.498402073136</v>
      </c>
      <c r="D97" s="27">
        <f t="shared" si="8"/>
        <v>1098.0799736185065</v>
      </c>
      <c r="E97" s="27">
        <f t="shared" si="9"/>
        <v>649.41842845462952</v>
      </c>
      <c r="F97" s="27">
        <f t="shared" si="10"/>
        <v>300538.23147833574</v>
      </c>
    </row>
    <row r="98" spans="1:6" x14ac:dyDescent="0.25">
      <c r="A98" s="25">
        <v>90</v>
      </c>
      <c r="B98" s="26">
        <f t="shared" si="6"/>
        <v>90</v>
      </c>
      <c r="C98" s="30">
        <f t="shared" si="7"/>
        <v>1747.498402073136</v>
      </c>
      <c r="D98" s="27">
        <f t="shared" si="8"/>
        <v>1095.7123022647656</v>
      </c>
      <c r="E98" s="27">
        <f t="shared" si="9"/>
        <v>651.78609980837041</v>
      </c>
      <c r="F98" s="27">
        <f t="shared" si="10"/>
        <v>299886.44537852739</v>
      </c>
    </row>
    <row r="99" spans="1:6" x14ac:dyDescent="0.25">
      <c r="A99" s="25">
        <v>91</v>
      </c>
      <c r="B99" s="26">
        <f t="shared" si="6"/>
        <v>91</v>
      </c>
      <c r="C99" s="30">
        <f t="shared" si="7"/>
        <v>1747.498402073136</v>
      </c>
      <c r="D99" s="27">
        <f t="shared" si="8"/>
        <v>1093.3359987758811</v>
      </c>
      <c r="E99" s="27">
        <f t="shared" si="9"/>
        <v>654.16240329725497</v>
      </c>
      <c r="F99" s="27">
        <f t="shared" si="10"/>
        <v>299232.28297523013</v>
      </c>
    </row>
    <row r="100" spans="1:6" x14ac:dyDescent="0.25">
      <c r="A100" s="25">
        <v>92</v>
      </c>
      <c r="B100" s="26">
        <f t="shared" si="6"/>
        <v>92</v>
      </c>
      <c r="C100" s="30">
        <f t="shared" si="7"/>
        <v>1747.498402073136</v>
      </c>
      <c r="D100" s="27">
        <f t="shared" si="8"/>
        <v>1090.9510316805265</v>
      </c>
      <c r="E100" s="27">
        <f t="shared" si="9"/>
        <v>656.54737039260954</v>
      </c>
      <c r="F100" s="27">
        <f t="shared" si="10"/>
        <v>298575.73560483754</v>
      </c>
    </row>
    <row r="101" spans="1:6" x14ac:dyDescent="0.25">
      <c r="A101" s="25">
        <v>93</v>
      </c>
      <c r="B101" s="26">
        <f t="shared" si="6"/>
        <v>93</v>
      </c>
      <c r="C101" s="30">
        <f t="shared" si="7"/>
        <v>1747.498402073136</v>
      </c>
      <c r="D101" s="27">
        <f t="shared" si="8"/>
        <v>1088.5573693926369</v>
      </c>
      <c r="E101" s="27">
        <f t="shared" si="9"/>
        <v>658.94103268049912</v>
      </c>
      <c r="F101" s="27">
        <f t="shared" si="10"/>
        <v>297916.79457215703</v>
      </c>
    </row>
    <row r="102" spans="1:6" x14ac:dyDescent="0.25">
      <c r="A102" s="25">
        <v>94</v>
      </c>
      <c r="B102" s="26">
        <f t="shared" si="6"/>
        <v>94</v>
      </c>
      <c r="C102" s="30">
        <f t="shared" si="7"/>
        <v>1747.498402073136</v>
      </c>
      <c r="D102" s="27">
        <f t="shared" si="8"/>
        <v>1086.1549802109892</v>
      </c>
      <c r="E102" s="27">
        <f t="shared" si="9"/>
        <v>661.3434218621469</v>
      </c>
      <c r="F102" s="27">
        <f t="shared" si="10"/>
        <v>297255.45115029486</v>
      </c>
    </row>
    <row r="103" spans="1:6" x14ac:dyDescent="0.25">
      <c r="A103" s="25">
        <v>95</v>
      </c>
      <c r="B103" s="26">
        <f t="shared" si="6"/>
        <v>95</v>
      </c>
      <c r="C103" s="30">
        <f t="shared" si="7"/>
        <v>1747.498402073136</v>
      </c>
      <c r="D103" s="27">
        <f t="shared" si="8"/>
        <v>1083.7438323187832</v>
      </c>
      <c r="E103" s="27">
        <f t="shared" si="9"/>
        <v>663.75456975435281</v>
      </c>
      <c r="F103" s="27">
        <f t="shared" si="10"/>
        <v>296591.69658054051</v>
      </c>
    </row>
    <row r="104" spans="1:6" x14ac:dyDescent="0.25">
      <c r="A104" s="25">
        <v>96</v>
      </c>
      <c r="B104" s="26">
        <f t="shared" si="6"/>
        <v>96</v>
      </c>
      <c r="C104" s="30">
        <f t="shared" si="7"/>
        <v>1747.498402073136</v>
      </c>
      <c r="D104" s="27">
        <f t="shared" si="8"/>
        <v>1081.3238937832205</v>
      </c>
      <c r="E104" s="27">
        <f t="shared" si="9"/>
        <v>666.17450828991559</v>
      </c>
      <c r="F104" s="27">
        <f t="shared" si="10"/>
        <v>295925.52207225061</v>
      </c>
    </row>
    <row r="105" spans="1:6" x14ac:dyDescent="0.25">
      <c r="A105" s="25">
        <v>97</v>
      </c>
      <c r="B105" s="26">
        <f t="shared" si="6"/>
        <v>97</v>
      </c>
      <c r="C105" s="30">
        <f t="shared" si="7"/>
        <v>1747.498402073136</v>
      </c>
      <c r="D105" s="27">
        <f t="shared" si="8"/>
        <v>1078.8951325550804</v>
      </c>
      <c r="E105" s="27">
        <f t="shared" si="9"/>
        <v>668.60326951805564</v>
      </c>
      <c r="F105" s="27">
        <f t="shared" si="10"/>
        <v>295256.91880273254</v>
      </c>
    </row>
    <row r="106" spans="1:6" x14ac:dyDescent="0.25">
      <c r="A106" s="25">
        <v>98</v>
      </c>
      <c r="B106" s="26">
        <f t="shared" si="6"/>
        <v>98</v>
      </c>
      <c r="C106" s="30">
        <f t="shared" si="7"/>
        <v>1747.498402073136</v>
      </c>
      <c r="D106" s="27">
        <f t="shared" si="8"/>
        <v>1076.4575164682958</v>
      </c>
      <c r="E106" s="27">
        <f t="shared" si="9"/>
        <v>671.04088560484024</v>
      </c>
      <c r="F106" s="27">
        <f t="shared" si="10"/>
        <v>294585.87791712768</v>
      </c>
    </row>
    <row r="107" spans="1:6" x14ac:dyDescent="0.25">
      <c r="A107" s="25">
        <v>99</v>
      </c>
      <c r="B107" s="26">
        <f t="shared" si="6"/>
        <v>99</v>
      </c>
      <c r="C107" s="30">
        <f t="shared" si="7"/>
        <v>1747.498402073136</v>
      </c>
      <c r="D107" s="27">
        <f t="shared" si="8"/>
        <v>1074.011013239528</v>
      </c>
      <c r="E107" s="27">
        <f t="shared" si="9"/>
        <v>673.48738883360807</v>
      </c>
      <c r="F107" s="27">
        <f t="shared" si="10"/>
        <v>293912.39052829408</v>
      </c>
    </row>
    <row r="108" spans="1:6" x14ac:dyDescent="0.25">
      <c r="A108" s="25">
        <v>100</v>
      </c>
      <c r="B108" s="26">
        <f t="shared" si="6"/>
        <v>100</v>
      </c>
      <c r="C108" s="30">
        <f t="shared" si="7"/>
        <v>1747.498402073136</v>
      </c>
      <c r="D108" s="27">
        <f t="shared" si="8"/>
        <v>1071.5555904677387</v>
      </c>
      <c r="E108" s="27">
        <f t="shared" si="9"/>
        <v>675.94281160539731</v>
      </c>
      <c r="F108" s="27">
        <f t="shared" si="10"/>
        <v>293236.44771668868</v>
      </c>
    </row>
    <row r="109" spans="1:6" x14ac:dyDescent="0.25">
      <c r="A109" s="25">
        <v>101</v>
      </c>
      <c r="B109" s="26">
        <f t="shared" si="6"/>
        <v>101</v>
      </c>
      <c r="C109" s="30">
        <f t="shared" si="7"/>
        <v>1747.498402073136</v>
      </c>
      <c r="D109" s="27">
        <f t="shared" si="8"/>
        <v>1069.0912156337606</v>
      </c>
      <c r="E109" s="27">
        <f t="shared" si="9"/>
        <v>678.40718643937544</v>
      </c>
      <c r="F109" s="27">
        <f t="shared" si="10"/>
        <v>292558.0405302493</v>
      </c>
    </row>
    <row r="110" spans="1:6" x14ac:dyDescent="0.25">
      <c r="A110" s="25">
        <v>102</v>
      </c>
      <c r="B110" s="26">
        <f t="shared" si="6"/>
        <v>102</v>
      </c>
      <c r="C110" s="30">
        <f t="shared" si="7"/>
        <v>1747.498402073136</v>
      </c>
      <c r="D110" s="27">
        <f t="shared" si="8"/>
        <v>1066.6178560998671</v>
      </c>
      <c r="E110" s="27">
        <f t="shared" si="9"/>
        <v>680.88054597326891</v>
      </c>
      <c r="F110" s="27">
        <f t="shared" si="10"/>
        <v>291877.15998427605</v>
      </c>
    </row>
    <row r="111" spans="1:6" x14ac:dyDescent="0.25">
      <c r="A111" s="25">
        <v>103</v>
      </c>
      <c r="B111" s="26">
        <f t="shared" si="6"/>
        <v>103</v>
      </c>
      <c r="C111" s="30">
        <f t="shared" si="7"/>
        <v>1747.498402073136</v>
      </c>
      <c r="D111" s="27">
        <f t="shared" si="8"/>
        <v>1064.1354791093397</v>
      </c>
      <c r="E111" s="27">
        <f t="shared" si="9"/>
        <v>683.36292296379634</v>
      </c>
      <c r="F111" s="27">
        <f t="shared" si="10"/>
        <v>291193.79706131225</v>
      </c>
    </row>
    <row r="112" spans="1:6" x14ac:dyDescent="0.25">
      <c r="A112" s="25">
        <v>104</v>
      </c>
      <c r="B112" s="26">
        <f t="shared" si="6"/>
        <v>104</v>
      </c>
      <c r="C112" s="30">
        <f t="shared" si="7"/>
        <v>1747.498402073136</v>
      </c>
      <c r="D112" s="27">
        <f t="shared" si="8"/>
        <v>1061.6440517860342</v>
      </c>
      <c r="E112" s="27">
        <f t="shared" si="9"/>
        <v>685.85435028710185</v>
      </c>
      <c r="F112" s="27">
        <f t="shared" si="10"/>
        <v>290507.94271102513</v>
      </c>
    </row>
    <row r="113" spans="1:9" x14ac:dyDescent="0.25">
      <c r="A113" s="25">
        <v>105</v>
      </c>
      <c r="B113" s="26">
        <f t="shared" si="6"/>
        <v>105</v>
      </c>
      <c r="C113" s="30">
        <f t="shared" si="7"/>
        <v>1747.498402073136</v>
      </c>
      <c r="D113" s="27">
        <f t="shared" si="8"/>
        <v>1059.1435411339457</v>
      </c>
      <c r="E113" s="27">
        <f t="shared" si="9"/>
        <v>688.3548609391903</v>
      </c>
      <c r="F113" s="27">
        <f t="shared" si="10"/>
        <v>289819.58785008593</v>
      </c>
    </row>
    <row r="114" spans="1:9" x14ac:dyDescent="0.25">
      <c r="A114" s="25">
        <v>106</v>
      </c>
      <c r="B114" s="26">
        <f t="shared" si="6"/>
        <v>106</v>
      </c>
      <c r="C114" s="30">
        <f t="shared" si="7"/>
        <v>1747.498402073136</v>
      </c>
      <c r="D114" s="27">
        <f t="shared" si="8"/>
        <v>1056.6339140367716</v>
      </c>
      <c r="E114" s="27">
        <f t="shared" si="9"/>
        <v>690.86448803636449</v>
      </c>
      <c r="F114" s="27">
        <f t="shared" si="10"/>
        <v>289128.72336204955</v>
      </c>
    </row>
    <row r="115" spans="1:9" x14ac:dyDescent="0.25">
      <c r="A115" s="25">
        <v>107</v>
      </c>
      <c r="B115" s="26">
        <f t="shared" si="6"/>
        <v>107</v>
      </c>
      <c r="C115" s="30">
        <f t="shared" si="7"/>
        <v>1747.498402073136</v>
      </c>
      <c r="D115" s="27">
        <f t="shared" si="8"/>
        <v>1054.1151372574723</v>
      </c>
      <c r="E115" s="27">
        <f t="shared" si="9"/>
        <v>693.38326481566378</v>
      </c>
      <c r="F115" s="27">
        <f t="shared" si="10"/>
        <v>288435.34009723389</v>
      </c>
    </row>
    <row r="116" spans="1:9" x14ac:dyDescent="0.25">
      <c r="A116" s="25">
        <v>108</v>
      </c>
      <c r="B116" s="26">
        <f t="shared" si="6"/>
        <v>108</v>
      </c>
      <c r="C116" s="30">
        <f t="shared" si="7"/>
        <v>1747.498402073136</v>
      </c>
      <c r="D116" s="27">
        <f t="shared" si="8"/>
        <v>1051.5871774378318</v>
      </c>
      <c r="E116" s="27">
        <f t="shared" si="9"/>
        <v>695.91122463530428</v>
      </c>
      <c r="F116" s="27">
        <f t="shared" si="10"/>
        <v>287739.42887259857</v>
      </c>
    </row>
    <row r="117" spans="1:9" x14ac:dyDescent="0.25">
      <c r="A117" s="25">
        <v>109</v>
      </c>
      <c r="B117" s="26">
        <f t="shared" si="6"/>
        <v>109</v>
      </c>
      <c r="C117" s="30">
        <f t="shared" si="7"/>
        <v>1747.498402073136</v>
      </c>
      <c r="D117" s="27">
        <f t="shared" si="8"/>
        <v>1049.0500010980156</v>
      </c>
      <c r="E117" s="27">
        <f t="shared" si="9"/>
        <v>698.44840097512042</v>
      </c>
      <c r="F117" s="27">
        <f t="shared" si="10"/>
        <v>287040.98047162342</v>
      </c>
    </row>
    <row r="118" spans="1:9" x14ac:dyDescent="0.25">
      <c r="A118" s="25">
        <v>110</v>
      </c>
      <c r="B118" s="26">
        <f t="shared" si="6"/>
        <v>110</v>
      </c>
      <c r="C118" s="30">
        <f t="shared" si="7"/>
        <v>1747.498402073136</v>
      </c>
      <c r="D118" s="27">
        <f t="shared" si="8"/>
        <v>1046.503574636127</v>
      </c>
      <c r="E118" s="27">
        <f t="shared" si="9"/>
        <v>700.99482743700901</v>
      </c>
      <c r="F118" s="27">
        <f t="shared" si="10"/>
        <v>286339.98564418644</v>
      </c>
    </row>
    <row r="119" spans="1:9" x14ac:dyDescent="0.25">
      <c r="A119" s="25">
        <v>111</v>
      </c>
      <c r="B119" s="26">
        <f t="shared" si="6"/>
        <v>111</v>
      </c>
      <c r="C119" s="30">
        <f t="shared" si="7"/>
        <v>1747.498402073136</v>
      </c>
      <c r="D119" s="27">
        <f t="shared" si="8"/>
        <v>1043.947864327763</v>
      </c>
      <c r="E119" s="27">
        <f t="shared" si="9"/>
        <v>703.55053774537305</v>
      </c>
      <c r="F119" s="27">
        <f t="shared" si="10"/>
        <v>285636.43510644109</v>
      </c>
    </row>
    <row r="120" spans="1:9" x14ac:dyDescent="0.25">
      <c r="A120" s="25">
        <v>112</v>
      </c>
      <c r="B120" s="26">
        <f t="shared" si="6"/>
        <v>112</v>
      </c>
      <c r="C120" s="30">
        <f t="shared" si="7"/>
        <v>1747.498402073136</v>
      </c>
      <c r="D120" s="27">
        <f t="shared" si="8"/>
        <v>1041.3828363255664</v>
      </c>
      <c r="E120" s="27">
        <f t="shared" si="9"/>
        <v>706.11556574756969</v>
      </c>
      <c r="F120" s="27">
        <f t="shared" si="10"/>
        <v>284930.31954069354</v>
      </c>
    </row>
    <row r="121" spans="1:9" x14ac:dyDescent="0.25">
      <c r="A121" s="25">
        <v>113</v>
      </c>
      <c r="B121" s="26">
        <f t="shared" si="6"/>
        <v>113</v>
      </c>
      <c r="C121" s="30">
        <f t="shared" si="7"/>
        <v>1747.498402073136</v>
      </c>
      <c r="D121" s="27">
        <f t="shared" si="8"/>
        <v>1038.8084566587784</v>
      </c>
      <c r="E121" s="27">
        <f t="shared" si="9"/>
        <v>708.68994541435768</v>
      </c>
      <c r="F121" s="27">
        <f t="shared" si="10"/>
        <v>284221.62959527917</v>
      </c>
    </row>
    <row r="122" spans="1:9" x14ac:dyDescent="0.25">
      <c r="A122" s="25">
        <v>114</v>
      </c>
      <c r="B122" s="26">
        <f t="shared" si="6"/>
        <v>114</v>
      </c>
      <c r="C122" s="30">
        <f t="shared" si="7"/>
        <v>1747.498402073136</v>
      </c>
      <c r="D122" s="27">
        <f t="shared" si="8"/>
        <v>1036.2246912327885</v>
      </c>
      <c r="E122" s="27">
        <f t="shared" si="9"/>
        <v>711.27371084034758</v>
      </c>
      <c r="F122" s="27">
        <f t="shared" si="10"/>
        <v>283510.35588443885</v>
      </c>
    </row>
    <row r="123" spans="1:9" x14ac:dyDescent="0.25">
      <c r="A123" s="25">
        <v>115</v>
      </c>
      <c r="B123" s="26">
        <f t="shared" si="6"/>
        <v>115</v>
      </c>
      <c r="C123" s="30">
        <f t="shared" si="7"/>
        <v>1747.498402073136</v>
      </c>
      <c r="D123" s="27">
        <f t="shared" si="8"/>
        <v>1033.6315058286832</v>
      </c>
      <c r="E123" s="27">
        <f t="shared" si="9"/>
        <v>713.86689624445285</v>
      </c>
      <c r="F123" s="27">
        <f t="shared" si="10"/>
        <v>282796.48898819438</v>
      </c>
    </row>
    <row r="124" spans="1:9" x14ac:dyDescent="0.25">
      <c r="A124" s="25">
        <v>116</v>
      </c>
      <c r="B124" s="26">
        <f t="shared" si="6"/>
        <v>116</v>
      </c>
      <c r="C124" s="30">
        <f t="shared" si="7"/>
        <v>1747.498402073136</v>
      </c>
      <c r="D124" s="27">
        <f t="shared" si="8"/>
        <v>1031.0288661027919</v>
      </c>
      <c r="E124" s="27">
        <f t="shared" si="9"/>
        <v>716.46953597034417</v>
      </c>
      <c r="F124" s="27">
        <f t="shared" si="10"/>
        <v>282080.01945222402</v>
      </c>
    </row>
    <row r="125" spans="1:9" x14ac:dyDescent="0.25">
      <c r="A125" s="25">
        <v>117</v>
      </c>
      <c r="B125" s="26">
        <f t="shared" si="6"/>
        <v>117</v>
      </c>
      <c r="C125" s="30">
        <f t="shared" si="7"/>
        <v>1747.498402073136</v>
      </c>
      <c r="D125" s="27">
        <f t="shared" si="8"/>
        <v>1028.4167375862332</v>
      </c>
      <c r="E125" s="27">
        <f t="shared" si="9"/>
        <v>719.08166448690281</v>
      </c>
      <c r="F125" s="27">
        <f t="shared" si="10"/>
        <v>281360.93778773712</v>
      </c>
    </row>
    <row r="126" spans="1:9" x14ac:dyDescent="0.25">
      <c r="A126" s="25">
        <v>118</v>
      </c>
      <c r="B126" s="26">
        <f t="shared" si="6"/>
        <v>118</v>
      </c>
      <c r="C126" s="30">
        <f t="shared" si="7"/>
        <v>1747.498402073136</v>
      </c>
      <c r="D126" s="27">
        <f t="shared" si="8"/>
        <v>1025.7950856844582</v>
      </c>
      <c r="E126" s="27">
        <f t="shared" si="9"/>
        <v>721.70331638867788</v>
      </c>
      <c r="F126" s="27">
        <f t="shared" si="10"/>
        <v>280639.23447134846</v>
      </c>
    </row>
    <row r="127" spans="1:9" ht="15.75" thickBot="1" x14ac:dyDescent="0.3">
      <c r="A127" s="25">
        <v>119</v>
      </c>
      <c r="B127" s="26">
        <f t="shared" si="6"/>
        <v>119</v>
      </c>
      <c r="C127" s="30">
        <f t="shared" si="7"/>
        <v>1747.498402073136</v>
      </c>
      <c r="D127" s="27">
        <f t="shared" si="8"/>
        <v>1023.1638756767912</v>
      </c>
      <c r="E127" s="27">
        <f t="shared" si="9"/>
        <v>724.33452639634481</v>
      </c>
      <c r="F127" s="27">
        <f t="shared" si="10"/>
        <v>279914.89994495211</v>
      </c>
    </row>
    <row r="128" spans="1:9" ht="15.75" thickBot="1" x14ac:dyDescent="0.3">
      <c r="A128" s="25">
        <v>120</v>
      </c>
      <c r="B128" s="26">
        <f t="shared" si="6"/>
        <v>120</v>
      </c>
      <c r="C128" s="30">
        <f t="shared" si="7"/>
        <v>1747.498402073136</v>
      </c>
      <c r="D128" s="27">
        <f t="shared" si="8"/>
        <v>1020.5230727159711</v>
      </c>
      <c r="E128" s="27">
        <f t="shared" si="9"/>
        <v>726.97532935716492</v>
      </c>
      <c r="F128" s="27">
        <f t="shared" si="10"/>
        <v>279187.92461559497</v>
      </c>
      <c r="H128" s="28" t="s">
        <v>19</v>
      </c>
      <c r="I128" s="11">
        <f t="shared" ref="I128" si="11">IF(OR(A128&gt;12*$C$3, H128 = ""),"",-PV($C$2/12,12*$C$3-A128,$E$3)   )</f>
        <v>279187.92461559444</v>
      </c>
    </row>
    <row r="129" spans="1:6" x14ac:dyDescent="0.25">
      <c r="A129" s="25">
        <v>121</v>
      </c>
      <c r="B129" s="26">
        <f t="shared" si="6"/>
        <v>121</v>
      </c>
      <c r="C129" s="30">
        <f t="shared" si="7"/>
        <v>1747.498402073136</v>
      </c>
      <c r="D129" s="27">
        <f t="shared" si="8"/>
        <v>1017.87264182769</v>
      </c>
      <c r="E129" s="27">
        <f t="shared" si="9"/>
        <v>729.62576024544603</v>
      </c>
      <c r="F129" s="27">
        <f t="shared" si="10"/>
        <v>278458.29885534954</v>
      </c>
    </row>
    <row r="130" spans="1:6" x14ac:dyDescent="0.25">
      <c r="A130" s="25">
        <v>122</v>
      </c>
      <c r="B130" s="26">
        <f t="shared" si="6"/>
        <v>122</v>
      </c>
      <c r="C130" s="30">
        <f t="shared" si="7"/>
        <v>1747.498402073136</v>
      </c>
      <c r="D130" s="27">
        <f t="shared" si="8"/>
        <v>1015.2125479101284</v>
      </c>
      <c r="E130" s="27">
        <f t="shared" si="9"/>
        <v>732.28585416300768</v>
      </c>
      <c r="F130" s="27">
        <f t="shared" si="10"/>
        <v>277726.01300118654</v>
      </c>
    </row>
    <row r="131" spans="1:6" x14ac:dyDescent="0.25">
      <c r="A131" s="25">
        <v>123</v>
      </c>
      <c r="B131" s="26">
        <f t="shared" si="6"/>
        <v>123</v>
      </c>
      <c r="C131" s="30">
        <f t="shared" si="7"/>
        <v>1747.498402073136</v>
      </c>
      <c r="D131" s="27">
        <f t="shared" si="8"/>
        <v>1012.5427557334925</v>
      </c>
      <c r="E131" s="27">
        <f t="shared" si="9"/>
        <v>734.95564633964352</v>
      </c>
      <c r="F131" s="27">
        <f t="shared" si="10"/>
        <v>276991.05735484691</v>
      </c>
    </row>
    <row r="132" spans="1:6" x14ac:dyDescent="0.25">
      <c r="A132" s="25">
        <v>124</v>
      </c>
      <c r="B132" s="26">
        <f t="shared" si="6"/>
        <v>124</v>
      </c>
      <c r="C132" s="30">
        <f t="shared" si="7"/>
        <v>1747.498402073136</v>
      </c>
      <c r="D132" s="27">
        <f t="shared" si="8"/>
        <v>1009.8632299395459</v>
      </c>
      <c r="E132" s="27">
        <f t="shared" si="9"/>
        <v>737.63517213359012</v>
      </c>
      <c r="F132" s="27">
        <f t="shared" si="10"/>
        <v>276253.42218271334</v>
      </c>
    </row>
    <row r="133" spans="1:6" x14ac:dyDescent="0.25">
      <c r="A133" s="25">
        <v>125</v>
      </c>
      <c r="B133" s="26">
        <f t="shared" si="6"/>
        <v>125</v>
      </c>
      <c r="C133" s="30">
        <f t="shared" si="7"/>
        <v>1747.498402073136</v>
      </c>
      <c r="D133" s="27">
        <f t="shared" si="8"/>
        <v>1007.1739350411423</v>
      </c>
      <c r="E133" s="27">
        <f t="shared" si="9"/>
        <v>740.32446703199378</v>
      </c>
      <c r="F133" s="27">
        <f t="shared" si="10"/>
        <v>275513.09771568136</v>
      </c>
    </row>
    <row r="134" spans="1:6" x14ac:dyDescent="0.25">
      <c r="A134" s="25">
        <v>126</v>
      </c>
      <c r="B134" s="26">
        <f t="shared" si="6"/>
        <v>126</v>
      </c>
      <c r="C134" s="30">
        <f t="shared" si="7"/>
        <v>1747.498402073136</v>
      </c>
      <c r="D134" s="27">
        <f t="shared" si="8"/>
        <v>1004.474835421755</v>
      </c>
      <c r="E134" s="27">
        <f t="shared" si="9"/>
        <v>743.02356665138109</v>
      </c>
      <c r="F134" s="27">
        <f t="shared" si="10"/>
        <v>274770.07414902997</v>
      </c>
    </row>
    <row r="135" spans="1:6" x14ac:dyDescent="0.25">
      <c r="A135" s="25">
        <v>127</v>
      </c>
      <c r="B135" s="26">
        <f t="shared" si="6"/>
        <v>127</v>
      </c>
      <c r="C135" s="30">
        <f t="shared" si="7"/>
        <v>1747.498402073136</v>
      </c>
      <c r="D135" s="27">
        <f t="shared" si="8"/>
        <v>1001.7658953350051</v>
      </c>
      <c r="E135" s="27">
        <f t="shared" si="9"/>
        <v>745.73250673813095</v>
      </c>
      <c r="F135" s="27">
        <f t="shared" si="10"/>
        <v>274024.34164229187</v>
      </c>
    </row>
    <row r="136" spans="1:6" x14ac:dyDescent="0.25">
      <c r="A136" s="25">
        <v>128</v>
      </c>
      <c r="B136" s="26">
        <f t="shared" si="6"/>
        <v>128</v>
      </c>
      <c r="C136" s="30">
        <f t="shared" si="7"/>
        <v>1747.498402073136</v>
      </c>
      <c r="D136" s="27">
        <f t="shared" si="8"/>
        <v>999.04707890418911</v>
      </c>
      <c r="E136" s="27">
        <f t="shared" si="9"/>
        <v>748.45132316894694</v>
      </c>
      <c r="F136" s="27">
        <f t="shared" si="10"/>
        <v>273275.89031912293</v>
      </c>
    </row>
    <row r="137" spans="1:6" x14ac:dyDescent="0.25">
      <c r="A137" s="25">
        <v>129</v>
      </c>
      <c r="B137" s="26">
        <f t="shared" si="6"/>
        <v>129</v>
      </c>
      <c r="C137" s="30">
        <f t="shared" si="7"/>
        <v>1747.498402073136</v>
      </c>
      <c r="D137" s="27">
        <f t="shared" si="8"/>
        <v>996.31835012180227</v>
      </c>
      <c r="E137" s="27">
        <f t="shared" si="9"/>
        <v>751.18005195133378</v>
      </c>
      <c r="F137" s="27">
        <f t="shared" si="10"/>
        <v>272524.71026717161</v>
      </c>
    </row>
    <row r="138" spans="1:6" x14ac:dyDescent="0.25">
      <c r="A138" s="25">
        <v>130</v>
      </c>
      <c r="B138" s="26">
        <f t="shared" ref="B138:B201" si="12">IF(A138&gt;12*$C$3, "",A138)</f>
        <v>130</v>
      </c>
      <c r="C138" s="30">
        <f t="shared" ref="C138:C201" si="13">IF(A138&gt;12*$C$3, "", PMT($C$2/12, $C$3*12,  -$C$1)  )</f>
        <v>1747.498402073136</v>
      </c>
      <c r="D138" s="27">
        <f t="shared" ref="D138:D201" si="14">IF(A138&gt;12*$C$3, "", F137*$C$2/12 )</f>
        <v>993.57967284906317</v>
      </c>
      <c r="E138" s="27">
        <f t="shared" ref="E138:E201" si="15">IF(A138&gt;12*$C$3, "",  C138-D138)</f>
        <v>753.91872922407288</v>
      </c>
      <c r="F138" s="27">
        <f t="shared" ref="F138:F201" si="16">IF(A138&gt;12*$C$3,"",F137-E138)</f>
        <v>271770.79153794755</v>
      </c>
    </row>
    <row r="139" spans="1:6" x14ac:dyDescent="0.25">
      <c r="A139" s="25">
        <v>131</v>
      </c>
      <c r="B139" s="26">
        <f t="shared" si="12"/>
        <v>131</v>
      </c>
      <c r="C139" s="30">
        <f t="shared" si="13"/>
        <v>1747.498402073136</v>
      </c>
      <c r="D139" s="27">
        <f t="shared" si="14"/>
        <v>990.83101081543373</v>
      </c>
      <c r="E139" s="27">
        <f t="shared" si="15"/>
        <v>756.66739125770232</v>
      </c>
      <c r="F139" s="27">
        <f t="shared" si="16"/>
        <v>271014.12414668984</v>
      </c>
    </row>
    <row r="140" spans="1:6" x14ac:dyDescent="0.25">
      <c r="A140" s="25">
        <v>132</v>
      </c>
      <c r="B140" s="26">
        <f t="shared" si="12"/>
        <v>132</v>
      </c>
      <c r="C140" s="30">
        <f t="shared" si="13"/>
        <v>1747.498402073136</v>
      </c>
      <c r="D140" s="27">
        <f t="shared" si="14"/>
        <v>988.07232761813987</v>
      </c>
      <c r="E140" s="27">
        <f t="shared" si="15"/>
        <v>759.42607445499618</v>
      </c>
      <c r="F140" s="27">
        <f t="shared" si="16"/>
        <v>270254.69807223487</v>
      </c>
    </row>
    <row r="141" spans="1:6" x14ac:dyDescent="0.25">
      <c r="A141" s="25">
        <v>133</v>
      </c>
      <c r="B141" s="26">
        <f t="shared" si="12"/>
        <v>133</v>
      </c>
      <c r="C141" s="30">
        <f t="shared" si="13"/>
        <v>1747.498402073136</v>
      </c>
      <c r="D141" s="27">
        <f t="shared" si="14"/>
        <v>985.3035867216895</v>
      </c>
      <c r="E141" s="27">
        <f t="shared" si="15"/>
        <v>762.19481535144655</v>
      </c>
      <c r="F141" s="27">
        <f t="shared" si="16"/>
        <v>269492.50325688341</v>
      </c>
    </row>
    <row r="142" spans="1:6" x14ac:dyDescent="0.25">
      <c r="A142" s="25">
        <v>134</v>
      </c>
      <c r="B142" s="26">
        <f t="shared" si="12"/>
        <v>134</v>
      </c>
      <c r="C142" s="30">
        <f t="shared" si="13"/>
        <v>1747.498402073136</v>
      </c>
      <c r="D142" s="27">
        <f t="shared" si="14"/>
        <v>982.52475145738742</v>
      </c>
      <c r="E142" s="27">
        <f t="shared" si="15"/>
        <v>764.97365061574862</v>
      </c>
      <c r="F142" s="27">
        <f t="shared" si="16"/>
        <v>268727.52960626769</v>
      </c>
    </row>
    <row r="143" spans="1:6" x14ac:dyDescent="0.25">
      <c r="A143" s="25">
        <v>135</v>
      </c>
      <c r="B143" s="26">
        <f t="shared" si="12"/>
        <v>135</v>
      </c>
      <c r="C143" s="30">
        <f t="shared" si="13"/>
        <v>1747.498402073136</v>
      </c>
      <c r="D143" s="27">
        <f t="shared" si="14"/>
        <v>979.73578502285091</v>
      </c>
      <c r="E143" s="27">
        <f t="shared" si="15"/>
        <v>767.76261705028514</v>
      </c>
      <c r="F143" s="27">
        <f t="shared" si="16"/>
        <v>267959.76698921743</v>
      </c>
    </row>
    <row r="144" spans="1:6" x14ac:dyDescent="0.25">
      <c r="A144" s="25">
        <v>136</v>
      </c>
      <c r="B144" s="26">
        <f t="shared" si="12"/>
        <v>136</v>
      </c>
      <c r="C144" s="30">
        <f t="shared" si="13"/>
        <v>1747.498402073136</v>
      </c>
      <c r="D144" s="27">
        <f t="shared" si="14"/>
        <v>976.93665048152172</v>
      </c>
      <c r="E144" s="27">
        <f t="shared" si="15"/>
        <v>770.56175159161432</v>
      </c>
      <c r="F144" s="27">
        <f t="shared" si="16"/>
        <v>267189.20523762581</v>
      </c>
    </row>
    <row r="145" spans="1:6" x14ac:dyDescent="0.25">
      <c r="A145" s="25">
        <v>137</v>
      </c>
      <c r="B145" s="26">
        <f t="shared" si="12"/>
        <v>137</v>
      </c>
      <c r="C145" s="30">
        <f t="shared" si="13"/>
        <v>1747.498402073136</v>
      </c>
      <c r="D145" s="27">
        <f t="shared" si="14"/>
        <v>974.12731076217733</v>
      </c>
      <c r="E145" s="27">
        <f t="shared" si="15"/>
        <v>773.37109131095872</v>
      </c>
      <c r="F145" s="27">
        <f t="shared" si="16"/>
        <v>266415.83414631482</v>
      </c>
    </row>
    <row r="146" spans="1:6" x14ac:dyDescent="0.25">
      <c r="A146" s="25">
        <v>138</v>
      </c>
      <c r="B146" s="26">
        <f t="shared" si="12"/>
        <v>138</v>
      </c>
      <c r="C146" s="30">
        <f t="shared" si="13"/>
        <v>1747.498402073136</v>
      </c>
      <c r="D146" s="27">
        <f t="shared" si="14"/>
        <v>971.30772865843937</v>
      </c>
      <c r="E146" s="27">
        <f t="shared" si="15"/>
        <v>776.19067341469668</v>
      </c>
      <c r="F146" s="27">
        <f t="shared" si="16"/>
        <v>265639.64347290015</v>
      </c>
    </row>
    <row r="147" spans="1:6" x14ac:dyDescent="0.25">
      <c r="A147" s="25">
        <v>139</v>
      </c>
      <c r="B147" s="26">
        <f t="shared" si="12"/>
        <v>139</v>
      </c>
      <c r="C147" s="30">
        <f t="shared" si="13"/>
        <v>1747.498402073136</v>
      </c>
      <c r="D147" s="27">
        <f t="shared" si="14"/>
        <v>968.47786682828166</v>
      </c>
      <c r="E147" s="27">
        <f t="shared" si="15"/>
        <v>779.02053524485439</v>
      </c>
      <c r="F147" s="27">
        <f t="shared" si="16"/>
        <v>264860.62293765531</v>
      </c>
    </row>
    <row r="148" spans="1:6" x14ac:dyDescent="0.25">
      <c r="A148" s="25">
        <v>140</v>
      </c>
      <c r="B148" s="26">
        <f t="shared" si="12"/>
        <v>140</v>
      </c>
      <c r="C148" s="30">
        <f t="shared" si="13"/>
        <v>1747.498402073136</v>
      </c>
      <c r="D148" s="27">
        <f t="shared" si="14"/>
        <v>965.63768779353495</v>
      </c>
      <c r="E148" s="27">
        <f t="shared" si="15"/>
        <v>781.8607142796011</v>
      </c>
      <c r="F148" s="27">
        <f t="shared" si="16"/>
        <v>264078.76222337573</v>
      </c>
    </row>
    <row r="149" spans="1:6" x14ac:dyDescent="0.25">
      <c r="A149" s="25">
        <v>141</v>
      </c>
      <c r="B149" s="26">
        <f t="shared" si="12"/>
        <v>141</v>
      </c>
      <c r="C149" s="30">
        <f t="shared" si="13"/>
        <v>1747.498402073136</v>
      </c>
      <c r="D149" s="27">
        <f t="shared" si="14"/>
        <v>962.78715393939058</v>
      </c>
      <c r="E149" s="27">
        <f t="shared" si="15"/>
        <v>784.71124813374547</v>
      </c>
      <c r="F149" s="27">
        <f t="shared" si="16"/>
        <v>263294.05097524199</v>
      </c>
    </row>
    <row r="150" spans="1:6" x14ac:dyDescent="0.25">
      <c r="A150" s="25">
        <v>142</v>
      </c>
      <c r="B150" s="26">
        <f t="shared" si="12"/>
        <v>142</v>
      </c>
      <c r="C150" s="30">
        <f t="shared" si="13"/>
        <v>1747.498402073136</v>
      </c>
      <c r="D150" s="27">
        <f t="shared" si="14"/>
        <v>959.92622751390309</v>
      </c>
      <c r="E150" s="27">
        <f t="shared" si="15"/>
        <v>787.57217455923296</v>
      </c>
      <c r="F150" s="27">
        <f t="shared" si="16"/>
        <v>262506.47880068276</v>
      </c>
    </row>
    <row r="151" spans="1:6" x14ac:dyDescent="0.25">
      <c r="A151" s="25">
        <v>143</v>
      </c>
      <c r="B151" s="26">
        <f t="shared" si="12"/>
        <v>143</v>
      </c>
      <c r="C151" s="30">
        <f t="shared" si="13"/>
        <v>1747.498402073136</v>
      </c>
      <c r="D151" s="27">
        <f t="shared" si="14"/>
        <v>957.05487062748909</v>
      </c>
      <c r="E151" s="27">
        <f t="shared" si="15"/>
        <v>790.44353144564695</v>
      </c>
      <c r="F151" s="27">
        <f t="shared" si="16"/>
        <v>261716.03526923712</v>
      </c>
    </row>
    <row r="152" spans="1:6" x14ac:dyDescent="0.25">
      <c r="A152" s="25">
        <v>144</v>
      </c>
      <c r="B152" s="26">
        <f t="shared" si="12"/>
        <v>144</v>
      </c>
      <c r="C152" s="30">
        <f t="shared" si="13"/>
        <v>1747.498402073136</v>
      </c>
      <c r="D152" s="27">
        <f t="shared" si="14"/>
        <v>954.17304525242696</v>
      </c>
      <c r="E152" s="27">
        <f t="shared" si="15"/>
        <v>793.32535682070909</v>
      </c>
      <c r="F152" s="27">
        <f t="shared" si="16"/>
        <v>260922.70991241641</v>
      </c>
    </row>
    <row r="153" spans="1:6" x14ac:dyDescent="0.25">
      <c r="A153" s="25">
        <v>145</v>
      </c>
      <c r="B153" s="26">
        <f t="shared" si="12"/>
        <v>145</v>
      </c>
      <c r="C153" s="30">
        <f t="shared" si="13"/>
        <v>1747.498402073136</v>
      </c>
      <c r="D153" s="27">
        <f t="shared" si="14"/>
        <v>951.28071322235144</v>
      </c>
      <c r="E153" s="27">
        <f t="shared" si="15"/>
        <v>796.21768885078461</v>
      </c>
      <c r="F153" s="27">
        <f t="shared" si="16"/>
        <v>260126.49222356561</v>
      </c>
    </row>
    <row r="154" spans="1:6" x14ac:dyDescent="0.25">
      <c r="A154" s="25">
        <v>146</v>
      </c>
      <c r="B154" s="26">
        <f t="shared" si="12"/>
        <v>146</v>
      </c>
      <c r="C154" s="30">
        <f t="shared" si="13"/>
        <v>1747.498402073136</v>
      </c>
      <c r="D154" s="27">
        <f t="shared" si="14"/>
        <v>948.37783623174948</v>
      </c>
      <c r="E154" s="27">
        <f t="shared" si="15"/>
        <v>799.12056584138656</v>
      </c>
      <c r="F154" s="27">
        <f t="shared" si="16"/>
        <v>259327.37165772423</v>
      </c>
    </row>
    <row r="155" spans="1:6" x14ac:dyDescent="0.25">
      <c r="A155" s="25">
        <v>147</v>
      </c>
      <c r="B155" s="26">
        <f t="shared" si="12"/>
        <v>147</v>
      </c>
      <c r="C155" s="30">
        <f t="shared" si="13"/>
        <v>1747.498402073136</v>
      </c>
      <c r="D155" s="27">
        <f t="shared" si="14"/>
        <v>945.46437583545287</v>
      </c>
      <c r="E155" s="27">
        <f t="shared" si="15"/>
        <v>802.03402623768318</v>
      </c>
      <c r="F155" s="27">
        <f t="shared" si="16"/>
        <v>258525.33763148656</v>
      </c>
    </row>
    <row r="156" spans="1:6" x14ac:dyDescent="0.25">
      <c r="A156" s="25">
        <v>148</v>
      </c>
      <c r="B156" s="26">
        <f t="shared" si="12"/>
        <v>148</v>
      </c>
      <c r="C156" s="30">
        <f t="shared" si="13"/>
        <v>1747.498402073136</v>
      </c>
      <c r="D156" s="27">
        <f t="shared" si="14"/>
        <v>942.54029344812807</v>
      </c>
      <c r="E156" s="27">
        <f t="shared" si="15"/>
        <v>804.95810862500798</v>
      </c>
      <c r="F156" s="27">
        <f t="shared" si="16"/>
        <v>257720.37952286156</v>
      </c>
    </row>
    <row r="157" spans="1:6" x14ac:dyDescent="0.25">
      <c r="A157" s="25">
        <v>149</v>
      </c>
      <c r="B157" s="26">
        <f t="shared" si="12"/>
        <v>149</v>
      </c>
      <c r="C157" s="30">
        <f t="shared" si="13"/>
        <v>1747.498402073136</v>
      </c>
      <c r="D157" s="27">
        <f t="shared" si="14"/>
        <v>939.60555034376603</v>
      </c>
      <c r="E157" s="27">
        <f t="shared" si="15"/>
        <v>807.89285172937002</v>
      </c>
      <c r="F157" s="27">
        <f t="shared" si="16"/>
        <v>256912.48667113218</v>
      </c>
    </row>
    <row r="158" spans="1:6" x14ac:dyDescent="0.25">
      <c r="A158" s="25">
        <v>150</v>
      </c>
      <c r="B158" s="26">
        <f t="shared" si="12"/>
        <v>150</v>
      </c>
      <c r="C158" s="30">
        <f t="shared" si="13"/>
        <v>1747.498402073136</v>
      </c>
      <c r="D158" s="27">
        <f t="shared" si="14"/>
        <v>936.66010765516933</v>
      </c>
      <c r="E158" s="27">
        <f t="shared" si="15"/>
        <v>810.83829441796672</v>
      </c>
      <c r="F158" s="27">
        <f t="shared" si="16"/>
        <v>256101.64837671421</v>
      </c>
    </row>
    <row r="159" spans="1:6" x14ac:dyDescent="0.25">
      <c r="A159" s="25">
        <v>151</v>
      </c>
      <c r="B159" s="26">
        <f t="shared" si="12"/>
        <v>151</v>
      </c>
      <c r="C159" s="30">
        <f t="shared" si="13"/>
        <v>1747.498402073136</v>
      </c>
      <c r="D159" s="27">
        <f t="shared" si="14"/>
        <v>933.70392637343718</v>
      </c>
      <c r="E159" s="27">
        <f t="shared" si="15"/>
        <v>813.79447569969886</v>
      </c>
      <c r="F159" s="27">
        <f t="shared" si="16"/>
        <v>255287.85390101452</v>
      </c>
    </row>
    <row r="160" spans="1:6" x14ac:dyDescent="0.25">
      <c r="A160" s="25">
        <v>152</v>
      </c>
      <c r="B160" s="26">
        <f t="shared" si="12"/>
        <v>152</v>
      </c>
      <c r="C160" s="30">
        <f t="shared" si="13"/>
        <v>1747.498402073136</v>
      </c>
      <c r="D160" s="27">
        <f t="shared" si="14"/>
        <v>930.73696734744874</v>
      </c>
      <c r="E160" s="27">
        <f t="shared" si="15"/>
        <v>816.76143472568731</v>
      </c>
      <c r="F160" s="27">
        <f t="shared" si="16"/>
        <v>254471.09246628883</v>
      </c>
    </row>
    <row r="161" spans="1:6" x14ac:dyDescent="0.25">
      <c r="A161" s="25">
        <v>153</v>
      </c>
      <c r="B161" s="26">
        <f t="shared" si="12"/>
        <v>153</v>
      </c>
      <c r="C161" s="30">
        <f t="shared" si="13"/>
        <v>1747.498402073136</v>
      </c>
      <c r="D161" s="27">
        <f t="shared" si="14"/>
        <v>927.75919128334465</v>
      </c>
      <c r="E161" s="27">
        <f t="shared" si="15"/>
        <v>819.7392107897914</v>
      </c>
      <c r="F161" s="27">
        <f t="shared" si="16"/>
        <v>253651.35325549904</v>
      </c>
    </row>
    <row r="162" spans="1:6" x14ac:dyDescent="0.25">
      <c r="A162" s="25">
        <v>154</v>
      </c>
      <c r="B162" s="26">
        <f t="shared" si="12"/>
        <v>154</v>
      </c>
      <c r="C162" s="30">
        <f t="shared" si="13"/>
        <v>1747.498402073136</v>
      </c>
      <c r="D162" s="27">
        <f t="shared" si="14"/>
        <v>924.77055874400685</v>
      </c>
      <c r="E162" s="27">
        <f t="shared" si="15"/>
        <v>822.7278433291292</v>
      </c>
      <c r="F162" s="27">
        <f t="shared" si="16"/>
        <v>252828.6254121699</v>
      </c>
    </row>
    <row r="163" spans="1:6" x14ac:dyDescent="0.25">
      <c r="A163" s="25">
        <v>155</v>
      </c>
      <c r="B163" s="26">
        <f t="shared" si="12"/>
        <v>155</v>
      </c>
      <c r="C163" s="30">
        <f t="shared" si="13"/>
        <v>1747.498402073136</v>
      </c>
      <c r="D163" s="27">
        <f t="shared" si="14"/>
        <v>921.77103014853594</v>
      </c>
      <c r="E163" s="27">
        <f t="shared" si="15"/>
        <v>825.72737192460011</v>
      </c>
      <c r="F163" s="27">
        <f t="shared" si="16"/>
        <v>252002.89804024532</v>
      </c>
    </row>
    <row r="164" spans="1:6" x14ac:dyDescent="0.25">
      <c r="A164" s="25">
        <v>156</v>
      </c>
      <c r="B164" s="26">
        <f t="shared" si="12"/>
        <v>156</v>
      </c>
      <c r="C164" s="30">
        <f t="shared" si="13"/>
        <v>1747.498402073136</v>
      </c>
      <c r="D164" s="27">
        <f t="shared" si="14"/>
        <v>918.76056577172767</v>
      </c>
      <c r="E164" s="27">
        <f t="shared" si="15"/>
        <v>828.73783630140838</v>
      </c>
      <c r="F164" s="27">
        <f t="shared" si="16"/>
        <v>251174.1602039439</v>
      </c>
    </row>
    <row r="165" spans="1:6" x14ac:dyDescent="0.25">
      <c r="A165" s="25">
        <v>157</v>
      </c>
      <c r="B165" s="26">
        <f t="shared" si="12"/>
        <v>157</v>
      </c>
      <c r="C165" s="30">
        <f t="shared" si="13"/>
        <v>1747.498402073136</v>
      </c>
      <c r="D165" s="27">
        <f t="shared" si="14"/>
        <v>915.73912574354551</v>
      </c>
      <c r="E165" s="27">
        <f t="shared" si="15"/>
        <v>831.75927632959053</v>
      </c>
      <c r="F165" s="27">
        <f t="shared" si="16"/>
        <v>250342.4009276143</v>
      </c>
    </row>
    <row r="166" spans="1:6" x14ac:dyDescent="0.25">
      <c r="A166" s="25">
        <v>158</v>
      </c>
      <c r="B166" s="26">
        <f t="shared" si="12"/>
        <v>158</v>
      </c>
      <c r="C166" s="30">
        <f t="shared" si="13"/>
        <v>1747.498402073136</v>
      </c>
      <c r="D166" s="27">
        <f t="shared" si="14"/>
        <v>912.70667004859376</v>
      </c>
      <c r="E166" s="27">
        <f t="shared" si="15"/>
        <v>834.79173202454228</v>
      </c>
      <c r="F166" s="27">
        <f t="shared" si="16"/>
        <v>249507.60919558976</v>
      </c>
    </row>
    <row r="167" spans="1:6" x14ac:dyDescent="0.25">
      <c r="A167" s="25">
        <v>159</v>
      </c>
      <c r="B167" s="26">
        <f t="shared" si="12"/>
        <v>159</v>
      </c>
      <c r="C167" s="30">
        <f t="shared" si="13"/>
        <v>1747.498402073136</v>
      </c>
      <c r="D167" s="27">
        <f t="shared" si="14"/>
        <v>909.66315852558762</v>
      </c>
      <c r="E167" s="27">
        <f t="shared" si="15"/>
        <v>837.83524354754843</v>
      </c>
      <c r="F167" s="27">
        <f t="shared" si="16"/>
        <v>248669.77395204222</v>
      </c>
    </row>
    <row r="168" spans="1:6" x14ac:dyDescent="0.25">
      <c r="A168" s="25">
        <v>160</v>
      </c>
      <c r="B168" s="26">
        <f t="shared" si="12"/>
        <v>160</v>
      </c>
      <c r="C168" s="30">
        <f t="shared" si="13"/>
        <v>1747.498402073136</v>
      </c>
      <c r="D168" s="27">
        <f t="shared" si="14"/>
        <v>906.60855086682056</v>
      </c>
      <c r="E168" s="27">
        <f t="shared" si="15"/>
        <v>840.88985120631548</v>
      </c>
      <c r="F168" s="27">
        <f t="shared" si="16"/>
        <v>247828.88410083592</v>
      </c>
    </row>
    <row r="169" spans="1:6" x14ac:dyDescent="0.25">
      <c r="A169" s="25">
        <v>161</v>
      </c>
      <c r="B169" s="26">
        <f t="shared" si="12"/>
        <v>161</v>
      </c>
      <c r="C169" s="30">
        <f t="shared" si="13"/>
        <v>1747.498402073136</v>
      </c>
      <c r="D169" s="27">
        <f t="shared" si="14"/>
        <v>903.54280661763096</v>
      </c>
      <c r="E169" s="27">
        <f t="shared" si="15"/>
        <v>843.95559545550509</v>
      </c>
      <c r="F169" s="27">
        <f t="shared" si="16"/>
        <v>246984.92850538041</v>
      </c>
    </row>
    <row r="170" spans="1:6" x14ac:dyDescent="0.25">
      <c r="A170" s="25">
        <v>162</v>
      </c>
      <c r="B170" s="26">
        <f t="shared" si="12"/>
        <v>162</v>
      </c>
      <c r="C170" s="30">
        <f t="shared" si="13"/>
        <v>1747.498402073136</v>
      </c>
      <c r="D170" s="27">
        <f t="shared" si="14"/>
        <v>900.46588517586599</v>
      </c>
      <c r="E170" s="27">
        <f t="shared" si="15"/>
        <v>847.03251689727006</v>
      </c>
      <c r="F170" s="27">
        <f t="shared" si="16"/>
        <v>246137.89598848313</v>
      </c>
    </row>
    <row r="171" spans="1:6" x14ac:dyDescent="0.25">
      <c r="A171" s="25">
        <v>163</v>
      </c>
      <c r="B171" s="26">
        <f t="shared" si="12"/>
        <v>163</v>
      </c>
      <c r="C171" s="30">
        <f t="shared" si="13"/>
        <v>1747.498402073136</v>
      </c>
      <c r="D171" s="27">
        <f t="shared" si="14"/>
        <v>897.37774579134475</v>
      </c>
      <c r="E171" s="27">
        <f t="shared" si="15"/>
        <v>850.1206562817913</v>
      </c>
      <c r="F171" s="27">
        <f t="shared" si="16"/>
        <v>245287.77533220133</v>
      </c>
    </row>
    <row r="172" spans="1:6" x14ac:dyDescent="0.25">
      <c r="A172" s="25">
        <v>164</v>
      </c>
      <c r="B172" s="26">
        <f t="shared" si="12"/>
        <v>164</v>
      </c>
      <c r="C172" s="30">
        <f t="shared" si="13"/>
        <v>1747.498402073136</v>
      </c>
      <c r="D172" s="27">
        <f t="shared" si="14"/>
        <v>894.27834756531729</v>
      </c>
      <c r="E172" s="27">
        <f t="shared" si="15"/>
        <v>853.22005450781876</v>
      </c>
      <c r="F172" s="27">
        <f t="shared" si="16"/>
        <v>244434.55527769352</v>
      </c>
    </row>
    <row r="173" spans="1:6" x14ac:dyDescent="0.25">
      <c r="A173" s="25">
        <v>165</v>
      </c>
      <c r="B173" s="26">
        <f t="shared" si="12"/>
        <v>165</v>
      </c>
      <c r="C173" s="30">
        <f t="shared" si="13"/>
        <v>1747.498402073136</v>
      </c>
      <c r="D173" s="27">
        <f t="shared" si="14"/>
        <v>891.16764944992428</v>
      </c>
      <c r="E173" s="27">
        <f t="shared" si="15"/>
        <v>856.33075262321177</v>
      </c>
      <c r="F173" s="27">
        <f t="shared" si="16"/>
        <v>243578.22452507031</v>
      </c>
    </row>
    <row r="174" spans="1:6" x14ac:dyDescent="0.25">
      <c r="A174" s="25">
        <v>166</v>
      </c>
      <c r="B174" s="26">
        <f t="shared" si="12"/>
        <v>166</v>
      </c>
      <c r="C174" s="30">
        <f t="shared" si="13"/>
        <v>1747.498402073136</v>
      </c>
      <c r="D174" s="27">
        <f t="shared" si="14"/>
        <v>888.04561024765223</v>
      </c>
      <c r="E174" s="27">
        <f t="shared" si="15"/>
        <v>859.45279182548381</v>
      </c>
      <c r="F174" s="27">
        <f t="shared" si="16"/>
        <v>242718.77173324482</v>
      </c>
    </row>
    <row r="175" spans="1:6" x14ac:dyDescent="0.25">
      <c r="A175" s="25">
        <v>167</v>
      </c>
      <c r="B175" s="26">
        <f t="shared" si="12"/>
        <v>167</v>
      </c>
      <c r="C175" s="30">
        <f t="shared" si="13"/>
        <v>1747.498402073136</v>
      </c>
      <c r="D175" s="27">
        <f t="shared" si="14"/>
        <v>884.91218861078835</v>
      </c>
      <c r="E175" s="27">
        <f t="shared" si="15"/>
        <v>862.5862134623477</v>
      </c>
      <c r="F175" s="27">
        <f t="shared" si="16"/>
        <v>241856.18551978248</v>
      </c>
    </row>
    <row r="176" spans="1:6" x14ac:dyDescent="0.25">
      <c r="A176" s="25">
        <v>168</v>
      </c>
      <c r="B176" s="26">
        <f t="shared" si="12"/>
        <v>168</v>
      </c>
      <c r="C176" s="30">
        <f t="shared" si="13"/>
        <v>1747.498402073136</v>
      </c>
      <c r="D176" s="27">
        <f t="shared" si="14"/>
        <v>881.76734304087358</v>
      </c>
      <c r="E176" s="27">
        <f t="shared" si="15"/>
        <v>865.73105903226246</v>
      </c>
      <c r="F176" s="27">
        <f t="shared" si="16"/>
        <v>240990.45446075022</v>
      </c>
    </row>
    <row r="177" spans="1:6" x14ac:dyDescent="0.25">
      <c r="A177" s="25">
        <v>169</v>
      </c>
      <c r="B177" s="26">
        <f t="shared" si="12"/>
        <v>169</v>
      </c>
      <c r="C177" s="30">
        <f t="shared" si="13"/>
        <v>1747.498402073136</v>
      </c>
      <c r="D177" s="27">
        <f t="shared" si="14"/>
        <v>878.61103188815184</v>
      </c>
      <c r="E177" s="27">
        <f t="shared" si="15"/>
        <v>868.88737018498421</v>
      </c>
      <c r="F177" s="27">
        <f t="shared" si="16"/>
        <v>240121.56709056522</v>
      </c>
    </row>
    <row r="178" spans="1:6" x14ac:dyDescent="0.25">
      <c r="A178" s="25">
        <v>170</v>
      </c>
      <c r="B178" s="26">
        <f t="shared" si="12"/>
        <v>170</v>
      </c>
      <c r="C178" s="30">
        <f t="shared" si="13"/>
        <v>1747.498402073136</v>
      </c>
      <c r="D178" s="27">
        <f t="shared" si="14"/>
        <v>875.44321335101904</v>
      </c>
      <c r="E178" s="27">
        <f t="shared" si="15"/>
        <v>872.05518872211701</v>
      </c>
      <c r="F178" s="27">
        <f t="shared" si="16"/>
        <v>239249.5119018431</v>
      </c>
    </row>
    <row r="179" spans="1:6" x14ac:dyDescent="0.25">
      <c r="A179" s="25">
        <v>171</v>
      </c>
      <c r="B179" s="26">
        <f t="shared" si="12"/>
        <v>171</v>
      </c>
      <c r="C179" s="30">
        <f t="shared" si="13"/>
        <v>1747.498402073136</v>
      </c>
      <c r="D179" s="27">
        <f t="shared" si="14"/>
        <v>872.26384547546957</v>
      </c>
      <c r="E179" s="27">
        <f t="shared" si="15"/>
        <v>875.23455659766648</v>
      </c>
      <c r="F179" s="27">
        <f t="shared" si="16"/>
        <v>238374.27734524544</v>
      </c>
    </row>
    <row r="180" spans="1:6" x14ac:dyDescent="0.25">
      <c r="A180" s="25">
        <v>172</v>
      </c>
      <c r="B180" s="26">
        <f t="shared" si="12"/>
        <v>172</v>
      </c>
      <c r="C180" s="30">
        <f t="shared" si="13"/>
        <v>1747.498402073136</v>
      </c>
      <c r="D180" s="27">
        <f t="shared" si="14"/>
        <v>869.0728861545407</v>
      </c>
      <c r="E180" s="27">
        <f t="shared" si="15"/>
        <v>878.42551591859535</v>
      </c>
      <c r="F180" s="27">
        <f t="shared" si="16"/>
        <v>237495.85182932686</v>
      </c>
    </row>
    <row r="181" spans="1:6" x14ac:dyDescent="0.25">
      <c r="A181" s="25">
        <v>173</v>
      </c>
      <c r="B181" s="26">
        <f t="shared" si="12"/>
        <v>173</v>
      </c>
      <c r="C181" s="30">
        <f t="shared" si="13"/>
        <v>1747.498402073136</v>
      </c>
      <c r="D181" s="27">
        <f t="shared" si="14"/>
        <v>865.87029312775405</v>
      </c>
      <c r="E181" s="27">
        <f t="shared" si="15"/>
        <v>881.628108945382</v>
      </c>
      <c r="F181" s="27">
        <f t="shared" si="16"/>
        <v>236614.22372038147</v>
      </c>
    </row>
    <row r="182" spans="1:6" x14ac:dyDescent="0.25">
      <c r="A182" s="25">
        <v>174</v>
      </c>
      <c r="B182" s="26">
        <f t="shared" si="12"/>
        <v>174</v>
      </c>
      <c r="C182" s="30">
        <f t="shared" si="13"/>
        <v>1747.498402073136</v>
      </c>
      <c r="D182" s="27">
        <f t="shared" si="14"/>
        <v>862.65602398055751</v>
      </c>
      <c r="E182" s="27">
        <f t="shared" si="15"/>
        <v>884.84237809257854</v>
      </c>
      <c r="F182" s="27">
        <f t="shared" si="16"/>
        <v>235729.38134228889</v>
      </c>
    </row>
    <row r="183" spans="1:6" x14ac:dyDescent="0.25">
      <c r="A183" s="25">
        <v>175</v>
      </c>
      <c r="B183" s="26">
        <f t="shared" si="12"/>
        <v>175</v>
      </c>
      <c r="C183" s="30">
        <f t="shared" si="13"/>
        <v>1747.498402073136</v>
      </c>
      <c r="D183" s="27">
        <f t="shared" si="14"/>
        <v>859.43003614376164</v>
      </c>
      <c r="E183" s="27">
        <f t="shared" si="15"/>
        <v>888.06836592937441</v>
      </c>
      <c r="F183" s="27">
        <f t="shared" si="16"/>
        <v>234841.31297635951</v>
      </c>
    </row>
    <row r="184" spans="1:6" x14ac:dyDescent="0.25">
      <c r="A184" s="25">
        <v>176</v>
      </c>
      <c r="B184" s="26">
        <f t="shared" si="12"/>
        <v>176</v>
      </c>
      <c r="C184" s="30">
        <f t="shared" si="13"/>
        <v>1747.498402073136</v>
      </c>
      <c r="D184" s="27">
        <f t="shared" si="14"/>
        <v>856.19228689297734</v>
      </c>
      <c r="E184" s="27">
        <f t="shared" si="15"/>
        <v>891.30611518015871</v>
      </c>
      <c r="F184" s="27">
        <f t="shared" si="16"/>
        <v>233950.00686117934</v>
      </c>
    </row>
    <row r="185" spans="1:6" x14ac:dyDescent="0.25">
      <c r="A185" s="25">
        <v>177</v>
      </c>
      <c r="B185" s="26">
        <f t="shared" si="12"/>
        <v>177</v>
      </c>
      <c r="C185" s="30">
        <f t="shared" si="13"/>
        <v>1747.498402073136</v>
      </c>
      <c r="D185" s="27">
        <f t="shared" si="14"/>
        <v>852.94273334804973</v>
      </c>
      <c r="E185" s="27">
        <f t="shared" si="15"/>
        <v>894.55566872508632</v>
      </c>
      <c r="F185" s="27">
        <f t="shared" si="16"/>
        <v>233055.45119245426</v>
      </c>
    </row>
    <row r="186" spans="1:6" x14ac:dyDescent="0.25">
      <c r="A186" s="25">
        <v>178</v>
      </c>
      <c r="B186" s="26">
        <f t="shared" si="12"/>
        <v>178</v>
      </c>
      <c r="C186" s="30">
        <f t="shared" si="13"/>
        <v>1747.498402073136</v>
      </c>
      <c r="D186" s="27">
        <f t="shared" si="14"/>
        <v>849.68133247248943</v>
      </c>
      <c r="E186" s="27">
        <f t="shared" si="15"/>
        <v>897.81706960064662</v>
      </c>
      <c r="F186" s="27">
        <f t="shared" si="16"/>
        <v>232157.6341228536</v>
      </c>
    </row>
    <row r="187" spans="1:6" x14ac:dyDescent="0.25">
      <c r="A187" s="25">
        <v>179</v>
      </c>
      <c r="B187" s="26">
        <f t="shared" si="12"/>
        <v>179</v>
      </c>
      <c r="C187" s="30">
        <f t="shared" si="13"/>
        <v>1747.498402073136</v>
      </c>
      <c r="D187" s="27">
        <f t="shared" si="14"/>
        <v>846.40804107290376</v>
      </c>
      <c r="E187" s="27">
        <f t="shared" si="15"/>
        <v>901.09036100023229</v>
      </c>
      <c r="F187" s="27">
        <f t="shared" si="16"/>
        <v>231256.54376185336</v>
      </c>
    </row>
    <row r="188" spans="1:6" x14ac:dyDescent="0.25">
      <c r="A188" s="25">
        <v>180</v>
      </c>
      <c r="B188" s="26">
        <f t="shared" si="12"/>
        <v>180</v>
      </c>
      <c r="C188" s="30">
        <f t="shared" si="13"/>
        <v>1747.498402073136</v>
      </c>
      <c r="D188" s="27">
        <f t="shared" si="14"/>
        <v>843.12281579842363</v>
      </c>
      <c r="E188" s="27">
        <f t="shared" si="15"/>
        <v>904.37558627471242</v>
      </c>
      <c r="F188" s="27">
        <f t="shared" si="16"/>
        <v>230352.16817557864</v>
      </c>
    </row>
    <row r="189" spans="1:6" x14ac:dyDescent="0.25">
      <c r="A189" s="25">
        <v>181</v>
      </c>
      <c r="B189" s="26">
        <f t="shared" si="12"/>
        <v>181</v>
      </c>
      <c r="C189" s="30">
        <f t="shared" si="13"/>
        <v>1747.498402073136</v>
      </c>
      <c r="D189" s="27">
        <f t="shared" si="14"/>
        <v>839.82561314013037</v>
      </c>
      <c r="E189" s="27">
        <f t="shared" si="15"/>
        <v>907.67278893300568</v>
      </c>
      <c r="F189" s="27">
        <f t="shared" si="16"/>
        <v>229444.49538664563</v>
      </c>
    </row>
    <row r="190" spans="1:6" x14ac:dyDescent="0.25">
      <c r="A190" s="25">
        <v>182</v>
      </c>
      <c r="B190" s="26">
        <f t="shared" si="12"/>
        <v>182</v>
      </c>
      <c r="C190" s="30">
        <f t="shared" si="13"/>
        <v>1747.498402073136</v>
      </c>
      <c r="D190" s="27">
        <f t="shared" si="14"/>
        <v>836.51638943047885</v>
      </c>
      <c r="E190" s="27">
        <f t="shared" si="15"/>
        <v>910.9820126426572</v>
      </c>
      <c r="F190" s="27">
        <f t="shared" si="16"/>
        <v>228533.51337400297</v>
      </c>
    </row>
    <row r="191" spans="1:6" x14ac:dyDescent="0.25">
      <c r="A191" s="25">
        <v>183</v>
      </c>
      <c r="B191" s="26">
        <f t="shared" si="12"/>
        <v>183</v>
      </c>
      <c r="C191" s="30">
        <f t="shared" si="13"/>
        <v>1747.498402073136</v>
      </c>
      <c r="D191" s="27">
        <f t="shared" si="14"/>
        <v>833.19510084271906</v>
      </c>
      <c r="E191" s="27">
        <f t="shared" si="15"/>
        <v>914.30330123041699</v>
      </c>
      <c r="F191" s="27">
        <f t="shared" si="16"/>
        <v>227619.21007277255</v>
      </c>
    </row>
    <row r="192" spans="1:6" x14ac:dyDescent="0.25">
      <c r="A192" s="25">
        <v>184</v>
      </c>
      <c r="B192" s="26">
        <f t="shared" si="12"/>
        <v>184</v>
      </c>
      <c r="C192" s="30">
        <f t="shared" si="13"/>
        <v>1747.498402073136</v>
      </c>
      <c r="D192" s="27">
        <f t="shared" si="14"/>
        <v>829.86170339031651</v>
      </c>
      <c r="E192" s="27">
        <f t="shared" si="15"/>
        <v>917.63669868281954</v>
      </c>
      <c r="F192" s="27">
        <f t="shared" si="16"/>
        <v>226701.57337408973</v>
      </c>
    </row>
    <row r="193" spans="1:6" x14ac:dyDescent="0.25">
      <c r="A193" s="25">
        <v>185</v>
      </c>
      <c r="B193" s="26">
        <f t="shared" si="12"/>
        <v>185</v>
      </c>
      <c r="C193" s="30">
        <f t="shared" si="13"/>
        <v>1747.498402073136</v>
      </c>
      <c r="D193" s="27">
        <f t="shared" si="14"/>
        <v>826.5161529263687</v>
      </c>
      <c r="E193" s="27">
        <f t="shared" si="15"/>
        <v>920.98224914676734</v>
      </c>
      <c r="F193" s="27">
        <f t="shared" si="16"/>
        <v>225780.59112494296</v>
      </c>
    </row>
    <row r="194" spans="1:6" x14ac:dyDescent="0.25">
      <c r="A194" s="25">
        <v>186</v>
      </c>
      <c r="B194" s="26">
        <f t="shared" si="12"/>
        <v>186</v>
      </c>
      <c r="C194" s="30">
        <f t="shared" si="13"/>
        <v>1747.498402073136</v>
      </c>
      <c r="D194" s="27">
        <f t="shared" si="14"/>
        <v>823.15840514302124</v>
      </c>
      <c r="E194" s="27">
        <f t="shared" si="15"/>
        <v>924.33999693011481</v>
      </c>
      <c r="F194" s="27">
        <f t="shared" si="16"/>
        <v>224856.25112801284</v>
      </c>
    </row>
    <row r="195" spans="1:6" x14ac:dyDescent="0.25">
      <c r="A195" s="25">
        <v>187</v>
      </c>
      <c r="B195" s="26">
        <f t="shared" si="12"/>
        <v>187</v>
      </c>
      <c r="C195" s="30">
        <f t="shared" si="13"/>
        <v>1747.498402073136</v>
      </c>
      <c r="D195" s="27">
        <f t="shared" si="14"/>
        <v>819.78841557088015</v>
      </c>
      <c r="E195" s="27">
        <f t="shared" si="15"/>
        <v>927.7099865022559</v>
      </c>
      <c r="F195" s="27">
        <f t="shared" si="16"/>
        <v>223928.54114151059</v>
      </c>
    </row>
    <row r="196" spans="1:6" x14ac:dyDescent="0.25">
      <c r="A196" s="25">
        <v>188</v>
      </c>
      <c r="B196" s="26">
        <f t="shared" si="12"/>
        <v>188</v>
      </c>
      <c r="C196" s="30">
        <f t="shared" si="13"/>
        <v>1747.498402073136</v>
      </c>
      <c r="D196" s="27">
        <f t="shared" si="14"/>
        <v>816.4061395784239</v>
      </c>
      <c r="E196" s="27">
        <f t="shared" si="15"/>
        <v>931.09226249471214</v>
      </c>
      <c r="F196" s="27">
        <f t="shared" si="16"/>
        <v>222997.44887901589</v>
      </c>
    </row>
    <row r="197" spans="1:6" x14ac:dyDescent="0.25">
      <c r="A197" s="25">
        <v>189</v>
      </c>
      <c r="B197" s="26">
        <f t="shared" si="12"/>
        <v>189</v>
      </c>
      <c r="C197" s="30">
        <f t="shared" si="13"/>
        <v>1747.498402073136</v>
      </c>
      <c r="D197" s="27">
        <f t="shared" si="14"/>
        <v>813.01153237141204</v>
      </c>
      <c r="E197" s="27">
        <f t="shared" si="15"/>
        <v>934.486869701724</v>
      </c>
      <c r="F197" s="27">
        <f t="shared" si="16"/>
        <v>222062.96200931416</v>
      </c>
    </row>
    <row r="198" spans="1:6" x14ac:dyDescent="0.25">
      <c r="A198" s="25">
        <v>190</v>
      </c>
      <c r="B198" s="26">
        <f t="shared" si="12"/>
        <v>190</v>
      </c>
      <c r="C198" s="30">
        <f t="shared" si="13"/>
        <v>1747.498402073136</v>
      </c>
      <c r="D198" s="27">
        <f t="shared" si="14"/>
        <v>809.60454899229114</v>
      </c>
      <c r="E198" s="27">
        <f t="shared" si="15"/>
        <v>937.89385308084491</v>
      </c>
      <c r="F198" s="27">
        <f t="shared" si="16"/>
        <v>221125.06815623332</v>
      </c>
    </row>
    <row r="199" spans="1:6" x14ac:dyDescent="0.25">
      <c r="A199" s="25">
        <v>191</v>
      </c>
      <c r="B199" s="26">
        <f t="shared" si="12"/>
        <v>191</v>
      </c>
      <c r="C199" s="30">
        <f t="shared" si="13"/>
        <v>1747.498402073136</v>
      </c>
      <c r="D199" s="27">
        <f t="shared" si="14"/>
        <v>806.18514431960057</v>
      </c>
      <c r="E199" s="27">
        <f t="shared" si="15"/>
        <v>941.31325775353548</v>
      </c>
      <c r="F199" s="27">
        <f t="shared" si="16"/>
        <v>220183.75489847979</v>
      </c>
    </row>
    <row r="200" spans="1:6" x14ac:dyDescent="0.25">
      <c r="A200" s="25">
        <v>192</v>
      </c>
      <c r="B200" s="26">
        <f t="shared" si="12"/>
        <v>192</v>
      </c>
      <c r="C200" s="30">
        <f t="shared" si="13"/>
        <v>1747.498402073136</v>
      </c>
      <c r="D200" s="27">
        <f t="shared" si="14"/>
        <v>802.75327306737415</v>
      </c>
      <c r="E200" s="27">
        <f t="shared" si="15"/>
        <v>944.7451290057619</v>
      </c>
      <c r="F200" s="27">
        <f t="shared" si="16"/>
        <v>219239.00976947404</v>
      </c>
    </row>
    <row r="201" spans="1:6" x14ac:dyDescent="0.25">
      <c r="A201" s="25">
        <v>193</v>
      </c>
      <c r="B201" s="26">
        <f t="shared" si="12"/>
        <v>193</v>
      </c>
      <c r="C201" s="30">
        <f t="shared" si="13"/>
        <v>1747.498402073136</v>
      </c>
      <c r="D201" s="27">
        <f t="shared" si="14"/>
        <v>799.30888978454061</v>
      </c>
      <c r="E201" s="27">
        <f t="shared" si="15"/>
        <v>948.18951228859544</v>
      </c>
      <c r="F201" s="27">
        <f t="shared" si="16"/>
        <v>218290.82025718543</v>
      </c>
    </row>
    <row r="202" spans="1:6" x14ac:dyDescent="0.25">
      <c r="A202" s="25">
        <v>194</v>
      </c>
      <c r="B202" s="26">
        <f t="shared" ref="B202:B265" si="17">IF(A202&gt;12*$C$3, "",A202)</f>
        <v>194</v>
      </c>
      <c r="C202" s="30">
        <f t="shared" ref="C202:C265" si="18">IF(A202&gt;12*$C$3, "", PMT($C$2/12, $C$3*12,  -$C$1)  )</f>
        <v>1747.498402073136</v>
      </c>
      <c r="D202" s="27">
        <f t="shared" ref="D202:D265" si="19">IF(A202&gt;12*$C$3, "", F201*$C$2/12 )</f>
        <v>795.8519488543219</v>
      </c>
      <c r="E202" s="27">
        <f t="shared" ref="E202:E265" si="20">IF(A202&gt;12*$C$3, "",  C202-D202)</f>
        <v>951.64645321881414</v>
      </c>
      <c r="F202" s="27">
        <f t="shared" ref="F202:F265" si="21">IF(A202&gt;12*$C$3,"",F201-E202)</f>
        <v>217339.17380396661</v>
      </c>
    </row>
    <row r="203" spans="1:6" x14ac:dyDescent="0.25">
      <c r="A203" s="25">
        <v>195</v>
      </c>
      <c r="B203" s="26">
        <f t="shared" si="17"/>
        <v>195</v>
      </c>
      <c r="C203" s="30">
        <f t="shared" si="18"/>
        <v>1747.498402073136</v>
      </c>
      <c r="D203" s="27">
        <f t="shared" si="19"/>
        <v>792.3824044936282</v>
      </c>
      <c r="E203" s="27">
        <f t="shared" si="20"/>
        <v>955.11599757950785</v>
      </c>
      <c r="F203" s="27">
        <f t="shared" si="21"/>
        <v>216384.05780638711</v>
      </c>
    </row>
    <row r="204" spans="1:6" x14ac:dyDescent="0.25">
      <c r="A204" s="25">
        <v>196</v>
      </c>
      <c r="B204" s="26">
        <f t="shared" si="17"/>
        <v>196</v>
      </c>
      <c r="C204" s="30">
        <f t="shared" si="18"/>
        <v>1747.498402073136</v>
      </c>
      <c r="D204" s="27">
        <f t="shared" si="19"/>
        <v>788.90021075245295</v>
      </c>
      <c r="E204" s="27">
        <f t="shared" si="20"/>
        <v>958.5981913206831</v>
      </c>
      <c r="F204" s="27">
        <f t="shared" si="21"/>
        <v>215425.45961506641</v>
      </c>
    </row>
    <row r="205" spans="1:6" x14ac:dyDescent="0.25">
      <c r="A205" s="25">
        <v>197</v>
      </c>
      <c r="B205" s="26">
        <f t="shared" si="17"/>
        <v>197</v>
      </c>
      <c r="C205" s="30">
        <f t="shared" si="18"/>
        <v>1747.498402073136</v>
      </c>
      <c r="D205" s="27">
        <f t="shared" si="19"/>
        <v>785.40532151326295</v>
      </c>
      <c r="E205" s="27">
        <f t="shared" si="20"/>
        <v>962.0930805598731</v>
      </c>
      <c r="F205" s="27">
        <f t="shared" si="21"/>
        <v>214463.36653450655</v>
      </c>
    </row>
    <row r="206" spans="1:6" x14ac:dyDescent="0.25">
      <c r="A206" s="25">
        <v>198</v>
      </c>
      <c r="B206" s="26">
        <f t="shared" si="17"/>
        <v>198</v>
      </c>
      <c r="C206" s="30">
        <f t="shared" si="18"/>
        <v>1747.498402073136</v>
      </c>
      <c r="D206" s="27">
        <f t="shared" si="19"/>
        <v>781.89769049038841</v>
      </c>
      <c r="E206" s="27">
        <f t="shared" si="20"/>
        <v>965.60071158274764</v>
      </c>
      <c r="F206" s="27">
        <f t="shared" si="21"/>
        <v>213497.7658229238</v>
      </c>
    </row>
    <row r="207" spans="1:6" x14ac:dyDescent="0.25">
      <c r="A207" s="25">
        <v>199</v>
      </c>
      <c r="B207" s="26">
        <f t="shared" si="17"/>
        <v>199</v>
      </c>
      <c r="C207" s="30">
        <f t="shared" si="18"/>
        <v>1747.498402073136</v>
      </c>
      <c r="D207" s="27">
        <f t="shared" si="19"/>
        <v>778.37727122940953</v>
      </c>
      <c r="E207" s="27">
        <f t="shared" si="20"/>
        <v>969.12113084372652</v>
      </c>
      <c r="F207" s="27">
        <f t="shared" si="21"/>
        <v>212528.64469208007</v>
      </c>
    </row>
    <row r="208" spans="1:6" x14ac:dyDescent="0.25">
      <c r="A208" s="25">
        <v>200</v>
      </c>
      <c r="B208" s="26">
        <f t="shared" si="17"/>
        <v>200</v>
      </c>
      <c r="C208" s="30">
        <f t="shared" si="18"/>
        <v>1747.498402073136</v>
      </c>
      <c r="D208" s="27">
        <f t="shared" si="19"/>
        <v>774.84401710654186</v>
      </c>
      <c r="E208" s="27">
        <f t="shared" si="20"/>
        <v>972.65438496659419</v>
      </c>
      <c r="F208" s="27">
        <f t="shared" si="21"/>
        <v>211555.99030711348</v>
      </c>
    </row>
    <row r="209" spans="1:6" x14ac:dyDescent="0.25">
      <c r="A209" s="25">
        <v>201</v>
      </c>
      <c r="B209" s="26">
        <f t="shared" si="17"/>
        <v>201</v>
      </c>
      <c r="C209" s="30">
        <f t="shared" si="18"/>
        <v>1747.498402073136</v>
      </c>
      <c r="D209" s="27">
        <f t="shared" si="19"/>
        <v>771.29788132801787</v>
      </c>
      <c r="E209" s="27">
        <f t="shared" si="20"/>
        <v>976.20052074511818</v>
      </c>
      <c r="F209" s="27">
        <f t="shared" si="21"/>
        <v>210579.78978636835</v>
      </c>
    </row>
    <row r="210" spans="1:6" x14ac:dyDescent="0.25">
      <c r="A210" s="25">
        <v>202</v>
      </c>
      <c r="B210" s="26">
        <f t="shared" si="17"/>
        <v>202</v>
      </c>
      <c r="C210" s="30">
        <f t="shared" si="18"/>
        <v>1747.498402073136</v>
      </c>
      <c r="D210" s="27">
        <f t="shared" si="19"/>
        <v>767.73881692946782</v>
      </c>
      <c r="E210" s="27">
        <f t="shared" si="20"/>
        <v>979.75958514366823</v>
      </c>
      <c r="F210" s="27">
        <f t="shared" si="21"/>
        <v>209600.03020122467</v>
      </c>
    </row>
    <row r="211" spans="1:6" x14ac:dyDescent="0.25">
      <c r="A211" s="25">
        <v>203</v>
      </c>
      <c r="B211" s="26">
        <f t="shared" si="17"/>
        <v>203</v>
      </c>
      <c r="C211" s="30">
        <f t="shared" si="18"/>
        <v>1747.498402073136</v>
      </c>
      <c r="D211" s="27">
        <f t="shared" si="19"/>
        <v>764.16677677529822</v>
      </c>
      <c r="E211" s="27">
        <f t="shared" si="20"/>
        <v>983.33162529783783</v>
      </c>
      <c r="F211" s="27">
        <f t="shared" si="21"/>
        <v>208616.69857592683</v>
      </c>
    </row>
    <row r="212" spans="1:6" x14ac:dyDescent="0.25">
      <c r="A212" s="25">
        <v>204</v>
      </c>
      <c r="B212" s="26">
        <f t="shared" si="17"/>
        <v>204</v>
      </c>
      <c r="C212" s="30">
        <f t="shared" si="18"/>
        <v>1747.498402073136</v>
      </c>
      <c r="D212" s="27">
        <f t="shared" si="19"/>
        <v>760.58171355806644</v>
      </c>
      <c r="E212" s="27">
        <f t="shared" si="20"/>
        <v>986.91668851506961</v>
      </c>
      <c r="F212" s="27">
        <f t="shared" si="21"/>
        <v>207629.78188741175</v>
      </c>
    </row>
    <row r="213" spans="1:6" x14ac:dyDescent="0.25">
      <c r="A213" s="25">
        <v>205</v>
      </c>
      <c r="B213" s="26">
        <f t="shared" si="17"/>
        <v>205</v>
      </c>
      <c r="C213" s="30">
        <f t="shared" si="18"/>
        <v>1747.498402073136</v>
      </c>
      <c r="D213" s="27">
        <f t="shared" si="19"/>
        <v>756.98357979785533</v>
      </c>
      <c r="E213" s="27">
        <f t="shared" si="20"/>
        <v>990.51482227528072</v>
      </c>
      <c r="F213" s="27">
        <f t="shared" si="21"/>
        <v>206639.26706513646</v>
      </c>
    </row>
    <row r="214" spans="1:6" x14ac:dyDescent="0.25">
      <c r="A214" s="25">
        <v>206</v>
      </c>
      <c r="B214" s="26">
        <f t="shared" si="17"/>
        <v>206</v>
      </c>
      <c r="C214" s="30">
        <f t="shared" si="18"/>
        <v>1747.498402073136</v>
      </c>
      <c r="D214" s="27">
        <f t="shared" si="19"/>
        <v>753.37232784164325</v>
      </c>
      <c r="E214" s="27">
        <f t="shared" si="20"/>
        <v>994.12607423149279</v>
      </c>
      <c r="F214" s="27">
        <f t="shared" si="21"/>
        <v>205645.14099090497</v>
      </c>
    </row>
    <row r="215" spans="1:6" x14ac:dyDescent="0.25">
      <c r="A215" s="25">
        <v>207</v>
      </c>
      <c r="B215" s="26">
        <f t="shared" si="17"/>
        <v>207</v>
      </c>
      <c r="C215" s="30">
        <f t="shared" si="18"/>
        <v>1747.498402073136</v>
      </c>
      <c r="D215" s="27">
        <f t="shared" si="19"/>
        <v>749.74790986267442</v>
      </c>
      <c r="E215" s="27">
        <f t="shared" si="20"/>
        <v>997.75049221046163</v>
      </c>
      <c r="F215" s="27">
        <f t="shared" si="21"/>
        <v>204647.3904986945</v>
      </c>
    </row>
    <row r="216" spans="1:6" x14ac:dyDescent="0.25">
      <c r="A216" s="25">
        <v>208</v>
      </c>
      <c r="B216" s="26">
        <f t="shared" si="17"/>
        <v>208</v>
      </c>
      <c r="C216" s="30">
        <f t="shared" si="18"/>
        <v>1747.498402073136</v>
      </c>
      <c r="D216" s="27">
        <f t="shared" si="19"/>
        <v>746.11027785982367</v>
      </c>
      <c r="E216" s="27">
        <f t="shared" si="20"/>
        <v>1001.3881242133124</v>
      </c>
      <c r="F216" s="27">
        <f t="shared" si="21"/>
        <v>203646.00237448118</v>
      </c>
    </row>
    <row r="217" spans="1:6" x14ac:dyDescent="0.25">
      <c r="A217" s="25">
        <v>209</v>
      </c>
      <c r="B217" s="26">
        <f t="shared" si="17"/>
        <v>209</v>
      </c>
      <c r="C217" s="30">
        <f t="shared" si="18"/>
        <v>1747.498402073136</v>
      </c>
      <c r="D217" s="27">
        <f t="shared" si="19"/>
        <v>742.45938365696259</v>
      </c>
      <c r="E217" s="27">
        <f t="shared" si="20"/>
        <v>1005.0390184161735</v>
      </c>
      <c r="F217" s="27">
        <f t="shared" si="21"/>
        <v>202640.96335606501</v>
      </c>
    </row>
    <row r="218" spans="1:6" x14ac:dyDescent="0.25">
      <c r="A218" s="25">
        <v>210</v>
      </c>
      <c r="B218" s="26">
        <f t="shared" si="17"/>
        <v>210</v>
      </c>
      <c r="C218" s="30">
        <f t="shared" si="18"/>
        <v>1747.498402073136</v>
      </c>
      <c r="D218" s="27">
        <f t="shared" si="19"/>
        <v>738.79517890232034</v>
      </c>
      <c r="E218" s="27">
        <f t="shared" si="20"/>
        <v>1008.7032231708157</v>
      </c>
      <c r="F218" s="27">
        <f t="shared" si="21"/>
        <v>201632.26013289418</v>
      </c>
    </row>
    <row r="219" spans="1:6" x14ac:dyDescent="0.25">
      <c r="A219" s="25">
        <v>211</v>
      </c>
      <c r="B219" s="26">
        <f t="shared" si="17"/>
        <v>211</v>
      </c>
      <c r="C219" s="30">
        <f t="shared" si="18"/>
        <v>1747.498402073136</v>
      </c>
      <c r="D219" s="27">
        <f t="shared" si="19"/>
        <v>735.1176150678433</v>
      </c>
      <c r="E219" s="27">
        <f t="shared" si="20"/>
        <v>1012.3807870052927</v>
      </c>
      <c r="F219" s="27">
        <f t="shared" si="21"/>
        <v>200619.87934588888</v>
      </c>
    </row>
    <row r="220" spans="1:6" x14ac:dyDescent="0.25">
      <c r="A220" s="25">
        <v>212</v>
      </c>
      <c r="B220" s="26">
        <f t="shared" si="17"/>
        <v>212</v>
      </c>
      <c r="C220" s="30">
        <f t="shared" si="18"/>
        <v>1747.498402073136</v>
      </c>
      <c r="D220" s="27">
        <f t="shared" si="19"/>
        <v>731.42664344855314</v>
      </c>
      <c r="E220" s="27">
        <f t="shared" si="20"/>
        <v>1016.0717586245829</v>
      </c>
      <c r="F220" s="27">
        <f t="shared" si="21"/>
        <v>199603.80758726431</v>
      </c>
    </row>
    <row r="221" spans="1:6" x14ac:dyDescent="0.25">
      <c r="A221" s="25">
        <v>213</v>
      </c>
      <c r="B221" s="26">
        <f t="shared" si="17"/>
        <v>213</v>
      </c>
      <c r="C221" s="30">
        <f t="shared" si="18"/>
        <v>1747.498402073136</v>
      </c>
      <c r="D221" s="27">
        <f t="shared" si="19"/>
        <v>727.72221516190109</v>
      </c>
      <c r="E221" s="27">
        <f t="shared" si="20"/>
        <v>1019.776186911235</v>
      </c>
      <c r="F221" s="27">
        <f t="shared" si="21"/>
        <v>198584.03140035307</v>
      </c>
    </row>
    <row r="222" spans="1:6" x14ac:dyDescent="0.25">
      <c r="A222" s="25">
        <v>214</v>
      </c>
      <c r="B222" s="26">
        <f t="shared" si="17"/>
        <v>214</v>
      </c>
      <c r="C222" s="30">
        <f t="shared" si="18"/>
        <v>1747.498402073136</v>
      </c>
      <c r="D222" s="27">
        <f t="shared" si="19"/>
        <v>724.00428114712042</v>
      </c>
      <c r="E222" s="27">
        <f t="shared" si="20"/>
        <v>1023.4941209260156</v>
      </c>
      <c r="F222" s="27">
        <f t="shared" si="21"/>
        <v>197560.53727942705</v>
      </c>
    </row>
    <row r="223" spans="1:6" x14ac:dyDescent="0.25">
      <c r="A223" s="25">
        <v>215</v>
      </c>
      <c r="B223" s="26">
        <f t="shared" si="17"/>
        <v>215</v>
      </c>
      <c r="C223" s="30">
        <f t="shared" si="18"/>
        <v>1747.498402073136</v>
      </c>
      <c r="D223" s="27">
        <f t="shared" si="19"/>
        <v>720.27279216457771</v>
      </c>
      <c r="E223" s="27">
        <f t="shared" si="20"/>
        <v>1027.2256099085585</v>
      </c>
      <c r="F223" s="27">
        <f t="shared" si="21"/>
        <v>196533.3116695185</v>
      </c>
    </row>
    <row r="224" spans="1:6" x14ac:dyDescent="0.25">
      <c r="A224" s="25">
        <v>216</v>
      </c>
      <c r="B224" s="26">
        <f t="shared" si="17"/>
        <v>216</v>
      </c>
      <c r="C224" s="30">
        <f t="shared" si="18"/>
        <v>1747.498402073136</v>
      </c>
      <c r="D224" s="27">
        <f t="shared" si="19"/>
        <v>716.52769879511959</v>
      </c>
      <c r="E224" s="27">
        <f t="shared" si="20"/>
        <v>1030.9707032780166</v>
      </c>
      <c r="F224" s="27">
        <f t="shared" si="21"/>
        <v>195502.34096624047</v>
      </c>
    </row>
    <row r="225" spans="1:6" x14ac:dyDescent="0.25">
      <c r="A225" s="25">
        <v>217</v>
      </c>
      <c r="B225" s="26">
        <f t="shared" si="17"/>
        <v>217</v>
      </c>
      <c r="C225" s="30">
        <f t="shared" si="18"/>
        <v>1747.498402073136</v>
      </c>
      <c r="D225" s="27">
        <f t="shared" si="19"/>
        <v>712.76895143941829</v>
      </c>
      <c r="E225" s="27">
        <f t="shared" si="20"/>
        <v>1034.7294506337178</v>
      </c>
      <c r="F225" s="27">
        <f t="shared" si="21"/>
        <v>194467.61151560675</v>
      </c>
    </row>
    <row r="226" spans="1:6" x14ac:dyDescent="0.25">
      <c r="A226" s="25">
        <v>218</v>
      </c>
      <c r="B226" s="26">
        <f t="shared" si="17"/>
        <v>218</v>
      </c>
      <c r="C226" s="30">
        <f t="shared" si="18"/>
        <v>1747.498402073136</v>
      </c>
      <c r="D226" s="27">
        <f t="shared" si="19"/>
        <v>708.99650031731619</v>
      </c>
      <c r="E226" s="27">
        <f t="shared" si="20"/>
        <v>1038.5019017558197</v>
      </c>
      <c r="F226" s="27">
        <f t="shared" si="21"/>
        <v>193429.10961385095</v>
      </c>
    </row>
    <row r="227" spans="1:6" x14ac:dyDescent="0.25">
      <c r="A227" s="25">
        <v>219</v>
      </c>
      <c r="B227" s="26">
        <f t="shared" si="17"/>
        <v>219</v>
      </c>
      <c r="C227" s="30">
        <f t="shared" si="18"/>
        <v>1747.498402073136</v>
      </c>
      <c r="D227" s="27">
        <f t="shared" si="19"/>
        <v>705.21029546716488</v>
      </c>
      <c r="E227" s="27">
        <f t="shared" si="20"/>
        <v>1042.2881066059713</v>
      </c>
      <c r="F227" s="27">
        <f t="shared" si="21"/>
        <v>192386.82150724498</v>
      </c>
    </row>
    <row r="228" spans="1:6" x14ac:dyDescent="0.25">
      <c r="A228" s="25">
        <v>220</v>
      </c>
      <c r="B228" s="26">
        <f t="shared" si="17"/>
        <v>220</v>
      </c>
      <c r="C228" s="30">
        <f t="shared" si="18"/>
        <v>1747.498402073136</v>
      </c>
      <c r="D228" s="27">
        <f t="shared" si="19"/>
        <v>701.41028674516394</v>
      </c>
      <c r="E228" s="27">
        <f t="shared" si="20"/>
        <v>1046.088115327972</v>
      </c>
      <c r="F228" s="27">
        <f t="shared" si="21"/>
        <v>191340.73339191702</v>
      </c>
    </row>
    <row r="229" spans="1:6" x14ac:dyDescent="0.25">
      <c r="A229" s="25">
        <v>221</v>
      </c>
      <c r="B229" s="26">
        <f t="shared" si="17"/>
        <v>221</v>
      </c>
      <c r="C229" s="30">
        <f t="shared" si="18"/>
        <v>1747.498402073136</v>
      </c>
      <c r="D229" s="27">
        <f t="shared" si="19"/>
        <v>697.59642382469747</v>
      </c>
      <c r="E229" s="27">
        <f t="shared" si="20"/>
        <v>1049.9019782484386</v>
      </c>
      <c r="F229" s="27">
        <f t="shared" si="21"/>
        <v>190290.83141366858</v>
      </c>
    </row>
    <row r="230" spans="1:6" x14ac:dyDescent="0.25">
      <c r="A230" s="25">
        <v>222</v>
      </c>
      <c r="B230" s="26">
        <f t="shared" si="17"/>
        <v>222</v>
      </c>
      <c r="C230" s="30">
        <f t="shared" si="18"/>
        <v>1747.498402073136</v>
      </c>
      <c r="D230" s="27">
        <f t="shared" si="19"/>
        <v>693.76865619566661</v>
      </c>
      <c r="E230" s="27">
        <f t="shared" si="20"/>
        <v>1053.7297458774694</v>
      </c>
      <c r="F230" s="27">
        <f t="shared" si="21"/>
        <v>189237.10166779111</v>
      </c>
    </row>
    <row r="231" spans="1:6" x14ac:dyDescent="0.25">
      <c r="A231" s="25">
        <v>223</v>
      </c>
      <c r="B231" s="26">
        <f t="shared" si="17"/>
        <v>223</v>
      </c>
      <c r="C231" s="30">
        <f t="shared" si="18"/>
        <v>1747.498402073136</v>
      </c>
      <c r="D231" s="27">
        <f t="shared" si="19"/>
        <v>689.92693316382167</v>
      </c>
      <c r="E231" s="27">
        <f t="shared" si="20"/>
        <v>1057.5714689093143</v>
      </c>
      <c r="F231" s="27">
        <f t="shared" si="21"/>
        <v>188179.53019888181</v>
      </c>
    </row>
    <row r="232" spans="1:6" x14ac:dyDescent="0.25">
      <c r="A232" s="25">
        <v>224</v>
      </c>
      <c r="B232" s="26">
        <f t="shared" si="17"/>
        <v>224</v>
      </c>
      <c r="C232" s="30">
        <f t="shared" si="18"/>
        <v>1747.498402073136</v>
      </c>
      <c r="D232" s="27">
        <f t="shared" si="19"/>
        <v>686.07120385009</v>
      </c>
      <c r="E232" s="27">
        <f t="shared" si="20"/>
        <v>1061.4271982230462</v>
      </c>
      <c r="F232" s="27">
        <f t="shared" si="21"/>
        <v>187118.10300065877</v>
      </c>
    </row>
    <row r="233" spans="1:6" x14ac:dyDescent="0.25">
      <c r="A233" s="25">
        <v>225</v>
      </c>
      <c r="B233" s="26">
        <f t="shared" si="17"/>
        <v>225</v>
      </c>
      <c r="C233" s="30">
        <f t="shared" si="18"/>
        <v>1747.498402073136</v>
      </c>
      <c r="D233" s="27">
        <f t="shared" si="19"/>
        <v>682.20141718990169</v>
      </c>
      <c r="E233" s="27">
        <f t="shared" si="20"/>
        <v>1065.2969848832345</v>
      </c>
      <c r="F233" s="27">
        <f t="shared" si="21"/>
        <v>186052.80601577554</v>
      </c>
    </row>
    <row r="234" spans="1:6" x14ac:dyDescent="0.25">
      <c r="A234" s="25">
        <v>226</v>
      </c>
      <c r="B234" s="26">
        <f t="shared" si="17"/>
        <v>226</v>
      </c>
      <c r="C234" s="30">
        <f t="shared" si="18"/>
        <v>1747.498402073136</v>
      </c>
      <c r="D234" s="27">
        <f t="shared" si="19"/>
        <v>678.31752193251498</v>
      </c>
      <c r="E234" s="27">
        <f t="shared" si="20"/>
        <v>1069.180880140621</v>
      </c>
      <c r="F234" s="27">
        <f t="shared" si="21"/>
        <v>184983.62513563491</v>
      </c>
    </row>
    <row r="235" spans="1:6" x14ac:dyDescent="0.25">
      <c r="A235" s="25">
        <v>227</v>
      </c>
      <c r="B235" s="26">
        <f t="shared" si="17"/>
        <v>227</v>
      </c>
      <c r="C235" s="30">
        <f t="shared" si="18"/>
        <v>1747.498402073136</v>
      </c>
      <c r="D235" s="27">
        <f t="shared" si="19"/>
        <v>674.4194666403356</v>
      </c>
      <c r="E235" s="27">
        <f t="shared" si="20"/>
        <v>1073.0789354328003</v>
      </c>
      <c r="F235" s="27">
        <f t="shared" si="21"/>
        <v>183910.54620020211</v>
      </c>
    </row>
    <row r="236" spans="1:6" x14ac:dyDescent="0.25">
      <c r="A236" s="25">
        <v>228</v>
      </c>
      <c r="B236" s="26">
        <f t="shared" si="17"/>
        <v>228</v>
      </c>
      <c r="C236" s="30">
        <f t="shared" si="18"/>
        <v>1747.498402073136</v>
      </c>
      <c r="D236" s="27">
        <f t="shared" si="19"/>
        <v>670.50719968823682</v>
      </c>
      <c r="E236" s="27">
        <f t="shared" si="20"/>
        <v>1076.9912023848992</v>
      </c>
      <c r="F236" s="27">
        <f t="shared" si="21"/>
        <v>182833.55499781721</v>
      </c>
    </row>
    <row r="237" spans="1:6" x14ac:dyDescent="0.25">
      <c r="A237" s="25">
        <v>229</v>
      </c>
      <c r="B237" s="26">
        <f t="shared" si="17"/>
        <v>229</v>
      </c>
      <c r="C237" s="30">
        <f t="shared" si="18"/>
        <v>1747.498402073136</v>
      </c>
      <c r="D237" s="27">
        <f t="shared" si="19"/>
        <v>666.58066926287518</v>
      </c>
      <c r="E237" s="27">
        <f t="shared" si="20"/>
        <v>1080.917732810261</v>
      </c>
      <c r="F237" s="27">
        <f t="shared" si="21"/>
        <v>181752.63726500695</v>
      </c>
    </row>
    <row r="238" spans="1:6" x14ac:dyDescent="0.25">
      <c r="A238" s="25">
        <v>230</v>
      </c>
      <c r="B238" s="26">
        <f t="shared" si="17"/>
        <v>230</v>
      </c>
      <c r="C238" s="30">
        <f t="shared" si="18"/>
        <v>1747.498402073136</v>
      </c>
      <c r="D238" s="27">
        <f t="shared" si="19"/>
        <v>662.63982336200445</v>
      </c>
      <c r="E238" s="27">
        <f t="shared" si="20"/>
        <v>1084.8585787111315</v>
      </c>
      <c r="F238" s="27">
        <f t="shared" si="21"/>
        <v>180667.77868629582</v>
      </c>
    </row>
    <row r="239" spans="1:6" x14ac:dyDescent="0.25">
      <c r="A239" s="25">
        <v>231</v>
      </c>
      <c r="B239" s="26">
        <f t="shared" si="17"/>
        <v>231</v>
      </c>
      <c r="C239" s="30">
        <f t="shared" si="18"/>
        <v>1747.498402073136</v>
      </c>
      <c r="D239" s="27">
        <f t="shared" si="19"/>
        <v>658.68460979378676</v>
      </c>
      <c r="E239" s="27">
        <f t="shared" si="20"/>
        <v>1088.8137922793494</v>
      </c>
      <c r="F239" s="27">
        <f t="shared" si="21"/>
        <v>179578.96489401648</v>
      </c>
    </row>
    <row r="240" spans="1:6" x14ac:dyDescent="0.25">
      <c r="A240" s="25">
        <v>232</v>
      </c>
      <c r="B240" s="26">
        <f t="shared" si="17"/>
        <v>232</v>
      </c>
      <c r="C240" s="30">
        <f t="shared" si="18"/>
        <v>1747.498402073136</v>
      </c>
      <c r="D240" s="27">
        <f t="shared" si="19"/>
        <v>654.71497617610169</v>
      </c>
      <c r="E240" s="27">
        <f t="shared" si="20"/>
        <v>1092.7834258970342</v>
      </c>
      <c r="F240" s="27">
        <f t="shared" si="21"/>
        <v>178486.18146811944</v>
      </c>
    </row>
    <row r="241" spans="1:9" x14ac:dyDescent="0.25">
      <c r="A241" s="25">
        <v>233</v>
      </c>
      <c r="B241" s="26">
        <f t="shared" si="17"/>
        <v>233</v>
      </c>
      <c r="C241" s="30">
        <f t="shared" si="18"/>
        <v>1747.498402073136</v>
      </c>
      <c r="D241" s="27">
        <f t="shared" si="19"/>
        <v>650.73086993585207</v>
      </c>
      <c r="E241" s="27">
        <f t="shared" si="20"/>
        <v>1096.767532137284</v>
      </c>
      <c r="F241" s="27">
        <f t="shared" si="21"/>
        <v>177389.41393598216</v>
      </c>
    </row>
    <row r="242" spans="1:9" x14ac:dyDescent="0.25">
      <c r="A242" s="25">
        <v>234</v>
      </c>
      <c r="B242" s="26">
        <f t="shared" si="17"/>
        <v>234</v>
      </c>
      <c r="C242" s="30">
        <f t="shared" si="18"/>
        <v>1747.498402073136</v>
      </c>
      <c r="D242" s="27">
        <f t="shared" si="19"/>
        <v>646.73223830826817</v>
      </c>
      <c r="E242" s="27">
        <f t="shared" si="20"/>
        <v>1100.766163764868</v>
      </c>
      <c r="F242" s="27">
        <f t="shared" si="21"/>
        <v>176288.64777221729</v>
      </c>
    </row>
    <row r="243" spans="1:9" x14ac:dyDescent="0.25">
      <c r="A243" s="25">
        <v>235</v>
      </c>
      <c r="B243" s="26">
        <f t="shared" si="17"/>
        <v>235</v>
      </c>
      <c r="C243" s="30">
        <f t="shared" si="18"/>
        <v>1747.498402073136</v>
      </c>
      <c r="D243" s="27">
        <f t="shared" si="19"/>
        <v>642.71902833620879</v>
      </c>
      <c r="E243" s="27">
        <f t="shared" si="20"/>
        <v>1104.7793737369273</v>
      </c>
      <c r="F243" s="27">
        <f t="shared" si="21"/>
        <v>175183.86839848035</v>
      </c>
    </row>
    <row r="244" spans="1:9" x14ac:dyDescent="0.25">
      <c r="A244" s="25">
        <v>236</v>
      </c>
      <c r="B244" s="26">
        <f t="shared" si="17"/>
        <v>236</v>
      </c>
      <c r="C244" s="30">
        <f t="shared" si="18"/>
        <v>1747.498402073136</v>
      </c>
      <c r="D244" s="27">
        <f t="shared" si="19"/>
        <v>638.69118686945956</v>
      </c>
      <c r="E244" s="27">
        <f t="shared" si="20"/>
        <v>1108.8072152036766</v>
      </c>
      <c r="F244" s="27">
        <f t="shared" si="21"/>
        <v>174075.06118327667</v>
      </c>
    </row>
    <row r="245" spans="1:9" x14ac:dyDescent="0.25">
      <c r="A245" s="25">
        <v>237</v>
      </c>
      <c r="B245" s="26">
        <f t="shared" si="17"/>
        <v>237</v>
      </c>
      <c r="C245" s="30">
        <f t="shared" si="18"/>
        <v>1747.498402073136</v>
      </c>
      <c r="D245" s="27">
        <f t="shared" si="19"/>
        <v>634.64866056402946</v>
      </c>
      <c r="E245" s="27">
        <f t="shared" si="20"/>
        <v>1112.8497415091065</v>
      </c>
      <c r="F245" s="27">
        <f t="shared" si="21"/>
        <v>172962.21144176758</v>
      </c>
    </row>
    <row r="246" spans="1:9" x14ac:dyDescent="0.25">
      <c r="A246" s="25">
        <v>238</v>
      </c>
      <c r="B246" s="26">
        <f t="shared" si="17"/>
        <v>238</v>
      </c>
      <c r="C246" s="30">
        <f t="shared" si="18"/>
        <v>1747.498402073136</v>
      </c>
      <c r="D246" s="27">
        <f t="shared" si="19"/>
        <v>630.59139588144421</v>
      </c>
      <c r="E246" s="27">
        <f t="shared" si="20"/>
        <v>1116.9070061916918</v>
      </c>
      <c r="F246" s="27">
        <f t="shared" si="21"/>
        <v>171845.30443557588</v>
      </c>
    </row>
    <row r="247" spans="1:9" ht="15.75" thickBot="1" x14ac:dyDescent="0.3">
      <c r="A247" s="25">
        <v>239</v>
      </c>
      <c r="B247" s="26">
        <f t="shared" si="17"/>
        <v>239</v>
      </c>
      <c r="C247" s="30">
        <f t="shared" si="18"/>
        <v>1747.498402073136</v>
      </c>
      <c r="D247" s="27">
        <f t="shared" si="19"/>
        <v>626.51933908803699</v>
      </c>
      <c r="E247" s="27">
        <f t="shared" si="20"/>
        <v>1120.9790629850991</v>
      </c>
      <c r="F247" s="27">
        <f t="shared" si="21"/>
        <v>170724.32537259077</v>
      </c>
    </row>
    <row r="248" spans="1:9" ht="15.75" thickBot="1" x14ac:dyDescent="0.3">
      <c r="A248" s="25">
        <v>240</v>
      </c>
      <c r="B248" s="26">
        <f t="shared" si="17"/>
        <v>240</v>
      </c>
      <c r="C248" s="30">
        <f t="shared" si="18"/>
        <v>1747.498402073136</v>
      </c>
      <c r="D248" s="27">
        <f t="shared" si="19"/>
        <v>622.43243625423713</v>
      </c>
      <c r="E248" s="27">
        <f t="shared" si="20"/>
        <v>1125.0659658188988</v>
      </c>
      <c r="F248" s="27">
        <f t="shared" si="21"/>
        <v>169599.25940677186</v>
      </c>
      <c r="H248" s="28" t="s">
        <v>19</v>
      </c>
      <c r="I248" s="11">
        <f t="shared" ref="I248" si="22">IF(OR(A248&gt;12*$C$3, H248 = ""),"",-PV($C$2/12,12*$C$3-A248,$E$3)   )</f>
        <v>169599.25940677116</v>
      </c>
    </row>
    <row r="249" spans="1:9" x14ac:dyDescent="0.25">
      <c r="A249" s="25">
        <v>241</v>
      </c>
      <c r="B249" s="26">
        <f t="shared" si="17"/>
        <v>241</v>
      </c>
      <c r="C249" s="30">
        <f t="shared" si="18"/>
        <v>1747.498402073136</v>
      </c>
      <c r="D249" s="27">
        <f t="shared" si="19"/>
        <v>618.33063325385569</v>
      </c>
      <c r="E249" s="27">
        <f t="shared" si="20"/>
        <v>1129.1677688192804</v>
      </c>
      <c r="F249" s="27">
        <f t="shared" si="21"/>
        <v>168470.09163795257</v>
      </c>
    </row>
    <row r="250" spans="1:9" x14ac:dyDescent="0.25">
      <c r="A250" s="25">
        <v>242</v>
      </c>
      <c r="B250" s="26">
        <f t="shared" si="17"/>
        <v>242</v>
      </c>
      <c r="C250" s="30">
        <f t="shared" si="18"/>
        <v>1747.498402073136</v>
      </c>
      <c r="D250" s="27">
        <f t="shared" si="19"/>
        <v>614.21387576336872</v>
      </c>
      <c r="E250" s="27">
        <f t="shared" si="20"/>
        <v>1133.2845263097674</v>
      </c>
      <c r="F250" s="27">
        <f t="shared" si="21"/>
        <v>167336.80711164282</v>
      </c>
    </row>
    <row r="251" spans="1:9" x14ac:dyDescent="0.25">
      <c r="A251" s="25">
        <v>243</v>
      </c>
      <c r="B251" s="26">
        <f t="shared" si="17"/>
        <v>243</v>
      </c>
      <c r="C251" s="30">
        <f t="shared" si="18"/>
        <v>1747.498402073136</v>
      </c>
      <c r="D251" s="27">
        <f t="shared" si="19"/>
        <v>610.08210926119773</v>
      </c>
      <c r="E251" s="27">
        <f t="shared" si="20"/>
        <v>1137.4162928119383</v>
      </c>
      <c r="F251" s="27">
        <f t="shared" si="21"/>
        <v>166199.39081883087</v>
      </c>
    </row>
    <row r="252" spans="1:9" x14ac:dyDescent="0.25">
      <c r="A252" s="25">
        <v>244</v>
      </c>
      <c r="B252" s="26">
        <f t="shared" si="17"/>
        <v>244</v>
      </c>
      <c r="C252" s="30">
        <f t="shared" si="18"/>
        <v>1747.498402073136</v>
      </c>
      <c r="D252" s="27">
        <f t="shared" si="19"/>
        <v>605.93527902698747</v>
      </c>
      <c r="E252" s="27">
        <f t="shared" si="20"/>
        <v>1141.5631230461486</v>
      </c>
      <c r="F252" s="27">
        <f t="shared" si="21"/>
        <v>165057.82769578471</v>
      </c>
    </row>
    <row r="253" spans="1:9" x14ac:dyDescent="0.25">
      <c r="A253" s="25">
        <v>245</v>
      </c>
      <c r="B253" s="26">
        <f t="shared" si="17"/>
        <v>245</v>
      </c>
      <c r="C253" s="30">
        <f t="shared" si="18"/>
        <v>1747.498402073136</v>
      </c>
      <c r="D253" s="27">
        <f t="shared" si="19"/>
        <v>601.77333014088174</v>
      </c>
      <c r="E253" s="27">
        <f t="shared" si="20"/>
        <v>1145.7250719322542</v>
      </c>
      <c r="F253" s="27">
        <f t="shared" si="21"/>
        <v>163912.10262385246</v>
      </c>
    </row>
    <row r="254" spans="1:9" x14ac:dyDescent="0.25">
      <c r="A254" s="25">
        <v>246</v>
      </c>
      <c r="B254" s="26">
        <f t="shared" si="17"/>
        <v>246</v>
      </c>
      <c r="C254" s="30">
        <f t="shared" si="18"/>
        <v>1747.498402073136</v>
      </c>
      <c r="D254" s="27">
        <f t="shared" si="19"/>
        <v>597.59620748279542</v>
      </c>
      <c r="E254" s="27">
        <f t="shared" si="20"/>
        <v>1149.9021945903405</v>
      </c>
      <c r="F254" s="27">
        <f t="shared" si="21"/>
        <v>162762.20042926213</v>
      </c>
    </row>
    <row r="255" spans="1:9" x14ac:dyDescent="0.25">
      <c r="A255" s="25">
        <v>247</v>
      </c>
      <c r="B255" s="26">
        <f t="shared" si="17"/>
        <v>247</v>
      </c>
      <c r="C255" s="30">
        <f t="shared" si="18"/>
        <v>1747.498402073136</v>
      </c>
      <c r="D255" s="27">
        <f t="shared" si="19"/>
        <v>593.40385573168476</v>
      </c>
      <c r="E255" s="27">
        <f t="shared" si="20"/>
        <v>1154.0945463414514</v>
      </c>
      <c r="F255" s="27">
        <f t="shared" si="21"/>
        <v>161608.10588292067</v>
      </c>
    </row>
    <row r="256" spans="1:9" x14ac:dyDescent="0.25">
      <c r="A256" s="25">
        <v>248</v>
      </c>
      <c r="B256" s="26">
        <f t="shared" si="17"/>
        <v>248</v>
      </c>
      <c r="C256" s="30">
        <f t="shared" si="18"/>
        <v>1747.498402073136</v>
      </c>
      <c r="D256" s="27">
        <f t="shared" si="19"/>
        <v>589.19621936481497</v>
      </c>
      <c r="E256" s="27">
        <f t="shared" si="20"/>
        <v>1158.3021827083212</v>
      </c>
      <c r="F256" s="27">
        <f t="shared" si="21"/>
        <v>160449.80370021236</v>
      </c>
    </row>
    <row r="257" spans="1:6" x14ac:dyDescent="0.25">
      <c r="A257" s="25">
        <v>249</v>
      </c>
      <c r="B257" s="26">
        <f t="shared" si="17"/>
        <v>249</v>
      </c>
      <c r="C257" s="30">
        <f t="shared" si="18"/>
        <v>1747.498402073136</v>
      </c>
      <c r="D257" s="27">
        <f t="shared" si="19"/>
        <v>584.97324265702423</v>
      </c>
      <c r="E257" s="27">
        <f t="shared" si="20"/>
        <v>1162.5251594161118</v>
      </c>
      <c r="F257" s="27">
        <f t="shared" si="21"/>
        <v>159287.27854079625</v>
      </c>
    </row>
    <row r="258" spans="1:6" x14ac:dyDescent="0.25">
      <c r="A258" s="25">
        <v>250</v>
      </c>
      <c r="B258" s="26">
        <f t="shared" si="17"/>
        <v>250</v>
      </c>
      <c r="C258" s="30">
        <f t="shared" si="18"/>
        <v>1747.498402073136</v>
      </c>
      <c r="D258" s="27">
        <f t="shared" si="19"/>
        <v>580.73486967998633</v>
      </c>
      <c r="E258" s="27">
        <f t="shared" si="20"/>
        <v>1166.7635323931497</v>
      </c>
      <c r="F258" s="27">
        <f t="shared" si="21"/>
        <v>158120.5150084031</v>
      </c>
    </row>
    <row r="259" spans="1:6" x14ac:dyDescent="0.25">
      <c r="A259" s="25">
        <v>251</v>
      </c>
      <c r="B259" s="26">
        <f t="shared" si="17"/>
        <v>251</v>
      </c>
      <c r="C259" s="30">
        <f t="shared" si="18"/>
        <v>1747.498402073136</v>
      </c>
      <c r="D259" s="27">
        <f t="shared" si="19"/>
        <v>576.48104430146964</v>
      </c>
      <c r="E259" s="27">
        <f t="shared" si="20"/>
        <v>1171.0173577716664</v>
      </c>
      <c r="F259" s="27">
        <f t="shared" si="21"/>
        <v>156949.49765063144</v>
      </c>
    </row>
    <row r="260" spans="1:6" x14ac:dyDescent="0.25">
      <c r="A260" s="25">
        <v>252</v>
      </c>
      <c r="B260" s="26">
        <f t="shared" si="17"/>
        <v>252</v>
      </c>
      <c r="C260" s="30">
        <f t="shared" si="18"/>
        <v>1747.498402073136</v>
      </c>
      <c r="D260" s="27">
        <f t="shared" si="19"/>
        <v>572.2117101845937</v>
      </c>
      <c r="E260" s="27">
        <f t="shared" si="20"/>
        <v>1175.2866918885425</v>
      </c>
      <c r="F260" s="27">
        <f t="shared" si="21"/>
        <v>155774.21095874289</v>
      </c>
    </row>
    <row r="261" spans="1:6" x14ac:dyDescent="0.25">
      <c r="A261" s="25">
        <v>253</v>
      </c>
      <c r="B261" s="26">
        <f t="shared" si="17"/>
        <v>253</v>
      </c>
      <c r="C261" s="30">
        <f t="shared" si="18"/>
        <v>1747.498402073136</v>
      </c>
      <c r="D261" s="27">
        <f t="shared" si="19"/>
        <v>567.92681078708335</v>
      </c>
      <c r="E261" s="27">
        <f t="shared" si="20"/>
        <v>1179.5715912860528</v>
      </c>
      <c r="F261" s="27">
        <f t="shared" si="21"/>
        <v>154594.63936745684</v>
      </c>
    </row>
    <row r="262" spans="1:6" x14ac:dyDescent="0.25">
      <c r="A262" s="25">
        <v>254</v>
      </c>
      <c r="B262" s="26">
        <f t="shared" si="17"/>
        <v>254</v>
      </c>
      <c r="C262" s="30">
        <f t="shared" si="18"/>
        <v>1747.498402073136</v>
      </c>
      <c r="D262" s="27">
        <f t="shared" si="19"/>
        <v>563.62628936051976</v>
      </c>
      <c r="E262" s="27">
        <f t="shared" si="20"/>
        <v>1183.8721127126164</v>
      </c>
      <c r="F262" s="27">
        <f t="shared" si="21"/>
        <v>153410.76725474422</v>
      </c>
    </row>
    <row r="263" spans="1:6" x14ac:dyDescent="0.25">
      <c r="A263" s="25">
        <v>255</v>
      </c>
      <c r="B263" s="26">
        <f t="shared" si="17"/>
        <v>255</v>
      </c>
      <c r="C263" s="30">
        <f t="shared" si="18"/>
        <v>1747.498402073136</v>
      </c>
      <c r="D263" s="27">
        <f t="shared" si="19"/>
        <v>559.31008894958825</v>
      </c>
      <c r="E263" s="27">
        <f t="shared" si="20"/>
        <v>1188.1883131235477</v>
      </c>
      <c r="F263" s="27">
        <f t="shared" si="21"/>
        <v>152222.57894162068</v>
      </c>
    </row>
    <row r="264" spans="1:6" x14ac:dyDescent="0.25">
      <c r="A264" s="25">
        <v>256</v>
      </c>
      <c r="B264" s="26">
        <f t="shared" si="17"/>
        <v>256</v>
      </c>
      <c r="C264" s="30">
        <f t="shared" si="18"/>
        <v>1747.498402073136</v>
      </c>
      <c r="D264" s="27">
        <f t="shared" si="19"/>
        <v>554.97815239132535</v>
      </c>
      <c r="E264" s="27">
        <f t="shared" si="20"/>
        <v>1192.5202496818106</v>
      </c>
      <c r="F264" s="27">
        <f t="shared" si="21"/>
        <v>151030.05869193887</v>
      </c>
    </row>
    <row r="265" spans="1:6" x14ac:dyDescent="0.25">
      <c r="A265" s="25">
        <v>257</v>
      </c>
      <c r="B265" s="26">
        <f t="shared" si="17"/>
        <v>257</v>
      </c>
      <c r="C265" s="30">
        <f t="shared" si="18"/>
        <v>1747.498402073136</v>
      </c>
      <c r="D265" s="27">
        <f t="shared" si="19"/>
        <v>550.63042231436043</v>
      </c>
      <c r="E265" s="27">
        <f t="shared" si="20"/>
        <v>1196.8679797587756</v>
      </c>
      <c r="F265" s="27">
        <f t="shared" si="21"/>
        <v>149833.19071218011</v>
      </c>
    </row>
    <row r="266" spans="1:6" x14ac:dyDescent="0.25">
      <c r="A266" s="25">
        <v>258</v>
      </c>
      <c r="B266" s="26">
        <f t="shared" ref="B266:B329" si="23">IF(A266&gt;12*$C$3, "",A266)</f>
        <v>258</v>
      </c>
      <c r="C266" s="30">
        <f t="shared" ref="C266:C329" si="24">IF(A266&gt;12*$C$3, "", PMT($C$2/12, $C$3*12,  -$C$1)  )</f>
        <v>1747.498402073136</v>
      </c>
      <c r="D266" s="27">
        <f t="shared" ref="D266:D329" si="25">IF(A266&gt;12*$C$3, "", F265*$C$2/12 )</f>
        <v>546.26684113815656</v>
      </c>
      <c r="E266" s="27">
        <f t="shared" ref="E266:E329" si="26">IF(A266&gt;12*$C$3, "",  C266-D266)</f>
        <v>1201.2315609349794</v>
      </c>
      <c r="F266" s="27">
        <f t="shared" ref="F266:F329" si="27">IF(A266&gt;12*$C$3,"",F265-E266)</f>
        <v>148631.95915124513</v>
      </c>
    </row>
    <row r="267" spans="1:6" x14ac:dyDescent="0.25">
      <c r="A267" s="25">
        <v>259</v>
      </c>
      <c r="B267" s="26">
        <f t="shared" si="23"/>
        <v>259</v>
      </c>
      <c r="C267" s="30">
        <f t="shared" si="24"/>
        <v>1747.498402073136</v>
      </c>
      <c r="D267" s="27">
        <f t="shared" si="25"/>
        <v>541.88735107224784</v>
      </c>
      <c r="E267" s="27">
        <f t="shared" si="26"/>
        <v>1205.6110510008882</v>
      </c>
      <c r="F267" s="27">
        <f t="shared" si="27"/>
        <v>147426.34810024424</v>
      </c>
    </row>
    <row r="268" spans="1:6" x14ac:dyDescent="0.25">
      <c r="A268" s="25">
        <v>260</v>
      </c>
      <c r="B268" s="26">
        <f t="shared" si="23"/>
        <v>260</v>
      </c>
      <c r="C268" s="30">
        <f t="shared" si="24"/>
        <v>1747.498402073136</v>
      </c>
      <c r="D268" s="27">
        <f t="shared" si="25"/>
        <v>537.49189411547377</v>
      </c>
      <c r="E268" s="27">
        <f t="shared" si="26"/>
        <v>1210.0065079576623</v>
      </c>
      <c r="F268" s="27">
        <f t="shared" si="27"/>
        <v>146216.34159228657</v>
      </c>
    </row>
    <row r="269" spans="1:6" x14ac:dyDescent="0.25">
      <c r="A269" s="25">
        <v>261</v>
      </c>
      <c r="B269" s="26">
        <f t="shared" si="23"/>
        <v>261</v>
      </c>
      <c r="C269" s="30">
        <f t="shared" si="24"/>
        <v>1747.498402073136</v>
      </c>
      <c r="D269" s="27">
        <f t="shared" si="25"/>
        <v>533.08041205521147</v>
      </c>
      <c r="E269" s="27">
        <f t="shared" si="26"/>
        <v>1214.4179900179247</v>
      </c>
      <c r="F269" s="27">
        <f t="shared" si="27"/>
        <v>145001.92360226865</v>
      </c>
    </row>
    <row r="270" spans="1:6" x14ac:dyDescent="0.25">
      <c r="A270" s="25">
        <v>262</v>
      </c>
      <c r="B270" s="26">
        <f t="shared" si="23"/>
        <v>262</v>
      </c>
      <c r="C270" s="30">
        <f t="shared" si="24"/>
        <v>1747.498402073136</v>
      </c>
      <c r="D270" s="27">
        <f t="shared" si="25"/>
        <v>528.6528464666045</v>
      </c>
      <c r="E270" s="27">
        <f t="shared" si="26"/>
        <v>1218.8455556065314</v>
      </c>
      <c r="F270" s="27">
        <f t="shared" si="27"/>
        <v>143783.07804666212</v>
      </c>
    </row>
    <row r="271" spans="1:6" x14ac:dyDescent="0.25">
      <c r="A271" s="25">
        <v>263</v>
      </c>
      <c r="B271" s="26">
        <f t="shared" si="23"/>
        <v>263</v>
      </c>
      <c r="C271" s="30">
        <f t="shared" si="24"/>
        <v>1747.498402073136</v>
      </c>
      <c r="D271" s="27">
        <f t="shared" si="25"/>
        <v>524.20913871178902</v>
      </c>
      <c r="E271" s="27">
        <f t="shared" si="26"/>
        <v>1223.2892633613469</v>
      </c>
      <c r="F271" s="27">
        <f t="shared" si="27"/>
        <v>142559.78878330078</v>
      </c>
    </row>
    <row r="272" spans="1:6" x14ac:dyDescent="0.25">
      <c r="A272" s="25">
        <v>264</v>
      </c>
      <c r="B272" s="26">
        <f t="shared" si="23"/>
        <v>264</v>
      </c>
      <c r="C272" s="30">
        <f t="shared" si="24"/>
        <v>1747.498402073136</v>
      </c>
      <c r="D272" s="27">
        <f t="shared" si="25"/>
        <v>519.74922993911741</v>
      </c>
      <c r="E272" s="27">
        <f t="shared" si="26"/>
        <v>1227.7491721340186</v>
      </c>
      <c r="F272" s="27">
        <f t="shared" si="27"/>
        <v>141332.03961116678</v>
      </c>
    </row>
    <row r="273" spans="1:6" x14ac:dyDescent="0.25">
      <c r="A273" s="25">
        <v>265</v>
      </c>
      <c r="B273" s="26">
        <f t="shared" si="23"/>
        <v>265</v>
      </c>
      <c r="C273" s="30">
        <f t="shared" si="24"/>
        <v>1747.498402073136</v>
      </c>
      <c r="D273" s="27">
        <f t="shared" si="25"/>
        <v>515.27306108237883</v>
      </c>
      <c r="E273" s="27">
        <f t="shared" si="26"/>
        <v>1232.2253409907571</v>
      </c>
      <c r="F273" s="27">
        <f t="shared" si="27"/>
        <v>140099.81427017602</v>
      </c>
    </row>
    <row r="274" spans="1:6" x14ac:dyDescent="0.25">
      <c r="A274" s="25">
        <v>266</v>
      </c>
      <c r="B274" s="26">
        <f t="shared" si="23"/>
        <v>266</v>
      </c>
      <c r="C274" s="30">
        <f t="shared" si="24"/>
        <v>1747.498402073136</v>
      </c>
      <c r="D274" s="27">
        <f t="shared" si="25"/>
        <v>510.78057286001672</v>
      </c>
      <c r="E274" s="27">
        <f t="shared" si="26"/>
        <v>1236.7178292131193</v>
      </c>
      <c r="F274" s="27">
        <f t="shared" si="27"/>
        <v>138863.09644096289</v>
      </c>
    </row>
    <row r="275" spans="1:6" x14ac:dyDescent="0.25">
      <c r="A275" s="25">
        <v>267</v>
      </c>
      <c r="B275" s="26">
        <f t="shared" si="23"/>
        <v>267</v>
      </c>
      <c r="C275" s="30">
        <f t="shared" si="24"/>
        <v>1747.498402073136</v>
      </c>
      <c r="D275" s="27">
        <f t="shared" si="25"/>
        <v>506.27170577434384</v>
      </c>
      <c r="E275" s="27">
        <f t="shared" si="26"/>
        <v>1241.2266962987921</v>
      </c>
      <c r="F275" s="27">
        <f t="shared" si="27"/>
        <v>137621.86974466412</v>
      </c>
    </row>
    <row r="276" spans="1:6" x14ac:dyDescent="0.25">
      <c r="A276" s="25">
        <v>268</v>
      </c>
      <c r="B276" s="26">
        <f t="shared" si="23"/>
        <v>268</v>
      </c>
      <c r="C276" s="30">
        <f t="shared" si="24"/>
        <v>1747.498402073136</v>
      </c>
      <c r="D276" s="27">
        <f t="shared" si="25"/>
        <v>501.74640011075456</v>
      </c>
      <c r="E276" s="27">
        <f t="shared" si="26"/>
        <v>1245.7520019623814</v>
      </c>
      <c r="F276" s="27">
        <f t="shared" si="27"/>
        <v>136376.11774270172</v>
      </c>
    </row>
    <row r="277" spans="1:6" x14ac:dyDescent="0.25">
      <c r="A277" s="25">
        <v>269</v>
      </c>
      <c r="B277" s="26">
        <f t="shared" si="23"/>
        <v>269</v>
      </c>
      <c r="C277" s="30">
        <f t="shared" si="24"/>
        <v>1747.498402073136</v>
      </c>
      <c r="D277" s="27">
        <f t="shared" si="25"/>
        <v>497.20459593693334</v>
      </c>
      <c r="E277" s="27">
        <f t="shared" si="26"/>
        <v>1250.2938061362026</v>
      </c>
      <c r="F277" s="27">
        <f t="shared" si="27"/>
        <v>135125.82393656552</v>
      </c>
    </row>
    <row r="278" spans="1:6" x14ac:dyDescent="0.25">
      <c r="A278" s="25">
        <v>270</v>
      </c>
      <c r="B278" s="26">
        <f t="shared" si="23"/>
        <v>270</v>
      </c>
      <c r="C278" s="30">
        <f t="shared" si="24"/>
        <v>1747.498402073136</v>
      </c>
      <c r="D278" s="27">
        <f t="shared" si="25"/>
        <v>492.64623310206179</v>
      </c>
      <c r="E278" s="27">
        <f t="shared" si="26"/>
        <v>1254.8521689710742</v>
      </c>
      <c r="F278" s="27">
        <f t="shared" si="27"/>
        <v>133870.97176759446</v>
      </c>
    </row>
    <row r="279" spans="1:6" x14ac:dyDescent="0.25">
      <c r="A279" s="25">
        <v>271</v>
      </c>
      <c r="B279" s="26">
        <f t="shared" si="23"/>
        <v>271</v>
      </c>
      <c r="C279" s="30">
        <f t="shared" si="24"/>
        <v>1747.498402073136</v>
      </c>
      <c r="D279" s="27">
        <f t="shared" si="25"/>
        <v>488.07125123602145</v>
      </c>
      <c r="E279" s="27">
        <f t="shared" si="26"/>
        <v>1259.4271508371146</v>
      </c>
      <c r="F279" s="27">
        <f t="shared" si="27"/>
        <v>132611.54461675734</v>
      </c>
    </row>
    <row r="280" spans="1:6" x14ac:dyDescent="0.25">
      <c r="A280" s="25">
        <v>272</v>
      </c>
      <c r="B280" s="26">
        <f t="shared" si="23"/>
        <v>272</v>
      </c>
      <c r="C280" s="30">
        <f t="shared" si="24"/>
        <v>1747.498402073136</v>
      </c>
      <c r="D280" s="27">
        <f t="shared" si="25"/>
        <v>483.47958974859444</v>
      </c>
      <c r="E280" s="27">
        <f t="shared" si="26"/>
        <v>1264.0188123245416</v>
      </c>
      <c r="F280" s="27">
        <f t="shared" si="27"/>
        <v>131347.52580443281</v>
      </c>
    </row>
    <row r="281" spans="1:6" x14ac:dyDescent="0.25">
      <c r="A281" s="25">
        <v>273</v>
      </c>
      <c r="B281" s="26">
        <f t="shared" si="23"/>
        <v>273</v>
      </c>
      <c r="C281" s="30">
        <f t="shared" si="24"/>
        <v>1747.498402073136</v>
      </c>
      <c r="D281" s="27">
        <f t="shared" si="25"/>
        <v>478.87118782866128</v>
      </c>
      <c r="E281" s="27">
        <f t="shared" si="26"/>
        <v>1268.6272142444748</v>
      </c>
      <c r="F281" s="27">
        <f t="shared" si="27"/>
        <v>130078.89859018833</v>
      </c>
    </row>
    <row r="282" spans="1:6" x14ac:dyDescent="0.25">
      <c r="A282" s="25">
        <v>274</v>
      </c>
      <c r="B282" s="26">
        <f t="shared" si="23"/>
        <v>274</v>
      </c>
      <c r="C282" s="30">
        <f t="shared" si="24"/>
        <v>1747.498402073136</v>
      </c>
      <c r="D282" s="27">
        <f t="shared" si="25"/>
        <v>474.24598444339495</v>
      </c>
      <c r="E282" s="27">
        <f t="shared" si="26"/>
        <v>1273.2524176297411</v>
      </c>
      <c r="F282" s="27">
        <f t="shared" si="27"/>
        <v>128805.64617255858</v>
      </c>
    </row>
    <row r="283" spans="1:6" x14ac:dyDescent="0.25">
      <c r="A283" s="25">
        <v>275</v>
      </c>
      <c r="B283" s="26">
        <f t="shared" si="23"/>
        <v>275</v>
      </c>
      <c r="C283" s="30">
        <f t="shared" si="24"/>
        <v>1747.498402073136</v>
      </c>
      <c r="D283" s="27">
        <f t="shared" si="25"/>
        <v>469.60391833745319</v>
      </c>
      <c r="E283" s="27">
        <f t="shared" si="26"/>
        <v>1277.8944837356828</v>
      </c>
      <c r="F283" s="27">
        <f t="shared" si="27"/>
        <v>127527.7516888229</v>
      </c>
    </row>
    <row r="284" spans="1:6" x14ac:dyDescent="0.25">
      <c r="A284" s="25">
        <v>276</v>
      </c>
      <c r="B284" s="26">
        <f t="shared" si="23"/>
        <v>276</v>
      </c>
      <c r="C284" s="30">
        <f t="shared" si="24"/>
        <v>1747.498402073136</v>
      </c>
      <c r="D284" s="27">
        <f t="shared" si="25"/>
        <v>464.94492803216684</v>
      </c>
      <c r="E284" s="27">
        <f t="shared" si="26"/>
        <v>1282.5534740409691</v>
      </c>
      <c r="F284" s="27">
        <f t="shared" si="27"/>
        <v>126245.19821478194</v>
      </c>
    </row>
    <row r="285" spans="1:6" x14ac:dyDescent="0.25">
      <c r="A285" s="25">
        <v>277</v>
      </c>
      <c r="B285" s="26">
        <f t="shared" si="23"/>
        <v>277</v>
      </c>
      <c r="C285" s="30">
        <f t="shared" si="24"/>
        <v>1747.498402073136</v>
      </c>
      <c r="D285" s="27">
        <f t="shared" si="25"/>
        <v>460.26895182472578</v>
      </c>
      <c r="E285" s="27">
        <f t="shared" si="26"/>
        <v>1287.2294502484103</v>
      </c>
      <c r="F285" s="27">
        <f t="shared" si="27"/>
        <v>124957.96876453352</v>
      </c>
    </row>
    <row r="286" spans="1:6" x14ac:dyDescent="0.25">
      <c r="A286" s="25">
        <v>278</v>
      </c>
      <c r="B286" s="26">
        <f t="shared" si="23"/>
        <v>278</v>
      </c>
      <c r="C286" s="30">
        <f t="shared" si="24"/>
        <v>1747.498402073136</v>
      </c>
      <c r="D286" s="27">
        <f t="shared" si="25"/>
        <v>455.57592778736176</v>
      </c>
      <c r="E286" s="27">
        <f t="shared" si="26"/>
        <v>1291.9224742857743</v>
      </c>
      <c r="F286" s="27">
        <f t="shared" si="27"/>
        <v>123666.04629024774</v>
      </c>
    </row>
    <row r="287" spans="1:6" x14ac:dyDescent="0.25">
      <c r="A287" s="25">
        <v>279</v>
      </c>
      <c r="B287" s="26">
        <f t="shared" si="23"/>
        <v>279</v>
      </c>
      <c r="C287" s="30">
        <f t="shared" si="24"/>
        <v>1747.498402073136</v>
      </c>
      <c r="D287" s="27">
        <f t="shared" si="25"/>
        <v>450.86579376652821</v>
      </c>
      <c r="E287" s="27">
        <f t="shared" si="26"/>
        <v>1296.6326083066078</v>
      </c>
      <c r="F287" s="27">
        <f t="shared" si="27"/>
        <v>122369.41368194114</v>
      </c>
    </row>
    <row r="288" spans="1:6" x14ac:dyDescent="0.25">
      <c r="A288" s="25">
        <v>280</v>
      </c>
      <c r="B288" s="26">
        <f t="shared" si="23"/>
        <v>280</v>
      </c>
      <c r="C288" s="30">
        <f t="shared" si="24"/>
        <v>1747.498402073136</v>
      </c>
      <c r="D288" s="27">
        <f t="shared" si="25"/>
        <v>446.13848738207702</v>
      </c>
      <c r="E288" s="27">
        <f t="shared" si="26"/>
        <v>1301.359914691059</v>
      </c>
      <c r="F288" s="27">
        <f t="shared" si="27"/>
        <v>121068.05376725008</v>
      </c>
    </row>
    <row r="289" spans="1:6" x14ac:dyDescent="0.25">
      <c r="A289" s="25">
        <v>281</v>
      </c>
      <c r="B289" s="26">
        <f t="shared" si="23"/>
        <v>281</v>
      </c>
      <c r="C289" s="30">
        <f t="shared" si="24"/>
        <v>1747.498402073136</v>
      </c>
      <c r="D289" s="27">
        <f t="shared" si="25"/>
        <v>441.39394602643256</v>
      </c>
      <c r="E289" s="27">
        <f t="shared" si="26"/>
        <v>1306.1044560467035</v>
      </c>
      <c r="F289" s="27">
        <f t="shared" si="27"/>
        <v>119761.94931120338</v>
      </c>
    </row>
    <row r="290" spans="1:6" x14ac:dyDescent="0.25">
      <c r="A290" s="25">
        <v>282</v>
      </c>
      <c r="B290" s="26">
        <f t="shared" si="23"/>
        <v>282</v>
      </c>
      <c r="C290" s="30">
        <f t="shared" si="24"/>
        <v>1747.498402073136</v>
      </c>
      <c r="D290" s="27">
        <f t="shared" si="25"/>
        <v>436.63210686376232</v>
      </c>
      <c r="E290" s="27">
        <f t="shared" si="26"/>
        <v>1310.8662952093737</v>
      </c>
      <c r="F290" s="27">
        <f t="shared" si="27"/>
        <v>118451.08301599401</v>
      </c>
    </row>
    <row r="291" spans="1:6" x14ac:dyDescent="0.25">
      <c r="A291" s="25">
        <v>283</v>
      </c>
      <c r="B291" s="26">
        <f t="shared" si="23"/>
        <v>283</v>
      </c>
      <c r="C291" s="30">
        <f t="shared" si="24"/>
        <v>1747.498402073136</v>
      </c>
      <c r="D291" s="27">
        <f t="shared" si="25"/>
        <v>431.85290682914479</v>
      </c>
      <c r="E291" s="27">
        <f t="shared" si="26"/>
        <v>1315.6454952439913</v>
      </c>
      <c r="F291" s="27">
        <f t="shared" si="27"/>
        <v>117135.43752075001</v>
      </c>
    </row>
    <row r="292" spans="1:6" x14ac:dyDescent="0.25">
      <c r="A292" s="25">
        <v>284</v>
      </c>
      <c r="B292" s="26">
        <f t="shared" si="23"/>
        <v>284</v>
      </c>
      <c r="C292" s="30">
        <f t="shared" si="24"/>
        <v>1747.498402073136</v>
      </c>
      <c r="D292" s="27">
        <f t="shared" si="25"/>
        <v>427.05628262773439</v>
      </c>
      <c r="E292" s="27">
        <f t="shared" si="26"/>
        <v>1320.4421194454017</v>
      </c>
      <c r="F292" s="27">
        <f t="shared" si="27"/>
        <v>115814.99540130461</v>
      </c>
    </row>
    <row r="293" spans="1:6" x14ac:dyDescent="0.25">
      <c r="A293" s="25">
        <v>285</v>
      </c>
      <c r="B293" s="26">
        <f t="shared" si="23"/>
        <v>285</v>
      </c>
      <c r="C293" s="30">
        <f t="shared" si="24"/>
        <v>1747.498402073136</v>
      </c>
      <c r="D293" s="27">
        <f t="shared" si="25"/>
        <v>422.24217073392305</v>
      </c>
      <c r="E293" s="27">
        <f t="shared" si="26"/>
        <v>1325.2562313392129</v>
      </c>
      <c r="F293" s="27">
        <f t="shared" si="27"/>
        <v>114489.7391699654</v>
      </c>
    </row>
    <row r="294" spans="1:6" x14ac:dyDescent="0.25">
      <c r="A294" s="25">
        <v>286</v>
      </c>
      <c r="B294" s="26">
        <f t="shared" si="23"/>
        <v>286</v>
      </c>
      <c r="C294" s="30">
        <f t="shared" si="24"/>
        <v>1747.498402073136</v>
      </c>
      <c r="D294" s="27">
        <f t="shared" si="25"/>
        <v>417.41050739049882</v>
      </c>
      <c r="E294" s="27">
        <f t="shared" si="26"/>
        <v>1330.0878946826372</v>
      </c>
      <c r="F294" s="27">
        <f t="shared" si="27"/>
        <v>113159.65127528275</v>
      </c>
    </row>
    <row r="295" spans="1:6" x14ac:dyDescent="0.25">
      <c r="A295" s="25">
        <v>287</v>
      </c>
      <c r="B295" s="26">
        <f t="shared" si="23"/>
        <v>287</v>
      </c>
      <c r="C295" s="30">
        <f t="shared" si="24"/>
        <v>1747.498402073136</v>
      </c>
      <c r="D295" s="27">
        <f t="shared" si="25"/>
        <v>412.5612286078017</v>
      </c>
      <c r="E295" s="27">
        <f t="shared" si="26"/>
        <v>1334.9371734653344</v>
      </c>
      <c r="F295" s="27">
        <f t="shared" si="27"/>
        <v>111824.71410181742</v>
      </c>
    </row>
    <row r="296" spans="1:6" x14ac:dyDescent="0.25">
      <c r="A296" s="25">
        <v>288</v>
      </c>
      <c r="B296" s="26">
        <f t="shared" si="23"/>
        <v>288</v>
      </c>
      <c r="C296" s="30">
        <f t="shared" si="24"/>
        <v>1747.498402073136</v>
      </c>
      <c r="D296" s="27">
        <f t="shared" si="25"/>
        <v>407.69427016287597</v>
      </c>
      <c r="E296" s="27">
        <f t="shared" si="26"/>
        <v>1339.8041319102601</v>
      </c>
      <c r="F296" s="27">
        <f t="shared" si="27"/>
        <v>110484.90996990715</v>
      </c>
    </row>
    <row r="297" spans="1:6" x14ac:dyDescent="0.25">
      <c r="A297" s="25">
        <v>289</v>
      </c>
      <c r="B297" s="26">
        <f t="shared" si="23"/>
        <v>289</v>
      </c>
      <c r="C297" s="30">
        <f t="shared" si="24"/>
        <v>1747.498402073136</v>
      </c>
      <c r="D297" s="27">
        <f t="shared" si="25"/>
        <v>402.80956759861982</v>
      </c>
      <c r="E297" s="27">
        <f t="shared" si="26"/>
        <v>1344.6888344745162</v>
      </c>
      <c r="F297" s="27">
        <f t="shared" si="27"/>
        <v>109140.22113543264</v>
      </c>
    </row>
    <row r="298" spans="1:6" x14ac:dyDescent="0.25">
      <c r="A298" s="25">
        <v>290</v>
      </c>
      <c r="B298" s="26">
        <f t="shared" si="23"/>
        <v>290</v>
      </c>
      <c r="C298" s="30">
        <f t="shared" si="24"/>
        <v>1747.498402073136</v>
      </c>
      <c r="D298" s="27">
        <f t="shared" si="25"/>
        <v>397.90705622293149</v>
      </c>
      <c r="E298" s="27">
        <f t="shared" si="26"/>
        <v>1349.5913458502046</v>
      </c>
      <c r="F298" s="27">
        <f t="shared" si="27"/>
        <v>107790.62978958244</v>
      </c>
    </row>
    <row r="299" spans="1:6" x14ac:dyDescent="0.25">
      <c r="A299" s="25">
        <v>291</v>
      </c>
      <c r="B299" s="26">
        <f t="shared" si="23"/>
        <v>291</v>
      </c>
      <c r="C299" s="30">
        <f t="shared" si="24"/>
        <v>1747.498402073136</v>
      </c>
      <c r="D299" s="27">
        <f t="shared" si="25"/>
        <v>392.9866711078526</v>
      </c>
      <c r="E299" s="27">
        <f t="shared" si="26"/>
        <v>1354.5117309652835</v>
      </c>
      <c r="F299" s="27">
        <f t="shared" si="27"/>
        <v>106436.11805861715</v>
      </c>
    </row>
    <row r="300" spans="1:6" x14ac:dyDescent="0.25">
      <c r="A300" s="25">
        <v>292</v>
      </c>
      <c r="B300" s="26">
        <f t="shared" si="23"/>
        <v>292</v>
      </c>
      <c r="C300" s="30">
        <f t="shared" si="24"/>
        <v>1747.498402073136</v>
      </c>
      <c r="D300" s="27">
        <f t="shared" si="25"/>
        <v>388.04834708870834</v>
      </c>
      <c r="E300" s="27">
        <f t="shared" si="26"/>
        <v>1359.4500549844277</v>
      </c>
      <c r="F300" s="27">
        <f t="shared" si="27"/>
        <v>105076.66800363273</v>
      </c>
    </row>
    <row r="301" spans="1:6" x14ac:dyDescent="0.25">
      <c r="A301" s="25">
        <v>293</v>
      </c>
      <c r="B301" s="26">
        <f t="shared" si="23"/>
        <v>293</v>
      </c>
      <c r="C301" s="30">
        <f t="shared" si="24"/>
        <v>1747.498402073136</v>
      </c>
      <c r="D301" s="27">
        <f t="shared" si="25"/>
        <v>383.09201876324431</v>
      </c>
      <c r="E301" s="27">
        <f t="shared" si="26"/>
        <v>1364.4063833098917</v>
      </c>
      <c r="F301" s="27">
        <f t="shared" si="27"/>
        <v>103712.26162032284</v>
      </c>
    </row>
    <row r="302" spans="1:6" x14ac:dyDescent="0.25">
      <c r="A302" s="25">
        <v>294</v>
      </c>
      <c r="B302" s="26">
        <f t="shared" si="23"/>
        <v>294</v>
      </c>
      <c r="C302" s="30">
        <f t="shared" si="24"/>
        <v>1747.498402073136</v>
      </c>
      <c r="D302" s="27">
        <f t="shared" si="25"/>
        <v>378.11762049076032</v>
      </c>
      <c r="E302" s="27">
        <f t="shared" si="26"/>
        <v>1369.3807815823757</v>
      </c>
      <c r="F302" s="27">
        <f t="shared" si="27"/>
        <v>102342.88083874046</v>
      </c>
    </row>
    <row r="303" spans="1:6" x14ac:dyDescent="0.25">
      <c r="A303" s="25">
        <v>295</v>
      </c>
      <c r="B303" s="26">
        <f t="shared" si="23"/>
        <v>295</v>
      </c>
      <c r="C303" s="30">
        <f t="shared" si="24"/>
        <v>1747.498402073136</v>
      </c>
      <c r="D303" s="27">
        <f t="shared" si="25"/>
        <v>373.12508639124121</v>
      </c>
      <c r="E303" s="27">
        <f t="shared" si="26"/>
        <v>1374.3733156818948</v>
      </c>
      <c r="F303" s="27">
        <f t="shared" si="27"/>
        <v>100968.50752305856</v>
      </c>
    </row>
    <row r="304" spans="1:6" x14ac:dyDescent="0.25">
      <c r="A304" s="25">
        <v>296</v>
      </c>
      <c r="B304" s="26">
        <f t="shared" si="23"/>
        <v>296</v>
      </c>
      <c r="C304" s="30">
        <f t="shared" si="24"/>
        <v>1747.498402073136</v>
      </c>
      <c r="D304" s="27">
        <f t="shared" si="25"/>
        <v>368.11435034448431</v>
      </c>
      <c r="E304" s="27">
        <f t="shared" si="26"/>
        <v>1379.3840517286517</v>
      </c>
      <c r="F304" s="27">
        <f t="shared" si="27"/>
        <v>99589.12347132992</v>
      </c>
    </row>
    <row r="305" spans="1:6" x14ac:dyDescent="0.25">
      <c r="A305" s="25">
        <v>297</v>
      </c>
      <c r="B305" s="26">
        <f t="shared" si="23"/>
        <v>297</v>
      </c>
      <c r="C305" s="30">
        <f t="shared" si="24"/>
        <v>1747.498402073136</v>
      </c>
      <c r="D305" s="27">
        <f t="shared" si="25"/>
        <v>363.08534598922364</v>
      </c>
      <c r="E305" s="27">
        <f t="shared" si="26"/>
        <v>1384.4130560839124</v>
      </c>
      <c r="F305" s="27">
        <f t="shared" si="27"/>
        <v>98204.710415246009</v>
      </c>
    </row>
    <row r="306" spans="1:6" x14ac:dyDescent="0.25">
      <c r="A306" s="25">
        <v>298</v>
      </c>
      <c r="B306" s="26">
        <f t="shared" si="23"/>
        <v>298</v>
      </c>
      <c r="C306" s="30">
        <f t="shared" si="24"/>
        <v>1747.498402073136</v>
      </c>
      <c r="D306" s="27">
        <f t="shared" si="25"/>
        <v>358.03800672225105</v>
      </c>
      <c r="E306" s="27">
        <f t="shared" si="26"/>
        <v>1389.4603953508849</v>
      </c>
      <c r="F306" s="27">
        <f t="shared" si="27"/>
        <v>96815.250019895117</v>
      </c>
    </row>
    <row r="307" spans="1:6" x14ac:dyDescent="0.25">
      <c r="A307" s="25">
        <v>299</v>
      </c>
      <c r="B307" s="26">
        <f t="shared" si="23"/>
        <v>299</v>
      </c>
      <c r="C307" s="30">
        <f t="shared" si="24"/>
        <v>1747.498402073136</v>
      </c>
      <c r="D307" s="27">
        <f t="shared" si="25"/>
        <v>352.97226569753428</v>
      </c>
      <c r="E307" s="27">
        <f t="shared" si="26"/>
        <v>1394.5261363756017</v>
      </c>
      <c r="F307" s="27">
        <f t="shared" si="27"/>
        <v>95420.723883519517</v>
      </c>
    </row>
    <row r="308" spans="1:6" x14ac:dyDescent="0.25">
      <c r="A308" s="25">
        <v>300</v>
      </c>
      <c r="B308" s="26">
        <f t="shared" si="23"/>
        <v>300</v>
      </c>
      <c r="C308" s="30">
        <f t="shared" si="24"/>
        <v>1747.498402073136</v>
      </c>
      <c r="D308" s="27">
        <f t="shared" si="25"/>
        <v>347.88805582533155</v>
      </c>
      <c r="E308" s="27">
        <f t="shared" si="26"/>
        <v>1399.6103462478045</v>
      </c>
      <c r="F308" s="27">
        <f t="shared" si="27"/>
        <v>94021.113537271711</v>
      </c>
    </row>
    <row r="309" spans="1:6" x14ac:dyDescent="0.25">
      <c r="A309" s="25">
        <v>301</v>
      </c>
      <c r="B309" s="26">
        <f t="shared" si="23"/>
        <v>301</v>
      </c>
      <c r="C309" s="30">
        <f t="shared" si="24"/>
        <v>1747.498402073136</v>
      </c>
      <c r="D309" s="27">
        <f t="shared" si="25"/>
        <v>342.78530977130305</v>
      </c>
      <c r="E309" s="27">
        <f t="shared" si="26"/>
        <v>1404.7130923018331</v>
      </c>
      <c r="F309" s="27">
        <f t="shared" si="27"/>
        <v>92616.400444969884</v>
      </c>
    </row>
    <row r="310" spans="1:6" x14ac:dyDescent="0.25">
      <c r="A310" s="25">
        <v>302</v>
      </c>
      <c r="B310" s="26">
        <f t="shared" si="23"/>
        <v>302</v>
      </c>
      <c r="C310" s="30">
        <f t="shared" si="24"/>
        <v>1747.498402073136</v>
      </c>
      <c r="D310" s="27">
        <f t="shared" si="25"/>
        <v>337.66395995561936</v>
      </c>
      <c r="E310" s="27">
        <f t="shared" si="26"/>
        <v>1409.8344421175166</v>
      </c>
      <c r="F310" s="27">
        <f t="shared" si="27"/>
        <v>91206.566002852371</v>
      </c>
    </row>
    <row r="311" spans="1:6" x14ac:dyDescent="0.25">
      <c r="A311" s="25">
        <v>303</v>
      </c>
      <c r="B311" s="26">
        <f t="shared" si="23"/>
        <v>303</v>
      </c>
      <c r="C311" s="30">
        <f t="shared" si="24"/>
        <v>1747.498402073136</v>
      </c>
      <c r="D311" s="27">
        <f t="shared" si="25"/>
        <v>332.52393855206589</v>
      </c>
      <c r="E311" s="27">
        <f t="shared" si="26"/>
        <v>1414.9744635210702</v>
      </c>
      <c r="F311" s="27">
        <f t="shared" si="27"/>
        <v>89791.591539331304</v>
      </c>
    </row>
    <row r="312" spans="1:6" x14ac:dyDescent="0.25">
      <c r="A312" s="25">
        <v>304</v>
      </c>
      <c r="B312" s="26">
        <f t="shared" si="23"/>
        <v>304</v>
      </c>
      <c r="C312" s="30">
        <f t="shared" si="24"/>
        <v>1747.498402073136</v>
      </c>
      <c r="D312" s="27">
        <f t="shared" si="25"/>
        <v>327.36517748714533</v>
      </c>
      <c r="E312" s="27">
        <f t="shared" si="26"/>
        <v>1420.1332245859908</v>
      </c>
      <c r="F312" s="27">
        <f t="shared" si="27"/>
        <v>88371.458314745309</v>
      </c>
    </row>
    <row r="313" spans="1:6" x14ac:dyDescent="0.25">
      <c r="A313" s="25">
        <v>305</v>
      </c>
      <c r="B313" s="26">
        <f t="shared" si="23"/>
        <v>305</v>
      </c>
      <c r="C313" s="30">
        <f t="shared" si="24"/>
        <v>1747.498402073136</v>
      </c>
      <c r="D313" s="27">
        <f t="shared" si="25"/>
        <v>322.18760843917556</v>
      </c>
      <c r="E313" s="27">
        <f t="shared" si="26"/>
        <v>1425.3107936339604</v>
      </c>
      <c r="F313" s="27">
        <f t="shared" si="27"/>
        <v>86946.147521111343</v>
      </c>
    </row>
    <row r="314" spans="1:6" x14ac:dyDescent="0.25">
      <c r="A314" s="25">
        <v>306</v>
      </c>
      <c r="B314" s="26">
        <f t="shared" si="23"/>
        <v>306</v>
      </c>
      <c r="C314" s="30">
        <f t="shared" si="24"/>
        <v>1747.498402073136</v>
      </c>
      <c r="D314" s="27">
        <f t="shared" si="25"/>
        <v>316.99116283738505</v>
      </c>
      <c r="E314" s="27">
        <f t="shared" si="26"/>
        <v>1430.5072392357511</v>
      </c>
      <c r="F314" s="27">
        <f t="shared" si="27"/>
        <v>85515.640281875589</v>
      </c>
    </row>
    <row r="315" spans="1:6" x14ac:dyDescent="0.25">
      <c r="A315" s="25">
        <v>307</v>
      </c>
      <c r="B315" s="26">
        <f t="shared" si="23"/>
        <v>307</v>
      </c>
      <c r="C315" s="30">
        <f t="shared" si="24"/>
        <v>1747.498402073136</v>
      </c>
      <c r="D315" s="27">
        <f t="shared" si="25"/>
        <v>311.77577186100473</v>
      </c>
      <c r="E315" s="27">
        <f t="shared" si="26"/>
        <v>1435.7226302121312</v>
      </c>
      <c r="F315" s="27">
        <f t="shared" si="27"/>
        <v>84079.917651663462</v>
      </c>
    </row>
    <row r="316" spans="1:6" x14ac:dyDescent="0.25">
      <c r="A316" s="25">
        <v>308</v>
      </c>
      <c r="B316" s="26">
        <f t="shared" si="23"/>
        <v>308</v>
      </c>
      <c r="C316" s="30">
        <f t="shared" si="24"/>
        <v>1747.498402073136</v>
      </c>
      <c r="D316" s="27">
        <f t="shared" si="25"/>
        <v>306.54136643835636</v>
      </c>
      <c r="E316" s="27">
        <f t="shared" si="26"/>
        <v>1440.9570356347797</v>
      </c>
      <c r="F316" s="27">
        <f t="shared" si="27"/>
        <v>82638.960616028678</v>
      </c>
    </row>
    <row r="317" spans="1:6" x14ac:dyDescent="0.25">
      <c r="A317" s="25">
        <v>309</v>
      </c>
      <c r="B317" s="26">
        <f t="shared" si="23"/>
        <v>309</v>
      </c>
      <c r="C317" s="30">
        <f t="shared" si="24"/>
        <v>1747.498402073136</v>
      </c>
      <c r="D317" s="27">
        <f t="shared" si="25"/>
        <v>301.28787724593786</v>
      </c>
      <c r="E317" s="27">
        <f t="shared" si="26"/>
        <v>1446.2105248271982</v>
      </c>
      <c r="F317" s="27">
        <f t="shared" si="27"/>
        <v>81192.75009120148</v>
      </c>
    </row>
    <row r="318" spans="1:6" x14ac:dyDescent="0.25">
      <c r="A318" s="25">
        <v>310</v>
      </c>
      <c r="B318" s="26">
        <f t="shared" si="23"/>
        <v>310</v>
      </c>
      <c r="C318" s="30">
        <f t="shared" si="24"/>
        <v>1747.498402073136</v>
      </c>
      <c r="D318" s="27">
        <f t="shared" si="25"/>
        <v>296.01523470750539</v>
      </c>
      <c r="E318" s="27">
        <f t="shared" si="26"/>
        <v>1451.4831673656306</v>
      </c>
      <c r="F318" s="27">
        <f t="shared" si="27"/>
        <v>79741.26692383585</v>
      </c>
    </row>
    <row r="319" spans="1:6" x14ac:dyDescent="0.25">
      <c r="A319" s="25">
        <v>311</v>
      </c>
      <c r="B319" s="26">
        <f t="shared" si="23"/>
        <v>311</v>
      </c>
      <c r="C319" s="30">
        <f t="shared" si="24"/>
        <v>1747.498402073136</v>
      </c>
      <c r="D319" s="27">
        <f t="shared" si="25"/>
        <v>290.7233689931515</v>
      </c>
      <c r="E319" s="27">
        <f t="shared" si="26"/>
        <v>1456.7750330799845</v>
      </c>
      <c r="F319" s="27">
        <f t="shared" si="27"/>
        <v>78284.49189075586</v>
      </c>
    </row>
    <row r="320" spans="1:6" x14ac:dyDescent="0.25">
      <c r="A320" s="25">
        <v>312</v>
      </c>
      <c r="B320" s="26">
        <f t="shared" si="23"/>
        <v>312</v>
      </c>
      <c r="C320" s="30">
        <f t="shared" si="24"/>
        <v>1747.498402073136</v>
      </c>
      <c r="D320" s="27">
        <f t="shared" si="25"/>
        <v>285.41221001838073</v>
      </c>
      <c r="E320" s="27">
        <f t="shared" si="26"/>
        <v>1462.0861920547554</v>
      </c>
      <c r="F320" s="27">
        <f t="shared" si="27"/>
        <v>76822.405698701099</v>
      </c>
    </row>
    <row r="321" spans="1:6" x14ac:dyDescent="0.25">
      <c r="A321" s="25">
        <v>313</v>
      </c>
      <c r="B321" s="26">
        <f t="shared" si="23"/>
        <v>313</v>
      </c>
      <c r="C321" s="30">
        <f t="shared" si="24"/>
        <v>1747.498402073136</v>
      </c>
      <c r="D321" s="27">
        <f t="shared" si="25"/>
        <v>280.08168744318107</v>
      </c>
      <c r="E321" s="27">
        <f t="shared" si="26"/>
        <v>1467.4167146299551</v>
      </c>
      <c r="F321" s="27">
        <f t="shared" si="27"/>
        <v>75354.98898407114</v>
      </c>
    </row>
    <row r="322" spans="1:6" x14ac:dyDescent="0.25">
      <c r="A322" s="25">
        <v>314</v>
      </c>
      <c r="B322" s="26">
        <f t="shared" si="23"/>
        <v>314</v>
      </c>
      <c r="C322" s="30">
        <f t="shared" si="24"/>
        <v>1747.498402073136</v>
      </c>
      <c r="D322" s="27">
        <f t="shared" si="25"/>
        <v>274.73173067109269</v>
      </c>
      <c r="E322" s="27">
        <f t="shared" si="26"/>
        <v>1472.7666714020434</v>
      </c>
      <c r="F322" s="27">
        <f t="shared" si="27"/>
        <v>73882.222312669095</v>
      </c>
    </row>
    <row r="323" spans="1:6" x14ac:dyDescent="0.25">
      <c r="A323" s="25">
        <v>315</v>
      </c>
      <c r="B323" s="26">
        <f t="shared" si="23"/>
        <v>315</v>
      </c>
      <c r="C323" s="30">
        <f t="shared" si="24"/>
        <v>1747.498402073136</v>
      </c>
      <c r="D323" s="27">
        <f t="shared" si="25"/>
        <v>269.36226884827272</v>
      </c>
      <c r="E323" s="27">
        <f t="shared" si="26"/>
        <v>1478.1361332248634</v>
      </c>
      <c r="F323" s="27">
        <f t="shared" si="27"/>
        <v>72404.086179444232</v>
      </c>
    </row>
    <row r="324" spans="1:6" x14ac:dyDescent="0.25">
      <c r="A324" s="25">
        <v>316</v>
      </c>
      <c r="B324" s="26">
        <f t="shared" si="23"/>
        <v>316</v>
      </c>
      <c r="C324" s="30">
        <f t="shared" si="24"/>
        <v>1747.498402073136</v>
      </c>
      <c r="D324" s="27">
        <f t="shared" si="25"/>
        <v>263.97323086255705</v>
      </c>
      <c r="E324" s="27">
        <f t="shared" si="26"/>
        <v>1483.5251712105789</v>
      </c>
      <c r="F324" s="27">
        <f t="shared" si="27"/>
        <v>70920.56100823365</v>
      </c>
    </row>
    <row r="325" spans="1:6" x14ac:dyDescent="0.25">
      <c r="A325" s="25">
        <v>317</v>
      </c>
      <c r="B325" s="26">
        <f t="shared" si="23"/>
        <v>317</v>
      </c>
      <c r="C325" s="30">
        <f t="shared" si="24"/>
        <v>1747.498402073136</v>
      </c>
      <c r="D325" s="27">
        <f t="shared" si="25"/>
        <v>258.5645453425185</v>
      </c>
      <c r="E325" s="27">
        <f t="shared" si="26"/>
        <v>1488.9338567306177</v>
      </c>
      <c r="F325" s="27">
        <f t="shared" si="27"/>
        <v>69431.627151503038</v>
      </c>
    </row>
    <row r="326" spans="1:6" x14ac:dyDescent="0.25">
      <c r="A326" s="25">
        <v>318</v>
      </c>
      <c r="B326" s="26">
        <f t="shared" si="23"/>
        <v>318</v>
      </c>
      <c r="C326" s="30">
        <f t="shared" si="24"/>
        <v>1747.498402073136</v>
      </c>
      <c r="D326" s="27">
        <f t="shared" si="25"/>
        <v>253.13614065652146</v>
      </c>
      <c r="E326" s="27">
        <f t="shared" si="26"/>
        <v>1494.3622614166145</v>
      </c>
      <c r="F326" s="27">
        <f t="shared" si="27"/>
        <v>67937.26489008643</v>
      </c>
    </row>
    <row r="327" spans="1:6" x14ac:dyDescent="0.25">
      <c r="A327" s="25">
        <v>319</v>
      </c>
      <c r="B327" s="26">
        <f t="shared" si="23"/>
        <v>319</v>
      </c>
      <c r="C327" s="30">
        <f t="shared" si="24"/>
        <v>1747.498402073136</v>
      </c>
      <c r="D327" s="27">
        <f t="shared" si="25"/>
        <v>247.68794491177343</v>
      </c>
      <c r="E327" s="27">
        <f t="shared" si="26"/>
        <v>1499.8104571613626</v>
      </c>
      <c r="F327" s="27">
        <f t="shared" si="27"/>
        <v>66437.454432925064</v>
      </c>
    </row>
    <row r="328" spans="1:6" x14ac:dyDescent="0.25">
      <c r="A328" s="25">
        <v>320</v>
      </c>
      <c r="B328" s="26">
        <f t="shared" si="23"/>
        <v>320</v>
      </c>
      <c r="C328" s="30">
        <f t="shared" si="24"/>
        <v>1747.498402073136</v>
      </c>
      <c r="D328" s="27">
        <f t="shared" si="25"/>
        <v>242.2198859533726</v>
      </c>
      <c r="E328" s="27">
        <f t="shared" si="26"/>
        <v>1505.2785161197635</v>
      </c>
      <c r="F328" s="27">
        <f t="shared" si="27"/>
        <v>64932.175916805303</v>
      </c>
    </row>
    <row r="329" spans="1:6" x14ac:dyDescent="0.25">
      <c r="A329" s="25">
        <v>321</v>
      </c>
      <c r="B329" s="26">
        <f t="shared" si="23"/>
        <v>321</v>
      </c>
      <c r="C329" s="30">
        <f t="shared" si="24"/>
        <v>1747.498402073136</v>
      </c>
      <c r="D329" s="27">
        <f t="shared" si="25"/>
        <v>236.73189136335267</v>
      </c>
      <c r="E329" s="27">
        <f t="shared" si="26"/>
        <v>1510.7665107097835</v>
      </c>
      <c r="F329" s="27">
        <f t="shared" si="27"/>
        <v>63421.409406095518</v>
      </c>
    </row>
    <row r="330" spans="1:6" x14ac:dyDescent="0.25">
      <c r="A330" s="25">
        <v>322</v>
      </c>
      <c r="B330" s="26">
        <f t="shared" ref="B330:B368" si="28">IF(A330&gt;12*$C$3, "",A330)</f>
        <v>322</v>
      </c>
      <c r="C330" s="30">
        <f t="shared" ref="C330:C368" si="29">IF(A330&gt;12*$C$3, "", PMT($C$2/12, $C$3*12,  -$C$1)  )</f>
        <v>1747.498402073136</v>
      </c>
      <c r="D330" s="27">
        <f t="shared" ref="D330:D368" si="30">IF(A330&gt;12*$C$3, "", F329*$C$2/12 )</f>
        <v>231.22388845972321</v>
      </c>
      <c r="E330" s="27">
        <f t="shared" ref="E330:E368" si="31">IF(A330&gt;12*$C$3, "",  C330-D330)</f>
        <v>1516.2745136134129</v>
      </c>
      <c r="F330" s="27">
        <f t="shared" ref="F330:F368" si="32">IF(A330&gt;12*$C$3,"",F329-E330)</f>
        <v>61905.134892482107</v>
      </c>
    </row>
    <row r="331" spans="1:6" x14ac:dyDescent="0.25">
      <c r="A331" s="25">
        <v>323</v>
      </c>
      <c r="B331" s="26">
        <f t="shared" si="28"/>
        <v>323</v>
      </c>
      <c r="C331" s="30">
        <f t="shared" si="29"/>
        <v>1747.498402073136</v>
      </c>
      <c r="D331" s="27">
        <f t="shared" si="30"/>
        <v>225.69580429550766</v>
      </c>
      <c r="E331" s="27">
        <f t="shared" si="31"/>
        <v>1521.8025977776283</v>
      </c>
      <c r="F331" s="27">
        <f t="shared" si="32"/>
        <v>60383.33229470448</v>
      </c>
    </row>
    <row r="332" spans="1:6" x14ac:dyDescent="0.25">
      <c r="A332" s="25">
        <v>324</v>
      </c>
      <c r="B332" s="26">
        <f t="shared" si="28"/>
        <v>324</v>
      </c>
      <c r="C332" s="30">
        <f t="shared" si="29"/>
        <v>1747.498402073136</v>
      </c>
      <c r="D332" s="27">
        <f t="shared" si="30"/>
        <v>220.14756565777671</v>
      </c>
      <c r="E332" s="27">
        <f t="shared" si="31"/>
        <v>1527.3508364153593</v>
      </c>
      <c r="F332" s="27">
        <f t="shared" si="32"/>
        <v>58855.981458289119</v>
      </c>
    </row>
    <row r="333" spans="1:6" x14ac:dyDescent="0.25">
      <c r="A333" s="25">
        <v>325</v>
      </c>
      <c r="B333" s="26">
        <f t="shared" si="28"/>
        <v>325</v>
      </c>
      <c r="C333" s="30">
        <f t="shared" si="29"/>
        <v>1747.498402073136</v>
      </c>
      <c r="D333" s="27">
        <f t="shared" si="30"/>
        <v>214.57909906667908</v>
      </c>
      <c r="E333" s="27">
        <f t="shared" si="31"/>
        <v>1532.9193030064571</v>
      </c>
      <c r="F333" s="27">
        <f t="shared" si="32"/>
        <v>57323.062155282663</v>
      </c>
    </row>
    <row r="334" spans="1:6" x14ac:dyDescent="0.25">
      <c r="A334" s="25">
        <v>326</v>
      </c>
      <c r="B334" s="26">
        <f t="shared" si="28"/>
        <v>326</v>
      </c>
      <c r="C334" s="30">
        <f t="shared" si="29"/>
        <v>1747.498402073136</v>
      </c>
      <c r="D334" s="27">
        <f t="shared" si="30"/>
        <v>208.99033077446802</v>
      </c>
      <c r="E334" s="27">
        <f t="shared" si="31"/>
        <v>1538.508071298668</v>
      </c>
      <c r="F334" s="27">
        <f t="shared" si="32"/>
        <v>55784.554083983996</v>
      </c>
    </row>
    <row r="335" spans="1:6" x14ac:dyDescent="0.25">
      <c r="A335" s="25">
        <v>327</v>
      </c>
      <c r="B335" s="26">
        <f t="shared" si="28"/>
        <v>327</v>
      </c>
      <c r="C335" s="30">
        <f t="shared" si="29"/>
        <v>1747.498402073136</v>
      </c>
      <c r="D335" s="27">
        <f t="shared" si="30"/>
        <v>203.38118676452495</v>
      </c>
      <c r="E335" s="27">
        <f t="shared" si="31"/>
        <v>1544.1172153086111</v>
      </c>
      <c r="F335" s="27">
        <f t="shared" si="32"/>
        <v>54240.436868675388</v>
      </c>
    </row>
    <row r="336" spans="1:6" x14ac:dyDescent="0.25">
      <c r="A336" s="25">
        <v>328</v>
      </c>
      <c r="B336" s="26">
        <f t="shared" si="28"/>
        <v>328</v>
      </c>
      <c r="C336" s="30">
        <f t="shared" si="29"/>
        <v>1747.498402073136</v>
      </c>
      <c r="D336" s="27">
        <f t="shared" si="30"/>
        <v>197.75159275037902</v>
      </c>
      <c r="E336" s="27">
        <f t="shared" si="31"/>
        <v>1549.7468093227571</v>
      </c>
      <c r="F336" s="27">
        <f t="shared" si="32"/>
        <v>52690.69005935263</v>
      </c>
    </row>
    <row r="337" spans="1:6" x14ac:dyDescent="0.25">
      <c r="A337" s="25">
        <v>329</v>
      </c>
      <c r="B337" s="26">
        <f t="shared" si="28"/>
        <v>329</v>
      </c>
      <c r="C337" s="30">
        <f t="shared" si="29"/>
        <v>1747.498402073136</v>
      </c>
      <c r="D337" s="27">
        <f t="shared" si="30"/>
        <v>192.10147417472311</v>
      </c>
      <c r="E337" s="27">
        <f t="shared" si="31"/>
        <v>1555.396927898413</v>
      </c>
      <c r="F337" s="27">
        <f t="shared" si="32"/>
        <v>51135.293131454215</v>
      </c>
    </row>
    <row r="338" spans="1:6" x14ac:dyDescent="0.25">
      <c r="A338" s="25">
        <v>330</v>
      </c>
      <c r="B338" s="26">
        <f t="shared" si="28"/>
        <v>330</v>
      </c>
      <c r="C338" s="30">
        <f t="shared" si="29"/>
        <v>1747.498402073136</v>
      </c>
      <c r="D338" s="27">
        <f t="shared" si="30"/>
        <v>186.43075620842683</v>
      </c>
      <c r="E338" s="27">
        <f t="shared" si="31"/>
        <v>1561.0676458647092</v>
      </c>
      <c r="F338" s="27">
        <f t="shared" si="32"/>
        <v>49574.225485589508</v>
      </c>
    </row>
    <row r="339" spans="1:6" x14ac:dyDescent="0.25">
      <c r="A339" s="25">
        <v>331</v>
      </c>
      <c r="B339" s="26">
        <f t="shared" si="28"/>
        <v>331</v>
      </c>
      <c r="C339" s="30">
        <f t="shared" si="29"/>
        <v>1747.498402073136</v>
      </c>
      <c r="D339" s="27">
        <f t="shared" si="30"/>
        <v>180.73936374954508</v>
      </c>
      <c r="E339" s="27">
        <f t="shared" si="31"/>
        <v>1566.7590383235911</v>
      </c>
      <c r="F339" s="27">
        <f t="shared" si="32"/>
        <v>48007.466447265921</v>
      </c>
    </row>
    <row r="340" spans="1:6" x14ac:dyDescent="0.25">
      <c r="A340" s="25">
        <v>332</v>
      </c>
      <c r="B340" s="26">
        <f t="shared" si="28"/>
        <v>332</v>
      </c>
      <c r="C340" s="30">
        <f t="shared" si="29"/>
        <v>1747.498402073136</v>
      </c>
      <c r="D340" s="27">
        <f t="shared" si="30"/>
        <v>175.02722142232366</v>
      </c>
      <c r="E340" s="27">
        <f t="shared" si="31"/>
        <v>1572.4711806508124</v>
      </c>
      <c r="F340" s="27">
        <f t="shared" si="32"/>
        <v>46434.995266615108</v>
      </c>
    </row>
    <row r="341" spans="1:6" x14ac:dyDescent="0.25">
      <c r="A341" s="25">
        <v>333</v>
      </c>
      <c r="B341" s="26">
        <f t="shared" si="28"/>
        <v>333</v>
      </c>
      <c r="C341" s="30">
        <f t="shared" si="29"/>
        <v>1747.498402073136</v>
      </c>
      <c r="D341" s="27">
        <f t="shared" si="30"/>
        <v>169.2942535762009</v>
      </c>
      <c r="E341" s="27">
        <f t="shared" si="31"/>
        <v>1578.2041484969352</v>
      </c>
      <c r="F341" s="27">
        <f t="shared" si="32"/>
        <v>44856.79111811817</v>
      </c>
    </row>
    <row r="342" spans="1:6" x14ac:dyDescent="0.25">
      <c r="A342" s="25">
        <v>334</v>
      </c>
      <c r="B342" s="26">
        <f t="shared" si="28"/>
        <v>334</v>
      </c>
      <c r="C342" s="30">
        <f t="shared" si="29"/>
        <v>1747.498402073136</v>
      </c>
      <c r="D342" s="27">
        <f t="shared" si="30"/>
        <v>163.54038428480581</v>
      </c>
      <c r="E342" s="27">
        <f t="shared" si="31"/>
        <v>1583.9580177883302</v>
      </c>
      <c r="F342" s="27">
        <f t="shared" si="32"/>
        <v>43272.833100329837</v>
      </c>
    </row>
    <row r="343" spans="1:6" x14ac:dyDescent="0.25">
      <c r="A343" s="25">
        <v>335</v>
      </c>
      <c r="B343" s="26">
        <f t="shared" si="28"/>
        <v>335</v>
      </c>
      <c r="C343" s="30">
        <f t="shared" si="29"/>
        <v>1747.498402073136</v>
      </c>
      <c r="D343" s="27">
        <f t="shared" si="30"/>
        <v>157.76553734495252</v>
      </c>
      <c r="E343" s="27">
        <f t="shared" si="31"/>
        <v>1589.7328647281836</v>
      </c>
      <c r="F343" s="27">
        <f t="shared" si="32"/>
        <v>41683.100235601654</v>
      </c>
    </row>
    <row r="344" spans="1:6" x14ac:dyDescent="0.25">
      <c r="A344" s="25">
        <v>336</v>
      </c>
      <c r="B344" s="26">
        <f t="shared" si="28"/>
        <v>336</v>
      </c>
      <c r="C344" s="30">
        <f t="shared" si="29"/>
        <v>1747.498402073136</v>
      </c>
      <c r="D344" s="27">
        <f t="shared" si="30"/>
        <v>151.96963627563102</v>
      </c>
      <c r="E344" s="27">
        <f t="shared" si="31"/>
        <v>1595.528765797505</v>
      </c>
      <c r="F344" s="27">
        <f t="shared" si="32"/>
        <v>40087.571469804148</v>
      </c>
    </row>
    <row r="345" spans="1:6" x14ac:dyDescent="0.25">
      <c r="A345" s="25">
        <v>337</v>
      </c>
      <c r="B345" s="26">
        <f t="shared" si="28"/>
        <v>337</v>
      </c>
      <c r="C345" s="30">
        <f t="shared" si="29"/>
        <v>1747.498402073136</v>
      </c>
      <c r="D345" s="27">
        <f t="shared" si="30"/>
        <v>146.15260431699429</v>
      </c>
      <c r="E345" s="27">
        <f t="shared" si="31"/>
        <v>1601.3457977561418</v>
      </c>
      <c r="F345" s="27">
        <f t="shared" si="32"/>
        <v>38486.225672048007</v>
      </c>
    </row>
    <row r="346" spans="1:6" x14ac:dyDescent="0.25">
      <c r="A346" s="25">
        <v>338</v>
      </c>
      <c r="B346" s="26">
        <f t="shared" si="28"/>
        <v>338</v>
      </c>
      <c r="C346" s="30">
        <f t="shared" si="29"/>
        <v>1747.498402073136</v>
      </c>
      <c r="D346" s="27">
        <f t="shared" si="30"/>
        <v>140.31436442934168</v>
      </c>
      <c r="E346" s="27">
        <f t="shared" si="31"/>
        <v>1607.1840376437945</v>
      </c>
      <c r="F346" s="27">
        <f t="shared" si="32"/>
        <v>36879.04163440421</v>
      </c>
    </row>
    <row r="347" spans="1:6" x14ac:dyDescent="0.25">
      <c r="A347" s="25">
        <v>339</v>
      </c>
      <c r="B347" s="26">
        <f t="shared" si="28"/>
        <v>339</v>
      </c>
      <c r="C347" s="30">
        <f t="shared" si="29"/>
        <v>1747.498402073136</v>
      </c>
      <c r="D347" s="27">
        <f t="shared" si="30"/>
        <v>134.45483929209868</v>
      </c>
      <c r="E347" s="27">
        <f t="shared" si="31"/>
        <v>1613.0435627810373</v>
      </c>
      <c r="F347" s="27">
        <f t="shared" si="32"/>
        <v>35265.998071623173</v>
      </c>
    </row>
    <row r="348" spans="1:6" x14ac:dyDescent="0.25">
      <c r="A348" s="25">
        <v>340</v>
      </c>
      <c r="B348" s="26">
        <f t="shared" si="28"/>
        <v>340</v>
      </c>
      <c r="C348" s="30">
        <f t="shared" si="29"/>
        <v>1747.498402073136</v>
      </c>
      <c r="D348" s="27">
        <f t="shared" si="30"/>
        <v>128.57395130279281</v>
      </c>
      <c r="E348" s="27">
        <f t="shared" si="31"/>
        <v>1618.9244507703434</v>
      </c>
      <c r="F348" s="27">
        <f t="shared" si="32"/>
        <v>33647.073620852832</v>
      </c>
    </row>
    <row r="349" spans="1:6" x14ac:dyDescent="0.25">
      <c r="A349" s="25">
        <v>341</v>
      </c>
      <c r="B349" s="26">
        <f t="shared" si="28"/>
        <v>341</v>
      </c>
      <c r="C349" s="30">
        <f t="shared" si="29"/>
        <v>1747.498402073136</v>
      </c>
      <c r="D349" s="27">
        <f t="shared" si="30"/>
        <v>122.67162257602594</v>
      </c>
      <c r="E349" s="27">
        <f t="shared" si="31"/>
        <v>1624.82677949711</v>
      </c>
      <c r="F349" s="27">
        <f t="shared" si="32"/>
        <v>32022.246841355722</v>
      </c>
    </row>
    <row r="350" spans="1:6" x14ac:dyDescent="0.25">
      <c r="A350" s="25">
        <v>342</v>
      </c>
      <c r="B350" s="26">
        <f t="shared" si="28"/>
        <v>342</v>
      </c>
      <c r="C350" s="30">
        <f t="shared" si="29"/>
        <v>1747.498402073136</v>
      </c>
      <c r="D350" s="27">
        <f t="shared" si="30"/>
        <v>116.74777494244273</v>
      </c>
      <c r="E350" s="27">
        <f t="shared" si="31"/>
        <v>1630.7506271306934</v>
      </c>
      <c r="F350" s="27">
        <f t="shared" si="32"/>
        <v>30391.49621422503</v>
      </c>
    </row>
    <row r="351" spans="1:6" x14ac:dyDescent="0.25">
      <c r="A351" s="25">
        <v>343</v>
      </c>
      <c r="B351" s="26">
        <f t="shared" si="28"/>
        <v>343</v>
      </c>
      <c r="C351" s="30">
        <f t="shared" si="29"/>
        <v>1747.498402073136</v>
      </c>
      <c r="D351" s="27">
        <f t="shared" si="30"/>
        <v>110.80232994769541</v>
      </c>
      <c r="E351" s="27">
        <f t="shared" si="31"/>
        <v>1636.6960721254407</v>
      </c>
      <c r="F351" s="27">
        <f t="shared" si="32"/>
        <v>28754.80014209959</v>
      </c>
    </row>
    <row r="352" spans="1:6" x14ac:dyDescent="0.25">
      <c r="A352" s="25">
        <v>344</v>
      </c>
      <c r="B352" s="26">
        <f t="shared" si="28"/>
        <v>344</v>
      </c>
      <c r="C352" s="30">
        <f t="shared" si="29"/>
        <v>1747.498402073136</v>
      </c>
      <c r="D352" s="27">
        <f t="shared" si="30"/>
        <v>104.83520885140474</v>
      </c>
      <c r="E352" s="27">
        <f t="shared" si="31"/>
        <v>1642.6631932217313</v>
      </c>
      <c r="F352" s="27">
        <f t="shared" si="32"/>
        <v>27112.136948877858</v>
      </c>
    </row>
    <row r="353" spans="1:6" x14ac:dyDescent="0.25">
      <c r="A353" s="25">
        <v>345</v>
      </c>
      <c r="B353" s="26">
        <f t="shared" si="28"/>
        <v>345</v>
      </c>
      <c r="C353" s="30">
        <f t="shared" si="29"/>
        <v>1747.498402073136</v>
      </c>
      <c r="D353" s="27">
        <f t="shared" si="30"/>
        <v>98.846332626117189</v>
      </c>
      <c r="E353" s="27">
        <f t="shared" si="31"/>
        <v>1648.6520694470189</v>
      </c>
      <c r="F353" s="27">
        <f t="shared" si="32"/>
        <v>25463.484879430838</v>
      </c>
    </row>
    <row r="354" spans="1:6" x14ac:dyDescent="0.25">
      <c r="A354" s="25">
        <v>346</v>
      </c>
      <c r="B354" s="26">
        <f t="shared" si="28"/>
        <v>346</v>
      </c>
      <c r="C354" s="30">
        <f t="shared" si="29"/>
        <v>1747.498402073136</v>
      </c>
      <c r="D354" s="27">
        <f t="shared" si="30"/>
        <v>92.835621956258251</v>
      </c>
      <c r="E354" s="27">
        <f t="shared" si="31"/>
        <v>1654.6627801168779</v>
      </c>
      <c r="F354" s="27">
        <f t="shared" si="32"/>
        <v>23808.822099313962</v>
      </c>
    </row>
    <row r="355" spans="1:6" x14ac:dyDescent="0.25">
      <c r="A355" s="25">
        <v>347</v>
      </c>
      <c r="B355" s="26">
        <f t="shared" si="28"/>
        <v>347</v>
      </c>
      <c r="C355" s="30">
        <f t="shared" si="29"/>
        <v>1747.498402073136</v>
      </c>
      <c r="D355" s="27">
        <f t="shared" si="30"/>
        <v>86.802997237082153</v>
      </c>
      <c r="E355" s="27">
        <f t="shared" si="31"/>
        <v>1660.695404836054</v>
      </c>
      <c r="F355" s="27">
        <f t="shared" si="32"/>
        <v>22148.126694477909</v>
      </c>
    </row>
    <row r="356" spans="1:6" x14ac:dyDescent="0.25">
      <c r="A356" s="25">
        <v>348</v>
      </c>
      <c r="B356" s="26">
        <f t="shared" si="28"/>
        <v>348</v>
      </c>
      <c r="C356" s="30">
        <f t="shared" si="29"/>
        <v>1747.498402073136</v>
      </c>
      <c r="D356" s="27">
        <f t="shared" si="30"/>
        <v>80.748378573617373</v>
      </c>
      <c r="E356" s="27">
        <f t="shared" si="31"/>
        <v>1666.7500234995186</v>
      </c>
      <c r="F356" s="27">
        <f t="shared" si="32"/>
        <v>20481.376670978389</v>
      </c>
    </row>
    <row r="357" spans="1:6" x14ac:dyDescent="0.25">
      <c r="A357" s="25">
        <v>349</v>
      </c>
      <c r="B357" s="26">
        <f t="shared" si="28"/>
        <v>349</v>
      </c>
      <c r="C357" s="30">
        <f t="shared" si="29"/>
        <v>1747.498402073136</v>
      </c>
      <c r="D357" s="27">
        <f t="shared" si="30"/>
        <v>74.671685779608708</v>
      </c>
      <c r="E357" s="27">
        <f t="shared" si="31"/>
        <v>1672.8267162935274</v>
      </c>
      <c r="F357" s="27">
        <f t="shared" si="32"/>
        <v>18808.549954684862</v>
      </c>
    </row>
    <row r="358" spans="1:6" x14ac:dyDescent="0.25">
      <c r="A358" s="25">
        <v>350</v>
      </c>
      <c r="B358" s="26">
        <f t="shared" si="28"/>
        <v>350</v>
      </c>
      <c r="C358" s="30">
        <f t="shared" si="29"/>
        <v>1747.498402073136</v>
      </c>
      <c r="D358" s="27">
        <f t="shared" si="30"/>
        <v>68.572838376455223</v>
      </c>
      <c r="E358" s="27">
        <f t="shared" si="31"/>
        <v>1678.9255636966809</v>
      </c>
      <c r="F358" s="27">
        <f t="shared" si="32"/>
        <v>17129.624390988181</v>
      </c>
    </row>
    <row r="359" spans="1:6" x14ac:dyDescent="0.25">
      <c r="A359" s="25">
        <v>351</v>
      </c>
      <c r="B359" s="26">
        <f t="shared" si="28"/>
        <v>351</v>
      </c>
      <c r="C359" s="30">
        <f t="shared" si="29"/>
        <v>1747.498402073136</v>
      </c>
      <c r="D359" s="27">
        <f t="shared" si="30"/>
        <v>62.451755592144401</v>
      </c>
      <c r="E359" s="27">
        <f t="shared" si="31"/>
        <v>1685.0466464809917</v>
      </c>
      <c r="F359" s="27">
        <f t="shared" si="32"/>
        <v>15444.577744507189</v>
      </c>
    </row>
    <row r="360" spans="1:6" x14ac:dyDescent="0.25">
      <c r="A360" s="25">
        <v>352</v>
      </c>
      <c r="B360" s="26">
        <f t="shared" si="28"/>
        <v>352</v>
      </c>
      <c r="C360" s="30">
        <f t="shared" si="29"/>
        <v>1747.498402073136</v>
      </c>
      <c r="D360" s="27">
        <f t="shared" si="30"/>
        <v>56.308356360182451</v>
      </c>
      <c r="E360" s="27">
        <f t="shared" si="31"/>
        <v>1691.1900457129536</v>
      </c>
      <c r="F360" s="27">
        <f t="shared" si="32"/>
        <v>13753.387698794235</v>
      </c>
    </row>
    <row r="361" spans="1:6" x14ac:dyDescent="0.25">
      <c r="A361" s="25">
        <v>353</v>
      </c>
      <c r="B361" s="26">
        <f t="shared" si="28"/>
        <v>353</v>
      </c>
      <c r="C361" s="30">
        <f t="shared" si="29"/>
        <v>1747.498402073136</v>
      </c>
      <c r="D361" s="27">
        <f t="shared" si="30"/>
        <v>50.142559318520647</v>
      </c>
      <c r="E361" s="27">
        <f t="shared" si="31"/>
        <v>1697.3558427546154</v>
      </c>
      <c r="F361" s="27">
        <f t="shared" si="32"/>
        <v>12056.031856039619</v>
      </c>
    </row>
    <row r="362" spans="1:6" x14ac:dyDescent="0.25">
      <c r="A362" s="25">
        <v>354</v>
      </c>
      <c r="B362" s="26">
        <f t="shared" si="28"/>
        <v>354</v>
      </c>
      <c r="C362" s="30">
        <f t="shared" si="29"/>
        <v>1747.498402073136</v>
      </c>
      <c r="D362" s="27">
        <f t="shared" si="30"/>
        <v>43.954282808477778</v>
      </c>
      <c r="E362" s="27">
        <f t="shared" si="31"/>
        <v>1703.5441192646583</v>
      </c>
      <c r="F362" s="27">
        <f t="shared" si="32"/>
        <v>10352.487736774961</v>
      </c>
    </row>
    <row r="363" spans="1:6" x14ac:dyDescent="0.25">
      <c r="A363" s="25">
        <v>355</v>
      </c>
      <c r="B363" s="26">
        <f t="shared" si="28"/>
        <v>355</v>
      </c>
      <c r="C363" s="30">
        <f t="shared" si="29"/>
        <v>1747.498402073136</v>
      </c>
      <c r="D363" s="27">
        <f t="shared" si="30"/>
        <v>37.74344487365871</v>
      </c>
      <c r="E363" s="27">
        <f t="shared" si="31"/>
        <v>1709.7549571994773</v>
      </c>
      <c r="F363" s="27">
        <f t="shared" si="32"/>
        <v>8642.7327795754845</v>
      </c>
    </row>
    <row r="364" spans="1:6" x14ac:dyDescent="0.25">
      <c r="A364" s="25">
        <v>356</v>
      </c>
      <c r="B364" s="26">
        <f t="shared" si="28"/>
        <v>356</v>
      </c>
      <c r="C364" s="30">
        <f t="shared" si="29"/>
        <v>1747.498402073136</v>
      </c>
      <c r="D364" s="27">
        <f t="shared" si="30"/>
        <v>31.50996325886895</v>
      </c>
      <c r="E364" s="27">
        <f t="shared" si="31"/>
        <v>1715.9884388142671</v>
      </c>
      <c r="F364" s="27">
        <f t="shared" si="32"/>
        <v>6926.7443407612172</v>
      </c>
    </row>
    <row r="365" spans="1:6" x14ac:dyDescent="0.25">
      <c r="A365" s="25">
        <v>357</v>
      </c>
      <c r="B365" s="26">
        <f t="shared" si="28"/>
        <v>357</v>
      </c>
      <c r="C365" s="30">
        <f t="shared" si="29"/>
        <v>1747.498402073136</v>
      </c>
      <c r="D365" s="27">
        <f t="shared" si="30"/>
        <v>25.25375540902527</v>
      </c>
      <c r="E365" s="27">
        <f t="shared" si="31"/>
        <v>1722.2446466641109</v>
      </c>
      <c r="F365" s="27">
        <f t="shared" si="32"/>
        <v>5204.4996940971068</v>
      </c>
    </row>
    <row r="366" spans="1:6" x14ac:dyDescent="0.25">
      <c r="A366" s="25">
        <v>358</v>
      </c>
      <c r="B366" s="26">
        <f t="shared" si="28"/>
        <v>358</v>
      </c>
      <c r="C366" s="30">
        <f t="shared" si="29"/>
        <v>1747.498402073136</v>
      </c>
      <c r="D366" s="27">
        <f t="shared" si="30"/>
        <v>18.974738468062366</v>
      </c>
      <c r="E366" s="27">
        <f t="shared" si="31"/>
        <v>1728.5236636050736</v>
      </c>
      <c r="F366" s="27">
        <f t="shared" si="32"/>
        <v>3475.9760304920333</v>
      </c>
    </row>
    <row r="367" spans="1:6" x14ac:dyDescent="0.25">
      <c r="A367" s="25">
        <v>359</v>
      </c>
      <c r="B367" s="26">
        <f t="shared" si="28"/>
        <v>359</v>
      </c>
      <c r="C367" s="30">
        <f t="shared" si="29"/>
        <v>1747.498402073136</v>
      </c>
      <c r="D367" s="27">
        <f t="shared" si="30"/>
        <v>12.672829277835538</v>
      </c>
      <c r="E367" s="27">
        <f t="shared" si="31"/>
        <v>1734.8255727953006</v>
      </c>
      <c r="F367" s="27">
        <f t="shared" si="32"/>
        <v>1741.1504576967327</v>
      </c>
    </row>
    <row r="368" spans="1:6" x14ac:dyDescent="0.25">
      <c r="A368" s="25">
        <v>360</v>
      </c>
      <c r="B368" s="26">
        <f t="shared" si="28"/>
        <v>360</v>
      </c>
      <c r="C368" s="30">
        <f t="shared" si="29"/>
        <v>1747.498402073136</v>
      </c>
      <c r="D368" s="27">
        <f t="shared" si="30"/>
        <v>6.3479443770193376</v>
      </c>
      <c r="E368" s="27">
        <f t="shared" si="31"/>
        <v>1741.1504576961167</v>
      </c>
      <c r="F368" s="27">
        <f t="shared" si="32"/>
        <v>6.1595528677571565E-10</v>
      </c>
    </row>
    <row r="369" spans="1:6" x14ac:dyDescent="0.25">
      <c r="A369" s="1"/>
      <c r="C369" s="29"/>
      <c r="D369" s="29"/>
      <c r="F369" s="29"/>
    </row>
    <row r="370" spans="1:6" x14ac:dyDescent="0.25">
      <c r="A370" s="1"/>
    </row>
    <row r="371" spans="1:6" x14ac:dyDescent="0.25">
      <c r="A371" s="1"/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Amortization_Schedule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Garner, Jacqueline L</dc:creator>
  <cp:lastModifiedBy>Shrikanth Mahale</cp:lastModifiedBy>
  <dcterms:created xsi:type="dcterms:W3CDTF">2020-05-14T03:11:46Z</dcterms:created>
  <dcterms:modified xsi:type="dcterms:W3CDTF">2021-02-04T19:48:52Z</dcterms:modified>
</cp:coreProperties>
</file>