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projects\Systematic_Review\Data\"/>
    </mc:Choice>
  </mc:AlternateContent>
  <xr:revisionPtr revIDLastSave="0" documentId="13_ncr:1_{CEEE7C03-0D8D-4F18-AB60-5322C7CAA9B0}" xr6:coauthVersionLast="47" xr6:coauthVersionMax="47" xr10:uidLastSave="{00000000-0000-0000-0000-000000000000}"/>
  <bookViews>
    <workbookView xWindow="-90" yWindow="0" windowWidth="19380" windowHeight="20970" xr2:uid="{C5DF44CF-7E18-40B8-9FAA-34AEB3FCB7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Q3" i="1"/>
  <c r="P3" i="1"/>
  <c r="G3" i="1"/>
  <c r="G2" i="1"/>
  <c r="M2" i="1"/>
  <c r="O2" i="1" l="1"/>
  <c r="Q2" i="1" s="1"/>
  <c r="P2" i="1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<sst xmlns="http://schemas.openxmlformats.org/spreadsheetml/2006/main" count="56" uniqueCount="42">
  <si>
    <t>Study_Author_Year</t>
  </si>
  <si>
    <t>Study_Title</t>
  </si>
  <si>
    <t>Lower_CI</t>
  </si>
  <si>
    <t>Upper_CI</t>
  </si>
  <si>
    <t>Total_Sample_Size (n)</t>
  </si>
  <si>
    <t>Intervention_Duration</t>
  </si>
  <si>
    <t>Country_or_Location</t>
  </si>
  <si>
    <t>Rajoo et al. (2021)</t>
  </si>
  <si>
    <t>Addressing psychosocial issues caused by the COVID-19 lockdown: Can urban greeneries help?</t>
  </si>
  <si>
    <t>Nature Therapy (sensory enjoyment, stretching, meditation)</t>
  </si>
  <si>
    <t>Stress (DASS-21)</t>
  </si>
  <si>
    <t>Effect_Size_Type</t>
  </si>
  <si>
    <t>Cohen's d</t>
  </si>
  <si>
    <t>sd_pre</t>
  </si>
  <si>
    <t>sd_post</t>
  </si>
  <si>
    <t>effect_size_value</t>
  </si>
  <si>
    <t>effect_size_sd</t>
  </si>
  <si>
    <t>effect_size_se</t>
  </si>
  <si>
    <t>Malaysia</t>
  </si>
  <si>
    <t>Intervention_Type</t>
  </si>
  <si>
    <t>Study_Design</t>
  </si>
  <si>
    <t>Outcome_Measure</t>
  </si>
  <si>
    <t>pooled_sd</t>
  </si>
  <si>
    <t>mean_pre</t>
  </si>
  <si>
    <t>mean_post</t>
  </si>
  <si>
    <t>Experimental (pre-post)</t>
  </si>
  <si>
    <t>Observational (between-group)</t>
  </si>
  <si>
    <t>Basu et al. (2021)</t>
  </si>
  <si>
    <t>Home gardens moderate the relationship between Covid-19-induced stay-at-home orders and mental distress: a case study with urban residents of India</t>
  </si>
  <si>
    <t>Home garden exposure</t>
  </si>
  <si>
    <t>India</t>
  </si>
  <si>
    <t>NA</t>
  </si>
  <si>
    <t>mean_diff</t>
  </si>
  <si>
    <t>Lei et al. (2021)</t>
  </si>
  <si>
    <t>A quantitative study for indoor workplace biophilic design to improve health and productivity performance</t>
  </si>
  <si>
    <t>Perceived Restorativeness Scale (PRS)</t>
  </si>
  <si>
    <t>Repeated-measures experimental study</t>
  </si>
  <si>
    <t>Singapore</t>
  </si>
  <si>
    <t>0.2% coverage vs. Baseline</t>
  </si>
  <si>
    <t>5% coverage vs. Baseline</t>
  </si>
  <si>
    <t>12% coverage vs. Baseline</t>
  </si>
  <si>
    <t>20% coverage vs.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</si>
</sst>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Types" Target="richData/rdRichValueTypes.xml"/><Relationship Id="rId3" Type="http://schemas.openxmlformats.org/officeDocument/2006/relationships/styles" Target="styles.xml"/><Relationship Id="rId7" Type="http://schemas.microsoft.com/office/2017/06/relationships/rdRichValueStructure" Target="richData/rdrichvaluestructur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06/relationships/rdRichValue" Target="richData/rdrichvalue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Relationship Id="rId9" Type="http://schemas.openxmlformats.org/officeDocument/2006/relationships/calcChain" Target="calcChain.xml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13</v>
    <v>7</v>
  </rv>
</rvData>
</file>

<file path=xl/richData/rdrichvaluestructure.xml><?xml version="1.0" encoding="utf-8"?>
<rvStructures xmlns="http://schemas.microsoft.com/office/spreadsheetml/2017/richdata" count="1">
  <s t="_error">
    <k n="errorType" t="i"/>
    <k n="subType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013BB-E792-4E3C-94E0-9D22DDFE4048}">
  <dimension ref="A1:T9"/>
  <sheetViews>
    <sheetView tabSelected="1" topLeftCell="C1" workbookViewId="0">
      <selection activeCell="E6" sqref="E6:E8"/>
    </sheetView>
  </sheetViews>
  <sheetFormatPr defaultRowHeight="14.5" x14ac:dyDescent="0.35"/>
  <cols>
    <col min="1" max="1" width="14.26953125" customWidth="1"/>
    <col min="2" max="2" width="32.7265625" style="1" customWidth="1"/>
    <col min="3" max="3" width="33.453125" customWidth="1"/>
    <col min="4" max="4" width="24.81640625" customWidth="1"/>
    <col min="5" max="5" width="21.90625" customWidth="1"/>
    <col min="6" max="6" width="15.6328125" customWidth="1"/>
    <col min="7" max="8" width="17.26953125" customWidth="1"/>
    <col min="9" max="9" width="16" customWidth="1"/>
    <col min="10" max="15" width="17.26953125" customWidth="1"/>
    <col min="19" max="19" width="19.90625" customWidth="1"/>
  </cols>
  <sheetData>
    <row r="1" spans="1:20" s="2" customFormat="1" ht="52" customHeight="1" x14ac:dyDescent="0.35">
      <c r="A1" s="2" t="s">
        <v>0</v>
      </c>
      <c r="B1" s="2" t="s">
        <v>1</v>
      </c>
      <c r="C1" s="2" t="s">
        <v>19</v>
      </c>
      <c r="D1" s="2" t="s">
        <v>20</v>
      </c>
      <c r="E1" s="2" t="s">
        <v>21</v>
      </c>
      <c r="F1" s="2" t="s">
        <v>11</v>
      </c>
      <c r="G1" s="3" t="s">
        <v>15</v>
      </c>
      <c r="H1" s="3" t="s">
        <v>32</v>
      </c>
      <c r="I1" s="2" t="s">
        <v>23</v>
      </c>
      <c r="J1" s="3" t="s">
        <v>24</v>
      </c>
      <c r="K1" s="3" t="s">
        <v>13</v>
      </c>
      <c r="L1" s="3" t="s">
        <v>14</v>
      </c>
      <c r="M1" s="3" t="s">
        <v>22</v>
      </c>
      <c r="N1" s="3" t="s">
        <v>16</v>
      </c>
      <c r="O1" s="3" t="s">
        <v>17</v>
      </c>
      <c r="P1" s="2" t="s">
        <v>2</v>
      </c>
      <c r="Q1" s="2" t="s">
        <v>3</v>
      </c>
      <c r="R1" s="2" t="s">
        <v>4</v>
      </c>
      <c r="S1" s="2" t="s">
        <v>5</v>
      </c>
      <c r="T1" s="2" t="s">
        <v>6</v>
      </c>
    </row>
    <row r="2" spans="1:20" x14ac:dyDescent="0.35">
      <c r="A2" t="s">
        <v>7</v>
      </c>
      <c r="B2" t="s">
        <v>8</v>
      </c>
      <c r="C2" t="s">
        <v>9</v>
      </c>
      <c r="D2" s="4" t="s">
        <v>25</v>
      </c>
      <c r="E2" t="s">
        <v>10</v>
      </c>
      <c r="F2" t="s">
        <v>12</v>
      </c>
      <c r="G2">
        <f>(I2 - J2 ) / M2</f>
        <v>1.0202117283671501</v>
      </c>
      <c r="I2">
        <v>12.13</v>
      </c>
      <c r="J2">
        <v>7.67</v>
      </c>
      <c r="K2">
        <v>5.1100000000000003</v>
      </c>
      <c r="L2">
        <v>3.48</v>
      </c>
      <c r="M2">
        <f>SQRT((K2^2 +L2^2)/2)</f>
        <v>4.3716415681068828</v>
      </c>
      <c r="O2">
        <f>SQRT((2*(1-0.5)/R2) + (G2^2/(2*R2)))</f>
        <v>0.31837252659412935</v>
      </c>
      <c r="P2">
        <f>G2-(1.96*O2)</f>
        <v>0.39620157624265662</v>
      </c>
      <c r="Q2">
        <f>G2+(1.96*O2)</f>
        <v>1.6442218804916435</v>
      </c>
      <c r="R2">
        <v>15</v>
      </c>
      <c r="S2">
        <v>140</v>
      </c>
      <c r="T2" t="s">
        <v>18</v>
      </c>
    </row>
    <row r="3" spans="1:20" ht="29" x14ac:dyDescent="0.35">
      <c r="A3" t="s">
        <v>27</v>
      </c>
      <c r="B3" t="s">
        <v>28</v>
      </c>
      <c r="C3" t="s">
        <v>29</v>
      </c>
      <c r="D3" s="4" t="s">
        <v>26</v>
      </c>
      <c r="E3" t="s">
        <v>10</v>
      </c>
      <c r="F3" t="s">
        <v>12</v>
      </c>
      <c r="G3">
        <f>H3 / (O3 * SQRT(R3))</f>
        <v>0.61116003514767148</v>
      </c>
      <c r="H3">
        <v>7.16</v>
      </c>
      <c r="L3" t="e" vm="1">
        <f>_xleta.STDEV</f>
        <v>#VALUE!</v>
      </c>
      <c r="O3">
        <v>0.57999999999999996</v>
      </c>
      <c r="P3">
        <f>H3 - (1.96*O3)</f>
        <v>6.0232000000000001</v>
      </c>
      <c r="Q3">
        <f>H3 + (1.96*O3)</f>
        <v>8.2967999999999993</v>
      </c>
      <c r="R3">
        <v>408</v>
      </c>
      <c r="S3" t="s">
        <v>31</v>
      </c>
      <c r="T3" t="s">
        <v>30</v>
      </c>
    </row>
    <row r="4" spans="1:20" x14ac:dyDescent="0.35">
      <c r="D4" s="4"/>
    </row>
    <row r="5" spans="1:20" ht="43.5" x14ac:dyDescent="0.35">
      <c r="A5" t="s">
        <v>33</v>
      </c>
      <c r="B5" t="s">
        <v>34</v>
      </c>
      <c r="C5" s="4" t="s">
        <v>38</v>
      </c>
      <c r="D5" s="4" t="s">
        <v>36</v>
      </c>
      <c r="E5" s="4" t="s">
        <v>35</v>
      </c>
      <c r="R5">
        <v>15</v>
      </c>
      <c r="S5">
        <v>5</v>
      </c>
      <c r="T5" t="s">
        <v>37</v>
      </c>
    </row>
    <row r="6" spans="1:20" ht="43.5" x14ac:dyDescent="0.35">
      <c r="A6" t="s">
        <v>33</v>
      </c>
      <c r="B6" t="s">
        <v>34</v>
      </c>
      <c r="C6" s="4" t="s">
        <v>39</v>
      </c>
      <c r="D6" s="4" t="s">
        <v>36</v>
      </c>
      <c r="E6" s="4" t="s">
        <v>35</v>
      </c>
    </row>
    <row r="7" spans="1:20" ht="43.5" x14ac:dyDescent="0.35">
      <c r="A7" t="s">
        <v>33</v>
      </c>
      <c r="B7" t="s">
        <v>34</v>
      </c>
      <c r="C7" s="4" t="s">
        <v>40</v>
      </c>
      <c r="D7" s="4" t="s">
        <v>36</v>
      </c>
      <c r="E7" s="4" t="s">
        <v>35</v>
      </c>
    </row>
    <row r="8" spans="1:20" ht="43.5" x14ac:dyDescent="0.35">
      <c r="A8" t="s">
        <v>33</v>
      </c>
      <c r="B8" t="s">
        <v>34</v>
      </c>
      <c r="C8" s="4" t="s">
        <v>41</v>
      </c>
      <c r="D8" s="4" t="s">
        <v>36</v>
      </c>
      <c r="E8" s="4" t="s">
        <v>35</v>
      </c>
    </row>
    <row r="9" spans="1:20" x14ac:dyDescent="0.35">
      <c r="C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Salem Malibary</dc:creator>
  <cp:lastModifiedBy>Salem Malibary (HDR)</cp:lastModifiedBy>
  <dcterms:created xsi:type="dcterms:W3CDTF">2025-03-17T12:54:13Z</dcterms:created>
  <dcterms:modified xsi:type="dcterms:W3CDTF">2025-03-18T05:07:16Z</dcterms:modified>
</cp:coreProperties>
</file>