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<sst xmlns="http://schemas.openxmlformats.org/spreadsheetml/2006/main" count="18" uniqueCount="15">
  <si>
    <t>时间</t>
  </si>
  <si>
    <t>股数</t>
  </si>
  <si>
    <t>单价</t>
  </si>
  <si>
    <t>买入总价</t>
  </si>
  <si>
    <t>卖出总价</t>
  </si>
  <si>
    <t>投入：</t>
  </si>
  <si>
    <t>买入</t>
  </si>
  <si>
    <t>卖出</t>
  </si>
  <si>
    <t>原始股单价：</t>
  </si>
  <si>
    <t>钱包：</t>
  </si>
  <si>
    <t>总股数：</t>
  </si>
  <si>
    <t>持有总价：</t>
  </si>
  <si>
    <t>目前持仓单价：</t>
  </si>
  <si>
    <t>每股盈利：</t>
  </si>
  <si>
    <t>T：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</si>
</sst>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zoomScale="115" zoomScaleNormal="115" topLeftCell="B1" workbookViewId="0">
      <selection activeCell="H3" sqref="H3"/>
    </sheetView>
  </sheetViews>
  <sheetFormatPr defaultColWidth="9" defaultRowHeight="13.5"/>
  <cols>
    <col min="1" max="1" width="9" style="1"/>
    <col min="2" max="2" width="11.5" style="1"/>
    <col min="3" max="11" width="9" style="1"/>
    <col min="12" max="12" width="13.625" style="1" customWidth="1"/>
    <col min="13" max="13" width="13.75" style="1"/>
    <col min="14" max="14" width="9" style="1"/>
    <col min="15" max="15" width="12.625" style="1"/>
    <col min="16" max="16384" width="9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2</v>
      </c>
      <c r="J1" s="1" t="s">
        <v>4</v>
      </c>
      <c r="L1" s="3" t="s">
        <v>5</v>
      </c>
      <c r="M1" s="3">
        <v>10000</v>
      </c>
    </row>
    <row r="2" spans="1:13">
      <c r="A2" s="1" t="s">
        <v>6</v>
      </c>
      <c r="B2" s="2">
        <v>45217</v>
      </c>
      <c r="C2" s="1">
        <v>100</v>
      </c>
      <c r="D2" s="1">
        <v>3</v>
      </c>
      <c r="E2" s="1">
        <f>$C2*$D2</f>
        <v>300</v>
      </c>
      <c r="F2" s="1" t="s">
        <v>7</v>
      </c>
      <c r="H2" s="1">
        <v>50</v>
      </c>
      <c r="I2" s="1">
        <v>4</v>
      </c>
      <c r="J2" s="1">
        <f>$H2*$I2</f>
        <v>200</v>
      </c>
      <c r="L2" s="4" t="s">
        <v>8</v>
      </c>
      <c r="M2" s="4">
        <f>D2</f>
        <v>3</v>
      </c>
    </row>
    <row r="3" spans="2:13">
      <c r="B3" s="2">
        <v>45230</v>
      </c>
      <c r="C3" s="1">
        <v>0</v>
      </c>
      <c r="D3" s="1">
        <v>2</v>
      </c>
      <c r="E3" s="1">
        <f t="shared" ref="E3:E26" si="0">$C3*$D3</f>
        <v>0</v>
      </c>
      <c r="J3" s="1">
        <f t="shared" ref="J3:J27" si="1">$H3*$I3</f>
        <v>0</v>
      </c>
      <c r="L3" s="5" t="s">
        <v>9</v>
      </c>
      <c r="M3" s="5">
        <f>M1-SUM(E:E)+SUM(J:J)</f>
        <v>9900</v>
      </c>
    </row>
    <row r="4" spans="5:10">
      <c r="E4" s="1">
        <f t="shared" si="0"/>
        <v>0</v>
      </c>
      <c r="J4" s="1">
        <f t="shared" si="1"/>
        <v>0</v>
      </c>
    </row>
    <row r="5" spans="5:10">
      <c r="E5" s="1">
        <f t="shared" si="0"/>
        <v>0</v>
      </c>
      <c r="J5" s="1">
        <f t="shared" si="1"/>
        <v>0</v>
      </c>
    </row>
    <row r="6" spans="5:10">
      <c r="E6" s="1">
        <f t="shared" si="0"/>
        <v>0</v>
      </c>
      <c r="J6" s="1">
        <f t="shared" si="1"/>
        <v>0</v>
      </c>
    </row>
    <row r="7" spans="5:13">
      <c r="E7" s="1">
        <f t="shared" si="0"/>
        <v>0</v>
      </c>
      <c r="J7" s="1">
        <f t="shared" si="1"/>
        <v>0</v>
      </c>
      <c r="L7" s="6" t="s">
        <v>10</v>
      </c>
      <c r="M7" s="6">
        <f>SUM(C:C)-SUM(H:H)</f>
        <v>50</v>
      </c>
    </row>
    <row r="8" spans="5:13">
      <c r="E8" s="1">
        <f t="shared" si="0"/>
        <v>0</v>
      </c>
      <c r="J8" s="1">
        <f t="shared" si="1"/>
        <v>0</v>
      </c>
      <c r="L8" s="6" t="s">
        <v>11</v>
      </c>
      <c r="M8" s="6">
        <f>SUM(E:E)-SUM(J:J)</f>
        <v>100</v>
      </c>
    </row>
    <row r="9" spans="5:13">
      <c r="E9" s="1">
        <f t="shared" si="0"/>
        <v>0</v>
      </c>
      <c r="J9" s="1">
        <f t="shared" si="1"/>
        <v>0</v>
      </c>
      <c r="L9" s="6" t="s">
        <v>12</v>
      </c>
      <c r="M9" s="6">
        <f>IF(M7&gt;0,ABS(M8)/M7,"0")</f>
        <v>2</v>
      </c>
    </row>
    <row r="10" spans="5:10">
      <c r="E10" s="1">
        <f t="shared" si="0"/>
        <v>0</v>
      </c>
      <c r="J10" s="1">
        <f t="shared" si="1"/>
        <v>0</v>
      </c>
    </row>
    <row r="11" spans="5:10">
      <c r="E11" s="1">
        <f t="shared" si="0"/>
        <v>0</v>
      </c>
      <c r="J11" s="1">
        <f t="shared" si="1"/>
        <v>0</v>
      </c>
    </row>
    <row r="12" spans="5:10">
      <c r="E12" s="1">
        <f t="shared" si="0"/>
        <v>0</v>
      </c>
      <c r="J12" s="1">
        <f t="shared" si="1"/>
        <v>0</v>
      </c>
    </row>
    <row r="13" spans="5:10">
      <c r="E13" s="1">
        <f t="shared" si="0"/>
        <v>0</v>
      </c>
      <c r="J13" s="1">
        <f t="shared" si="1"/>
        <v>0</v>
      </c>
    </row>
    <row r="14" spans="5:10">
      <c r="E14" s="1">
        <f t="shared" si="0"/>
        <v>0</v>
      </c>
      <c r="J14" s="1">
        <f t="shared" si="1"/>
        <v>0</v>
      </c>
    </row>
    <row r="15" spans="5:12">
      <c r="E15" s="1">
        <f t="shared" si="0"/>
        <v>0</v>
      </c>
      <c r="J15" s="1">
        <f t="shared" si="1"/>
        <v>0</v>
      </c>
      <c r="L15" s="1" t="s">
        <v>13</v>
      </c>
    </row>
    <row r="16" spans="5:10">
      <c r="E16" s="1">
        <f t="shared" si="0"/>
        <v>0</v>
      </c>
      <c r="J16" s="1">
        <f t="shared" si="1"/>
        <v>0</v>
      </c>
    </row>
    <row r="17" spans="5:10">
      <c r="E17" s="1">
        <f t="shared" si="0"/>
        <v>0</v>
      </c>
      <c r="J17" s="1">
        <f t="shared" si="1"/>
        <v>0</v>
      </c>
    </row>
    <row r="18" spans="5:13">
      <c r="E18" s="1">
        <f t="shared" si="0"/>
        <v>0</v>
      </c>
      <c r="J18" s="1">
        <f t="shared" si="1"/>
        <v>0</v>
      </c>
      <c r="L18" s="1" t="s">
        <v>14</v>
      </c>
      <c r="M18" s="1">
        <f>35310*0.0512</f>
        <v>1807.872</v>
      </c>
    </row>
    <row r="19" spans="5:10">
      <c r="E19" s="1">
        <f t="shared" si="0"/>
        <v>0</v>
      </c>
      <c r="J19" s="1">
        <f t="shared" si="1"/>
        <v>0</v>
      </c>
    </row>
    <row r="20" spans="5:10">
      <c r="E20" s="1">
        <f t="shared" si="0"/>
        <v>0</v>
      </c>
      <c r="J20" s="1">
        <f t="shared" si="1"/>
        <v>0</v>
      </c>
    </row>
    <row r="21" spans="5:10">
      <c r="E21" s="1">
        <f t="shared" si="0"/>
        <v>0</v>
      </c>
      <c r="J21" s="1">
        <f t="shared" si="1"/>
        <v>0</v>
      </c>
    </row>
    <row r="22" spans="5:10">
      <c r="E22" s="1">
        <f t="shared" si="0"/>
        <v>0</v>
      </c>
      <c r="J22" s="1">
        <f t="shared" si="1"/>
        <v>0</v>
      </c>
    </row>
    <row r="23" spans="5:10">
      <c r="E23" s="1">
        <f t="shared" si="0"/>
        <v>0</v>
      </c>
      <c r="J23" s="1">
        <f t="shared" si="1"/>
        <v>0</v>
      </c>
    </row>
    <row r="24" spans="5:10">
      <c r="E24" s="1">
        <f t="shared" si="0"/>
        <v>0</v>
      </c>
      <c r="J24" s="1">
        <f t="shared" si="1"/>
        <v>0</v>
      </c>
    </row>
    <row r="25" spans="5:10">
      <c r="E25" s="1">
        <f t="shared" si="0"/>
        <v>0</v>
      </c>
      <c r="J25" s="1">
        <f t="shared" si="1"/>
        <v>0</v>
      </c>
    </row>
    <row r="26" spans="5:10">
      <c r="E26" s="1">
        <f t="shared" si="0"/>
        <v>0</v>
      </c>
      <c r="J26" s="1">
        <f t="shared" si="1"/>
        <v>0</v>
      </c>
    </row>
    <row r="27" spans="10:10">
      <c r="J27" s="1">
        <f t="shared" si="1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李晓雷</cp:lastModifiedBy>
  <dcterms:created xsi:type="dcterms:W3CDTF">2023-05-12T11:15:00Z</dcterms:created>
  <dcterms:modified xsi:type="dcterms:W3CDTF">2023-10-31T05:37:34Z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