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8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1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14.xml" ContentType="application/vnd.openxmlformats-officedocument.themeOverrid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15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16.xml" ContentType="application/vnd.openxmlformats-officedocument.themeOverride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17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18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1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0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21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22.xml" ContentType="application/vnd.openxmlformats-officedocument.themeOverride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23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24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25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26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27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1.xml" ContentType="application/vnd.openxmlformats-officedocument.drawing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2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28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29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3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4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30.xml" ContentType="application/vnd.openxmlformats-officedocument.themeOverrid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theme/themeOverride31.xml" ContentType="application/vnd.openxmlformats-officedocument.themeOverride+xml"/>
  <Override PartName="/xl/drawings/drawing15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3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33.xml" ContentType="application/vnd.openxmlformats-officedocument.themeOverride+xml"/>
  <Override PartName="/xl/drawings/drawing16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3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3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813E4C9E-7795-1741-9E5A-9976549EFCE4}" xr6:coauthVersionLast="45" xr6:coauthVersionMax="45" xr10:uidLastSave="{00000000-0000-0000-0000-000000000000}"/>
  <bookViews>
    <workbookView xWindow="6460" yWindow="460" windowWidth="22360" windowHeight="15400" tabRatio="887" activeTab="1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mm" sheetId="17" r:id="rId13"/>
    <sheet name="lu" sheetId="18" r:id="rId14"/>
    <sheet name="simgrid(uniform)" sheetId="13" r:id="rId15"/>
    <sheet name="simgrid(matrix)" sheetId="15" r:id="rId16"/>
    <sheet name="simgrid(reversal)" sheetId="16" r:id="rId17"/>
  </sheets>
  <calcPr calcId="191029"/>
</workbook>
</file>

<file path=xl/calcChain.xml><?xml version="1.0" encoding="utf-8"?>
<calcChain xmlns="http://schemas.openxmlformats.org/spreadsheetml/2006/main">
  <c r="J7" i="9" l="1"/>
  <c r="K7" i="9"/>
  <c r="L7" i="9"/>
  <c r="M7" i="9"/>
  <c r="N7" i="9"/>
  <c r="J6" i="9"/>
  <c r="K6" i="9"/>
  <c r="L6" i="9"/>
  <c r="M6" i="9"/>
  <c r="N6" i="9"/>
  <c r="J5" i="9"/>
  <c r="K5" i="9"/>
  <c r="L5" i="9"/>
  <c r="M5" i="9"/>
  <c r="N5" i="9"/>
  <c r="K4" i="9"/>
  <c r="L4" i="9"/>
  <c r="M4" i="9"/>
  <c r="N4" i="9"/>
  <c r="J4" i="9"/>
  <c r="S8" i="8" l="1"/>
  <c r="T8" i="8"/>
  <c r="U8" i="8"/>
  <c r="V8" i="8"/>
  <c r="R8" i="8"/>
  <c r="K7" i="12" l="1"/>
  <c r="L7" i="12"/>
  <c r="M7" i="12"/>
  <c r="N7" i="12"/>
  <c r="J7" i="12"/>
  <c r="J15" i="11" l="1"/>
  <c r="K15" i="11"/>
  <c r="L15" i="11"/>
  <c r="M15" i="11"/>
  <c r="N15" i="11"/>
  <c r="K14" i="11"/>
  <c r="L14" i="11"/>
  <c r="M14" i="11"/>
  <c r="N14" i="11"/>
  <c r="J14" i="11"/>
  <c r="K15" i="10"/>
  <c r="L15" i="10"/>
  <c r="M15" i="10"/>
  <c r="N15" i="10"/>
  <c r="J15" i="10"/>
  <c r="K14" i="10"/>
  <c r="L14" i="10"/>
  <c r="M14" i="10"/>
  <c r="N14" i="10"/>
  <c r="J14" i="10"/>
  <c r="S7" i="8" l="1"/>
  <c r="T7" i="8"/>
  <c r="U7" i="8"/>
  <c r="V7" i="8"/>
  <c r="R7" i="8"/>
  <c r="S6" i="8" l="1"/>
  <c r="T6" i="8"/>
  <c r="U6" i="8"/>
  <c r="V6" i="8"/>
  <c r="R6" i="8"/>
  <c r="O6" i="12" l="1"/>
  <c r="O6" i="11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32" i="12"/>
  <c r="K32" i="12"/>
  <c r="L32" i="12"/>
  <c r="M32" i="12"/>
  <c r="N32" i="12"/>
  <c r="J33" i="12"/>
  <c r="K33" i="12"/>
  <c r="L33" i="12"/>
  <c r="M33" i="12"/>
  <c r="N33" i="12"/>
  <c r="K31" i="12"/>
  <c r="L31" i="12"/>
  <c r="M31" i="12"/>
  <c r="N31" i="12"/>
  <c r="J31" i="12"/>
  <c r="J27" i="12"/>
  <c r="K27" i="12"/>
  <c r="L27" i="12"/>
  <c r="M27" i="12"/>
  <c r="N27" i="12"/>
  <c r="J28" i="12"/>
  <c r="K28" i="12"/>
  <c r="L28" i="12"/>
  <c r="M28" i="12"/>
  <c r="N28" i="12"/>
  <c r="K26" i="12"/>
  <c r="L26" i="12"/>
  <c r="M26" i="12"/>
  <c r="N26" i="12"/>
  <c r="J26" i="12"/>
  <c r="O5" i="9" l="1"/>
  <c r="J12" i="10" l="1"/>
  <c r="J13" i="10"/>
  <c r="J11" i="10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U6" i="13" s="1"/>
  <c r="Q5" i="13"/>
  <c r="R5" i="13"/>
  <c r="S5" i="13"/>
  <c r="T5" i="13"/>
  <c r="U5" i="13" s="1"/>
  <c r="P5" i="13"/>
  <c r="N12" i="11" l="1"/>
  <c r="N13" i="11"/>
  <c r="M12" i="11"/>
  <c r="M13" i="11"/>
  <c r="L12" i="11"/>
  <c r="L13" i="11"/>
  <c r="K12" i="11"/>
  <c r="K13" i="11"/>
  <c r="J12" i="11"/>
  <c r="J13" i="11"/>
  <c r="K11" i="11"/>
  <c r="L11" i="11"/>
  <c r="M11" i="11"/>
  <c r="N11" i="11"/>
  <c r="J11" i="11"/>
  <c r="N12" i="10"/>
  <c r="N13" i="10"/>
  <c r="M12" i="10"/>
  <c r="M13" i="10"/>
  <c r="L12" i="10"/>
  <c r="L13" i="10"/>
  <c r="K12" i="10"/>
  <c r="K13" i="10"/>
  <c r="K11" i="10"/>
  <c r="L11" i="10"/>
  <c r="M11" i="10"/>
  <c r="N11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<sst xmlns="http://schemas.openxmlformats.org/spreadsheetml/2006/main" count="536" uniqueCount="118">
  <si>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</si>
  <si>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</si>
  <si>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</si>
  <si>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</si>
  <si>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</si>
  <si>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</si>
  <si>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</si>
  <si>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</si>
  <si>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</si>
  <si>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</si>
  <si>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</si>
  <si>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</si>
  <si>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</si>
  <si>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</si>
  <si>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</si>
  <si>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</si>
  <si>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</si>
  <si>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</si>
  <si>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</si>
  <si>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</si>
  <si>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</si>
  <si>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</si>
  <si>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</si>
  <si>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</si>
  <si>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</si>
  <si>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</si>
  <si>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</si>
  <si>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</si>
  <si>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</si>
  <si>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</si>
  <si>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</si>
  <si>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</si>
  <si>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</si>
  <si>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</si>
  <si>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</si>
  <si>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</si>
  <si>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</si>
  <si>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</si>
  <si>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</si>
  <si>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</si>
  <si>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</si>
  <si>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</si>
  <si>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</si>
  <si>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</si>
  <si>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</si>
  <si>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</si>
  <si>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</si>
  <si>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</si>
  <si>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</si>
  <si>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</si>
  <si>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</si>
  <si>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</si>
  <si>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</si>
  <si>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</si>
  <si>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</si>
  <si>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</si>
  <si>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</si>
  <si>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</si>
  <si>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</si>
  <si>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</si>
  <si>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</si>
  <si>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</si>
  <si>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</si>
  <si>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</si>
  <si>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</si>
  <si>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</si>
  <si>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</si>
  <si>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</si>
  <si>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</si>
  <si>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</si>
  <si>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</si>
  <si>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</si>
  <si>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</si>
  <si>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</si>
  <si>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</si>
  <si>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</si>
  <si>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</si>
  <si>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</si>
  <si>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</si>
  <si>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</si>
  <si>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</si>
  <si>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</si>
  <si>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</si>
  <si>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</si>
  <si>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</si>
  <si>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</si>
  <si>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</si>
  <si>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</si>
  <si>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</si>
  <si>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</si>
  <si>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</si>
  <si>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</si>
  <si>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</si>
  <si>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</si>
  <si>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</si>
  <si>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</si>
  <si>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</si>
  <si>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</si>
  <si>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</si>
  <si>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</si>
  <si>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</si>
  <si>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</si>
  <si>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</si>
  <si>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</si>
  <si>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</si>
  <si>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</si>
  <si>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</si>
  <si>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</si>
  <si>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</si>
  <si>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</si>
  <si>
    <t>SZ (MPI)</t>
    <phoneticPr fontId="1"/>
  </si>
  <si>
    <t>Comp (bitwise-mask)</t>
    <phoneticPr fontId="1"/>
  </si>
  <si>
    <t>bitwise-mask</t>
    <phoneticPr fontId="1"/>
  </si>
  <si>
    <r>
      <t>Comp (bitwise</t>
    </r>
    <r>
      <rPr>
        <sz val="12"/>
        <color theme="1"/>
        <rFont val="Microsoft YaHei"/>
        <family val="2"/>
        <charset val="134"/>
      </rPr>
      <t>-</t>
    </r>
    <r>
      <rPr>
        <sz val="12"/>
        <color theme="1"/>
        <rFont val="ＭＳ Ｐゴシック"/>
        <family val="2"/>
        <charset val="128"/>
      </rPr>
      <t>mask</t>
    </r>
    <r>
      <rPr>
        <sz val="12"/>
        <color theme="1"/>
        <rFont val="ＭＳ Ｐゴシック"/>
        <family val="2"/>
        <charset val="128"/>
        <scheme val="minor"/>
      </rPr>
      <t>)</t>
    </r>
    <phoneticPr fontId="1"/>
  </si>
  <si>
    <t>8-procs 512*512</t>
    <phoneticPr fontId="1"/>
  </si>
  <si>
    <t>4-procs 256*256</t>
    <phoneticPr fontId="1"/>
  </si>
  <si>
    <t>SZ (v2.1)</t>
    <phoneticPr fontId="1"/>
  </si>
  <si>
    <t>CRC (bitwise)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</si>
</sst>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</font>
    <font>
      <sz val="12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317196063875159"/>
              <c:y val="0.90755978296913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Error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74959064512218E-2"/>
              <c:y val="0.359119490655018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5583166169122801"/>
          <c:y val="5.7054847434902384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</a:t>
                </a:r>
                <a:r>
                  <a:rPr lang="en-US" altLang="zh-CN" sz="1600" baseline="0"/>
                  <a:t> (1e</a:t>
                </a:r>
                <a:r>
                  <a:rPr lang="en-US" altLang="zh-CN" sz="1600" i="1" baseline="0"/>
                  <a:t>n</a:t>
                </a:r>
                <a:r>
                  <a:rPr lang="en-US" altLang="zh-CN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5084744644349619"/>
              <c:y val="0.9262387860261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Hit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40012316895E-2"/>
              <c:y val="0.39356241738197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93555623982755"/>
          <c:y val="4.2700279069694258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3-5343-9F84-69045B36C796}"/>
            </c:ext>
          </c:extLst>
        </c:ser>
        <c:ser>
          <c:idx val="1"/>
          <c:order val="1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3-5343-9F84-69045B36C796}"/>
            </c:ext>
          </c:extLst>
        </c:ser>
        <c:ser>
          <c:idx val="2"/>
          <c:order val="2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3-5343-9F84-69045B36C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009983"/>
        <c:axId val="1264094511"/>
      </c:barChart>
      <c:catAx>
        <c:axId val="12640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94511"/>
        <c:crosses val="autoZero"/>
        <c:auto val="1"/>
        <c:lblAlgn val="ctr"/>
        <c:lblOffset val="100"/>
        <c:noMultiLvlLbl val="0"/>
      </c:catAx>
      <c:valAx>
        <c:axId val="126409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40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9-9C4C-A3FC-F50E0DAFD67A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9-9C4C-A3FC-F50E0DAFD67A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49-9C4C-A3FC-F50E0DAF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24543"/>
        <c:axId val="192656655"/>
      </c:barChart>
      <c:catAx>
        <c:axId val="19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656655"/>
        <c:crosses val="autoZero"/>
        <c:auto val="1"/>
        <c:lblAlgn val="ctr"/>
        <c:lblOffset val="100"/>
        <c:noMultiLvlLbl val="0"/>
      </c:catAx>
      <c:valAx>
        <c:axId val="1926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52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C-6640-9E77-4DAA22333FA1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C-6640-9E77-4DAA22333FA1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C-6640-9E77-4DAA2233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66768"/>
        <c:axId val="765368400"/>
      </c:barChart>
      <c:catAx>
        <c:axId val="7653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8400"/>
        <c:crosses val="autoZero"/>
        <c:auto val="1"/>
        <c:lblAlgn val="ctr"/>
        <c:lblOffset val="100"/>
        <c:noMultiLvlLbl val="0"/>
      </c:catAx>
      <c:valAx>
        <c:axId val="765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3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7-4401-A8BB-45E4F1E7A679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7-4401-A8BB-45E4F1E7A679}"/>
            </c:ext>
          </c:extLst>
        </c:ser>
        <c:ser>
          <c:idx val="2"/>
          <c:order val="2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7-4401-A8BB-45E4F1E7A679}"/>
            </c:ext>
          </c:extLst>
        </c:ser>
        <c:ser>
          <c:idx val="3"/>
          <c:order val="3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A7-4401-A8BB-45E4F1E7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771600"/>
        <c:axId val="594775760"/>
      </c:barChart>
      <c:catAx>
        <c:axId val="5947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5760"/>
        <c:crosses val="autoZero"/>
        <c:auto val="1"/>
        <c:lblAlgn val="ctr"/>
        <c:lblOffset val="100"/>
        <c:noMultiLvlLbl val="0"/>
      </c:catAx>
      <c:valAx>
        <c:axId val="59477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47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9-41E2-BFD2-68DCFE6DFEA7}"/>
            </c:ext>
          </c:extLst>
        </c:ser>
        <c:ser>
          <c:idx val="1"/>
          <c:order val="1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9-41E2-BFD2-68DCFE6DFEA7}"/>
            </c:ext>
          </c:extLst>
        </c:ser>
        <c:ser>
          <c:idx val="2"/>
          <c:order val="2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9-41E2-BFD2-68DCFE6DFEA7}"/>
            </c:ext>
          </c:extLst>
        </c:ser>
        <c:ser>
          <c:idx val="3"/>
          <c:order val="3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9-41E2-BFD2-68DCFE6DF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260464"/>
        <c:axId val="685247152"/>
      </c:barChart>
      <c:catAx>
        <c:axId val="685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47152"/>
        <c:crosses val="autoZero"/>
        <c:auto val="1"/>
        <c:lblAlgn val="ctr"/>
        <c:lblOffset val="100"/>
        <c:noMultiLvlLbl val="0"/>
      </c:catAx>
      <c:valAx>
        <c:axId val="6852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52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E-4EE8-B108-278F815404B8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E-4EE8-B108-278F815404B8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E-4EE8-B108-278F815404B8}"/>
            </c:ext>
          </c:extLst>
        </c:ser>
        <c:ser>
          <c:idx val="3"/>
          <c:order val="3"/>
          <c:tx>
            <c:strRef>
              <c:f>'pingpong(revise)'!$Q$6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'pingpong(revise)'!$R$6:$V$6</c:f>
              <c:numCache>
                <c:formatCode>General</c:formatCode>
                <c:ptCount val="5"/>
                <c:pt idx="0">
                  <c:v>0.92916001967110873</c:v>
                </c:pt>
                <c:pt idx="1">
                  <c:v>0.80826666346811227</c:v>
                </c:pt>
                <c:pt idx="2">
                  <c:v>0.68191577407012027</c:v>
                </c:pt>
                <c:pt idx="3">
                  <c:v>0.58332033920667858</c:v>
                </c:pt>
                <c:pt idx="4">
                  <c:v>0.52421105660241574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E-4EE8-B108-278F815404B8}"/>
            </c:ext>
          </c:extLst>
        </c:ser>
        <c:ser>
          <c:idx val="4"/>
          <c:order val="4"/>
          <c:tx>
            <c:strRef>
              <c:f>'pingpong(revise)'!$Q$7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'pingpong(revise)'!$R$7:$V$7</c:f>
              <c:numCache>
                <c:formatCode>General</c:formatCode>
                <c:ptCount val="5"/>
                <c:pt idx="0">
                  <c:v>0.68737330726511614</c:v>
                </c:pt>
                <c:pt idx="1">
                  <c:v>0.52556644396732677</c:v>
                </c:pt>
                <c:pt idx="2">
                  <c:v>0.48386129469479794</c:v>
                </c:pt>
                <c:pt idx="3">
                  <c:v>0.44691799306713365</c:v>
                </c:pt>
                <c:pt idx="4">
                  <c:v>0.43416775617420927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E-4EE8-B108-278F815404B8}"/>
            </c:ext>
          </c:extLst>
        </c:ser>
        <c:ser>
          <c:idx val="5"/>
          <c:order val="5"/>
          <c:tx>
            <c:strRef>
              <c:f>'pingpong(revise)'!$Q$8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'pingpong(revise)'!$R$8:$V$8</c:f>
              <c:numCache>
                <c:formatCode>General</c:formatCode>
                <c:ptCount val="5"/>
                <c:pt idx="0">
                  <c:v>0.79055067109666421</c:v>
                </c:pt>
                <c:pt idx="1">
                  <c:v>0.65736287198186416</c:v>
                </c:pt>
                <c:pt idx="2">
                  <c:v>0.46114356310947452</c:v>
                </c:pt>
                <c:pt idx="3">
                  <c:v>0.35695865468808102</c:v>
                </c:pt>
                <c:pt idx="4">
                  <c:v>0.26347291024456942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7-4B89-9E34-FB22EBE87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613664"/>
        <c:axId val="585611584"/>
      </c:barChart>
      <c:catAx>
        <c:axId val="585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1584"/>
        <c:crosses val="autoZero"/>
        <c:auto val="1"/>
        <c:lblAlgn val="ctr"/>
        <c:lblOffset val="100"/>
        <c:noMultiLvlLbl val="0"/>
      </c:catAx>
      <c:valAx>
        <c:axId val="585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7-4D7C-BECB-01FE2DA02C2F}"/>
            </c:ext>
          </c:extLst>
        </c:ser>
        <c:ser>
          <c:idx val="3"/>
          <c:order val="1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97-4D7C-BECB-01FE2DA02C2F}"/>
            </c:ext>
          </c:extLst>
        </c:ser>
        <c:ser>
          <c:idx val="4"/>
          <c:order val="2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97-4D7C-BECB-01FE2DA02C2F}"/>
            </c:ext>
          </c:extLst>
        </c:ser>
        <c:ser>
          <c:idx val="5"/>
          <c:order val="3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7-4D7C-BECB-01FE2DA02C2F}"/>
            </c:ext>
          </c:extLst>
        </c:ser>
        <c:ser>
          <c:idx val="6"/>
          <c:order val="4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97-4D7C-BECB-01FE2DA02C2F}"/>
            </c:ext>
          </c:extLst>
        </c:ser>
        <c:ser>
          <c:idx val="8"/>
          <c:order val="5"/>
          <c:tx>
            <c:strRef>
              <c:f>'pingpong(revise)'!$A$11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'pingpong(revise)'!$B$11:$F$11</c:f>
              <c:numCache>
                <c:formatCode>General</c:formatCode>
                <c:ptCount val="5"/>
                <c:pt idx="0">
                  <c:v>1.418774</c:v>
                </c:pt>
                <c:pt idx="1">
                  <c:v>1.7755129999999999</c:v>
                </c:pt>
                <c:pt idx="2">
                  <c:v>2.497074</c:v>
                </c:pt>
                <c:pt idx="3">
                  <c:v>3.5196559999999999</c:v>
                </c:pt>
                <c:pt idx="4">
                  <c:v>5.1104180000000001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97-4D7C-BECB-01FE2DA02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394448"/>
        <c:axId val="1218642320"/>
      </c:barChart>
      <c:catAx>
        <c:axId val="11673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2320"/>
        <c:crosses val="autoZero"/>
        <c:auto val="1"/>
        <c:lblAlgn val="ctr"/>
        <c:lblOffset val="100"/>
        <c:noMultiLvlLbl val="0"/>
      </c:catAx>
      <c:valAx>
        <c:axId val="1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73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'pingpong(revise)'!$A$30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'pingpong(revise)'!$B$30:$F$30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8-470A-89E7-77ABD3BCD866}"/>
            </c:ext>
          </c:extLst>
        </c:ser>
        <c:ser>
          <c:idx val="1"/>
          <c:order val="1"/>
          <c:tx>
            <c:strRef>
              <c:f>'pingpong(revise)'!$A$31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8-470A-89E7-77ABD3BCD866}"/>
            </c:ext>
          </c:extLst>
        </c:ser>
        <c:ser>
          <c:idx val="2"/>
          <c:order val="2"/>
          <c:tx>
            <c:strRef>
              <c:f>'pingpong(revise)'!$A$32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8-470A-89E7-77ABD3BCD866}"/>
            </c:ext>
          </c:extLst>
        </c:ser>
        <c:ser>
          <c:idx val="3"/>
          <c:order val="3"/>
          <c:tx>
            <c:strRef>
              <c:f>'pingpong(revise)'!$A$33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D8-470A-89E7-77ABD3BCD866}"/>
            </c:ext>
          </c:extLst>
        </c:ser>
        <c:ser>
          <c:idx val="4"/>
          <c:order val="4"/>
          <c:tx>
            <c:strRef>
              <c:f>'pingpong(revise)'!$A$34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'pingpong(revise)'!$B$34:$F$34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D8-470A-89E7-77ABD3BCD866}"/>
            </c:ext>
          </c:extLst>
        </c:ser>
        <c:ser>
          <c:idx val="5"/>
          <c:order val="5"/>
          <c:tx>
            <c:strRef>
              <c:f>'pingpong(revise)'!$A$35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'pingpong(revise)'!$B$29:$F$29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'pingpong(revise)'!$B$35:$F$35</c:f>
              <c:numCache>
                <c:formatCode>General</c:formatCode>
                <c:ptCount val="5"/>
                <c:pt idx="0">
                  <c:v>5.0870000000000004E-3</c:v>
                </c:pt>
                <c:pt idx="1">
                  <c:v>4.6439999999999997E-3</c:v>
                </c:pt>
                <c:pt idx="2">
                  <c:v>3.9350000000000001E-3</c:v>
                </c:pt>
                <c:pt idx="3">
                  <c:v>2.343E-3</c:v>
                </c:pt>
                <c:pt idx="4">
                  <c:v>1.887E-3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D8-470A-89E7-77ABD3BC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967824"/>
        <c:axId val="1218683920"/>
      </c:barChart>
      <c:catAx>
        <c:axId val="13289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83920"/>
        <c:crosses val="autoZero"/>
        <c:auto val="1"/>
        <c:lblAlgn val="ctr"/>
        <c:lblOffset val="100"/>
        <c:noMultiLvlLbl val="0"/>
      </c:catAx>
      <c:valAx>
        <c:axId val="1218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89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1-4C3A-9248-E6831F4C9900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1-4C3A-9248-E6831F4C9900}"/>
            </c:ext>
          </c:extLst>
        </c:ser>
        <c:ser>
          <c:idx val="2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1-4C3A-9248-E6831F4C9900}"/>
            </c:ext>
          </c:extLst>
        </c:ser>
        <c:ser>
          <c:idx val="3"/>
          <c:order val="3"/>
          <c:tx>
            <c:strRef>
              <c:f>'pingpong(revise)'!$A$41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'pingpong(revise)'!$B$41:$F$41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1-4C3A-9248-E6831F4C9900}"/>
            </c:ext>
          </c:extLst>
        </c:ser>
        <c:ser>
          <c:idx val="4"/>
          <c:order val="4"/>
          <c:tx>
            <c:strRef>
              <c:f>'pingpong(revise)'!$A$42</c:f>
              <c:strCache>
                <c:ptCount val="1"/>
                <c:pt idx="0">
                  <c:v>SZ (MPI)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'pingpong(revise)'!$B$42:$F$42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1-4C3A-9248-E6831F4C9900}"/>
            </c:ext>
          </c:extLst>
        </c:ser>
        <c:ser>
          <c:idx val="5"/>
          <c:order val="5"/>
          <c:tx>
            <c:strRef>
              <c:f>'pingpong(revise)'!$A$43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'pingpong(revise)'!$B$37:$F$37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'pingpong(revise)'!$B$43:$F$43</c:f>
              <c:numCache>
                <c:formatCode>General</c:formatCode>
                <c:ptCount val="5"/>
                <c:pt idx="0">
                  <c:v>6.2090000000000001E-3</c:v>
                </c:pt>
                <c:pt idx="1">
                  <c:v>4.7130000000000002E-3</c:v>
                </c:pt>
                <c:pt idx="2">
                  <c:v>3.8219999999999999E-3</c:v>
                </c:pt>
                <c:pt idx="3">
                  <c:v>2.9729999999999999E-3</c:v>
                </c:pt>
                <c:pt idx="4">
                  <c:v>1.812E-3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1-4C3A-9248-E6831F4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589584"/>
        <c:axId val="1218648560"/>
      </c:barChart>
      <c:catAx>
        <c:axId val="13335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48560"/>
        <c:crosses val="autoZero"/>
        <c:auto val="1"/>
        <c:lblAlgn val="ctr"/>
        <c:lblOffset val="100"/>
        <c:noMultiLvlLbl val="0"/>
      </c:catAx>
      <c:valAx>
        <c:axId val="12186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5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'pingpong(revise)'!$B$9:$F$9</c:f>
              <c:numCache>
                <c:formatCode>General</c:formatCode>
                <c:ptCount val="5"/>
                <c:pt idx="0">
                  <c:v>1.2537499999999999</c:v>
                </c:pt>
                <c:pt idx="1">
                  <c:v>1.484596</c:v>
                </c:pt>
                <c:pt idx="2">
                  <c:v>1.721732</c:v>
                </c:pt>
                <c:pt idx="3">
                  <c:v>2.0439120000000002</c:v>
                </c:pt>
                <c:pt idx="4">
                  <c:v>2.4945189999999999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359083554742669"/>
              <c:y val="0.9195906120554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37788756554348E-2"/>
              <c:y val="0.2317482660716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6293416447944006"/>
          <c:y val="3.9371805916106707E-2"/>
          <c:w val="0.7181281486572042"/>
          <c:h val="0.119277273826670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'pingpong(revise)'!$A$57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'pingpong(revise)'!$B$57:$F$57</c:f>
              <c:numCache>
                <c:formatCode>General</c:formatCode>
                <c:ptCount val="5"/>
                <c:pt idx="0">
                  <c:v>2.9840999999999999E-2</c:v>
                </c:pt>
                <c:pt idx="1">
                  <c:v>2.8775999999999999E-2</c:v>
                </c:pt>
                <c:pt idx="2">
                  <c:v>2.7897000000000002E-2</c:v>
                </c:pt>
                <c:pt idx="3">
                  <c:v>2.4278000000000001E-2</c:v>
                </c:pt>
                <c:pt idx="4">
                  <c:v>2.2075000000000001E-2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'pingpong(revise)'!$A$58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'pingpong(revise)'!$B$58:$F$58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'pingpong(revise)'!$A$59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'pingpong(revise)'!$B$59:$F$59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'pingpong(revise)'!$A$60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'pingpong(revise)'!$B$56:$F$56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'pingpong(revise)'!$B$60:$F$60</c:f>
              <c:numCache>
                <c:formatCode>General</c:formatCode>
                <c:ptCount val="5"/>
                <c:pt idx="0">
                  <c:v>5.1960000000000001E-3</c:v>
                </c:pt>
                <c:pt idx="1">
                  <c:v>4.8640000000000003E-3</c:v>
                </c:pt>
                <c:pt idx="2">
                  <c:v>4.496E-3</c:v>
                </c:pt>
                <c:pt idx="3">
                  <c:v>4.0889999999999998E-3</c:v>
                </c:pt>
                <c:pt idx="4">
                  <c:v>3.5929999999999998E-3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8292844735688658"/>
              <c:y val="0.9177456196994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917673605662307E-2"/>
              <c:y val="0.17750090699008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715450673968212"/>
          <c:y val="4.9179660555484991E-2"/>
          <c:w val="0.680076622961997"/>
          <c:h val="0.119364566416476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'pingpong(revise)'!$A$65</c:f>
              <c:strCache>
                <c:ptCount val="1"/>
                <c:pt idx="0">
                  <c:v>SZ (v2.1)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'pingpong(revise)'!$B$65:$F$65</c:f>
              <c:numCache>
                <c:formatCode>General</c:formatCode>
                <c:ptCount val="5"/>
                <c:pt idx="0">
                  <c:v>4.5740999999999997E-2</c:v>
                </c:pt>
                <c:pt idx="1">
                  <c:v>3.2953000000000003E-2</c:v>
                </c:pt>
                <c:pt idx="2">
                  <c:v>3.0533000000000001E-2</c:v>
                </c:pt>
                <c:pt idx="3">
                  <c:v>2.7372E-2</c:v>
                </c:pt>
                <c:pt idx="4">
                  <c:v>2.6976E-2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'pingpong(revise)'!$A$66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'pingpong(revise)'!$B$66:$F$66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'pingpong(revise)'!$B$67:$F$67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'pingpong(revise)'!$A$68</c:f>
              <c:strCache>
                <c:ptCount val="1"/>
                <c:pt idx="0">
                  <c:v>Comp (bitwise-np)</c:v>
                </c:pt>
              </c:strCache>
            </c:strRef>
          </c:tx>
          <c:spPr>
            <a:pattFill prst="openDmnd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'pingpong(revise)'!$B$64:$F$64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'pingpong(revise)'!$B$68:$F$68</c:f>
              <c:numCache>
                <c:formatCode>General</c:formatCode>
                <c:ptCount val="5"/>
                <c:pt idx="0">
                  <c:v>5.9789999999999999E-3</c:v>
                </c:pt>
                <c:pt idx="1">
                  <c:v>5.5050000000000003E-3</c:v>
                </c:pt>
                <c:pt idx="2">
                  <c:v>5.1879999999999999E-3</c:v>
                </c:pt>
                <c:pt idx="3">
                  <c:v>4.9360000000000003E-3</c:v>
                </c:pt>
                <c:pt idx="4">
                  <c:v>4.3759999999999997E-3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 i="0" baseline="0">
                    <a:effectLst/>
                  </a:rPr>
                  <a:t>absErrorBound (1e</a:t>
                </a:r>
                <a:r>
                  <a:rPr lang="en-US" altLang="ja-JP" sz="1600" b="0" i="1" baseline="0">
                    <a:effectLst/>
                  </a:rPr>
                  <a:t>n</a:t>
                </a:r>
                <a:r>
                  <a:rPr lang="en-US" altLang="ja-JP" sz="1600" b="0" i="0" baseline="0">
                    <a:effectLst/>
                  </a:rPr>
                  <a:t>)</a:t>
                </a:r>
                <a:endParaRPr lang="ja-JP" altLang="ja-JP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007708477200769"/>
              <c:y val="0.92045582747259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Decompression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36152896791283E-2"/>
              <c:y val="0.178307753943951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8155059083730744"/>
          <c:y val="4.5722214671438756E-2"/>
          <c:w val="0.67984351557193035"/>
          <c:h val="0.130237911861925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8.7574210000000008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F46-9212-B43BE4D21453}"/>
            </c:ext>
          </c:extLst>
        </c:ser>
        <c:ser>
          <c:idx val="1"/>
          <c:order val="1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2-9F46-9212-B43BE4D21453}"/>
            </c:ext>
          </c:extLst>
        </c:ser>
        <c:ser>
          <c:idx val="2"/>
          <c:order val="2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2-9F46-9212-B43BE4D21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683871"/>
        <c:axId val="729173551"/>
      </c:barChart>
      <c:catAx>
        <c:axId val="72968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173551"/>
        <c:crosses val="autoZero"/>
        <c:auto val="1"/>
        <c:lblAlgn val="ctr"/>
        <c:lblOffset val="100"/>
        <c:noMultiLvlLbl val="0"/>
      </c:catAx>
      <c:valAx>
        <c:axId val="7291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68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1-46D1-B577-3802EC3FA473}"/>
            </c:ext>
          </c:extLst>
        </c:ser>
        <c:ser>
          <c:idx val="3"/>
          <c:order val="1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1-46D1-B577-3802EC3FA473}"/>
            </c:ext>
          </c:extLst>
        </c:ser>
        <c:ser>
          <c:idx val="4"/>
          <c:order val="2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1-46D1-B577-3802EC3FA473}"/>
            </c:ext>
          </c:extLst>
        </c:ser>
        <c:ser>
          <c:idx val="5"/>
          <c:order val="3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9.0229990000000004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1-46D1-B577-3802EC3FA473}"/>
            </c:ext>
          </c:extLst>
        </c:ser>
        <c:ser>
          <c:idx val="6"/>
          <c:order val="4"/>
          <c:tx>
            <c:strRef>
              <c:f>'himeno(revise)'!$A$9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'himeno(revise)'!$B$9:$F$9</c:f>
              <c:numCache>
                <c:formatCode>General</c:formatCode>
                <c:ptCount val="5"/>
                <c:pt idx="0">
                  <c:v>1.310813</c:v>
                </c:pt>
                <c:pt idx="1">
                  <c:v>1.5660000000000001</c:v>
                </c:pt>
                <c:pt idx="2">
                  <c:v>1.8337129999999999</c:v>
                </c:pt>
                <c:pt idx="3">
                  <c:v>2.1947009999999998</c:v>
                </c:pt>
                <c:pt idx="4">
                  <c:v>2.6966990000000002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1-46D1-B577-3802EC3FA473}"/>
            </c:ext>
          </c:extLst>
        </c:ser>
        <c:ser>
          <c:idx val="7"/>
          <c:order val="5"/>
          <c:tx>
            <c:strRef>
              <c:f>'himeno(revise)'!$A$10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'himeno(revise)'!$B$10:$F$10</c:f>
              <c:numCache>
                <c:formatCode>General</c:formatCode>
                <c:ptCount val="5"/>
                <c:pt idx="0">
                  <c:v>3.9584069999999998</c:v>
                </c:pt>
                <c:pt idx="1">
                  <c:v>4.5809550000000003</c:v>
                </c:pt>
                <c:pt idx="2">
                  <c:v>6.6315119999999999</c:v>
                </c:pt>
                <c:pt idx="3">
                  <c:v>9.958634</c:v>
                </c:pt>
                <c:pt idx="4">
                  <c:v>9.958634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E1-46D1-B577-3802EC3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8384"/>
        <c:axId val="1218694320"/>
      </c:barChart>
      <c:catAx>
        <c:axId val="133360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94320"/>
        <c:crosses val="autoZero"/>
        <c:auto val="1"/>
        <c:lblAlgn val="ctr"/>
        <c:lblOffset val="100"/>
        <c:noMultiLvlLbl val="0"/>
      </c:catAx>
      <c:valAx>
        <c:axId val="12186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4-42B2-AA61-51099C43D452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4-42B2-AA61-51099C43D452}"/>
            </c:ext>
          </c:extLst>
        </c:ser>
        <c:ser>
          <c:idx val="2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4-42B2-AA61-51099C43D452}"/>
            </c:ext>
          </c:extLst>
        </c:ser>
        <c:ser>
          <c:idx val="3"/>
          <c:order val="3"/>
          <c:tx>
            <c:strRef>
              <c:f>'himeno(revise)'!$I$6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'himeno(revise)'!$J$6:$N$6</c:f>
              <c:numCache>
                <c:formatCode>General</c:formatCode>
                <c:ptCount val="5"/>
                <c:pt idx="0">
                  <c:v>0.98382352941176465</c:v>
                </c:pt>
                <c:pt idx="1">
                  <c:v>0.92499999999999993</c:v>
                </c:pt>
                <c:pt idx="2">
                  <c:v>0.90882352941176459</c:v>
                </c:pt>
                <c:pt idx="3">
                  <c:v>0.87352941176470589</c:v>
                </c:pt>
                <c:pt idx="4">
                  <c:v>0.84338235294117647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4-42B2-AA61-51099C43D452}"/>
            </c:ext>
          </c:extLst>
        </c:ser>
        <c:ser>
          <c:idx val="4"/>
          <c:order val="4"/>
          <c:tx>
            <c:strRef>
              <c:f>'himeno(revise)'!$I$7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'himeno(revise)'!$J$7:$N$7</c:f>
              <c:numCache>
                <c:formatCode>General</c:formatCode>
                <c:ptCount val="5"/>
                <c:pt idx="0">
                  <c:v>0.54264705882352937</c:v>
                </c:pt>
                <c:pt idx="1">
                  <c:v>0.48382352941176465</c:v>
                </c:pt>
                <c:pt idx="2">
                  <c:v>0.46764705882352936</c:v>
                </c:pt>
                <c:pt idx="3">
                  <c:v>0.43235294117647055</c:v>
                </c:pt>
                <c:pt idx="4">
                  <c:v>0.32867647058823529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4-42B2-AA61-51099C43D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522512"/>
        <c:axId val="1219543296"/>
      </c:barChart>
      <c:catAx>
        <c:axId val="12185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9543296"/>
        <c:crosses val="autoZero"/>
        <c:auto val="1"/>
        <c:lblAlgn val="ctr"/>
        <c:lblOffset val="100"/>
        <c:noMultiLvlLbl val="0"/>
      </c:catAx>
      <c:valAx>
        <c:axId val="12195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5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A-1B44-9FCC-87583F8AD78F}"/>
            </c:ext>
          </c:extLst>
        </c:ser>
        <c:ser>
          <c:idx val="1"/>
          <c:order val="1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DA-1B44-9FCC-87583F8AD78F}"/>
            </c:ext>
          </c:extLst>
        </c:ser>
        <c:ser>
          <c:idx val="2"/>
          <c:order val="2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DA-1B44-9FCC-87583F8AD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37599"/>
        <c:axId val="765114672"/>
      </c:barChart>
      <c:catAx>
        <c:axId val="20143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5114672"/>
        <c:crosses val="autoZero"/>
        <c:auto val="1"/>
        <c:lblAlgn val="ctr"/>
        <c:lblOffset val="100"/>
        <c:noMultiLvlLbl val="0"/>
      </c:catAx>
      <c:valAx>
        <c:axId val="7651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43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D-431A-896B-0E41423E6D74}"/>
            </c:ext>
          </c:extLst>
        </c:ser>
        <c:ser>
          <c:idx val="3"/>
          <c:order val="1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DD-431A-896B-0E41423E6D74}"/>
            </c:ext>
          </c:extLst>
        </c:ser>
        <c:ser>
          <c:idx val="4"/>
          <c:order val="2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DD-431A-896B-0E41423E6D74}"/>
            </c:ext>
          </c:extLst>
        </c:ser>
        <c:ser>
          <c:idx val="5"/>
          <c:order val="3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DD-431A-896B-0E41423E6D74}"/>
            </c:ext>
          </c:extLst>
        </c:ser>
        <c:ser>
          <c:idx val="6"/>
          <c:order val="4"/>
          <c:tx>
            <c:strRef>
              <c:f>'obs_info(revise)'!$A$10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'obs_info(revise)'!$B$10:$F$10</c:f>
              <c:numCache>
                <c:formatCode>General</c:formatCode>
                <c:ptCount val="5"/>
                <c:pt idx="0">
                  <c:v>2.0151530000000002</c:v>
                </c:pt>
                <c:pt idx="1">
                  <c:v>2.30532</c:v>
                </c:pt>
                <c:pt idx="2">
                  <c:v>2.580638</c:v>
                </c:pt>
                <c:pt idx="3">
                  <c:v>2.9304130000000002</c:v>
                </c:pt>
                <c:pt idx="4">
                  <c:v>3.3898139999999999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DD-431A-896B-0E41423E6D74}"/>
            </c:ext>
          </c:extLst>
        </c:ser>
        <c:ser>
          <c:idx val="7"/>
          <c:order val="5"/>
          <c:tx>
            <c:strRef>
              <c:f>'obs_info(revise)'!$A$11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'obs_info(revise)'!$B$11:$F$11</c:f>
              <c:numCache>
                <c:formatCode>General</c:formatCode>
                <c:ptCount val="5"/>
                <c:pt idx="0">
                  <c:v>2.249879</c:v>
                </c:pt>
                <c:pt idx="1">
                  <c:v>2.5891709999999999</c:v>
                </c:pt>
                <c:pt idx="2">
                  <c:v>2.8588800000000001</c:v>
                </c:pt>
                <c:pt idx="3">
                  <c:v>3.4802179999999998</c:v>
                </c:pt>
                <c:pt idx="4">
                  <c:v>4.1443209999999997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DD-431A-896B-0E41423E6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448032"/>
        <c:axId val="1218655632"/>
      </c:barChart>
      <c:catAx>
        <c:axId val="1394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8655632"/>
        <c:crosses val="autoZero"/>
        <c:auto val="1"/>
        <c:lblAlgn val="ctr"/>
        <c:lblOffset val="100"/>
        <c:noMultiLvlLbl val="0"/>
      </c:catAx>
      <c:valAx>
        <c:axId val="12186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567-905B-B98E49CF3F20}"/>
            </c:ext>
          </c:extLst>
        </c:ser>
        <c:ser>
          <c:idx val="1"/>
          <c:order val="1"/>
          <c:tx>
            <c:strRef>
              <c:f>'obs_info(revise)'!$I$12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'obs_info(revise)'!$J$12:$N$12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2-4567-905B-B98E49CF3F20}"/>
            </c:ext>
          </c:extLst>
        </c:ser>
        <c:ser>
          <c:idx val="2"/>
          <c:order val="2"/>
          <c:tx>
            <c:strRef>
              <c:f>'obs_info(revise)'!$I$13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'obs_info(revise)'!$J$13:$N$13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2-4567-905B-B98E49CF3F20}"/>
            </c:ext>
          </c:extLst>
        </c:ser>
        <c:ser>
          <c:idx val="3"/>
          <c:order val="3"/>
          <c:tx>
            <c:strRef>
              <c:f>'obs_info(revise)'!$I$14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'obs_info(revise)'!$J$14:$N$14</c:f>
              <c:numCache>
                <c:formatCode>General</c:formatCode>
                <c:ptCount val="5"/>
                <c:pt idx="0">
                  <c:v>0.51558849136227214</c:v>
                </c:pt>
                <c:pt idx="1">
                  <c:v>0.5134970323418897</c:v>
                </c:pt>
                <c:pt idx="2">
                  <c:v>0.5178950533864024</c:v>
                </c:pt>
                <c:pt idx="3">
                  <c:v>0.51263360212804043</c:v>
                </c:pt>
                <c:pt idx="4">
                  <c:v>0.51265296435170582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2-4567-905B-B98E49CF3F20}"/>
            </c:ext>
          </c:extLst>
        </c:ser>
        <c:ser>
          <c:idx val="4"/>
          <c:order val="4"/>
          <c:tx>
            <c:strRef>
              <c:f>'obs_info(revise)'!$I$15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'obs_info(revise)'!$J$10:$N$10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'obs_info(revise)'!$J$15:$N$15</c:f>
              <c:numCache>
                <c:formatCode>General</c:formatCode>
                <c:ptCount val="5"/>
                <c:pt idx="0">
                  <c:v>0.39621160015521906</c:v>
                </c:pt>
                <c:pt idx="1">
                  <c:v>0.39445714232778745</c:v>
                </c:pt>
                <c:pt idx="2">
                  <c:v>0.39220831786737587</c:v>
                </c:pt>
                <c:pt idx="3">
                  <c:v>0.38217537503773247</c:v>
                </c:pt>
                <c:pt idx="4">
                  <c:v>0.3736397447849627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2-4567-905B-B98E49CF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723488"/>
        <c:axId val="1401291184"/>
      </c:barChart>
      <c:catAx>
        <c:axId val="13297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91184"/>
        <c:crosses val="autoZero"/>
        <c:auto val="1"/>
        <c:lblAlgn val="ctr"/>
        <c:lblOffset val="100"/>
        <c:noMultiLvlLbl val="0"/>
      </c:catAx>
      <c:valAx>
        <c:axId val="14012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97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6-4D33-87D0-CFD52D5A2B81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46-4D33-87D0-CFD52D5A2B81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46-4D33-87D0-CFD52D5A2B81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46-4D33-87D0-CFD52D5A2B81}"/>
            </c:ext>
          </c:extLst>
        </c:ser>
        <c:ser>
          <c:idx val="6"/>
          <c:order val="5"/>
          <c:tx>
            <c:strRef>
              <c:f>'num_plasma(revise)'!$A$10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'num_plasma(revise)'!$B$10:$F$10</c:f>
              <c:numCache>
                <c:formatCode>General</c:formatCode>
                <c:ptCount val="5"/>
                <c:pt idx="0">
                  <c:v>2.7778260000000001</c:v>
                </c:pt>
                <c:pt idx="1">
                  <c:v>3.3475359999999998</c:v>
                </c:pt>
                <c:pt idx="2">
                  <c:v>3.9802620000000002</c:v>
                </c:pt>
                <c:pt idx="3">
                  <c:v>4.8052849999999996</c:v>
                </c:pt>
                <c:pt idx="4">
                  <c:v>5.3333329999999997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46-4D33-87D0-CFD52D5A2B81}"/>
            </c:ext>
          </c:extLst>
        </c:ser>
        <c:ser>
          <c:idx val="7"/>
          <c:order val="6"/>
          <c:tx>
            <c:strRef>
              <c:f>'num_plasma(revise)'!$A$11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'num_plasma(revise)'!$B$11:$F$11</c:f>
              <c:numCache>
                <c:formatCode>General</c:formatCode>
                <c:ptCount val="5"/>
                <c:pt idx="0">
                  <c:v>3.3475359999999998</c:v>
                </c:pt>
                <c:pt idx="1">
                  <c:v>4.0303300000000002</c:v>
                </c:pt>
                <c:pt idx="2">
                  <c:v>5.4580109999999999</c:v>
                </c:pt>
                <c:pt idx="3">
                  <c:v>9.6451580000000003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46-4D33-87D0-CFD52D5A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5902496"/>
        <c:axId val="1401309072"/>
        <c:extLst>
          <c:ext xmlns:c15="http://schemas.microsoft.com/office/drawing/2012/chart" uri="{02D57815-91ED-43cb-92C2-25804820EDAC}">
            <c15:filteredBa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'num_plasma(revise)'!$A$6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'num_plasma(revise)'!$B$3:$F$3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'num_plasma(revise)'!$B$6:$F$6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0.12953500000000001</c:v>
                      </c:pt>
                      <c:pt idx="1">
                        <c:v>0.12953500000000001</c:v>
                      </c:pt>
                      <c:pt idx="2">
                        <c:v>0.12953500000000001</c:v>
                      </c:pt>
                      <c:pt idx="3">
                        <c:v>0.12953500000000001</c:v>
                      </c:pt>
                      <c:pt idx="4">
                        <c:v>0.12953500000000001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646-4D33-87D0-CFD52D5A2B81}"/>
                  </c:ext>
                </c:extLst>
              </c15:ser>
            </c15:filteredBarSeries>
          </c:ext>
        </c:extLst>
      </c:barChart>
      <c:catAx>
        <c:axId val="140590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09072"/>
        <c:crosses val="autoZero"/>
        <c:auto val="1"/>
        <c:lblAlgn val="ctr"/>
        <c:lblOffset val="100"/>
        <c:noMultiLvlLbl val="0"/>
      </c:catAx>
      <c:valAx>
        <c:axId val="1401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90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'num_plasma(revise)'!$I$11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4-4285-B893-784EA67667AB}"/>
            </c:ext>
          </c:extLst>
        </c:ser>
        <c:ser>
          <c:idx val="1"/>
          <c:order val="1"/>
          <c:tx>
            <c:strRef>
              <c:f>'num_plasma(revise)'!$I$12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'num_plasma(revise)'!$J$12:$N$12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4-4285-B893-784EA67667AB}"/>
            </c:ext>
          </c:extLst>
        </c:ser>
        <c:ser>
          <c:idx val="2"/>
          <c:order val="2"/>
          <c:tx>
            <c:strRef>
              <c:f>'num_plasma(revise)'!$I$13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'num_plasma(revise)'!$J$13:$N$13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4-4285-B893-784EA67667AB}"/>
            </c:ext>
          </c:extLst>
        </c:ser>
        <c:ser>
          <c:idx val="3"/>
          <c:order val="3"/>
          <c:tx>
            <c:strRef>
              <c:f>'num_plasma(revise)'!$I$14</c:f>
              <c:strCache>
                <c:ptCount val="1"/>
                <c:pt idx="0">
                  <c:v>Comp (bitwise-np)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'num_plasma(revise)'!$J$14:$N$14</c:f>
              <c:numCache>
                <c:formatCode>General</c:formatCode>
                <c:ptCount val="5"/>
                <c:pt idx="0">
                  <c:v>0.51010631896697956</c:v>
                </c:pt>
                <c:pt idx="1">
                  <c:v>0.50935162633229703</c:v>
                </c:pt>
                <c:pt idx="2">
                  <c:v>0.51255403528927512</c:v>
                </c:pt>
                <c:pt idx="3">
                  <c:v>0.50733265463733346</c:v>
                </c:pt>
                <c:pt idx="4">
                  <c:v>0.50569418061748794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4-4285-B893-784EA67667AB}"/>
            </c:ext>
          </c:extLst>
        </c:ser>
        <c:ser>
          <c:idx val="4"/>
          <c:order val="4"/>
          <c:tx>
            <c:strRef>
              <c:f>'num_plasma(revise)'!$I$15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'num_plasma(revise)'!$J$10:$N$10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'num_plasma(revise)'!$J$15:$N$15</c:f>
              <c:numCache>
                <c:formatCode>General</c:formatCode>
                <c:ptCount val="5"/>
                <c:pt idx="0">
                  <c:v>0.4036033106993806</c:v>
                </c:pt>
                <c:pt idx="1">
                  <c:v>0.39372660149988997</c:v>
                </c:pt>
                <c:pt idx="2">
                  <c:v>0.39000815204232697</c:v>
                </c:pt>
                <c:pt idx="3">
                  <c:v>0.3858703064416964</c:v>
                </c:pt>
                <c:pt idx="4">
                  <c:v>0.36341674950329012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4-4285-B893-784EA676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603184"/>
        <c:axId val="1401315728"/>
      </c:barChart>
      <c:catAx>
        <c:axId val="13336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315728"/>
        <c:crosses val="autoZero"/>
        <c:auto val="1"/>
        <c:lblAlgn val="ctr"/>
        <c:lblOffset val="100"/>
        <c:noMultiLvlLbl val="0"/>
      </c:catAx>
      <c:valAx>
        <c:axId val="1401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36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3-43E9-A9B9-B42F0C60C241}"/>
            </c:ext>
          </c:extLst>
        </c:ser>
        <c:ser>
          <c:idx val="3"/>
          <c:order val="3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3-43E9-A9B9-B42F0C60C241}"/>
            </c:ext>
          </c:extLst>
        </c:ser>
        <c:ser>
          <c:idx val="4"/>
          <c:order val="4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3-43E9-A9B9-B42F0C60C241}"/>
            </c:ext>
          </c:extLst>
        </c:ser>
        <c:ser>
          <c:idx val="5"/>
          <c:order val="5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3-43E9-A9B9-B42F0C60C241}"/>
            </c:ext>
          </c:extLst>
        </c:ser>
        <c:ser>
          <c:idx val="6"/>
          <c:order val="6"/>
          <c:tx>
            <c:strRef>
              <c:f>'fftss(revise)'!$A$10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'fftss(revise)'!$B$10:$F$10</c:f>
              <c:numCache>
                <c:formatCode>General</c:formatCode>
                <c:ptCount val="5"/>
                <c:pt idx="0">
                  <c:v>2.49499</c:v>
                </c:pt>
                <c:pt idx="1">
                  <c:v>2.6966899999999998</c:v>
                </c:pt>
                <c:pt idx="2">
                  <c:v>2.9338739999999999</c:v>
                </c:pt>
                <c:pt idx="3">
                  <c:v>3.323642</c:v>
                </c:pt>
                <c:pt idx="4">
                  <c:v>3.6914530000000001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23-43E9-A9B9-B42F0C60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407776"/>
        <c:axId val="14012757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'fftss(revise)'!$A$5</c15:sqref>
                        </c15:formulaRef>
                      </c:ext>
                    </c:extLst>
                    <c:strCache>
                      <c:ptCount val="1"/>
                      <c:pt idx="0">
                        <c:v>Lossless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'fftss(revise)'!$B$5:$F$5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1.106759</c:v>
                      </c:pt>
                      <c:pt idx="1">
                        <c:v>1.107164</c:v>
                      </c:pt>
                      <c:pt idx="2">
                        <c:v>1.106393</c:v>
                      </c:pt>
                      <c:pt idx="3">
                        <c:v>1.1042920000000001</c:v>
                      </c:pt>
                      <c:pt idx="4">
                        <c:v>1.1048480000000001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B23-43E9-A9B9-B42F0C60C24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'fftss(revise)'!$A$6</c15:sqref>
                        </c15:formulaRef>
                      </c:ext>
                    </c:extLst>
                    <c:strCache>
                      <c:ptCount val="1"/>
                      <c:pt idx="0">
                        <c:v>Ueno-area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-6</c:v>
                      </c:pt>
                      <c:pt idx="1">
                        <c:v>-5</c:v>
                      </c:pt>
                      <c:pt idx="2">
                        <c:v>-4</c:v>
                      </c:pt>
                      <c:pt idx="3">
                        <c:v>-3</c:v>
                      </c:pt>
                      <c:pt idx="4">
                        <c:v>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'fftss(revise)'!$B$6:$F$6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B23-43E9-A9B9-B42F0C60C241}"/>
                  </c:ext>
                </c:extLst>
              </c15:ser>
            </c15:filteredBarSeries>
          </c:ext>
        </c:extLst>
      </c:barChart>
      <c:catAx>
        <c:axId val="139840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75792"/>
        <c:crosses val="autoZero"/>
        <c:auto val="1"/>
        <c:lblAlgn val="ctr"/>
        <c:lblOffset val="100"/>
        <c:noMultiLvlLbl val="0"/>
      </c:catAx>
      <c:valAx>
        <c:axId val="14012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840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0A6-B29A-3F7572F0182F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9-40A6-B29A-3F7572F0182F}"/>
            </c:ext>
          </c:extLst>
        </c:ser>
        <c:ser>
          <c:idx val="2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9-40A6-B29A-3F7572F0182F}"/>
            </c:ext>
          </c:extLst>
        </c:ser>
        <c:ser>
          <c:idx val="3"/>
          <c:order val="3"/>
          <c:tx>
            <c:strRef>
              <c:f>'fftss(revise)'!$I$7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'fftss(revise)'!$J$7:$N$7</c:f>
              <c:numCache>
                <c:formatCode>General</c:formatCode>
                <c:ptCount val="5"/>
                <c:pt idx="0">
                  <c:v>0.60517801413922678</c:v>
                </c:pt>
                <c:pt idx="1">
                  <c:v>0.54974842366728227</c:v>
                </c:pt>
                <c:pt idx="2">
                  <c:v>0.54335392650149672</c:v>
                </c:pt>
                <c:pt idx="3">
                  <c:v>0.54138589898732559</c:v>
                </c:pt>
                <c:pt idx="4">
                  <c:v>0.53722692822113238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9-40A6-B29A-3F7572F01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536896"/>
        <c:axId val="1401264144"/>
      </c:barChart>
      <c:catAx>
        <c:axId val="7765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1264144"/>
        <c:crosses val="autoZero"/>
        <c:auto val="1"/>
        <c:lblAlgn val="ctr"/>
        <c:lblOffset val="100"/>
        <c:noMultiLvlLbl val="0"/>
      </c:catAx>
      <c:valAx>
        <c:axId val="14012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653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mm!$A$9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mm!$B$9:$F$9</c:f>
              <c:numCache>
                <c:formatCode>General</c:formatCode>
                <c:ptCount val="5"/>
                <c:pt idx="0">
                  <c:v>1.916177</c:v>
                </c:pt>
                <c:pt idx="1">
                  <c:v>2.1052879999999998</c:v>
                </c:pt>
                <c:pt idx="2">
                  <c:v>2.3358699999999999</c:v>
                </c:pt>
                <c:pt idx="3">
                  <c:v>2.7360340000000001</c:v>
                </c:pt>
                <c:pt idx="4">
                  <c:v>3.1482510000000001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0-514D-B414-292E29C6D5C0}"/>
            </c:ext>
          </c:extLst>
        </c:ser>
        <c:ser>
          <c:idx val="1"/>
          <c:order val="1"/>
          <c:tx>
            <c:strRef>
              <c:f>mm!$A$10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mm!$B$10:$F$10</c:f>
              <c:numCache>
                <c:formatCode>General</c:formatCode>
                <c:ptCount val="5"/>
                <c:pt idx="0">
                  <c:v>2.1205470000000002</c:v>
                </c:pt>
                <c:pt idx="1">
                  <c:v>2.3546109999999998</c:v>
                </c:pt>
                <c:pt idx="2">
                  <c:v>2.7360340000000001</c:v>
                </c:pt>
                <c:pt idx="3">
                  <c:v>3.1723979999999998</c:v>
                </c:pt>
                <c:pt idx="4">
                  <c:v>3.737886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0-514D-B414-292E29C6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729231"/>
        <c:axId val="1088730863"/>
      </c:barChart>
      <c:catAx>
        <c:axId val="10887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30863"/>
        <c:crosses val="autoZero"/>
        <c:auto val="1"/>
        <c:lblAlgn val="ctr"/>
        <c:lblOffset val="100"/>
        <c:noMultiLvlLbl val="0"/>
      </c:catAx>
      <c:valAx>
        <c:axId val="10887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87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mm!$I$12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mm!$J$12:$N$12</c:f>
              <c:numCache>
                <c:formatCode>General</c:formatCode>
                <c:ptCount val="5"/>
                <c:pt idx="0">
                  <c:v>1.074335</c:v>
                </c:pt>
                <c:pt idx="1">
                  <c:v>0.97775800000000002</c:v>
                </c:pt>
                <c:pt idx="2">
                  <c:v>0.96984599999999999</c:v>
                </c:pt>
                <c:pt idx="3">
                  <c:v>0.86021400000000003</c:v>
                </c:pt>
                <c:pt idx="4">
                  <c:v>0.81097900000000001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1-2242-8EA6-F98FB1FD822A}"/>
            </c:ext>
          </c:extLst>
        </c:ser>
        <c:ser>
          <c:idx val="1"/>
          <c:order val="1"/>
          <c:tx>
            <c:strRef>
              <c:f>mm!$I$13</c:f>
              <c:strCache>
                <c:ptCount val="1"/>
                <c:pt idx="0">
                  <c:v>Comp (bitwise-mask)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mm!$J$3:$N$3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mm!$J$13:$N$13</c:f>
              <c:numCache>
                <c:formatCode>General</c:formatCode>
                <c:ptCount val="5"/>
                <c:pt idx="0">
                  <c:v>1.0580259999999999</c:v>
                </c:pt>
                <c:pt idx="1">
                  <c:v>0.96416599999999997</c:v>
                </c:pt>
                <c:pt idx="2">
                  <c:v>0.86021400000000003</c:v>
                </c:pt>
                <c:pt idx="3">
                  <c:v>0.85980199999999996</c:v>
                </c:pt>
                <c:pt idx="4">
                  <c:v>0.79583999999999999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1-2242-8EA6-F98FB1FD8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9263"/>
        <c:axId val="637952447"/>
      </c:barChart>
      <c:catAx>
        <c:axId val="6378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952447"/>
        <c:crosses val="autoZero"/>
        <c:auto val="1"/>
        <c:lblAlgn val="ctr"/>
        <c:lblOffset val="100"/>
        <c:noMultiLvlLbl val="0"/>
      </c:catAx>
      <c:valAx>
        <c:axId val="637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787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3.xml"/><Relationship Id="rId1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9.xml"/><Relationship Id="rId1" Type="http://schemas.openxmlformats.org/officeDocument/2006/relationships/chart" Target="../charts/chart6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1.xml"/><Relationship Id="rId1" Type="http://schemas.openxmlformats.org/officeDocument/2006/relationships/chart" Target="../charts/chart7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5.xml"/><Relationship Id="rId1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421129</xdr:colOff>
      <xdr:row>11</xdr:row>
      <xdr:rowOff>99673</xdr:rowOff>
    </xdr:from>
    <xdr:to>
      <xdr:col>8</xdr:col>
      <xdr:colOff>895910</xdr:colOff>
      <xdr:row>35</xdr:row>
      <xdr:rowOff>118008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587267</xdr:colOff>
      <xdr:row>17</xdr:row>
      <xdr:rowOff>68975</xdr:rowOff>
    </xdr:from>
    <xdr:to>
      <xdr:col>14</xdr:col>
      <xdr:colOff>438287</xdr:colOff>
      <xdr:row>41</xdr:row>
      <xdr:rowOff>107894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64145</xdr:colOff>
      <xdr:row>10</xdr:row>
      <xdr:rowOff>179251</xdr:rowOff>
    </xdr:from>
    <xdr:to>
      <xdr:col>5</xdr:col>
      <xdr:colOff>644732</xdr:colOff>
      <xdr:row>26</xdr:row>
      <xdr:rowOff>86045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56DA001-3626-45A9-81A8-3C84B799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238124</xdr:colOff>
      <xdr:row>1</xdr:row>
      <xdr:rowOff>57150</xdr:rowOff>
    </xdr:from>
    <xdr:to>
      <xdr:col>20</xdr:col>
      <xdr:colOff>47624</xdr:colOff>
      <xdr:row>16</xdr:row>
      <xdr:rowOff>146957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2C02DCE-523D-4831-9FC0-8B70CA4A7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34</xdr:row>
      <xdr:rowOff>45720</xdr:rowOff>
    </xdr:from>
    <xdr:to>
      <xdr:col>14</xdr:col>
      <xdr:colOff>241300</xdr:colOff>
      <xdr:row>59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19</xdr:row>
      <xdr:rowOff>142240</xdr:rowOff>
    </xdr:from>
    <xdr:to>
      <xdr:col>22</xdr:col>
      <xdr:colOff>416560</xdr:colOff>
      <xdr:row>44</xdr:row>
      <xdr:rowOff>96520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13</xdr:row>
      <xdr:rowOff>176212</xdr:rowOff>
    </xdr:from>
    <xdr:to>
      <xdr:col>7</xdr:col>
      <xdr:colOff>168275</xdr:colOff>
      <xdr:row>29</xdr:row>
      <xdr:rowOff>14287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4B6450-2A5B-40CC-96F6-16CC7E1D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9</xdr:row>
      <xdr:rowOff>46037</xdr:rowOff>
    </xdr:from>
    <xdr:to>
      <xdr:col>11</xdr:col>
      <xdr:colOff>166687</xdr:colOff>
      <xdr:row>24</xdr:row>
      <xdr:rowOff>74612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0D868D-61EE-44D5-9699-19EEC420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12</xdr:row>
      <xdr:rowOff>95250</xdr:rowOff>
    </xdr:from>
    <xdr:to>
      <xdr:col>7</xdr:col>
      <xdr:colOff>57150</xdr:colOff>
      <xdr:row>26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894064-F47D-924A-88F6-F51682AB8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15</xdr:row>
      <xdr:rowOff>31750</xdr:rowOff>
    </xdr:from>
    <xdr:to>
      <xdr:col>13</xdr:col>
      <xdr:colOff>742950</xdr:colOff>
      <xdr:row>29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D4E3917-FF22-9248-877E-F5B2A87DC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609120</xdr:colOff>
      <xdr:row>15</xdr:row>
      <xdr:rowOff>32385</xdr:rowOff>
    </xdr:from>
    <xdr:to>
      <xdr:col>13</xdr:col>
      <xdr:colOff>504104</xdr:colOff>
      <xdr:row>40</xdr:row>
      <xdr:rowOff>18501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86422</xdr:colOff>
      <xdr:row>5</xdr:row>
      <xdr:rowOff>141947</xdr:rowOff>
    </xdr:from>
    <xdr:to>
      <xdr:col>22</xdr:col>
      <xdr:colOff>25803</xdr:colOff>
      <xdr:row>20</xdr:row>
      <xdr:rowOff>100617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95251</xdr:colOff>
      <xdr:row>15</xdr:row>
      <xdr:rowOff>122462</xdr:rowOff>
    </xdr:from>
    <xdr:to>
      <xdr:col>24</xdr:col>
      <xdr:colOff>571500</xdr:colOff>
      <xdr:row>40</xdr:row>
      <xdr:rowOff>163285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214680</xdr:colOff>
      <xdr:row>32</xdr:row>
      <xdr:rowOff>13749</xdr:rowOff>
    </xdr:from>
    <xdr:to>
      <xdr:col>21</xdr:col>
      <xdr:colOff>152994</xdr:colOff>
      <xdr:row>57</xdr:row>
      <xdr:rowOff>108857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361431</xdr:colOff>
      <xdr:row>16</xdr:row>
      <xdr:rowOff>169019</xdr:rowOff>
    </xdr:from>
    <xdr:to>
      <xdr:col>34</xdr:col>
      <xdr:colOff>100174</xdr:colOff>
      <xdr:row>41</xdr:row>
      <xdr:rowOff>152371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560105</xdr:colOff>
      <xdr:row>57</xdr:row>
      <xdr:rowOff>106942</xdr:rowOff>
    </xdr:from>
    <xdr:to>
      <xdr:col>14</xdr:col>
      <xdr:colOff>387078</xdr:colOff>
      <xdr:row>82</xdr:row>
      <xdr:rowOff>106267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482041</xdr:colOff>
      <xdr:row>58</xdr:row>
      <xdr:rowOff>9381</xdr:rowOff>
    </xdr:from>
    <xdr:to>
      <xdr:col>20</xdr:col>
      <xdr:colOff>408539</xdr:colOff>
      <xdr:row>83</xdr:row>
      <xdr:rowOff>10458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433416</xdr:colOff>
      <xdr:row>9</xdr:row>
      <xdr:rowOff>0</xdr:rowOff>
    </xdr:from>
    <xdr:to>
      <xdr:col>25</xdr:col>
      <xdr:colOff>283922</xdr:colOff>
      <xdr:row>23</xdr:row>
      <xdr:rowOff>100623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2190</xdr:colOff>
      <xdr:row>31</xdr:row>
      <xdr:rowOff>110896</xdr:rowOff>
    </xdr:from>
    <xdr:to>
      <xdr:col>16</xdr:col>
      <xdr:colOff>1214414</xdr:colOff>
      <xdr:row>46</xdr:row>
      <xdr:rowOff>56287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311032</xdr:colOff>
      <xdr:row>42</xdr:row>
      <xdr:rowOff>147787</xdr:rowOff>
    </xdr:from>
    <xdr:to>
      <xdr:col>15</xdr:col>
      <xdr:colOff>169542</xdr:colOff>
      <xdr:row>57</xdr:row>
      <xdr:rowOff>78234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623047</xdr:colOff>
      <xdr:row>49</xdr:row>
      <xdr:rowOff>150158</xdr:rowOff>
    </xdr:from>
    <xdr:to>
      <xdr:col>27</xdr:col>
      <xdr:colOff>486335</xdr:colOff>
      <xdr:row>65</xdr:row>
      <xdr:rowOff>24652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634253</xdr:colOff>
      <xdr:row>67</xdr:row>
      <xdr:rowOff>4482</xdr:rowOff>
    </xdr:from>
    <xdr:to>
      <xdr:col>27</xdr:col>
      <xdr:colOff>497541</xdr:colOff>
      <xdr:row>82</xdr:row>
      <xdr:rowOff>58270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383935</xdr:colOff>
      <xdr:row>8</xdr:row>
      <xdr:rowOff>18624</xdr:rowOff>
    </xdr:from>
    <xdr:to>
      <xdr:col>32</xdr:col>
      <xdr:colOff>249464</xdr:colOff>
      <xdr:row>23</xdr:row>
      <xdr:rowOff>72411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377798</xdr:colOff>
      <xdr:row>9</xdr:row>
      <xdr:rowOff>50745</xdr:rowOff>
    </xdr:from>
    <xdr:to>
      <xdr:col>6</xdr:col>
      <xdr:colOff>201706</xdr:colOff>
      <xdr:row>24</xdr:row>
      <xdr:rowOff>104533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5029FBE6-D19B-488E-905F-6AE347B6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-1</xdr:colOff>
      <xdr:row>32</xdr:row>
      <xdr:rowOff>113178</xdr:rowOff>
    </xdr:from>
    <xdr:to>
      <xdr:col>7</xdr:col>
      <xdr:colOff>537882</xdr:colOff>
      <xdr:row>47</xdr:row>
      <xdr:rowOff>166966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8D3CF2C-2B43-4E22-A0B3-02FE9BEA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224117</xdr:colOff>
      <xdr:row>38</xdr:row>
      <xdr:rowOff>135590</xdr:rowOff>
    </xdr:from>
    <xdr:to>
      <xdr:col>10</xdr:col>
      <xdr:colOff>89646</xdr:colOff>
      <xdr:row>54</xdr:row>
      <xdr:rowOff>10084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542F840-9494-44C1-9231-446A4386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638734</xdr:colOff>
      <xdr:row>8</xdr:row>
      <xdr:rowOff>50746</xdr:rowOff>
    </xdr:from>
    <xdr:to>
      <xdr:col>16</xdr:col>
      <xdr:colOff>496259</xdr:colOff>
      <xdr:row>34</xdr:row>
      <xdr:rowOff>40822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D6B475B5-DBD0-4F08-AB6D-31D1A400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181695</xdr:colOff>
      <xdr:row>77</xdr:row>
      <xdr:rowOff>76361</xdr:rowOff>
    </xdr:from>
    <xdr:to>
      <xdr:col>6</xdr:col>
      <xdr:colOff>12006</xdr:colOff>
      <xdr:row>102</xdr:row>
      <xdr:rowOff>149679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1F092F2B-75E8-4381-A3E1-8C6B225BC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149679</xdr:colOff>
      <xdr:row>77</xdr:row>
      <xdr:rowOff>69156</xdr:rowOff>
    </xdr:from>
    <xdr:to>
      <xdr:col>13</xdr:col>
      <xdr:colOff>801</xdr:colOff>
      <xdr:row>102</xdr:row>
      <xdr:rowOff>149679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E7E685FA-3C4B-47AA-B56B-A80E74A9F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570667</xdr:colOff>
      <xdr:row>5</xdr:row>
      <xdr:rowOff>10707</xdr:rowOff>
    </xdr:from>
    <xdr:to>
      <xdr:col>8</xdr:col>
      <xdr:colOff>14560</xdr:colOff>
      <xdr:row>29</xdr:row>
      <xdr:rowOff>128280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67990</xdr:colOff>
      <xdr:row>10</xdr:row>
      <xdr:rowOff>174207</xdr:rowOff>
    </xdr:from>
    <xdr:to>
      <xdr:col>23</xdr:col>
      <xdr:colOff>406655</xdr:colOff>
      <xdr:row>35</xdr:row>
      <xdr:rowOff>133414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799204</xdr:colOff>
      <xdr:row>14</xdr:row>
      <xdr:rowOff>20268</xdr:rowOff>
    </xdr:from>
    <xdr:to>
      <xdr:col>18</xdr:col>
      <xdr:colOff>291203</xdr:colOff>
      <xdr:row>28</xdr:row>
      <xdr:rowOff>69529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31109</xdr:colOff>
      <xdr:row>10</xdr:row>
      <xdr:rowOff>105255</xdr:rowOff>
    </xdr:from>
    <xdr:to>
      <xdr:col>4</xdr:col>
      <xdr:colOff>754624</xdr:colOff>
      <xdr:row>25</xdr:row>
      <xdr:rowOff>106409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090FC97-23A5-44F2-B71B-EE0230598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111284</xdr:colOff>
      <xdr:row>14</xdr:row>
      <xdr:rowOff>162983</xdr:rowOff>
    </xdr:from>
    <xdr:to>
      <xdr:col>12</xdr:col>
      <xdr:colOff>603891</xdr:colOff>
      <xdr:row>29</xdr:row>
      <xdr:rowOff>164137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A04F82D-7DA3-488E-A95B-C33C7579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118110</xdr:colOff>
      <xdr:row>0</xdr:row>
      <xdr:rowOff>53340</xdr:rowOff>
    </xdr:from>
    <xdr:to>
      <xdr:col>8</xdr:col>
      <xdr:colOff>108585</xdr:colOff>
      <xdr:row>23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</xdr:colOff>
      <xdr:row>16</xdr:row>
      <xdr:rowOff>48260</xdr:rowOff>
    </xdr:from>
    <xdr:to>
      <xdr:col>15</xdr:col>
      <xdr:colOff>330200</xdr:colOff>
      <xdr:row>39</xdr:row>
      <xdr:rowOff>119380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774700</xdr:colOff>
      <xdr:row>18</xdr:row>
      <xdr:rowOff>107950</xdr:rowOff>
    </xdr:from>
    <xdr:to>
      <xdr:col>11</xdr:col>
      <xdr:colOff>241300</xdr:colOff>
      <xdr:row>32</xdr:row>
      <xdr:rowOff>184150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471487</xdr:colOff>
      <xdr:row>12</xdr:row>
      <xdr:rowOff>90487</xdr:rowOff>
    </xdr:from>
    <xdr:to>
      <xdr:col>5</xdr:col>
      <xdr:colOff>271462</xdr:colOff>
      <xdr:row>27</xdr:row>
      <xdr:rowOff>119062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78130F6-2D0D-4357-B5CF-05F005DD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700087</xdr:colOff>
      <xdr:row>1</xdr:row>
      <xdr:rowOff>23812</xdr:rowOff>
    </xdr:from>
    <xdr:to>
      <xdr:col>15</xdr:col>
      <xdr:colOff>185737</xdr:colOff>
      <xdr:row>16</xdr:row>
      <xdr:rowOff>52387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331B260-0B18-43F4-9C03-998DBF07A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opLeftCell="C1" workbookViewId="0">
      <selection activeCell="I8" sqref="I8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V58"/>
  <sheetViews>
    <sheetView zoomScale="75" zoomScaleNormal="70" workbookViewId="0">
      <selection activeCell="I10" sqref="I10:N15"/>
    </sheetView>
  </sheetViews>
  <sheetFormatPr baseColWidth="10" defaultColWidth="8.83203125" defaultRowHeight="15"/>
  <cols>
    <col min="1" max="1" width="17" customWidth="1"/>
    <col min="2" max="6" width="9" bestFit="1" customWidth="1"/>
    <col min="9" max="9" width="17.6640625" customWidth="1"/>
    <col min="10" max="15" width="9" bestFit="1" customWidth="1"/>
    <col min="18" max="18" width="9" bestFit="1" customWidth="1"/>
    <col min="19" max="20" width="10.1640625" bestFit="1" customWidth="1"/>
    <col min="21" max="22" width="9" bestFit="1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I7" t="s">
        <v>108</v>
      </c>
      <c r="J7">
        <v>1125.6352320000001</v>
      </c>
      <c r="K7">
        <v>1123.9698760000001</v>
      </c>
      <c r="L7">
        <v>1131.036529</v>
      </c>
      <c r="M7">
        <v>1119.514676</v>
      </c>
      <c r="N7">
        <v>1115.8991080000001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I8" t="s">
        <v>111</v>
      </c>
      <c r="J8">
        <v>890.61846400000002</v>
      </c>
      <c r="K8">
        <v>868.823847</v>
      </c>
      <c r="L8">
        <v>860.61846400000002</v>
      </c>
      <c r="M8">
        <v>851.48761300000001</v>
      </c>
      <c r="N8">
        <v>801.94006999999999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A10" t="s">
        <v>108</v>
      </c>
      <c r="B10">
        <v>2.7778260000000001</v>
      </c>
      <c r="C10">
        <v>3.3475359999999998</v>
      </c>
      <c r="D10">
        <v>3.9802620000000002</v>
      </c>
      <c r="E10">
        <v>4.8052849999999996</v>
      </c>
      <c r="F10">
        <v>5.3333329999999997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3.3475359999999998</v>
      </c>
      <c r="C11">
        <v>4.0303300000000002</v>
      </c>
      <c r="D11">
        <v>5.4580109999999999</v>
      </c>
      <c r="E11">
        <v>9.6451580000000003</v>
      </c>
      <c r="F11">
        <v>21.052420000000001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1.0064943868977367</v>
      </c>
      <c r="K12">
        <f t="shared" si="0"/>
        <v>0.99945233217548723</v>
      </c>
      <c r="L12">
        <f t="shared" si="0"/>
        <v>0.98443353699326641</v>
      </c>
      <c r="M12">
        <f t="shared" si="0"/>
        <v>0.98139013746511305</v>
      </c>
      <c r="N12">
        <f t="shared" si="0"/>
        <v>0.95431205770233063</v>
      </c>
    </row>
    <row r="13" spans="1:22">
      <c r="I13" t="s">
        <v>74</v>
      </c>
      <c r="J13">
        <f t="shared" si="0"/>
        <v>0.51060337518801568</v>
      </c>
      <c r="K13">
        <f t="shared" si="0"/>
        <v>0.50898316218527828</v>
      </c>
      <c r="L13">
        <f t="shared" si="0"/>
        <v>0.50901016126402732</v>
      </c>
      <c r="M13">
        <f t="shared" si="0"/>
        <v>0.50394866647547198</v>
      </c>
      <c r="N13">
        <f t="shared" si="0"/>
        <v>0.50188486383849285</v>
      </c>
    </row>
    <row r="14" spans="1:22">
      <c r="I14" t="s">
        <v>108</v>
      </c>
      <c r="J14">
        <f t="shared" ref="J14:N15" si="1">J7/J$4</f>
        <v>0.51010631896697956</v>
      </c>
      <c r="K14">
        <f t="shared" si="1"/>
        <v>0.50935162633229703</v>
      </c>
      <c r="L14">
        <f t="shared" si="1"/>
        <v>0.51255403528927512</v>
      </c>
      <c r="M14">
        <f t="shared" si="1"/>
        <v>0.50733265463733346</v>
      </c>
      <c r="N14">
        <f t="shared" si="1"/>
        <v>0.50569418061748794</v>
      </c>
    </row>
    <row r="15" spans="1:22">
      <c r="I15" t="s">
        <v>111</v>
      </c>
      <c r="J15">
        <f t="shared" si="1"/>
        <v>0.4036033106993806</v>
      </c>
      <c r="K15">
        <f t="shared" si="1"/>
        <v>0.39372660149988997</v>
      </c>
      <c r="L15">
        <f t="shared" si="1"/>
        <v>0.39000815204232697</v>
      </c>
      <c r="M15">
        <f t="shared" si="1"/>
        <v>0.3858703064416964</v>
      </c>
      <c r="N15">
        <f t="shared" si="1"/>
        <v>0.36341674950329012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3"/>
  <sheetViews>
    <sheetView workbookViewId="0">
      <selection activeCell="B22" sqref="B22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36"/>
  <sheetViews>
    <sheetView workbookViewId="0"/>
  </sheetViews>
  <sheetFormatPr baseColWidth="10" defaultColWidth="8.83203125" defaultRowHeight="15"/>
  <cols>
    <col min="1" max="1" width="19.1640625" customWidth="1"/>
    <col min="9" max="9" width="15.6640625" customWidth="1"/>
  </cols>
  <sheetData>
    <row r="2" spans="1:20" ht="14.25">
      <c r="A2" t="s">
        <v>94</v>
      </c>
      <c r="I2" t="s">
        <v>95</v>
      </c>
    </row>
    <row r="3" spans="1:20" ht="14.2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 ht="14.2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 ht="14.25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 ht="14.25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 ht="17.25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I7" t="s">
        <v>113</v>
      </c>
      <c r="J7">
        <f>P16/P13</f>
        <v>0.60517801413922678</v>
      </c>
      <c r="K7">
        <f t="shared" ref="K7:N7" si="1">Q16/Q13</f>
        <v>0.54974842366728227</v>
      </c>
      <c r="L7">
        <f t="shared" si="1"/>
        <v>0.54335392650149672</v>
      </c>
      <c r="M7">
        <f t="shared" si="1"/>
        <v>0.54138589898732559</v>
      </c>
      <c r="N7">
        <f t="shared" si="1"/>
        <v>0.53722692822113238</v>
      </c>
    </row>
    <row r="8" spans="1:20" ht="14.25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</row>
    <row r="9" spans="1:20" ht="14.25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</row>
    <row r="10" spans="1:20" ht="14.25">
      <c r="A10" t="s">
        <v>111</v>
      </c>
      <c r="B10">
        <v>2.49499</v>
      </c>
      <c r="C10">
        <v>2.6966899999999998</v>
      </c>
      <c r="D10">
        <v>2.9338739999999999</v>
      </c>
      <c r="E10">
        <v>3.323642</v>
      </c>
      <c r="F10">
        <v>3.6914530000000001</v>
      </c>
    </row>
    <row r="11" spans="1:20" ht="14.25">
      <c r="J11">
        <v>3555.8159460000002</v>
      </c>
      <c r="K11">
        <v>3555.8159460000002</v>
      </c>
      <c r="L11">
        <v>3555.8159460000002</v>
      </c>
      <c r="M11">
        <v>3555.8159460000002</v>
      </c>
      <c r="N11">
        <v>3555.8159460000002</v>
      </c>
    </row>
    <row r="12" spans="1:20" ht="14.25">
      <c r="A12" t="s">
        <v>102</v>
      </c>
      <c r="J12">
        <v>1274.1977710000001</v>
      </c>
      <c r="K12">
        <v>1181.8670810000001</v>
      </c>
      <c r="L12">
        <v>1162.372746</v>
      </c>
      <c r="M12">
        <v>1191.9148250000001</v>
      </c>
      <c r="N12">
        <v>1265.8944670000001</v>
      </c>
    </row>
    <row r="13" spans="1:20" ht="14.25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80.020380000000003</v>
      </c>
      <c r="K13">
        <v>80.337407999999996</v>
      </c>
      <c r="L13">
        <v>85.579959000000002</v>
      </c>
      <c r="M13">
        <v>93.142680999999996</v>
      </c>
      <c r="N13">
        <v>98.168313999999995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 ht="14.25">
      <c r="B14">
        <v>21.333334000000001</v>
      </c>
      <c r="C14">
        <v>21.333334000000001</v>
      </c>
      <c r="D14">
        <v>21.333334000000001</v>
      </c>
      <c r="E14">
        <v>21.333334000000001</v>
      </c>
      <c r="F14">
        <v>21.333334000000001</v>
      </c>
      <c r="J14">
        <v>120.56478199999999</v>
      </c>
      <c r="K14">
        <v>133.05974900000001</v>
      </c>
      <c r="L14">
        <v>139.73453000000001</v>
      </c>
      <c r="M14">
        <v>141.47160099999999</v>
      </c>
      <c r="N14">
        <v>158.64967100000001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 ht="14.25">
      <c r="B15">
        <v>2.2701530000000001</v>
      </c>
      <c r="C15">
        <v>2.4967079999999999</v>
      </c>
      <c r="D15">
        <v>2.6987009999999998</v>
      </c>
      <c r="E15">
        <v>2.9362550000000001</v>
      </c>
      <c r="F15">
        <v>3.2196609999999999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6" spans="1:20" ht="14.25">
      <c r="B16">
        <v>16.404202000000002</v>
      </c>
      <c r="C16">
        <v>9.1647870000000005</v>
      </c>
      <c r="D16">
        <v>9.2289089999999998</v>
      </c>
      <c r="E16">
        <v>10.298104</v>
      </c>
      <c r="F16">
        <v>11.944352</v>
      </c>
      <c r="J16">
        <v>0.15701000000000001</v>
      </c>
      <c r="K16">
        <v>0.15701000000000001</v>
      </c>
      <c r="L16">
        <v>0.15701000000000001</v>
      </c>
      <c r="M16">
        <v>0.15701000000000001</v>
      </c>
      <c r="N16">
        <v>0.15701000000000001</v>
      </c>
      <c r="P16">
        <v>9.5019000000000006E-2</v>
      </c>
      <c r="Q16">
        <v>8.6316000000000004E-2</v>
      </c>
      <c r="R16">
        <v>8.5311999999999999E-2</v>
      </c>
      <c r="S16">
        <v>8.5002999999999995E-2</v>
      </c>
      <c r="T16">
        <v>8.4349999999999994E-2</v>
      </c>
    </row>
    <row r="17" spans="1:14" ht="14.25">
      <c r="J17">
        <v>0.13240399999999999</v>
      </c>
      <c r="K17">
        <v>0.17050199999999999</v>
      </c>
      <c r="L17">
        <v>0.145008</v>
      </c>
      <c r="M17">
        <v>0.15748200000000001</v>
      </c>
      <c r="N17">
        <v>0.14274200000000001</v>
      </c>
    </row>
    <row r="18" spans="1:14" ht="14.25">
      <c r="A18" t="s">
        <v>103</v>
      </c>
      <c r="J18">
        <v>6.2722E-2</v>
      </c>
      <c r="K18">
        <v>6.4325999999999994E-2</v>
      </c>
      <c r="L18">
        <v>6.5493999999999997E-2</v>
      </c>
      <c r="M18">
        <v>6.4177999999999999E-2</v>
      </c>
      <c r="N18">
        <v>6.4398999999999998E-2</v>
      </c>
    </row>
    <row r="19" spans="1:14" ht="14.25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8.5002999999999995E-2</v>
      </c>
      <c r="K19">
        <v>9.5019000000000006E-2</v>
      </c>
      <c r="L19">
        <v>8.4349999999999994E-2</v>
      </c>
      <c r="M19">
        <v>8.5311999999999999E-2</v>
      </c>
      <c r="N19">
        <v>8.6316000000000004E-2</v>
      </c>
    </row>
    <row r="20" spans="1:14" ht="14.25">
      <c r="B20">
        <v>7.9932230000000004</v>
      </c>
      <c r="C20">
        <v>7.9932230000000004</v>
      </c>
      <c r="D20">
        <v>7.9932230000000004</v>
      </c>
      <c r="E20">
        <v>7.9932230000000004</v>
      </c>
      <c r="F20">
        <v>7.9932230000000004</v>
      </c>
    </row>
    <row r="21" spans="1:14" ht="14.25">
      <c r="B21">
        <v>1.004372</v>
      </c>
      <c r="C21">
        <v>1.004372</v>
      </c>
      <c r="D21">
        <v>1.004372</v>
      </c>
      <c r="E21">
        <v>1.004372</v>
      </c>
      <c r="F21">
        <v>1.004372</v>
      </c>
      <c r="J21">
        <v>2.9489000000000001E-2</v>
      </c>
      <c r="K21">
        <v>2.9489000000000001E-2</v>
      </c>
      <c r="L21">
        <v>2.9489000000000001E-2</v>
      </c>
      <c r="M21">
        <v>2.9489000000000001E-2</v>
      </c>
      <c r="N21">
        <v>2.9489000000000001E-2</v>
      </c>
    </row>
    <row r="22" spans="1:14" ht="14.25">
      <c r="B22">
        <v>7.3963989999999997</v>
      </c>
      <c r="C22">
        <v>7.3963989999999997</v>
      </c>
      <c r="D22">
        <v>7.3963989999999997</v>
      </c>
      <c r="E22">
        <v>7.3963989999999997</v>
      </c>
      <c r="F22">
        <v>7.3963989999999997</v>
      </c>
      <c r="J22">
        <v>8.2293000000000005E-2</v>
      </c>
      <c r="K22">
        <v>8.8721999999999995E-2</v>
      </c>
      <c r="L22">
        <v>9.0209999999999999E-2</v>
      </c>
      <c r="M22">
        <v>8.7973999999999997E-2</v>
      </c>
      <c r="N22">
        <v>8.2833000000000004E-2</v>
      </c>
    </row>
    <row r="23" spans="1:14" ht="14.25">
      <c r="J23">
        <v>1.3103860000000001</v>
      </c>
      <c r="K23">
        <v>1.305215</v>
      </c>
      <c r="L23">
        <v>1.2252590000000001</v>
      </c>
      <c r="M23">
        <v>1.1257740000000001</v>
      </c>
      <c r="N23">
        <v>1.068141</v>
      </c>
    </row>
    <row r="24" spans="1:14" ht="14.25">
      <c r="A24" t="s">
        <v>112</v>
      </c>
      <c r="J24">
        <v>0.86972000000000005</v>
      </c>
      <c r="K24">
        <v>0.788049</v>
      </c>
      <c r="L24">
        <v>0.75040600000000002</v>
      </c>
      <c r="M24">
        <v>0.74119199999999996</v>
      </c>
      <c r="N24">
        <v>0.66093800000000003</v>
      </c>
    </row>
    <row r="25" spans="1:14" ht="14.25">
      <c r="B25">
        <v>21.333334000000001</v>
      </c>
      <c r="C25">
        <v>21.333334000000001</v>
      </c>
      <c r="D25">
        <v>21.333334000000001</v>
      </c>
      <c r="E25">
        <v>21.333334000000001</v>
      </c>
      <c r="F25">
        <v>21.333334000000001</v>
      </c>
    </row>
    <row r="26" spans="1:14" ht="14.25">
      <c r="B26">
        <v>21.333334000000001</v>
      </c>
      <c r="C26">
        <v>21.333334000000001</v>
      </c>
      <c r="D26">
        <v>21.333334000000001</v>
      </c>
      <c r="E26">
        <v>21.333334000000001</v>
      </c>
      <c r="F26">
        <v>21.333334000000001</v>
      </c>
      <c r="J26">
        <f t="shared" ref="J26:N28" si="2">J16*J11/J$11</f>
        <v>0.15701000000000001</v>
      </c>
      <c r="K26">
        <f t="shared" si="2"/>
        <v>0.15701000000000001</v>
      </c>
      <c r="L26">
        <f t="shared" si="2"/>
        <v>0.15701000000000001</v>
      </c>
      <c r="M26">
        <f t="shared" si="2"/>
        <v>0.15701000000000001</v>
      </c>
      <c r="N26">
        <f t="shared" si="2"/>
        <v>0.15701000000000001</v>
      </c>
    </row>
    <row r="27" spans="1:14" ht="14.25">
      <c r="B27">
        <v>2.49499</v>
      </c>
      <c r="C27">
        <v>2.6966899999999998</v>
      </c>
      <c r="D27">
        <v>2.9338739999999999</v>
      </c>
      <c r="E27">
        <v>3.323642</v>
      </c>
      <c r="F27">
        <v>3.6914530000000001</v>
      </c>
      <c r="J27">
        <f t="shared" si="2"/>
        <v>4.7445898278640541E-2</v>
      </c>
      <c r="K27">
        <f t="shared" si="2"/>
        <v>5.6670734398203297E-2</v>
      </c>
      <c r="L27">
        <f t="shared" si="2"/>
        <v>4.7402157398381835E-2</v>
      </c>
      <c r="M27">
        <f t="shared" si="2"/>
        <v>5.2788202010793844E-2</v>
      </c>
      <c r="N27">
        <f t="shared" si="2"/>
        <v>5.0817115045502417E-2</v>
      </c>
    </row>
    <row r="28" spans="1:14" ht="14.25">
      <c r="B28">
        <v>1.2207790000000001</v>
      </c>
      <c r="C28">
        <v>1.2949889999999999</v>
      </c>
      <c r="D28">
        <v>1.3651489999999999</v>
      </c>
      <c r="E28">
        <v>1.5169189999999999</v>
      </c>
      <c r="F28">
        <v>1.6824669999999999</v>
      </c>
      <c r="J28">
        <f t="shared" si="2"/>
        <v>1.4115011436421519E-3</v>
      </c>
      <c r="K28">
        <f t="shared" si="2"/>
        <v>1.4533328455375565E-3</v>
      </c>
      <c r="L28">
        <f t="shared" si="2"/>
        <v>1.5762834521992437E-3</v>
      </c>
      <c r="M28">
        <f t="shared" si="2"/>
        <v>1.6811080978312253E-3</v>
      </c>
      <c r="N28">
        <f t="shared" si="2"/>
        <v>1.7779157721584723E-3</v>
      </c>
    </row>
    <row r="31" spans="1:14" ht="14.25">
      <c r="A31" t="s">
        <v>96</v>
      </c>
      <c r="B31">
        <v>1</v>
      </c>
      <c r="J31">
        <f t="shared" ref="J31:N33" si="3">J21*J11/J$11</f>
        <v>2.9489000000000005E-2</v>
      </c>
      <c r="K31">
        <f t="shared" si="3"/>
        <v>2.9489000000000005E-2</v>
      </c>
      <c r="L31">
        <f t="shared" si="3"/>
        <v>2.9489000000000005E-2</v>
      </c>
      <c r="M31">
        <f t="shared" si="3"/>
        <v>2.9489000000000005E-2</v>
      </c>
      <c r="N31">
        <f t="shared" si="3"/>
        <v>2.9489000000000005E-2</v>
      </c>
    </row>
    <row r="32" spans="1:14" ht="14.25">
      <c r="A32" t="s">
        <v>97</v>
      </c>
      <c r="J32">
        <f t="shared" si="3"/>
        <v>2.9489028330293394E-2</v>
      </c>
      <c r="K32">
        <f t="shared" si="3"/>
        <v>2.9489043514312988E-2</v>
      </c>
      <c r="L32">
        <f t="shared" si="3"/>
        <v>2.9489053148157519E-2</v>
      </c>
      <c r="M32">
        <f t="shared" si="3"/>
        <v>2.9489016419003932E-2</v>
      </c>
      <c r="N32">
        <f t="shared" si="3"/>
        <v>2.9489106854073095E-2</v>
      </c>
    </row>
    <row r="33" spans="1:14" ht="14.25">
      <c r="A33" t="s">
        <v>99</v>
      </c>
      <c r="J33">
        <f t="shared" si="3"/>
        <v>2.9489036344706242E-2</v>
      </c>
      <c r="K33">
        <f t="shared" si="3"/>
        <v>2.9489037558503597E-2</v>
      </c>
      <c r="L33">
        <f t="shared" si="3"/>
        <v>2.9489044589705828E-2</v>
      </c>
      <c r="M33">
        <f t="shared" si="3"/>
        <v>2.9489042783007419E-2</v>
      </c>
      <c r="N33">
        <f t="shared" si="3"/>
        <v>2.9489040680587011E-2</v>
      </c>
    </row>
    <row r="34" spans="1:14" ht="14.25">
      <c r="A34" t="s">
        <v>101</v>
      </c>
      <c r="B34">
        <v>31.994337000000002</v>
      </c>
    </row>
    <row r="35" spans="1:14" ht="14.25">
      <c r="A35" t="s">
        <v>98</v>
      </c>
      <c r="B35">
        <v>6.21041825</v>
      </c>
    </row>
    <row r="36" spans="1:14" ht="14.25">
      <c r="A36" t="s">
        <v>100</v>
      </c>
      <c r="B36">
        <v>21.333117000000001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3"/>
  <sheetViews>
    <sheetView workbookViewId="0"/>
  </sheetViews>
  <sheetFormatPr baseColWidth="10" defaultColWidth="10.6640625" defaultRowHeight="15"/>
  <cols>
    <col min="1" max="1" width="21" customWidth="1"/>
  </cols>
  <sheetData>
    <row r="1" spans="1:14" ht="14.25">
      <c r="A1" t="s">
        <v>114</v>
      </c>
    </row>
    <row r="2" spans="1:14" ht="14.25">
      <c r="A2" t="s">
        <v>94</v>
      </c>
      <c r="I2" t="s">
        <v>95</v>
      </c>
    </row>
    <row r="3" spans="1:14" ht="14.2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ht="14.2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ht="14.25">
      <c r="A5" t="s">
        <v>93</v>
      </c>
      <c r="B5">
        <v>0.96970699999999999</v>
      </c>
      <c r="C5">
        <v>0.96970699999999999</v>
      </c>
      <c r="D5">
        <v>0.96970699999999999</v>
      </c>
      <c r="E5">
        <v>0.96970699999999999</v>
      </c>
      <c r="F5">
        <v>0.96970699999999999</v>
      </c>
      <c r="I5" t="s">
        <v>98</v>
      </c>
    </row>
    <row r="6" spans="1:14" ht="14.25">
      <c r="A6" t="s">
        <v>99</v>
      </c>
      <c r="B6">
        <v>0.125001</v>
      </c>
      <c r="C6">
        <v>0.125001</v>
      </c>
      <c r="D6">
        <v>0.125001</v>
      </c>
      <c r="E6">
        <v>0.125001</v>
      </c>
      <c r="F6">
        <v>0.125001</v>
      </c>
      <c r="I6" t="s">
        <v>100</v>
      </c>
    </row>
    <row r="7" spans="1:14" ht="17.25">
      <c r="A7" t="s">
        <v>101</v>
      </c>
      <c r="B7">
        <v>1.6920280000000001</v>
      </c>
      <c r="C7">
        <v>1.695427</v>
      </c>
      <c r="D7">
        <v>1.698895</v>
      </c>
      <c r="E7">
        <v>1.704002</v>
      </c>
      <c r="F7">
        <v>1.7128730000000001</v>
      </c>
      <c r="I7" t="s">
        <v>113</v>
      </c>
    </row>
    <row r="8" spans="1:14" ht="14.25">
      <c r="A8" t="s">
        <v>98</v>
      </c>
      <c r="B8">
        <v>1.0000020000000001</v>
      </c>
      <c r="C8">
        <v>1.000008</v>
      </c>
      <c r="D8">
        <v>1.000038</v>
      </c>
      <c r="E8">
        <v>1.0003660000000001</v>
      </c>
      <c r="F8">
        <v>1.003477</v>
      </c>
    </row>
    <row r="9" spans="1:14" ht="14.25">
      <c r="A9" t="s">
        <v>100</v>
      </c>
      <c r="B9">
        <v>1.916177</v>
      </c>
      <c r="C9">
        <v>2.1052879999999998</v>
      </c>
      <c r="D9">
        <v>2.3358699999999999</v>
      </c>
      <c r="E9">
        <v>2.7360340000000001</v>
      </c>
      <c r="F9">
        <v>3.1482510000000001</v>
      </c>
    </row>
    <row r="10" spans="1:14" ht="14.25">
      <c r="A10" t="s">
        <v>111</v>
      </c>
      <c r="B10">
        <v>2.1205470000000002</v>
      </c>
      <c r="C10">
        <v>2.3546109999999998</v>
      </c>
      <c r="D10">
        <v>2.7360340000000001</v>
      </c>
      <c r="E10">
        <v>3.1723979999999998</v>
      </c>
      <c r="F10">
        <v>3.737886</v>
      </c>
      <c r="I10" t="s">
        <v>96</v>
      </c>
      <c r="J10">
        <v>5.6030000000000003E-3</v>
      </c>
      <c r="K10">
        <v>5.6030000000000003E-3</v>
      </c>
      <c r="L10">
        <v>5.6030000000000003E-3</v>
      </c>
      <c r="M10">
        <v>5.6030000000000003E-3</v>
      </c>
      <c r="N10">
        <v>5.6030000000000003E-3</v>
      </c>
    </row>
    <row r="11" spans="1:14" ht="14.25">
      <c r="I11" t="s">
        <v>98</v>
      </c>
      <c r="J11">
        <v>2.8504999999999999E-2</v>
      </c>
      <c r="K11">
        <v>2.8673000000000001E-2</v>
      </c>
      <c r="L11">
        <v>2.8577999999999999E-2</v>
      </c>
      <c r="M11">
        <v>2.8142E-2</v>
      </c>
      <c r="N11">
        <v>2.8410999999999999E-2</v>
      </c>
    </row>
    <row r="12" spans="1:14" ht="14.25">
      <c r="I12" t="s">
        <v>100</v>
      </c>
      <c r="J12">
        <v>1.074335</v>
      </c>
      <c r="K12">
        <v>0.97775800000000002</v>
      </c>
      <c r="L12">
        <v>0.96984599999999999</v>
      </c>
      <c r="M12">
        <v>0.86021400000000003</v>
      </c>
      <c r="N12">
        <v>0.81097900000000001</v>
      </c>
    </row>
    <row r="13" spans="1:14" ht="17.25">
      <c r="I13" t="s">
        <v>113</v>
      </c>
      <c r="J13">
        <v>1.0580259999999999</v>
      </c>
      <c r="K13">
        <v>0.96416599999999997</v>
      </c>
      <c r="L13">
        <v>0.86021400000000003</v>
      </c>
      <c r="M13">
        <v>0.85980199999999996</v>
      </c>
      <c r="N13">
        <v>0.79583999999999999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"/>
  <sheetViews>
    <sheetView workbookViewId="0">
      <selection activeCell="F10" sqref="F10"/>
    </sheetView>
  </sheetViews>
  <sheetFormatPr baseColWidth="10" defaultColWidth="8.83203125" defaultRowHeight="15"/>
  <cols>
    <col min="1" max="1" width="20.6640625" customWidth="1"/>
    <col min="9" max="9" width="21.1640625" customWidth="1"/>
  </cols>
  <sheetData>
    <row r="1" spans="1:14" ht="14.25">
      <c r="A1" t="s">
        <v>115</v>
      </c>
    </row>
    <row r="2" spans="1:14" ht="14.25">
      <c r="A2" t="s">
        <v>94</v>
      </c>
      <c r="I2" t="s">
        <v>95</v>
      </c>
    </row>
    <row r="3" spans="1:14" ht="14.25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14" ht="14.25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ht="14.25">
      <c r="A5" t="s">
        <v>93</v>
      </c>
      <c r="B5">
        <v>0.98281375000000004</v>
      </c>
      <c r="C5">
        <v>0.98308649999999997</v>
      </c>
      <c r="D5">
        <v>0.98976275000000002</v>
      </c>
      <c r="E5">
        <v>0.98301450000000001</v>
      </c>
      <c r="F5">
        <v>0.98273575000000002</v>
      </c>
      <c r="I5" t="s">
        <v>98</v>
      </c>
    </row>
    <row r="6" spans="1:14" ht="14.25">
      <c r="A6" t="s">
        <v>99</v>
      </c>
      <c r="B6">
        <v>0.18908074999999999</v>
      </c>
      <c r="C6">
        <v>0.19021674999999999</v>
      </c>
      <c r="D6">
        <v>0.19136575</v>
      </c>
      <c r="E6">
        <v>0.19085325</v>
      </c>
      <c r="F6">
        <v>0.19176124999999999</v>
      </c>
      <c r="I6" t="s">
        <v>100</v>
      </c>
    </row>
    <row r="7" spans="1:14" ht="17.25">
      <c r="A7" t="s">
        <v>101</v>
      </c>
      <c r="B7">
        <v>1.68437725</v>
      </c>
      <c r="C7">
        <v>1.6888572500000001</v>
      </c>
      <c r="D7">
        <v>1.7017089999999999</v>
      </c>
      <c r="E7">
        <v>1.6964757500000001</v>
      </c>
      <c r="F7">
        <v>1.6990645</v>
      </c>
      <c r="I7" t="s">
        <v>113</v>
      </c>
    </row>
    <row r="8" spans="1:14" ht="14.25">
      <c r="A8" t="s">
        <v>98</v>
      </c>
      <c r="B8">
        <v>1.0000089999999999</v>
      </c>
      <c r="C8">
        <v>1.000014</v>
      </c>
      <c r="D8">
        <v>1.0000119999999999</v>
      </c>
      <c r="E8">
        <v>1.0000100000000001</v>
      </c>
      <c r="F8">
        <v>1.0000560000000001</v>
      </c>
    </row>
    <row r="9" spans="1:14" ht="14.25">
      <c r="A9" t="s">
        <v>100</v>
      </c>
      <c r="B9">
        <v>1.5601670000000001</v>
      </c>
      <c r="C9">
        <v>1.6855279999999999</v>
      </c>
      <c r="D9">
        <v>1.8170649999999999</v>
      </c>
      <c r="E9">
        <v>2.046977</v>
      </c>
      <c r="F9">
        <v>2.2746110000000002</v>
      </c>
    </row>
    <row r="10" spans="1:14" ht="14.25">
      <c r="A10" t="s">
        <v>111</v>
      </c>
      <c r="I10" t="s">
        <v>96</v>
      </c>
      <c r="J10">
        <v>0.11206099999999999</v>
      </c>
      <c r="K10">
        <v>0.11206099999999999</v>
      </c>
      <c r="L10">
        <v>0.11206099999999999</v>
      </c>
      <c r="M10">
        <v>0.11206099999999999</v>
      </c>
      <c r="N10">
        <v>0.11206099999999999</v>
      </c>
    </row>
    <row r="11" spans="1:14" ht="14.25">
      <c r="I11" t="s">
        <v>98</v>
      </c>
      <c r="J11">
        <v>0.788134</v>
      </c>
      <c r="K11">
        <v>0.83738800000000002</v>
      </c>
      <c r="L11">
        <v>0.79766499999999996</v>
      </c>
      <c r="M11">
        <v>0.81936100000000001</v>
      </c>
      <c r="N11">
        <v>0.80929899999999999</v>
      </c>
    </row>
    <row r="12" spans="1:14" ht="14.25">
      <c r="I12" t="s">
        <v>100</v>
      </c>
      <c r="J12">
        <v>26.405674999999999</v>
      </c>
      <c r="K12">
        <v>25.450901999999999</v>
      </c>
      <c r="L12">
        <v>24.777742</v>
      </c>
      <c r="M12">
        <v>23.614522999999998</v>
      </c>
      <c r="N12">
        <v>22.750243000000001</v>
      </c>
    </row>
    <row r="13" spans="1:14" ht="17.25">
      <c r="I13" t="s">
        <v>113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9"/>
  <sheetViews>
    <sheetView topLeftCell="F10" zoomScale="93" workbookViewId="0">
      <selection activeCell="U7" sqref="U7"/>
    </sheetView>
  </sheetViews>
  <sheetFormatPr baseColWidth="10" defaultColWidth="8.83203125" defaultRowHeight="15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9"/>
  <sheetViews>
    <sheetView topLeftCell="G1"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29"/>
  <sheetViews>
    <sheetView workbookViewId="0">
      <selection activeCell="A5" sqref="A5"/>
    </sheetView>
  </sheetViews>
  <sheetFormatPr baseColWidth="10" defaultColWidth="8.83203125" defaultRowHeight="15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9"/>
  <sheetViews>
    <sheetView tabSelected="1" topLeftCell="A43" zoomScale="70" zoomScaleNormal="70" workbookViewId="0">
      <selection activeCell="F70" sqref="F70"/>
    </sheetView>
  </sheetViews>
  <sheetFormatPr baseColWidth="10" defaultColWidth="8.83203125" defaultRowHeight="15"/>
  <cols>
    <col min="1" max="1" width="18.1640625" customWidth="1"/>
    <col min="17" max="17" width="16.3320312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  <c r="Y3">
        <v>8.3371000000000001E-2</v>
      </c>
      <c r="Z3">
        <v>8.3371000000000001E-2</v>
      </c>
      <c r="AA3">
        <v>8.3371000000000001E-2</v>
      </c>
      <c r="AB3">
        <v>8.3371000000000001E-2</v>
      </c>
      <c r="AC3">
        <v>8.3371000000000001E-2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  <c r="Y4">
        <v>7.1703000000000003E-2</v>
      </c>
      <c r="Z4">
        <v>6.7229999999999998E-2</v>
      </c>
      <c r="AA4">
        <v>6.1108000000000003E-2</v>
      </c>
      <c r="AB4">
        <v>5.7821999999999998E-2</v>
      </c>
      <c r="AC4">
        <v>4.2465000000000003E-2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  <c r="Q7" t="s">
        <v>71</v>
      </c>
      <c r="R7">
        <f>Y7/Y3</f>
        <v>0.68737330726511614</v>
      </c>
      <c r="S7">
        <f t="shared" ref="S7:V7" si="1">Z7/Z3</f>
        <v>0.52556644396732677</v>
      </c>
      <c r="T7">
        <f t="shared" si="1"/>
        <v>0.48386129469479794</v>
      </c>
      <c r="U7">
        <f t="shared" si="1"/>
        <v>0.44691799306713365</v>
      </c>
      <c r="V7">
        <f t="shared" si="1"/>
        <v>0.43416775617420927</v>
      </c>
      <c r="X7" t="s">
        <v>71</v>
      </c>
      <c r="Y7">
        <v>5.7306999999999997E-2</v>
      </c>
      <c r="Z7">
        <v>4.3817000000000002E-2</v>
      </c>
      <c r="AA7">
        <v>4.0340000000000001E-2</v>
      </c>
      <c r="AB7">
        <v>3.7260000000000001E-2</v>
      </c>
      <c r="AC7">
        <v>3.6197E-2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  <c r="Q8" t="s">
        <v>111</v>
      </c>
      <c r="R8">
        <f>Y8/Y3</f>
        <v>0.79055067109666421</v>
      </c>
      <c r="S8">
        <f t="shared" ref="S8:V8" si="2">Z8/Z3</f>
        <v>0.65736287198186416</v>
      </c>
      <c r="T8">
        <f t="shared" si="2"/>
        <v>0.46114356310947452</v>
      </c>
      <c r="U8">
        <f t="shared" si="2"/>
        <v>0.35695865468808102</v>
      </c>
      <c r="V8">
        <f t="shared" si="2"/>
        <v>0.26347291024456942</v>
      </c>
      <c r="Y8">
        <v>6.5908999999999995E-2</v>
      </c>
      <c r="Z8">
        <v>5.4805E-2</v>
      </c>
      <c r="AA8">
        <v>3.8446000000000001E-2</v>
      </c>
      <c r="AB8">
        <v>2.9760000000000002E-2</v>
      </c>
      <c r="AC8">
        <v>2.1965999999999999E-2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A10" t="s">
        <v>110</v>
      </c>
      <c r="B10">
        <v>15.537222</v>
      </c>
      <c r="C10">
        <v>16.375813000000001</v>
      </c>
      <c r="D10">
        <v>20.991672999999999</v>
      </c>
      <c r="E10">
        <v>21.045601000000001</v>
      </c>
      <c r="F10">
        <v>25.303474000000001</v>
      </c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A11" t="s">
        <v>111</v>
      </c>
      <c r="B11">
        <v>1.418774</v>
      </c>
      <c r="C11">
        <v>1.7755129999999999</v>
      </c>
      <c r="D11">
        <v>2.497074</v>
      </c>
      <c r="E11">
        <v>3.5196559999999999</v>
      </c>
      <c r="F11">
        <v>5.1104180000000001</v>
      </c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B12">
        <v>1.018834</v>
      </c>
      <c r="C12">
        <v>1.022243</v>
      </c>
      <c r="D12">
        <v>1.0318210000000001</v>
      </c>
      <c r="E12">
        <v>1.046724</v>
      </c>
      <c r="F12">
        <v>1.0431999999999999</v>
      </c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8" spans="1:6">
      <c r="A28" t="s">
        <v>104</v>
      </c>
    </row>
    <row r="29" spans="1:6">
      <c r="A29" t="s">
        <v>68</v>
      </c>
      <c r="B29">
        <v>-6</v>
      </c>
      <c r="C29">
        <v>-5</v>
      </c>
      <c r="D29">
        <v>-4</v>
      </c>
      <c r="E29">
        <v>-3</v>
      </c>
      <c r="F29">
        <v>-2</v>
      </c>
    </row>
    <row r="30" spans="1:6">
      <c r="A30" t="s">
        <v>71</v>
      </c>
      <c r="B30">
        <v>2.2409999999999999E-3</v>
      </c>
      <c r="C30">
        <v>2.1429999999999999E-3</v>
      </c>
      <c r="D30">
        <v>1.8710000000000001E-3</v>
      </c>
      <c r="E30">
        <v>3.3769999999999998E-3</v>
      </c>
      <c r="F30">
        <v>1.885E-3</v>
      </c>
    </row>
    <row r="31" spans="1:6">
      <c r="A31" t="s">
        <v>73</v>
      </c>
      <c r="B31">
        <v>4.3300000000000001E-4</v>
      </c>
      <c r="C31">
        <v>4.2000000000000002E-4</v>
      </c>
      <c r="D31">
        <v>3.6900000000000002E-4</v>
      </c>
      <c r="E31">
        <v>3.5500000000000001E-4</v>
      </c>
      <c r="F31">
        <v>3.0899999999999998E-4</v>
      </c>
    </row>
    <row r="32" spans="1:6">
      <c r="A32" t="s">
        <v>74</v>
      </c>
      <c r="B32">
        <v>4.7600000000000003E-3</v>
      </c>
      <c r="C32">
        <v>4.431E-3</v>
      </c>
      <c r="D32">
        <v>3.2720000000000002E-3</v>
      </c>
      <c r="E32">
        <v>2.2799999999999999E-3</v>
      </c>
      <c r="F32">
        <v>1.6000000000000001E-3</v>
      </c>
    </row>
    <row r="33" spans="1:6">
      <c r="A33" t="s">
        <v>108</v>
      </c>
      <c r="B33">
        <v>5.1960000000000001E-3</v>
      </c>
      <c r="C33">
        <v>4.8640000000000003E-3</v>
      </c>
      <c r="D33">
        <v>4.496E-3</v>
      </c>
      <c r="E33">
        <v>4.0889999999999998E-3</v>
      </c>
      <c r="F33">
        <v>3.5929999999999998E-3</v>
      </c>
    </row>
    <row r="34" spans="1:6">
      <c r="A34" t="s">
        <v>110</v>
      </c>
      <c r="B34">
        <v>2.9840999999999999E-2</v>
      </c>
      <c r="C34">
        <v>2.8775999999999999E-2</v>
      </c>
      <c r="D34">
        <v>2.7897000000000002E-2</v>
      </c>
      <c r="E34">
        <v>2.4278000000000001E-2</v>
      </c>
      <c r="F34">
        <v>2.2075000000000001E-2</v>
      </c>
    </row>
    <row r="35" spans="1:6">
      <c r="A35" t="s">
        <v>111</v>
      </c>
      <c r="B35">
        <v>5.0870000000000004E-3</v>
      </c>
      <c r="C35">
        <v>4.6439999999999997E-3</v>
      </c>
      <c r="D35">
        <v>3.9350000000000001E-3</v>
      </c>
      <c r="E35">
        <v>2.343E-3</v>
      </c>
      <c r="F35">
        <v>1.887E-3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v>5.9789999999999999E-3</v>
      </c>
      <c r="C41">
        <v>5.5050000000000003E-3</v>
      </c>
      <c r="D41">
        <v>5.1879999999999999E-3</v>
      </c>
      <c r="E41">
        <v>4.9360000000000003E-3</v>
      </c>
      <c r="F41">
        <v>4.3759999999999997E-3</v>
      </c>
    </row>
    <row r="42" spans="1:6">
      <c r="A42" t="s">
        <v>110</v>
      </c>
      <c r="B42">
        <v>4.5740999999999997E-2</v>
      </c>
      <c r="C42">
        <v>3.2953000000000003E-2</v>
      </c>
      <c r="D42">
        <v>3.0533000000000001E-2</v>
      </c>
      <c r="E42">
        <v>2.7372E-2</v>
      </c>
      <c r="F42">
        <v>2.6976E-2</v>
      </c>
    </row>
    <row r="43" spans="1:6">
      <c r="A43" t="s">
        <v>111</v>
      </c>
      <c r="B43">
        <v>6.2090000000000001E-3</v>
      </c>
      <c r="C43">
        <v>4.7130000000000002E-3</v>
      </c>
      <c r="D43">
        <v>3.8219999999999999E-3</v>
      </c>
      <c r="E43">
        <v>2.9729999999999999E-3</v>
      </c>
      <c r="F43">
        <v>1.812E-3</v>
      </c>
    </row>
    <row r="55" spans="1:6">
      <c r="A55" t="s">
        <v>104</v>
      </c>
    </row>
    <row r="56" spans="1:6">
      <c r="A56" t="s">
        <v>68</v>
      </c>
      <c r="B56">
        <v>-6</v>
      </c>
      <c r="C56">
        <v>-5</v>
      </c>
      <c r="D56">
        <v>-4</v>
      </c>
      <c r="E56">
        <v>-3</v>
      </c>
      <c r="F56">
        <v>-2</v>
      </c>
    </row>
    <row r="57" spans="1:6">
      <c r="A57" t="s">
        <v>116</v>
      </c>
      <c r="B57">
        <v>2.9840999999999999E-2</v>
      </c>
      <c r="C57">
        <v>2.8775999999999999E-2</v>
      </c>
      <c r="D57">
        <v>2.7897000000000002E-2</v>
      </c>
      <c r="E57">
        <v>2.4278000000000001E-2</v>
      </c>
      <c r="F57">
        <v>2.2075000000000001E-2</v>
      </c>
    </row>
    <row r="58" spans="1:6">
      <c r="A58" t="s">
        <v>73</v>
      </c>
      <c r="B58">
        <v>4.3300000000000001E-4</v>
      </c>
      <c r="C58">
        <v>4.2000000000000002E-4</v>
      </c>
      <c r="D58">
        <v>3.6900000000000002E-4</v>
      </c>
      <c r="E58">
        <v>3.5500000000000001E-4</v>
      </c>
      <c r="F58">
        <v>3.0899999999999998E-4</v>
      </c>
    </row>
    <row r="59" spans="1:6">
      <c r="A59" t="s">
        <v>74</v>
      </c>
      <c r="B59">
        <v>4.7600000000000003E-3</v>
      </c>
      <c r="C59">
        <v>4.431E-3</v>
      </c>
      <c r="D59">
        <v>3.2720000000000002E-3</v>
      </c>
      <c r="E59">
        <v>2.2799999999999999E-3</v>
      </c>
      <c r="F59">
        <v>1.6000000000000001E-3</v>
      </c>
    </row>
    <row r="60" spans="1:6">
      <c r="A60" t="s">
        <v>108</v>
      </c>
      <c r="B60">
        <v>5.1960000000000001E-3</v>
      </c>
      <c r="C60">
        <v>4.8640000000000003E-3</v>
      </c>
      <c r="D60">
        <v>4.496E-3</v>
      </c>
      <c r="E60">
        <v>4.0889999999999998E-3</v>
      </c>
      <c r="F60">
        <v>3.5929999999999998E-3</v>
      </c>
    </row>
    <row r="61" spans="1:6">
      <c r="A61" t="s">
        <v>117</v>
      </c>
      <c r="B61">
        <v>1.84E-4</v>
      </c>
      <c r="C61">
        <v>1.3799999999999999E-4</v>
      </c>
      <c r="D61">
        <v>7.1000000000000005E-5</v>
      </c>
      <c r="E61">
        <v>5.1999999999999997E-5</v>
      </c>
      <c r="F61">
        <v>4.3999999999999999E-5</v>
      </c>
    </row>
    <row r="63" spans="1:6">
      <c r="A63" t="s">
        <v>105</v>
      </c>
    </row>
    <row r="64" spans="1:6">
      <c r="A64" t="s">
        <v>68</v>
      </c>
      <c r="B64">
        <v>-6</v>
      </c>
      <c r="C64">
        <v>-5</v>
      </c>
      <c r="D64">
        <v>-4</v>
      </c>
      <c r="E64">
        <v>-3</v>
      </c>
      <c r="F64">
        <v>-2</v>
      </c>
    </row>
    <row r="65" spans="1:6">
      <c r="A65" t="s">
        <v>116</v>
      </c>
      <c r="B65">
        <v>4.5740999999999997E-2</v>
      </c>
      <c r="C65">
        <v>3.2953000000000003E-2</v>
      </c>
      <c r="D65">
        <v>3.0533000000000001E-2</v>
      </c>
      <c r="E65">
        <v>2.7372E-2</v>
      </c>
      <c r="F65">
        <v>2.6976E-2</v>
      </c>
    </row>
    <row r="66" spans="1:6">
      <c r="A66" t="s">
        <v>73</v>
      </c>
      <c r="B66">
        <v>7.2000000000000002E-5</v>
      </c>
      <c r="C66">
        <v>6.7999999999999999E-5</v>
      </c>
      <c r="D66">
        <v>6.7999999999999999E-5</v>
      </c>
      <c r="E66">
        <v>6.0999999999999999E-5</v>
      </c>
      <c r="F66">
        <v>6.0000000000000002E-5</v>
      </c>
    </row>
    <row r="67" spans="1:6">
      <c r="A67" t="s">
        <v>74</v>
      </c>
      <c r="B67">
        <v>5.4200000000000003E-3</v>
      </c>
      <c r="C67">
        <v>4.6319999999999998E-3</v>
      </c>
      <c r="D67">
        <v>3.3579999999999999E-3</v>
      </c>
      <c r="E67">
        <v>2.6719999999999999E-3</v>
      </c>
      <c r="F67">
        <v>1.792E-3</v>
      </c>
    </row>
    <row r="68" spans="1:6">
      <c r="A68" t="s">
        <v>108</v>
      </c>
      <c r="B68">
        <v>5.9789999999999999E-3</v>
      </c>
      <c r="C68">
        <v>5.5050000000000003E-3</v>
      </c>
      <c r="D68">
        <v>5.1879999999999999E-3</v>
      </c>
      <c r="E68">
        <v>4.9360000000000003E-3</v>
      </c>
      <c r="F68">
        <v>4.3759999999999997E-3</v>
      </c>
    </row>
    <row r="69" spans="1:6">
      <c r="A69" t="s">
        <v>117</v>
      </c>
      <c r="B69">
        <v>1.4100000000000001E-4</v>
      </c>
      <c r="C69">
        <v>9.2E-5</v>
      </c>
      <c r="D69">
        <v>6.3E-5</v>
      </c>
      <c r="E69">
        <v>4.6E-5</v>
      </c>
      <c r="F69">
        <v>5.3999999999999998E-5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5"/>
  <sheetViews>
    <sheetView topLeftCell="C1" zoomScale="99" workbookViewId="0">
      <selection activeCell="N13" sqref="N13"/>
    </sheetView>
  </sheetViews>
  <sheetFormatPr baseColWidth="10" defaultColWidth="11.1640625" defaultRowHeight="15"/>
  <cols>
    <col min="1" max="1" width="17.1640625" customWidth="1"/>
    <col min="9" max="9" width="20.1640625" customWidth="1"/>
  </cols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J10/J$9</f>
        <v>0.89411764705882346</v>
      </c>
      <c r="K4">
        <f t="shared" ref="K4:N7" si="0">K10/K$9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J11/J$9</f>
        <v>0.60955882352941171</v>
      </c>
      <c r="K5">
        <f t="shared" si="0"/>
        <v>0.59485294117647058</v>
      </c>
      <c r="L5">
        <f t="shared" si="0"/>
        <v>0.58161764705882346</v>
      </c>
      <c r="M5">
        <f t="shared" si="0"/>
        <v>0.51102941176470584</v>
      </c>
      <c r="N5">
        <f t="shared" si="0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I6" t="s">
        <v>108</v>
      </c>
      <c r="J6">
        <f>J12/J$9</f>
        <v>0.98382352941176465</v>
      </c>
      <c r="K6">
        <f t="shared" si="0"/>
        <v>0.92499999999999993</v>
      </c>
      <c r="L6">
        <f t="shared" si="0"/>
        <v>0.90882352941176459</v>
      </c>
      <c r="M6">
        <f t="shared" si="0"/>
        <v>0.87352941176470589</v>
      </c>
      <c r="N6">
        <f t="shared" si="0"/>
        <v>0.84338235294117647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I7" t="s">
        <v>111</v>
      </c>
      <c r="J7">
        <f>J13/J$9</f>
        <v>0.54264705882352937</v>
      </c>
      <c r="K7">
        <f t="shared" si="0"/>
        <v>0.48382352941176465</v>
      </c>
      <c r="L7">
        <f t="shared" si="0"/>
        <v>0.46764705882352936</v>
      </c>
      <c r="M7">
        <f t="shared" si="0"/>
        <v>0.43235294117647055</v>
      </c>
      <c r="N7">
        <f t="shared" si="0"/>
        <v>0.32867647058823529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9.0229990000000004</v>
      </c>
      <c r="G8">
        <v>7.5494089999999998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I9" t="s">
        <v>72</v>
      </c>
      <c r="J9">
        <v>1.3600000000000001E-3</v>
      </c>
      <c r="K9">
        <v>1.3600000000000001E-3</v>
      </c>
      <c r="L9">
        <v>1.3600000000000001E-3</v>
      </c>
      <c r="M9">
        <v>1.3600000000000001E-3</v>
      </c>
      <c r="N9">
        <v>1.3600000000000001E-3</v>
      </c>
    </row>
    <row r="10" spans="1:15">
      <c r="A10" t="s">
        <v>111</v>
      </c>
      <c r="B10">
        <v>3.9584069999999998</v>
      </c>
      <c r="C10">
        <v>4.5809550000000003</v>
      </c>
      <c r="D10">
        <v>6.6315119999999999</v>
      </c>
      <c r="E10">
        <v>9.958634</v>
      </c>
      <c r="F10">
        <v>9.958634</v>
      </c>
      <c r="I10" t="s">
        <v>73</v>
      </c>
      <c r="J10">
        <v>1.2160000000000001E-3</v>
      </c>
      <c r="K10">
        <v>1.1479999999999999E-3</v>
      </c>
      <c r="L10">
        <v>1.0970000000000001E-3</v>
      </c>
      <c r="M10">
        <v>1.07E-3</v>
      </c>
      <c r="N10">
        <v>9.6500000000000004E-4</v>
      </c>
    </row>
    <row r="11" spans="1:15">
      <c r="I11" t="s">
        <v>74</v>
      </c>
      <c r="J11">
        <v>8.2899999999999998E-4</v>
      </c>
      <c r="K11">
        <v>8.0900000000000004E-4</v>
      </c>
      <c r="L11">
        <v>7.9100000000000004E-4</v>
      </c>
      <c r="M11">
        <v>6.9499999999999998E-4</v>
      </c>
      <c r="N11">
        <v>5.2499999999999997E-4</v>
      </c>
    </row>
    <row r="12" spans="1:15">
      <c r="I12" t="s">
        <v>108</v>
      </c>
      <c r="J12">
        <v>1.338E-3</v>
      </c>
      <c r="K12">
        <v>1.258E-3</v>
      </c>
      <c r="L12">
        <v>1.2359999999999999E-3</v>
      </c>
      <c r="M12">
        <v>1.188E-3</v>
      </c>
      <c r="N12">
        <v>1.147E-3</v>
      </c>
    </row>
    <row r="13" spans="1:15">
      <c r="I13" t="s">
        <v>111</v>
      </c>
      <c r="J13">
        <v>7.3800000000000005E-4</v>
      </c>
      <c r="K13">
        <v>6.5799999999999995E-4</v>
      </c>
      <c r="L13">
        <v>6.3599999999999996E-4</v>
      </c>
      <c r="M13">
        <v>5.8799999999999998E-4</v>
      </c>
      <c r="N13">
        <v>4.4700000000000002E-4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1">K53/K$53</f>
        <v>1</v>
      </c>
      <c r="L32" s="3">
        <f t="shared" si="1"/>
        <v>1</v>
      </c>
      <c r="M32" s="3">
        <f t="shared" si="1"/>
        <v>1</v>
      </c>
      <c r="N32" s="3">
        <f t="shared" si="1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2">J54/J$53</f>
        <v>0.97872204834803789</v>
      </c>
      <c r="K33" s="3">
        <f t="shared" si="2"/>
        <v>0.97616586181014831</v>
      </c>
      <c r="L33" s="3">
        <f t="shared" si="2"/>
        <v>0.97513913868551128</v>
      </c>
      <c r="M33" s="3">
        <f t="shared" si="2"/>
        <v>0.97137212694546338</v>
      </c>
      <c r="N33" s="3">
        <f t="shared" si="2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3">J55/J$53</f>
        <v>0.74826165153725233</v>
      </c>
      <c r="K34" s="3">
        <f t="shared" si="3"/>
        <v>0.72779091668672913</v>
      </c>
      <c r="L34" s="3">
        <f t="shared" si="3"/>
        <v>0.66919972243071391</v>
      </c>
      <c r="M34" s="3">
        <f t="shared" si="3"/>
        <v>0.66848809709260337</v>
      </c>
      <c r="N34" s="3">
        <f t="shared" si="3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8.7574210000000008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B7" sqref="B7:F7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55"/>
  <sheetViews>
    <sheetView workbookViewId="0">
      <selection activeCell="I10" sqref="I10:N15"/>
    </sheetView>
  </sheetViews>
  <sheetFormatPr baseColWidth="10" defaultColWidth="11.1640625" defaultRowHeight="15"/>
  <cols>
    <col min="1" max="1" width="18.1640625" customWidth="1"/>
    <col min="9" max="9" width="18.5" customWidth="1"/>
  </cols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  <c r="M7">
        <v>600.58084399999996</v>
      </c>
      <c r="N7">
        <v>600.60352799999998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I8" t="s">
        <v>111</v>
      </c>
      <c r="J8">
        <v>464.18552399999999</v>
      </c>
      <c r="K8">
        <v>462.13007199999998</v>
      </c>
      <c r="L8">
        <v>459.49543999999997</v>
      </c>
      <c r="M8">
        <v>447.74124899999998</v>
      </c>
      <c r="N8">
        <v>437.74124899999998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E10">
        <v>2.9304130000000002</v>
      </c>
      <c r="F10">
        <v>3.3898139999999999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A11" t="s">
        <v>111</v>
      </c>
      <c r="B11">
        <v>2.249879</v>
      </c>
      <c r="C11">
        <v>2.5891709999999999</v>
      </c>
      <c r="D11">
        <v>2.8588800000000001</v>
      </c>
      <c r="E11">
        <v>3.4802179999999998</v>
      </c>
      <c r="F11">
        <v>4.1443209999999997</v>
      </c>
      <c r="I11" t="s">
        <v>72</v>
      </c>
      <c r="J11">
        <f t="shared" ref="J11:N13" si="0">J4/J$4</f>
        <v>1</v>
      </c>
      <c r="K11">
        <f t="shared" si="0"/>
        <v>1</v>
      </c>
      <c r="L11">
        <f t="shared" si="0"/>
        <v>1</v>
      </c>
      <c r="M11">
        <f t="shared" si="0"/>
        <v>1</v>
      </c>
      <c r="N11">
        <f t="shared" si="0"/>
        <v>1</v>
      </c>
    </row>
    <row r="12" spans="1:22">
      <c r="I12" t="s">
        <v>73</v>
      </c>
      <c r="J12">
        <f t="shared" si="0"/>
        <v>0.99815981115587249</v>
      </c>
      <c r="K12">
        <f t="shared" si="0"/>
        <v>0.99858159249630896</v>
      </c>
      <c r="L12">
        <f t="shared" si="0"/>
        <v>0.99824313256414798</v>
      </c>
      <c r="M12">
        <f t="shared" si="0"/>
        <v>0.99760838980959399</v>
      </c>
      <c r="N12">
        <f t="shared" si="0"/>
        <v>0.99720334086514217</v>
      </c>
    </row>
    <row r="13" spans="1:22">
      <c r="I13" t="s">
        <v>74</v>
      </c>
      <c r="J13">
        <f t="shared" si="0"/>
        <v>0.5121653553771971</v>
      </c>
      <c r="K13">
        <f t="shared" si="0"/>
        <v>0.51443732590616509</v>
      </c>
      <c r="L13">
        <f t="shared" si="0"/>
        <v>0.51644314865534746</v>
      </c>
      <c r="M13">
        <f t="shared" si="0"/>
        <v>0.51403185956939379</v>
      </c>
      <c r="N13">
        <f t="shared" si="0"/>
        <v>0.51191418933563115</v>
      </c>
    </row>
    <row r="14" spans="1:22">
      <c r="I14" t="s">
        <v>108</v>
      </c>
      <c r="J14">
        <f>J7/J$4</f>
        <v>0.51558849136227214</v>
      </c>
      <c r="K14">
        <f t="shared" ref="K14:N14" si="1">K7/K$4</f>
        <v>0.5134970323418897</v>
      </c>
      <c r="L14">
        <f t="shared" si="1"/>
        <v>0.5178950533864024</v>
      </c>
      <c r="M14">
        <f t="shared" si="1"/>
        <v>0.51263360212804043</v>
      </c>
      <c r="N14">
        <f t="shared" si="1"/>
        <v>0.51265296435170582</v>
      </c>
    </row>
    <row r="15" spans="1:22">
      <c r="I15" t="s">
        <v>111</v>
      </c>
      <c r="J15">
        <f>J8/J$4</f>
        <v>0.39621160015521906</v>
      </c>
      <c r="K15">
        <f t="shared" ref="K15:N15" si="2">K8/K$4</f>
        <v>0.39445714232778745</v>
      </c>
      <c r="L15">
        <f t="shared" si="2"/>
        <v>0.39220831786737587</v>
      </c>
      <c r="M15">
        <f t="shared" si="2"/>
        <v>0.38217537503773247</v>
      </c>
      <c r="N15">
        <f t="shared" si="2"/>
        <v>0.3736397447849627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D3" sqref="D3:H3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mm</vt:lpstr>
      <vt:lpstr>lu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2020-12-01T08:26:39Z</dcterms:modified>
</cp:coreProperties>
</file>