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5.xml" ContentType="application/vnd.openxmlformats-officedocument.themeOverrid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7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8.xml" ContentType="application/vnd.openxmlformats-officedocument.themeOverride+xml"/>
  <Override PartName="/xl/drawings/drawing8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9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0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9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11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12.xml" ContentType="application/vnd.openxmlformats-officedocument.themeOverride+xml"/>
  <Override PartName="/xl/drawings/drawing1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13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14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15.xml" ContentType="application/vnd.openxmlformats-officedocument.themeOverride+xml"/>
  <Override PartName="/xl/drawings/drawing11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2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16.xml" ContentType="application/vnd.openxmlformats-officedocument.themeOverrid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17.xml" ContentType="application/vnd.openxmlformats-officedocument.themeOverride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18.xml" ContentType="application/vnd.openxmlformats-officedocument.themeOverrid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19.xml" ContentType="application/vnd.openxmlformats-officedocument.themeOverride+xml"/>
  <Override PartName="/xl/drawings/drawing14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20.xml" ContentType="application/vnd.openxmlformats-officedocument.themeOverrid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2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 showInkAnnotation="0"/>
  <mc:AlternateContent xmlns:mc="http://schemas.openxmlformats.org/markup-compatibility/2006">
    <mc:Choice Requires="x15">
      <x15ac:absPath xmlns:x15ac="http://schemas.microsoft.com/office/spreadsheetml/2010/11/ac" url="/Users/smallcat/Documents/github/data-compression/impl/"/>
    </mc:Choice>
  </mc:AlternateContent>
  <xr:revisionPtr revIDLastSave="0" documentId="13_ncr:1_{53DECBF1-F56A-664A-94AE-CE2EDF409E37}" xr6:coauthVersionLast="45" xr6:coauthVersionMax="45" xr10:uidLastSave="{00000000-0000-0000-0000-000000000000}"/>
  <bookViews>
    <workbookView xWindow="3040" yWindow="900" windowWidth="26740" windowHeight="18400" tabRatio="887" firstSheet="9" activeTab="13" xr2:uid="{00000000-000D-0000-FFFF-FFFF00000000}"/>
  </bookViews>
  <sheets>
    <sheet name="ping-pong" sheetId="2" r:id="rId1"/>
    <sheet name="pingpong(revise)" sheetId="8" r:id="rId2"/>
    <sheet name="himeno" sheetId="1" r:id="rId3"/>
    <sheet name="himeno(revise)" sheetId="9" r:id="rId4"/>
    <sheet name="k-means" sheetId="3" r:id="rId5"/>
    <sheet name="k-means(test)" sheetId="5" r:id="rId6"/>
    <sheet name="k-means(obs_info)" sheetId="6" r:id="rId7"/>
    <sheet name="obs_info(revise)" sheetId="10" r:id="rId8"/>
    <sheet name="k-means(num_plasma)" sheetId="7" r:id="rId9"/>
    <sheet name="num_plasma(revise)" sheetId="11" r:id="rId10"/>
    <sheet name="fftss" sheetId="4" r:id="rId11"/>
    <sheet name="fftss(revise)" sheetId="12" r:id="rId12"/>
    <sheet name="simgrid(uniform)" sheetId="13" r:id="rId13"/>
    <sheet name="simgrid(matrix)" sheetId="15" r:id="rId14"/>
    <sheet name="simgrid(reversal)" sheetId="16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6" i="16" l="1"/>
  <c r="S6" i="16"/>
  <c r="R6" i="16"/>
  <c r="Q6" i="16"/>
  <c r="P6" i="16"/>
  <c r="T5" i="16"/>
  <c r="S5" i="16"/>
  <c r="R5" i="16"/>
  <c r="Q5" i="16"/>
  <c r="P5" i="16"/>
  <c r="T6" i="15"/>
  <c r="S6" i="15"/>
  <c r="R6" i="15"/>
  <c r="Q6" i="15"/>
  <c r="P6" i="15"/>
  <c r="T5" i="15"/>
  <c r="S5" i="15"/>
  <c r="R5" i="15"/>
  <c r="Q5" i="15"/>
  <c r="P5" i="15"/>
  <c r="P6" i="13"/>
  <c r="Q6" i="13"/>
  <c r="R6" i="13"/>
  <c r="S6" i="13"/>
  <c r="T6" i="13"/>
  <c r="Q5" i="13"/>
  <c r="R5" i="13"/>
  <c r="S5" i="13"/>
  <c r="T5" i="13"/>
  <c r="P5" i="13"/>
  <c r="N10" i="11" l="1"/>
  <c r="N11" i="11"/>
  <c r="M10" i="11"/>
  <c r="M11" i="11"/>
  <c r="L10" i="11"/>
  <c r="L11" i="11"/>
  <c r="K10" i="11"/>
  <c r="K11" i="11"/>
  <c r="J10" i="11"/>
  <c r="J11" i="11"/>
  <c r="K9" i="11"/>
  <c r="L9" i="11"/>
  <c r="M9" i="11"/>
  <c r="N9" i="11"/>
  <c r="J9" i="11"/>
  <c r="N10" i="10"/>
  <c r="N11" i="10"/>
  <c r="M10" i="10"/>
  <c r="M11" i="10"/>
  <c r="L10" i="10"/>
  <c r="L11" i="10"/>
  <c r="K10" i="10"/>
  <c r="K11" i="10"/>
  <c r="J10" i="10"/>
  <c r="J11" i="10"/>
  <c r="K9" i="10"/>
  <c r="L9" i="10"/>
  <c r="M9" i="10"/>
  <c r="N9" i="10"/>
  <c r="J9" i="10"/>
  <c r="K15" i="8" l="1"/>
  <c r="L15" i="8"/>
  <c r="M15" i="8"/>
  <c r="N15" i="8"/>
  <c r="J15" i="8"/>
  <c r="J11" i="2" l="1"/>
  <c r="K11" i="2"/>
  <c r="L11" i="2"/>
  <c r="M11" i="2"/>
  <c r="N11" i="2"/>
  <c r="K10" i="2"/>
  <c r="L10" i="2"/>
  <c r="M10" i="2"/>
  <c r="N10" i="2"/>
  <c r="J10" i="2"/>
  <c r="B9" i="2" l="1"/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<sst xmlns="http://schemas.openxmlformats.org/spreadsheetml/2006/main" count="381" uniqueCount="89">
  <si>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</si>
  <si>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</si>
  <si>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</si>
  <si>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</si>
  <si>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</si>
  <si>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</si>
  <si>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</si>
  <si>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</si>
  <si>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</si>
  <si>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</si>
  <si>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</si>
  <si>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</si>
  <si>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</si>
  <si>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</si>
  <si>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</si>
  <si>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</si>
  <si>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</si>
  <si>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</si>
  <si>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</si>
  <si>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</si>
  <si>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</si>
  <si>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</si>
  <si>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</si>
  <si>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</si>
  <si>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</si>
  <si>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</si>
  <si>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</si>
  <si>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</si>
  <si>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</si>
  <si>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</si>
  <si>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</si>
  <si>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</si>
  <si>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</si>
  <si>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</si>
  <si>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</si>
  <si>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</si>
  <si>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</si>
  <si>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</si>
  <si>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</si>
  <si>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</si>
  <si>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</si>
  <si>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</si>
  <si>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</si>
  <si>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</si>
  <si>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</si>
  <si>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</si>
  <si>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</si>
  <si>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</si>
  <si>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</si>
  <si>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</si>
  <si>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</si>
  <si>
    <t>sz-mod-0.0001</t>
    <phoneticPr fontId="1"/>
  </si>
  <si>
    <t>sz-mod-0.001</t>
    <phoneticPr fontId="1"/>
  </si>
  <si>
    <t>sz-mod-0.01</t>
    <phoneticPr fontId="1"/>
  </si>
  <si>
    <t>execution time (100000, iteration = 1000, clusters = 100)</t>
    <phoneticPr fontId="1"/>
  </si>
  <si>
    <t>execution time (100000, iteration = 1000, clusters = 1000)</t>
    <phoneticPr fontId="1"/>
  </si>
  <si>
    <t>c-0.1</t>
    <phoneticPr fontId="1"/>
  </si>
  <si>
    <t>compress ratio (iteration = 1000, clusters = 100)</t>
    <phoneticPr fontId="1"/>
  </si>
  <si>
    <t>execution time (2366316, iteration = 1000, clusters = 100, procs = 4)</t>
    <phoneticPr fontId="1"/>
  </si>
  <si>
    <t>execution time (2366316, iteration = 1000, clusters = 1000, procs = 16)</t>
    <phoneticPr fontId="1"/>
  </si>
  <si>
    <t>execution time (4386200, iteration = 1000, clusters = 100, procs = 4)</t>
    <phoneticPr fontId="1"/>
  </si>
  <si>
    <t>execution time (4386200, iteration = 1000, clusters = 1000, procs = 16)</t>
    <phoneticPr fontId="1"/>
  </si>
  <si>
    <t>compressed (bit, float)</t>
    <phoneticPr fontId="1"/>
  </si>
  <si>
    <t>compressed (byte, float)</t>
    <phoneticPr fontId="1"/>
  </si>
  <si>
    <t>compressed (byte, double)</t>
    <phoneticPr fontId="1"/>
  </si>
  <si>
    <t>compressed (bit, double)</t>
    <phoneticPr fontId="1"/>
  </si>
  <si>
    <t>compressed (bitwise, float)</t>
  </si>
  <si>
    <t>compressed (bitwise, float)</t>
    <phoneticPr fontId="1"/>
  </si>
  <si>
    <t>AEB (1en)</t>
    <phoneticPr fontId="1"/>
  </si>
  <si>
    <t>Ueno-perf</t>
    <phoneticPr fontId="1"/>
  </si>
  <si>
    <t>Ueno-area</t>
    <phoneticPr fontId="1"/>
  </si>
  <si>
    <t>SZ</t>
    <phoneticPr fontId="1"/>
  </si>
  <si>
    <t>Uncompressed</t>
    <phoneticPr fontId="1"/>
  </si>
  <si>
    <t>Comp (bytewise)</t>
    <phoneticPr fontId="1"/>
  </si>
  <si>
    <t>Comp (bitwise)</t>
    <phoneticPr fontId="1"/>
  </si>
  <si>
    <t>w/ diff.</t>
    <phoneticPr fontId="1"/>
  </si>
  <si>
    <t>w/o diff.</t>
    <phoneticPr fontId="1"/>
  </si>
  <si>
    <t>w/ diff.</t>
    <phoneticPr fontId="1"/>
  </si>
  <si>
    <t>gosa</t>
    <phoneticPr fontId="1"/>
  </si>
  <si>
    <t>time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</si>
  <si>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</si>
  <si>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</si>
  <si>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</si>
  <si>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</si>
  <si>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data_num = 8192</t>
    <phoneticPr fontId="1"/>
  </si>
  <si>
    <t>data_num = 65536</t>
    <phoneticPr fontId="1"/>
  </si>
  <si>
    <t>simulated time</t>
    <phoneticPr fontId="1"/>
  </si>
  <si>
    <t>simulation</t>
    <phoneticPr fontId="1"/>
  </si>
  <si>
    <t>computation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</si>
</sst>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4" fillId="0" borderId="0" xfId="0" applyFon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(byte,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ser>
          <c:idx val="3"/>
          <c:order val="3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5848-AA79-0446406B7B11}"/>
            </c:ext>
          </c:extLst>
        </c:ser>
        <c:ser>
          <c:idx val="4"/>
          <c:order val="4"/>
          <c:tx>
            <c:strRef>
              <c:f>'ping-pong'!$A$7</c:f>
              <c:strCache>
                <c:ptCount val="1"/>
                <c:pt idx="0">
                  <c:v>compressed (bit, double)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'ping-pong'!$B$7:$F$7</c:f>
              <c:numCache>
                <c:formatCode>General</c:formatCode>
                <c:ptCount val="5"/>
                <c:pt idx="0">
                  <c:v>2.3146960000000001</c:v>
                </c:pt>
                <c:pt idx="1">
                  <c:v>2.783909</c:v>
                </c:pt>
                <c:pt idx="2">
                  <c:v>4.1981999999999999</c:v>
                </c:pt>
                <c:pt idx="3">
                  <c:v>5.6879010000000001</c:v>
                </c:pt>
                <c:pt idx="4">
                  <c:v>8.3996289999999991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3-5848-AA79-0446406B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788486407317241E-2"/>
          <c:y val="0.83260290494322786"/>
          <c:w val="0.95432624915108244"/>
          <c:h val="0.1411388893674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'pingpong(revise)'!$I$7</c:f>
              <c:strCache>
                <c:ptCount val="1"/>
                <c:pt idx="0">
                  <c:v>w/o diff.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'pingpong(revise)'!$J$7:$N$7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'pingpong(revise)'!$I$8</c:f>
              <c:strCache>
                <c:ptCount val="1"/>
                <c:pt idx="0">
                  <c:v>w/ diff.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'pingpong(revise)'!$J$8:$N$8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45755686789151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4584346019247593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'pingpong(revise)'!$I$11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'pingpong(revise)'!$J$11:$N$11</c:f>
              <c:numCache>
                <c:formatCode>General</c:formatCode>
                <c:ptCount val="5"/>
                <c:pt idx="0">
                  <c:v>8.6914000000000005E-2</c:v>
                </c:pt>
                <c:pt idx="1">
                  <c:v>0.10253900000000001</c:v>
                </c:pt>
                <c:pt idx="2">
                  <c:v>0.11804199999999999</c:v>
                </c:pt>
                <c:pt idx="3">
                  <c:v>0.14538599999999999</c:v>
                </c:pt>
                <c:pt idx="4">
                  <c:v>0.18054200000000001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0-487C-82DB-A04319DD02D0}"/>
            </c:ext>
          </c:extLst>
        </c:ser>
        <c:ser>
          <c:idx val="1"/>
          <c:order val="1"/>
          <c:tx>
            <c:strRef>
              <c:f>'pingpong(revise)'!$I$12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'pingpong(revise)'!$J$12:$N$12</c:f>
              <c:numCache>
                <c:formatCode>General</c:formatCode>
                <c:ptCount val="5"/>
                <c:pt idx="0">
                  <c:v>0</c:v>
                </c:pt>
                <c:pt idx="1">
                  <c:v>2.4414000000000002E-2</c:v>
                </c:pt>
                <c:pt idx="2">
                  <c:v>0.14636199999999999</c:v>
                </c:pt>
                <c:pt idx="3">
                  <c:v>0.209839</c:v>
                </c:pt>
                <c:pt idx="4">
                  <c:v>0.23327600000000001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0-487C-82DB-A04319DD02D0}"/>
            </c:ext>
          </c:extLst>
        </c:ser>
        <c:ser>
          <c:idx val="2"/>
          <c:order val="2"/>
          <c:tx>
            <c:strRef>
              <c:f>'pingpong(revise)'!$I$13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'pingpong(revise)'!$J$13:$N$13</c:f>
              <c:numCache>
                <c:formatCode>General</c:formatCode>
                <c:ptCount val="5"/>
                <c:pt idx="0">
                  <c:v>1.6601999999999999E-2</c:v>
                </c:pt>
                <c:pt idx="1">
                  <c:v>2.5391E-2</c:v>
                </c:pt>
                <c:pt idx="2">
                  <c:v>0.12109399999999999</c:v>
                </c:pt>
                <c:pt idx="3">
                  <c:v>0.17285200000000001</c:v>
                </c:pt>
                <c:pt idx="4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0-487C-82DB-A04319DD02D0}"/>
            </c:ext>
          </c:extLst>
        </c:ser>
        <c:ser>
          <c:idx val="3"/>
          <c:order val="3"/>
          <c:tx>
            <c:strRef>
              <c:f>'pingpong(revise)'!$I$14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'pingpong(revise)'!$J$14:$N$14</c:f>
              <c:numCache>
                <c:formatCode>General</c:formatCode>
                <c:ptCount val="5"/>
                <c:pt idx="0">
                  <c:v>7.8120000000000004E-3</c:v>
                </c:pt>
                <c:pt idx="1">
                  <c:v>7.8120000000000004E-3</c:v>
                </c:pt>
                <c:pt idx="2">
                  <c:v>1.5625E-2</c:v>
                </c:pt>
                <c:pt idx="3">
                  <c:v>3.125E-2</c:v>
                </c:pt>
                <c:pt idx="4">
                  <c:v>0.101562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80-487C-82DB-A04319DD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613855"/>
        <c:axId val="1378614271"/>
      </c:barChart>
      <c:catAx>
        <c:axId val="137861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absErrorBound</a:t>
                </a:r>
                <a:r>
                  <a:rPr lang="en-US" altLang="zh-CN" sz="1200" baseline="0"/>
                  <a:t> (1e</a:t>
                </a:r>
                <a:r>
                  <a:rPr lang="en-US" altLang="zh-CN" sz="1200" i="1" baseline="0"/>
                  <a:t>n</a:t>
                </a:r>
                <a:r>
                  <a:rPr lang="en-US" altLang="zh-CN" sz="1200" baseline="0"/>
                  <a:t>)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4271"/>
        <c:crosses val="autoZero"/>
        <c:auto val="1"/>
        <c:lblAlgn val="ctr"/>
        <c:lblOffset val="100"/>
        <c:noMultiLvlLbl val="0"/>
      </c:catAx>
      <c:valAx>
        <c:axId val="137861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Hit Ratio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3061380869058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757874015748031"/>
          <c:y val="6.0185185185185182E-2"/>
          <c:w val="0.2354938757655293"/>
          <c:h val="8.93318022747156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60570501603966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'himeno(revise)'!$A$4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'himeno(revise)'!$B$4:$F$4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14.010788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275882181392E-2"/>
          <c:w val="0.6084346019247594"/>
          <c:h val="0.201601049868766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'ping-pong'!$A$15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'ping-pong'!$B$15:$F$15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'ping-pong'!$A$16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'ping-pong'!$B$16:$F$16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variation</a:t>
            </a:r>
            <a:r>
              <a:rPr lang="en-US" altLang="ja-JP" baseline="0"/>
              <a:t> from means</a:t>
            </a:r>
            <a:endParaRPr lang="en-US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'k-means(test)'!$B$7:$F$7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4.3000000000000002E-5</c:v>
                </c:pt>
                <c:pt idx="3">
                  <c:v>7.7999999999999999E-5</c:v>
                </c:pt>
                <c:pt idx="4">
                  <c:v>7.7999999999999999E-5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absErrBound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Gosa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'k-means(test)'!$B$12:$F$12</c:f>
              <c:numCache>
                <c:formatCode>General</c:formatCode>
                <c:ptCount val="5"/>
                <c:pt idx="0">
                  <c:v>1.1000529999999999</c:v>
                </c:pt>
                <c:pt idx="1">
                  <c:v>1.676909</c:v>
                </c:pt>
                <c:pt idx="2">
                  <c:v>2.7701730000000002</c:v>
                </c:pt>
                <c:pt idx="3">
                  <c:v>6.6116710000000003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555672207640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'k-means(obs_info)'!$B$7:$F$7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'k-means(obs_info)'!$B$11:$G$11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'k-means(obs_info)'!$B$12:$G$12</c:f>
              <c:numCache>
                <c:formatCode>General</c:formatCode>
                <c:ptCount val="6"/>
                <c:pt idx="0">
                  <c:v>1</c:v>
                </c:pt>
                <c:pt idx="1">
                  <c:v>1.0032939999999999</c:v>
                </c:pt>
                <c:pt idx="2">
                  <c:v>1.0033559999999999</c:v>
                </c:pt>
                <c:pt idx="3">
                  <c:v>1.000604</c:v>
                </c:pt>
                <c:pt idx="4">
                  <c:v>1.0286679999999999</c:v>
                </c:pt>
                <c:pt idx="5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416783318751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'obs_info(revise)'!$A$5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'obs_info(revise)'!$B$5:$F$5</c:f>
              <c:numCache>
                <c:formatCode>General</c:formatCode>
                <c:ptCount val="5"/>
                <c:pt idx="0">
                  <c:v>0.97131199999999995</c:v>
                </c:pt>
                <c:pt idx="1">
                  <c:v>0.97131199999999995</c:v>
                </c:pt>
                <c:pt idx="2">
                  <c:v>0.97131199999999995</c:v>
                </c:pt>
                <c:pt idx="3">
                  <c:v>0.97131199999999995</c:v>
                </c:pt>
                <c:pt idx="4">
                  <c:v>0.97131199999999995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'obs_info(revise)'!$B$7:$F$7</c:f>
              <c:numCache>
                <c:formatCode>General</c:formatCode>
                <c:ptCount val="5"/>
                <c:pt idx="0">
                  <c:v>1.700037</c:v>
                </c:pt>
                <c:pt idx="1">
                  <c:v>1.5936399999999999</c:v>
                </c:pt>
                <c:pt idx="2">
                  <c:v>1.6991259999999999</c:v>
                </c:pt>
                <c:pt idx="3">
                  <c:v>1.812934</c:v>
                </c:pt>
                <c:pt idx="4">
                  <c:v>1.742756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49491095676E-2"/>
              <c:y val="0.23001480923762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'obs_info(revise)'!$J$10:$N$10</c:f>
              <c:numCache>
                <c:formatCode>General</c:formatCode>
                <c:ptCount val="5"/>
                <c:pt idx="0">
                  <c:v>1.0005527432927701</c:v>
                </c:pt>
                <c:pt idx="1">
                  <c:v>1.0009755357880468</c:v>
                </c:pt>
                <c:pt idx="2">
                  <c:v>1.0006362644510991</c:v>
                </c:pt>
                <c:pt idx="3">
                  <c:v>1.0023973437020337</c:v>
                </c:pt>
                <c:pt idx="4">
                  <c:v>0.99959398001401223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'obs_info(revise)'!$I$11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'obs_info(revise)'!$J$11:$N$11</c:f>
              <c:numCache>
                <c:formatCode>General</c:formatCode>
                <c:ptCount val="5"/>
                <c:pt idx="0">
                  <c:v>0.51339319176631049</c:v>
                </c:pt>
                <c:pt idx="1">
                  <c:v>0.51567060898951733</c:v>
                </c:pt>
                <c:pt idx="2">
                  <c:v>0.51768124038523478</c:v>
                </c:pt>
                <c:pt idx="3">
                  <c:v>0.51526417061057717</c:v>
                </c:pt>
                <c:pt idx="4">
                  <c:v>0.51314142359341663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</a:t>
                </a:r>
                <a:r>
                  <a:rPr lang="en-US" altLang="ja-JP" baseline="0"/>
                  <a:t> Execution Time</a:t>
                </a:r>
              </a:p>
            </c:rich>
          </c:tx>
          <c:layout>
            <c:manualLayout>
              <c:xMode val="edge"/>
              <c:yMode val="edge"/>
              <c:x val="1.1111111111111112E-2"/>
              <c:y val="0.142051983085447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'obs_info(revise)'!$Q$4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'obs_info(revise)'!$R$3:$V$3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3.9999999999999998E-6</c:v>
                </c:pt>
                <c:pt idx="2">
                  <c:v>2.9E-5</c:v>
                </c:pt>
                <c:pt idx="3">
                  <c:v>2.13E-4</c:v>
                </c:pt>
                <c:pt idx="4">
                  <c:v>1.7229999999999999E-3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absErrorBound (1e</a:t>
                </a:r>
                <a:r>
                  <a:rPr lang="en-US" altLang="ja-JP" sz="1200" i="1"/>
                  <a:t>n</a:t>
                </a:r>
                <a:r>
                  <a:rPr lang="en-US" altLang="ja-JP" sz="1200"/>
                  <a:t>)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Error</a:t>
                </a:r>
                <a:r>
                  <a:rPr lang="en-US" altLang="ja-JP" sz="1200" baseline="0"/>
                  <a:t> of Means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8.7000000000000001E-5</c:v>
                </c:pt>
                <c:pt idx="4">
                  <c:v>1.8320000000000001E-3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'k-means(num_plasma)'!$B$12:$F$12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30796150481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'num_plasma(revise)'!$A$5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'num_plasma(revise)'!$B$5:$F$5</c:f>
              <c:numCache>
                <c:formatCode>General</c:formatCode>
                <c:ptCount val="5"/>
                <c:pt idx="0">
                  <c:v>0.96965299999999999</c:v>
                </c:pt>
                <c:pt idx="1">
                  <c:v>0.96965299999999999</c:v>
                </c:pt>
                <c:pt idx="2">
                  <c:v>0.96965299999999999</c:v>
                </c:pt>
                <c:pt idx="3">
                  <c:v>0.96965299999999999</c:v>
                </c:pt>
                <c:pt idx="4">
                  <c:v>0.96965299999999999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'num_plasma(revise)'!$B$7:$F$7</c:f>
              <c:numCache>
                <c:formatCode>General</c:formatCode>
                <c:ptCount val="5"/>
                <c:pt idx="0">
                  <c:v>1.5541370000000001</c:v>
                </c:pt>
                <c:pt idx="1">
                  <c:v>1.7045300000000001</c:v>
                </c:pt>
                <c:pt idx="2">
                  <c:v>1.8136490000000001</c:v>
                </c:pt>
                <c:pt idx="3">
                  <c:v>2.4744280000000001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'num_plasma(revise)'!$B$8:$F$8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'num_plasma(revise)'!$B$9:$F$9</c:f>
              <c:numCache>
                <c:formatCode>General</c:formatCode>
                <c:ptCount val="5"/>
                <c:pt idx="0">
                  <c:v>2.7969780000000002</c:v>
                </c:pt>
                <c:pt idx="1">
                  <c:v>3.3888340000000001</c:v>
                </c:pt>
                <c:pt idx="2">
                  <c:v>4.3368690000000001</c:v>
                </c:pt>
                <c:pt idx="3">
                  <c:v>7.1669080000000003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49491095676E-2"/>
              <c:y val="0.23001480923762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'num_plasma(revise)'!$J$10:$N$10</c:f>
              <c:numCache>
                <c:formatCode>General</c:formatCode>
                <c:ptCount val="5"/>
                <c:pt idx="0">
                  <c:v>1.0064943868977367</c:v>
                </c:pt>
                <c:pt idx="1">
                  <c:v>0.95431205770233063</c:v>
                </c:pt>
                <c:pt idx="2">
                  <c:v>0.99945233217548723</c:v>
                </c:pt>
                <c:pt idx="3">
                  <c:v>0.98443353699326641</c:v>
                </c:pt>
                <c:pt idx="4">
                  <c:v>0.98139013746511305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'num_plasma(revise)'!$I$11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'num_plasma(revise)'!$J$11:$N$11</c:f>
              <c:numCache>
                <c:formatCode>General</c:formatCode>
                <c:ptCount val="5"/>
                <c:pt idx="0">
                  <c:v>0.51060337518801568</c:v>
                </c:pt>
                <c:pt idx="1">
                  <c:v>0.50898316218527828</c:v>
                </c:pt>
                <c:pt idx="2">
                  <c:v>0.50901016126402732</c:v>
                </c:pt>
                <c:pt idx="3">
                  <c:v>0.50394866647547198</c:v>
                </c:pt>
                <c:pt idx="4">
                  <c:v>0.50188486383849285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3742235345581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'num_plasma(revise)'!$Q$4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'num_plasma(revise)'!$R$3:$V$3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3.0000000000000001E-6</c:v>
                </c:pt>
                <c:pt idx="2">
                  <c:v>2.9E-5</c:v>
                </c:pt>
                <c:pt idx="3">
                  <c:v>3.7599999999999998E-4</c:v>
                </c:pt>
                <c:pt idx="4">
                  <c:v>3.7720000000000002E-3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 of Means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'simgrid(uniform)'!$A$5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'simgrid(uniform)'!$A$7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ser>
          <c:idx val="3"/>
          <c:order val="3"/>
          <c:tx>
            <c:strRef>
              <c:f>'simgrid(uniform)'!$A$8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4"/>
          <c:tx>
            <c:strRef>
              <c:f>'simgrid(uniform)'!$A$9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49491095676E-2"/>
              <c:y val="0.23001480923762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'simgrid(uniform)'!$O$4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'simgrid(uniform)'!$P$5:$T$5</c:f>
              <c:numCache>
                <c:formatCode>0.00E+00</c:formatCode>
                <c:ptCount val="5"/>
                <c:pt idx="0">
                  <c:v>1.1857481776264183</c:v>
                </c:pt>
                <c:pt idx="1">
                  <c:v>1.1116606399193882</c:v>
                </c:pt>
                <c:pt idx="2">
                  <c:v>0.93185630193684998</c:v>
                </c:pt>
                <c:pt idx="3">
                  <c:v>0.76514180394257691</c:v>
                </c:pt>
                <c:pt idx="4">
                  <c:v>0.70089476470175582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'simgrid(uniform)'!$O$6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'simgrid(uniform)'!$P$6:$T$6</c:f>
              <c:numCache>
                <c:formatCode>0.00E+00</c:formatCode>
                <c:ptCount val="5"/>
                <c:pt idx="0">
                  <c:v>0.54626883757118905</c:v>
                </c:pt>
                <c:pt idx="1">
                  <c:v>0.45438804599460464</c:v>
                </c:pt>
                <c:pt idx="2">
                  <c:v>0.34298888399946431</c:v>
                </c:pt>
                <c:pt idx="3">
                  <c:v>0.27913693152467139</c:v>
                </c:pt>
                <c:pt idx="4">
                  <c:v>0.13414232052091504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327927238261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56-48D2-864C-54AFE6619456}"/>
            </c:ext>
          </c:extLst>
        </c:ser>
        <c:ser>
          <c:idx val="1"/>
          <c:order val="1"/>
          <c:tx>
            <c:strRef>
              <c:f>'simgrid(matrix)'!$A$5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56-48D2-864C-54AFE6619456}"/>
            </c:ext>
          </c:extLst>
        </c:ser>
        <c:ser>
          <c:idx val="2"/>
          <c:order val="2"/>
          <c:tx>
            <c:strRef>
              <c:f>'simgrid(matrix)'!$A$7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56-48D2-864C-54AFE6619456}"/>
            </c:ext>
          </c:extLst>
        </c:ser>
        <c:ser>
          <c:idx val="3"/>
          <c:order val="3"/>
          <c:tx>
            <c:strRef>
              <c:f>'simgrid(matrix)'!$A$8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56-48D2-864C-54AFE6619456}"/>
            </c:ext>
          </c:extLst>
        </c:ser>
        <c:ser>
          <c:idx val="4"/>
          <c:order val="4"/>
          <c:tx>
            <c:strRef>
              <c:f>'simgrid(matrix)'!$A$9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56-48D2-864C-54AFE6619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49491095676E-2"/>
              <c:y val="0.23001480923762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'simgrid(matrix)'!$O$4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23-4320-B95B-3AC9EC0054AE}"/>
            </c:ext>
          </c:extLst>
        </c:ser>
        <c:ser>
          <c:idx val="1"/>
          <c:order val="1"/>
          <c:tx>
            <c:strRef>
              <c:f>'simgrid(matrix)'!$O$5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'simgrid(matrix)'!$P$5:$T$5</c:f>
              <c:numCache>
                <c:formatCode>0.00E+00</c:formatCode>
                <c:ptCount val="5"/>
                <c:pt idx="0">
                  <c:v>0.99977326240516262</c:v>
                </c:pt>
                <c:pt idx="1">
                  <c:v>0.96331211301997022</c:v>
                </c:pt>
                <c:pt idx="2">
                  <c:v>0.87642801081363908</c:v>
                </c:pt>
                <c:pt idx="3">
                  <c:v>0.79263626057382053</c:v>
                </c:pt>
                <c:pt idx="4">
                  <c:v>0.72626667829423563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23-4320-B95B-3AC9EC0054AE}"/>
            </c:ext>
          </c:extLst>
        </c:ser>
        <c:ser>
          <c:idx val="2"/>
          <c:order val="2"/>
          <c:tx>
            <c:strRef>
              <c:f>'simgrid(matrix)'!$O$6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'simgrid(matrix)'!$P$6:$T$6</c:f>
              <c:numCache>
                <c:formatCode>0.00E+00</c:formatCode>
                <c:ptCount val="5"/>
                <c:pt idx="0">
                  <c:v>0.42863259788959623</c:v>
                </c:pt>
                <c:pt idx="1">
                  <c:v>0.35024766721897621</c:v>
                </c:pt>
                <c:pt idx="2">
                  <c:v>0.25520886020755212</c:v>
                </c:pt>
                <c:pt idx="3">
                  <c:v>0.18032528124182437</c:v>
                </c:pt>
                <c:pt idx="4">
                  <c:v>0.11155402459230834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23-4320-B95B-3AC9EC005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327927238261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6B-412B-A140-5CD7F8C0A1CD}"/>
            </c:ext>
          </c:extLst>
        </c:ser>
        <c:ser>
          <c:idx val="1"/>
          <c:order val="1"/>
          <c:tx>
            <c:strRef>
              <c:f>'simgrid(reversal)'!$A$5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6B-412B-A140-5CD7F8C0A1CD}"/>
            </c:ext>
          </c:extLst>
        </c:ser>
        <c:ser>
          <c:idx val="2"/>
          <c:order val="2"/>
          <c:tx>
            <c:strRef>
              <c:f>'simgrid(reversal)'!$A$7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6B-412B-A140-5CD7F8C0A1CD}"/>
            </c:ext>
          </c:extLst>
        </c:ser>
        <c:ser>
          <c:idx val="3"/>
          <c:order val="3"/>
          <c:tx>
            <c:strRef>
              <c:f>'simgrid(reversal)'!$A$8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6B-412B-A140-5CD7F8C0A1CD}"/>
            </c:ext>
          </c:extLst>
        </c:ser>
        <c:ser>
          <c:idx val="4"/>
          <c:order val="4"/>
          <c:tx>
            <c:strRef>
              <c:f>'simgrid(reversal)'!$A$9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6B-412B-A140-5CD7F8C0A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49491095676E-2"/>
              <c:y val="0.23001480923762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'simgrid(reversal)'!$O$4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ED-487F-9966-468D921DB05A}"/>
            </c:ext>
          </c:extLst>
        </c:ser>
        <c:ser>
          <c:idx val="1"/>
          <c:order val="1"/>
          <c:tx>
            <c:strRef>
              <c:f>'simgrid(reversal)'!$O$5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'simgrid(reversal)'!$P$5:$T$5</c:f>
              <c:numCache>
                <c:formatCode>0.00E+00</c:formatCode>
                <c:ptCount val="5"/>
                <c:pt idx="0">
                  <c:v>0.96960844161506932</c:v>
                </c:pt>
                <c:pt idx="1">
                  <c:v>0.93607743960931356</c:v>
                </c:pt>
                <c:pt idx="2">
                  <c:v>0.85611406645155663</c:v>
                </c:pt>
                <c:pt idx="3">
                  <c:v>0.78124705677160544</c:v>
                </c:pt>
                <c:pt idx="4">
                  <c:v>0.71676550100287784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ED-487F-9966-468D921DB05A}"/>
            </c:ext>
          </c:extLst>
        </c:ser>
        <c:ser>
          <c:idx val="2"/>
          <c:order val="2"/>
          <c:tx>
            <c:strRef>
              <c:f>'simgrid(reversal)'!$O$6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'simgrid(reversal)'!$P$6:$T$6</c:f>
              <c:numCache>
                <c:formatCode>0.00E+00</c:formatCode>
                <c:ptCount val="5"/>
                <c:pt idx="0">
                  <c:v>0.41503706287607911</c:v>
                </c:pt>
                <c:pt idx="1">
                  <c:v>0.33911049097409957</c:v>
                </c:pt>
                <c:pt idx="2">
                  <c:v>0.24705241126711433</c:v>
                </c:pt>
                <c:pt idx="3">
                  <c:v>0.17038719804656838</c:v>
                </c:pt>
                <c:pt idx="4">
                  <c:v>0.11154355978023894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ED-487F-9966-468D921DB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327927238261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float</a:t>
            </a:r>
            <a:r>
              <a:rPr lang="ja-JP" altLang="en-US"/>
              <a:t>の場合の圧縮率</a:t>
            </a:r>
            <a:r>
              <a:rPr lang="en-US" altLang="ja-JP"/>
              <a:t>(ping-pong</a:t>
            </a:r>
            <a:r>
              <a:rPr lang="ja-JP" altLang="en-US"/>
              <a:t>アプリ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1-004F-9E7F-DEEF35350439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1-004F-9E7F-DEEF35350439}"/>
            </c:ext>
          </c:extLst>
        </c:ser>
        <c:ser>
          <c:idx val="2"/>
          <c:order val="2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1-004F-9E7F-DEEF35350439}"/>
            </c:ext>
          </c:extLst>
        </c:ser>
        <c:ser>
          <c:idx val="3"/>
          <c:order val="3"/>
          <c:tx>
            <c:strRef>
              <c:f>'ping-pong'!$A$8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1.3897109999999999</c:v>
                </c:pt>
                <c:pt idx="1">
                  <c:v>1.7084459999999999</c:v>
                </c:pt>
                <c:pt idx="2">
                  <c:v>2.5350459999999999</c:v>
                </c:pt>
                <c:pt idx="3">
                  <c:v>3.3635449999999998</c:v>
                </c:pt>
                <c:pt idx="4">
                  <c:v>4.8682220000000003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1-004F-9E7F-DEEF3535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60416"/>
        <c:axId val="1150962048"/>
      </c:barChart>
      <c:catAx>
        <c:axId val="115096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814444971925288"/>
              <c:y val="0.85314039933489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2048"/>
        <c:crosses val="autoZero"/>
        <c:auto val="1"/>
        <c:lblAlgn val="ctr"/>
        <c:lblOffset val="100"/>
        <c:noMultiLvlLbl val="0"/>
      </c:catAx>
      <c:valAx>
        <c:axId val="1150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553014553014554E-2"/>
              <c:y val="0.32481620425719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誤差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2049-915F-450A63BE74CB}"/>
            </c:ext>
          </c:extLst>
        </c:ser>
        <c:ser>
          <c:idx val="1"/>
          <c:order val="1"/>
          <c:tx>
            <c:strRef>
              <c:f>'ping-pong'!$A$22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'ping-pong'!$B$22:$F$22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D-2049-915F-450A63BE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258928"/>
        <c:axId val="1113260560"/>
      </c:barChart>
      <c:catAx>
        <c:axId val="111325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057633420822393"/>
              <c:y val="0.81080890930300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60560"/>
        <c:crosses val="autoZero"/>
        <c:auto val="1"/>
        <c:lblAlgn val="ctr"/>
        <c:lblOffset val="100"/>
        <c:noMultiLvlLbl val="0"/>
      </c:catAx>
      <c:valAx>
        <c:axId val="1113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358741615631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実行時間</a:t>
            </a:r>
          </a:p>
        </c:rich>
      </c:tx>
      <c:layout>
        <c:manualLayout>
          <c:xMode val="edge"/>
          <c:yMode val="edge"/>
          <c:x val="0.438888888888888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1-B34F-ACC8-D7BEE5E9A78D}"/>
            </c:ext>
          </c:extLst>
        </c:ser>
        <c:ser>
          <c:idx val="1"/>
          <c:order val="1"/>
          <c:tx>
            <c:strRef>
              <c:f>'ping-pong'!$H$9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'ping-pong'!$I$9:$N$9</c:f>
              <c:numCache>
                <c:formatCode>General</c:formatCode>
                <c:ptCount val="6"/>
                <c:pt idx="1">
                  <c:v>6.5965999999999997E-2</c:v>
                </c:pt>
                <c:pt idx="2">
                  <c:v>5.7609E-2</c:v>
                </c:pt>
                <c:pt idx="3">
                  <c:v>3.9967999999999997E-2</c:v>
                </c:pt>
                <c:pt idx="4">
                  <c:v>3.4509999999999999E-2</c:v>
                </c:pt>
                <c:pt idx="5">
                  <c:v>2.1343000000000001E-2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1-B34F-ACC8-D7BEE5E9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862191"/>
        <c:axId val="846863823"/>
      </c:barChart>
      <c:catAx>
        <c:axId val="8468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3823"/>
        <c:crosses val="autoZero"/>
        <c:auto val="1"/>
        <c:lblAlgn val="ctr"/>
        <c:lblOffset val="100"/>
        <c:noMultiLvlLbl val="0"/>
      </c:catAx>
      <c:valAx>
        <c:axId val="8468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second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174722951297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'pingpong(revise)'!$A$4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'pingpong(revise)'!$B$4:$F$4</c:f>
              <c:numCache>
                <c:formatCode>General</c:formatCode>
                <c:ptCount val="5"/>
                <c:pt idx="0">
                  <c:v>0.99899400000000005</c:v>
                </c:pt>
                <c:pt idx="1">
                  <c:v>0.99899400000000005</c:v>
                </c:pt>
                <c:pt idx="2">
                  <c:v>0.99899400000000005</c:v>
                </c:pt>
                <c:pt idx="3">
                  <c:v>0.99899400000000005</c:v>
                </c:pt>
                <c:pt idx="4">
                  <c:v>0.99899400000000005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1.675373</c:v>
                </c:pt>
                <c:pt idx="1">
                  <c:v>2.1067079999999998</c:v>
                </c:pt>
                <c:pt idx="2">
                  <c:v>2.9385699999999999</c:v>
                </c:pt>
                <c:pt idx="3">
                  <c:v>4.1366550000000002</c:v>
                </c:pt>
                <c:pt idx="4">
                  <c:v>6.0342060000000002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absErrorBound (1e</a:t>
                </a:r>
                <a:r>
                  <a:rPr lang="en-US" altLang="zh-CN" i="1"/>
                  <a:t>n</a:t>
                </a:r>
                <a:r>
                  <a:rPr lang="en-US" altLang="zh-CN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'pingpong(revise)'!$I$3</c:f>
              <c:strCache>
                <c:ptCount val="1"/>
                <c:pt idx="0">
                  <c:v>w/o diff.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'pingpong(revise)'!$J$3:$N$3</c:f>
              <c:numCache>
                <c:formatCode>General</c:formatCode>
                <c:ptCount val="5"/>
                <c:pt idx="0">
                  <c:v>1.1074759999999999</c:v>
                </c:pt>
                <c:pt idx="1">
                  <c:v>1.1816059999999999</c:v>
                </c:pt>
                <c:pt idx="2">
                  <c:v>1.6214360000000001</c:v>
                </c:pt>
                <c:pt idx="3">
                  <c:v>2.1730520000000002</c:v>
                </c:pt>
                <c:pt idx="4">
                  <c:v>3.2254350000000001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'pingpong(revise)'!$I$4</c:f>
              <c:strCache>
                <c:ptCount val="1"/>
                <c:pt idx="0">
                  <c:v>w/ diff.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'pingpong(revise)'!$J$4:$N$4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</a:t>
                </a:r>
                <a:r>
                  <a:rPr lang="en-US" altLang="ja-JP" baseline="0"/>
                  <a:t> (1e</a:t>
                </a:r>
                <a:r>
                  <a:rPr lang="en-US" altLang="ja-JP" i="1" baseline="0"/>
                  <a:t>n</a:t>
                </a:r>
                <a:r>
                  <a:rPr lang="en-US" altLang="ja-JP" baseline="0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</a:p>
            </c:rich>
          </c:tx>
          <c:layout>
            <c:manualLayout>
              <c:xMode val="edge"/>
              <c:yMode val="edge"/>
              <c:x val="1.3888849491095676E-2"/>
              <c:y val="0.23001480923762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4695457130358703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8483</xdr:rowOff>
    </xdr:from>
    <xdr:to>
      <xdr:col>6</xdr:col>
      <xdr:colOff>614678</xdr:colOff>
      <xdr:row>38</xdr:row>
      <xdr:rowOff>52933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252730</xdr:colOff>
      <xdr:row>2</xdr:row>
      <xdr:rowOff>127000</xdr:rowOff>
    </xdr:from>
    <xdr:to>
      <xdr:col>27</xdr:col>
      <xdr:colOff>197925</xdr:colOff>
      <xdr:row>17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82250</xdr:colOff>
      <xdr:row>19</xdr:row>
      <xdr:rowOff>144406</xdr:rowOff>
    </xdr:from>
    <xdr:to>
      <xdr:col>29</xdr:col>
      <xdr:colOff>274075</xdr:colOff>
      <xdr:row>35</xdr:row>
      <xdr:rowOff>37324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35</xdr:row>
      <xdr:rowOff>177800</xdr:rowOff>
    </xdr:from>
    <xdr:to>
      <xdr:col>27</xdr:col>
      <xdr:colOff>641350</xdr:colOff>
      <xdr:row>51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</xdr:colOff>
      <xdr:row>11</xdr:row>
      <xdr:rowOff>158750</xdr:rowOff>
    </xdr:from>
    <xdr:to>
      <xdr:col>16</xdr:col>
      <xdr:colOff>76200</xdr:colOff>
      <xdr:row>30</xdr:row>
      <xdr:rowOff>177800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707390</xdr:colOff>
      <xdr:row>38</xdr:row>
      <xdr:rowOff>110490</xdr:rowOff>
    </xdr:from>
    <xdr:to>
      <xdr:col>5</xdr:col>
      <xdr:colOff>265430</xdr:colOff>
      <xdr:row>52</xdr:row>
      <xdr:rowOff>179070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270510</xdr:colOff>
      <xdr:row>32</xdr:row>
      <xdr:rowOff>3810</xdr:rowOff>
    </xdr:from>
    <xdr:to>
      <xdr:col>14</xdr:col>
      <xdr:colOff>105410</xdr:colOff>
      <xdr:row>46</xdr:row>
      <xdr:rowOff>72390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130628</xdr:colOff>
      <xdr:row>12</xdr:row>
      <xdr:rowOff>43543</xdr:rowOff>
    </xdr:from>
    <xdr:to>
      <xdr:col>6</xdr:col>
      <xdr:colOff>653142</xdr:colOff>
      <xdr:row>27</xdr:row>
      <xdr:rowOff>10886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54429</xdr:rowOff>
    </xdr:from>
    <xdr:to>
      <xdr:col>14</xdr:col>
      <xdr:colOff>522514</xdr:colOff>
      <xdr:row>29</xdr:row>
      <xdr:rowOff>21772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206829</xdr:colOff>
      <xdr:row>11</xdr:row>
      <xdr:rowOff>174172</xdr:rowOff>
    </xdr:from>
    <xdr:to>
      <xdr:col>22</xdr:col>
      <xdr:colOff>54429</xdr:colOff>
      <xdr:row>26</xdr:row>
      <xdr:rowOff>141515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24</xdr:row>
      <xdr:rowOff>83820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335280</xdr:colOff>
      <xdr:row>8</xdr:row>
      <xdr:rowOff>83820</xdr:rowOff>
    </xdr:from>
    <xdr:to>
      <xdr:col>19</xdr:col>
      <xdr:colOff>213360</xdr:colOff>
      <xdr:row>23</xdr:row>
      <xdr:rowOff>83820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24</xdr:row>
      <xdr:rowOff>83820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640080</xdr:colOff>
      <xdr:row>7</xdr:row>
      <xdr:rowOff>129540</xdr:rowOff>
    </xdr:from>
    <xdr:to>
      <xdr:col>19</xdr:col>
      <xdr:colOff>518160</xdr:colOff>
      <xdr:row>22</xdr:row>
      <xdr:rowOff>129540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24</xdr:row>
      <xdr:rowOff>83820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426720</xdr:colOff>
      <xdr:row>7</xdr:row>
      <xdr:rowOff>53340</xdr:rowOff>
    </xdr:from>
    <xdr:to>
      <xdr:col>16</xdr:col>
      <xdr:colOff>304800</xdr:colOff>
      <xdr:row>22</xdr:row>
      <xdr:rowOff>53340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4105</xdr:rowOff>
    </xdr:from>
    <xdr:to>
      <xdr:col>6</xdr:col>
      <xdr:colOff>522514</xdr:colOff>
      <xdr:row>24</xdr:row>
      <xdr:rowOff>156506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576943</xdr:colOff>
      <xdr:row>17</xdr:row>
      <xdr:rowOff>21772</xdr:rowOff>
    </xdr:from>
    <xdr:to>
      <xdr:col>14</xdr:col>
      <xdr:colOff>424543</xdr:colOff>
      <xdr:row>31</xdr:row>
      <xdr:rowOff>174172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163287</xdr:colOff>
      <xdr:row>32</xdr:row>
      <xdr:rowOff>54429</xdr:rowOff>
    </xdr:from>
    <xdr:to>
      <xdr:col>22</xdr:col>
      <xdr:colOff>10887</xdr:colOff>
      <xdr:row>47</xdr:row>
      <xdr:rowOff>21772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315686</xdr:colOff>
      <xdr:row>33</xdr:row>
      <xdr:rowOff>43542</xdr:rowOff>
    </xdr:from>
    <xdr:to>
      <xdr:col>14</xdr:col>
      <xdr:colOff>163286</xdr:colOff>
      <xdr:row>48</xdr:row>
      <xdr:rowOff>10885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185058</xdr:colOff>
      <xdr:row>8</xdr:row>
      <xdr:rowOff>43543</xdr:rowOff>
    </xdr:from>
    <xdr:to>
      <xdr:col>22</xdr:col>
      <xdr:colOff>32658</xdr:colOff>
      <xdr:row>23</xdr:row>
      <xdr:rowOff>10886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11</xdr:row>
      <xdr:rowOff>82550</xdr:rowOff>
    </xdr:from>
    <xdr:to>
      <xdr:col>5</xdr:col>
      <xdr:colOff>654050</xdr:colOff>
      <xdr:row>25</xdr:row>
      <xdr:rowOff>158750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95250</xdr:rowOff>
    </xdr:from>
    <xdr:to>
      <xdr:col>15</xdr:col>
      <xdr:colOff>381000</xdr:colOff>
      <xdr:row>15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18</xdr:row>
      <xdr:rowOff>158750</xdr:rowOff>
    </xdr:from>
    <xdr:to>
      <xdr:col>15</xdr:col>
      <xdr:colOff>520700</xdr:colOff>
      <xdr:row>33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16</xdr:row>
      <xdr:rowOff>19050</xdr:rowOff>
    </xdr:from>
    <xdr:to>
      <xdr:col>13</xdr:col>
      <xdr:colOff>609600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11</xdr:row>
      <xdr:rowOff>91440</xdr:rowOff>
    </xdr:from>
    <xdr:to>
      <xdr:col>5</xdr:col>
      <xdr:colOff>518160</xdr:colOff>
      <xdr:row>26</xdr:row>
      <xdr:rowOff>91440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541020</xdr:colOff>
      <xdr:row>12</xdr:row>
      <xdr:rowOff>30480</xdr:rowOff>
    </xdr:from>
    <xdr:to>
      <xdr:col>12</xdr:col>
      <xdr:colOff>845820</xdr:colOff>
      <xdr:row>27</xdr:row>
      <xdr:rowOff>30480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9</xdr:row>
      <xdr:rowOff>167640</xdr:rowOff>
    </xdr:from>
    <xdr:to>
      <xdr:col>21</xdr:col>
      <xdr:colOff>53340</xdr:colOff>
      <xdr:row>24</xdr:row>
      <xdr:rowOff>167640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171450</xdr:rowOff>
    </xdr:from>
    <xdr:to>
      <xdr:col>14</xdr:col>
      <xdr:colOff>203200</xdr:colOff>
      <xdr:row>17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19</xdr:row>
      <xdr:rowOff>146050</xdr:rowOff>
    </xdr:from>
    <xdr:to>
      <xdr:col>14</xdr:col>
      <xdr:colOff>88900</xdr:colOff>
      <xdr:row>34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workbookViewId="0">
      <selection activeCell="A4" sqref="A4:F7"/>
    </sheetView>
  </sheetViews>
  <sheetFormatPr baseColWidth="10" defaultColWidth="8.83203125" defaultRowHeight="15"/>
  <cols>
    <col min="1" max="1" width="29.83203125" customWidth="1"/>
    <col min="2" max="2" width="9.33203125" bestFit="1" customWidth="1"/>
    <col min="10" max="10" width="9.1640625" bestFit="1" customWidth="1"/>
  </cols>
  <sheetData>
    <row r="1" spans="1:14">
      <c r="A1" t="s">
        <v>7</v>
      </c>
    </row>
    <row r="2" spans="1:14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>
      <c r="A4" t="s">
        <v>63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>
      <c r="A5" t="s">
        <v>64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>
      <c r="A6" t="s">
        <v>62</v>
      </c>
      <c r="B6">
        <v>1.2820530000000001</v>
      </c>
      <c r="C6">
        <v>1.5650759999999999</v>
      </c>
      <c r="D6">
        <v>2.3836909999999998</v>
      </c>
      <c r="E6">
        <v>3.2225799999999998</v>
      </c>
      <c r="F6">
        <v>4.7376560000000003</v>
      </c>
      <c r="H6" t="s">
        <v>34</v>
      </c>
    </row>
    <row r="7" spans="1:14">
      <c r="A7" t="s">
        <v>65</v>
      </c>
      <c r="B7">
        <v>2.3146960000000001</v>
      </c>
      <c r="C7">
        <v>2.783909</v>
      </c>
      <c r="D7">
        <v>4.1981999999999999</v>
      </c>
      <c r="E7">
        <v>5.6879010000000001</v>
      </c>
      <c r="F7">
        <v>8.3996289999999991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>
      <c r="A8" t="s">
        <v>67</v>
      </c>
      <c r="B8">
        <v>1.3897109999999999</v>
      </c>
      <c r="C8">
        <v>1.7084459999999999</v>
      </c>
      <c r="D8">
        <v>2.5350459999999999</v>
      </c>
      <c r="E8">
        <v>3.3635449999999998</v>
      </c>
      <c r="F8">
        <v>4.8682220000000003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>
      <c r="B9">
        <f>B8/B6</f>
        <v>1.0839731274760089</v>
      </c>
      <c r="H9" s="2" t="s">
        <v>66</v>
      </c>
      <c r="J9">
        <v>6.5965999999999997E-2</v>
      </c>
      <c r="K9">
        <v>5.7609E-2</v>
      </c>
      <c r="L9">
        <v>3.9967999999999997E-2</v>
      </c>
      <c r="M9">
        <v>3.4509999999999999E-2</v>
      </c>
      <c r="N9">
        <v>2.1343000000000001E-2</v>
      </c>
    </row>
    <row r="10" spans="1:14">
      <c r="J10">
        <f>J8/$I$8</f>
        <v>0.86004725863909515</v>
      </c>
      <c r="K10">
        <f t="shared" ref="K10:N11" si="0">K8/$I$8</f>
        <v>0.80639550922982806</v>
      </c>
      <c r="L10">
        <f t="shared" si="0"/>
        <v>0.73296469995562008</v>
      </c>
      <c r="M10">
        <f t="shared" si="0"/>
        <v>0.69355051516714439</v>
      </c>
      <c r="N10">
        <f t="shared" si="0"/>
        <v>0.50934977390219627</v>
      </c>
    </row>
    <row r="11" spans="1:14">
      <c r="J11">
        <f>J9/$I$8</f>
        <v>0.79123436206834508</v>
      </c>
      <c r="K11">
        <f t="shared" si="0"/>
        <v>0.69099566995717931</v>
      </c>
      <c r="L11">
        <f t="shared" si="0"/>
        <v>0.47939931151119691</v>
      </c>
      <c r="M11">
        <f t="shared" si="0"/>
        <v>0.41393290232814767</v>
      </c>
      <c r="N11">
        <f t="shared" si="0"/>
        <v>0.25600028786988283</v>
      </c>
    </row>
    <row r="13" spans="1:14">
      <c r="A13" t="s">
        <v>33</v>
      </c>
    </row>
    <row r="14" spans="1:14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14">
      <c r="A15" t="s">
        <v>8</v>
      </c>
      <c r="B15">
        <v>1.6999999999999999E-3</v>
      </c>
      <c r="C15">
        <v>2.9380000000000001E-3</v>
      </c>
      <c r="D15">
        <v>9.9799999999999997E-4</v>
      </c>
      <c r="E15">
        <v>1.4549999999999999E-3</v>
      </c>
      <c r="F15">
        <v>2.637E-3</v>
      </c>
    </row>
    <row r="16" spans="1:14">
      <c r="A16" t="s">
        <v>12</v>
      </c>
      <c r="B16">
        <v>8.8900000000000003E-4</v>
      </c>
      <c r="C16">
        <v>1.0679999999999999E-3</v>
      </c>
      <c r="D16">
        <v>8.1800000000000004E-4</v>
      </c>
      <c r="E16">
        <v>1.106E-3</v>
      </c>
      <c r="F16">
        <v>2.826E-3</v>
      </c>
    </row>
    <row r="18" spans="1:6">
      <c r="A18" t="s">
        <v>10</v>
      </c>
    </row>
    <row r="19" spans="1:6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</row>
    <row r="20" spans="1:6">
      <c r="A20" t="s">
        <v>8</v>
      </c>
    </row>
    <row r="21" spans="1:6">
      <c r="A21" t="s">
        <v>62</v>
      </c>
      <c r="B21">
        <v>0</v>
      </c>
      <c r="C21">
        <v>9.9999999999999995E-7</v>
      </c>
      <c r="D21">
        <v>8.5000000000000006E-5</v>
      </c>
      <c r="E21">
        <v>1.6969999999999999E-3</v>
      </c>
      <c r="F21">
        <v>6.6490000000000004E-3</v>
      </c>
    </row>
    <row r="22" spans="1:6">
      <c r="A22" t="s">
        <v>67</v>
      </c>
      <c r="B22">
        <v>0</v>
      </c>
      <c r="C22">
        <v>5.0000000000000004E-6</v>
      </c>
      <c r="D22">
        <v>1.8100000000000001E-4</v>
      </c>
      <c r="E22">
        <v>1.8320000000000001E-3</v>
      </c>
      <c r="F22">
        <v>7.6559999999999996E-3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V11"/>
  <sheetViews>
    <sheetView zoomScale="82" zoomScaleNormal="70" workbookViewId="0">
      <selection activeCell="F7" sqref="F7"/>
    </sheetView>
  </sheetViews>
  <sheetFormatPr baseColWidth="10" defaultColWidth="8.83203125" defaultRowHeight="15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2206.6678849999998</v>
      </c>
      <c r="K4">
        <v>2206.6678849999998</v>
      </c>
      <c r="L4">
        <v>2206.6678849999998</v>
      </c>
      <c r="M4">
        <v>2206.6678849999998</v>
      </c>
      <c r="N4">
        <v>2206.6678849999998</v>
      </c>
      <c r="Q4" t="s">
        <v>74</v>
      </c>
      <c r="R4">
        <v>0</v>
      </c>
      <c r="S4">
        <v>3.0000000000000001E-6</v>
      </c>
      <c r="T4">
        <v>2.9E-5</v>
      </c>
      <c r="U4">
        <v>3.7599999999999998E-4</v>
      </c>
      <c r="V4">
        <v>3.7720000000000002E-3</v>
      </c>
    </row>
    <row r="5" spans="1:22">
      <c r="A5" t="s">
        <v>69</v>
      </c>
      <c r="B5">
        <v>0.96965299999999999</v>
      </c>
      <c r="C5">
        <v>0.96965299999999999</v>
      </c>
      <c r="D5">
        <v>0.96965299999999999</v>
      </c>
      <c r="E5">
        <v>0.96965299999999999</v>
      </c>
      <c r="F5">
        <v>0.96965299999999999</v>
      </c>
      <c r="I5" t="s">
        <v>73</v>
      </c>
      <c r="J5">
        <v>2220.9988400000002</v>
      </c>
      <c r="K5">
        <v>2105.8497699999998</v>
      </c>
      <c r="L5">
        <v>2205.4593639999998</v>
      </c>
      <c r="M5">
        <v>2172.3178710000002</v>
      </c>
      <c r="N5">
        <v>2165.6020990000002</v>
      </c>
    </row>
    <row r="6" spans="1:22">
      <c r="A6" t="s">
        <v>70</v>
      </c>
      <c r="B6">
        <v>0.12953500000000001</v>
      </c>
      <c r="C6">
        <v>0.12953500000000001</v>
      </c>
      <c r="D6">
        <v>0.12953500000000001</v>
      </c>
      <c r="E6">
        <v>0.12953500000000001</v>
      </c>
      <c r="F6">
        <v>0.12953500000000001</v>
      </c>
      <c r="I6" t="s">
        <v>74</v>
      </c>
      <c r="J6">
        <v>1126.73207</v>
      </c>
      <c r="K6">
        <v>1123.156798</v>
      </c>
      <c r="L6">
        <v>1123.2163760000001</v>
      </c>
      <c r="M6">
        <v>1112.0473380000001</v>
      </c>
      <c r="N6">
        <v>1107.493211</v>
      </c>
    </row>
    <row r="7" spans="1:22">
      <c r="A7" t="s">
        <v>71</v>
      </c>
      <c r="B7">
        <v>1.5541370000000001</v>
      </c>
      <c r="C7">
        <v>1.7045300000000001</v>
      </c>
      <c r="D7">
        <v>1.8136490000000001</v>
      </c>
      <c r="E7">
        <v>2.4744280000000001</v>
      </c>
      <c r="F7">
        <v>16.580479</v>
      </c>
    </row>
    <row r="8" spans="1:22">
      <c r="A8" t="s">
        <v>73</v>
      </c>
      <c r="B8">
        <v>1.0000180000000001</v>
      </c>
      <c r="C8">
        <v>1.0004420000000001</v>
      </c>
      <c r="D8">
        <v>1.115305</v>
      </c>
      <c r="E8">
        <v>1.7523679999999999</v>
      </c>
      <c r="F8">
        <v>6.6116710000000003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3.0000000000000001E-6</v>
      </c>
      <c r="T8">
        <v>8.7000000000000001E-5</v>
      </c>
      <c r="U8">
        <v>1.8320000000000001E-3</v>
      </c>
      <c r="V8">
        <v>1.8320000000000001E-3</v>
      </c>
    </row>
    <row r="9" spans="1:22">
      <c r="A9" t="s">
        <v>74</v>
      </c>
      <c r="B9">
        <v>2.7969780000000002</v>
      </c>
      <c r="C9">
        <v>3.3888340000000001</v>
      </c>
      <c r="D9">
        <v>4.3368690000000001</v>
      </c>
      <c r="E9">
        <v>7.1669080000000003</v>
      </c>
      <c r="F9">
        <v>21.052420000000001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3.0000000000000001E-6</v>
      </c>
      <c r="T9">
        <v>2.9E-5</v>
      </c>
      <c r="U9">
        <v>3.7599999999999998E-4</v>
      </c>
      <c r="V9">
        <v>3.7720000000000002E-3</v>
      </c>
    </row>
    <row r="10" spans="1:22">
      <c r="I10" t="s">
        <v>73</v>
      </c>
      <c r="J10">
        <f t="shared" ref="J10:N11" si="1">J5/J$4</f>
        <v>1.0064943868977367</v>
      </c>
      <c r="K10">
        <f t="shared" si="1"/>
        <v>0.95431205770233063</v>
      </c>
      <c r="L10">
        <f t="shared" si="1"/>
        <v>0.99945233217548723</v>
      </c>
      <c r="M10">
        <f t="shared" si="1"/>
        <v>0.98443353699326641</v>
      </c>
      <c r="N10">
        <f t="shared" si="1"/>
        <v>0.98139013746511305</v>
      </c>
    </row>
    <row r="11" spans="1:22">
      <c r="I11" t="s">
        <v>74</v>
      </c>
      <c r="J11">
        <f t="shared" si="1"/>
        <v>0.51060337518801568</v>
      </c>
      <c r="K11">
        <f t="shared" si="1"/>
        <v>0.50898316218527828</v>
      </c>
      <c r="L11">
        <f t="shared" si="1"/>
        <v>0.50901016126402732</v>
      </c>
      <c r="M11">
        <f t="shared" si="1"/>
        <v>0.50394866647547198</v>
      </c>
      <c r="N11">
        <f t="shared" si="1"/>
        <v>0.50188486383849285</v>
      </c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3"/>
  <sheetViews>
    <sheetView workbookViewId="0">
      <selection activeCell="B22" sqref="B22"/>
    </sheetView>
  </sheetViews>
  <sheetFormatPr baseColWidth="10" defaultColWidth="8.83203125" defaultRowHeight="15"/>
  <sheetData>
    <row r="1" spans="1:7">
      <c r="A1" t="s">
        <v>38</v>
      </c>
    </row>
    <row r="2" spans="1:7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>
      <c r="B3">
        <f>AVERAGE(B4:B7)</f>
        <v>6.21041825</v>
      </c>
      <c r="C3">
        <f>AVERAGE(C4:C7)</f>
        <v>6.21041825</v>
      </c>
      <c r="D3">
        <f>AVERAGE(D4:D7)</f>
        <v>6.21041825</v>
      </c>
      <c r="E3">
        <f>AVERAGE(E4:E7)</f>
        <v>6.21041825</v>
      </c>
      <c r="F3">
        <f>AVERAGE(F4:F7)</f>
        <v>6.21041825</v>
      </c>
    </row>
    <row r="4" spans="1:7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>
      <c r="A9" t="s">
        <v>40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>
      <c r="D14" t="s">
        <v>46</v>
      </c>
      <c r="E14" t="s">
        <v>47</v>
      </c>
    </row>
    <row r="15" spans="1:7">
      <c r="D15">
        <v>2.2270000000000002E-2</v>
      </c>
      <c r="E15">
        <v>2.8202000000000001E-2</v>
      </c>
    </row>
    <row r="16" spans="1:7">
      <c r="D16">
        <v>1.9782000000000001E-2</v>
      </c>
      <c r="E16">
        <v>2.2936000000000002E-2</v>
      </c>
    </row>
    <row r="17" spans="1:6">
      <c r="D17">
        <v>1.8460000000000001E-2</v>
      </c>
      <c r="E17">
        <v>2.4346E-2</v>
      </c>
    </row>
    <row r="18" spans="1:6">
      <c r="D18">
        <v>2.6015E-2</v>
      </c>
      <c r="E18">
        <v>3.0252999999999999E-2</v>
      </c>
    </row>
    <row r="19" spans="1:6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>
      <c r="A20" t="s">
        <v>48</v>
      </c>
    </row>
    <row r="21" spans="1:6">
      <c r="A21" t="s">
        <v>27</v>
      </c>
      <c r="B21">
        <v>4.2609000000000001E-2</v>
      </c>
    </row>
    <row r="22" spans="1:6">
      <c r="A22" t="s">
        <v>49</v>
      </c>
      <c r="B22">
        <v>0.21291599999999999</v>
      </c>
    </row>
    <row r="23" spans="1:6">
      <c r="A23" t="s">
        <v>50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1:B26"/>
  <sheetViews>
    <sheetView workbookViewId="0">
      <selection activeCell="C19" sqref="C19"/>
    </sheetView>
  </sheetViews>
  <sheetFormatPr baseColWidth="10" defaultColWidth="8.83203125" defaultRowHeight="15"/>
  <sheetData>
    <row r="21" spans="1:2">
      <c r="A21" t="s">
        <v>72</v>
      </c>
      <c r="B21">
        <v>1</v>
      </c>
    </row>
    <row r="22" spans="1:2">
      <c r="A22" t="s">
        <v>69</v>
      </c>
    </row>
    <row r="23" spans="1:2">
      <c r="A23" t="s">
        <v>70</v>
      </c>
    </row>
    <row r="24" spans="1:2">
      <c r="A24" t="s">
        <v>71</v>
      </c>
      <c r="B24">
        <v>31.994337000000002</v>
      </c>
    </row>
    <row r="25" spans="1:2">
      <c r="A25" t="s">
        <v>73</v>
      </c>
      <c r="B25">
        <v>6.21041825</v>
      </c>
    </row>
    <row r="26" spans="1:2">
      <c r="A26" t="s">
        <v>74</v>
      </c>
      <c r="B26">
        <v>21.333117000000001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29"/>
  <sheetViews>
    <sheetView zoomScale="75" workbookViewId="0">
      <selection activeCell="P6" sqref="P6"/>
    </sheetView>
  </sheetViews>
  <sheetFormatPr baseColWidth="10" defaultColWidth="8.83203125" defaultRowHeight="15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69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1.1857481776264183</v>
      </c>
      <c r="Q5" s="1">
        <f t="shared" si="0"/>
        <v>1.1116606399193882</v>
      </c>
      <c r="R5" s="1">
        <f t="shared" si="0"/>
        <v>0.93185630193684998</v>
      </c>
      <c r="S5" s="1">
        <f t="shared" si="0"/>
        <v>0.76514180394257691</v>
      </c>
      <c r="T5" s="1">
        <f t="shared" si="0"/>
        <v>0.70089476470175582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0.54626883757118905</v>
      </c>
      <c r="Q6" s="1">
        <f t="shared" si="0"/>
        <v>0.45438804599460464</v>
      </c>
      <c r="R6" s="1">
        <f t="shared" si="0"/>
        <v>0.34298888399946431</v>
      </c>
      <c r="S6" s="1">
        <f t="shared" si="0"/>
        <v>0.27913693152467139</v>
      </c>
      <c r="T6" s="1">
        <f t="shared" si="0"/>
        <v>0.13414232052091504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3.1360199999999998E-6</v>
      </c>
      <c r="Q8" s="1">
        <v>3.1360199999999998E-6</v>
      </c>
      <c r="R8" s="1">
        <v>3.1360199999999998E-6</v>
      </c>
      <c r="S8" s="1">
        <v>3.1360199999999998E-6</v>
      </c>
      <c r="T8" s="1">
        <v>3.1360199999999998E-6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3.71853E-6</v>
      </c>
      <c r="Q9" s="1">
        <v>3.4861899999999999E-6</v>
      </c>
      <c r="R9" s="1">
        <v>2.9223200000000001E-6</v>
      </c>
      <c r="S9" s="1">
        <v>2.3995000000000001E-6</v>
      </c>
      <c r="T9" s="1">
        <v>2.1980200000000001E-6</v>
      </c>
    </row>
    <row r="10" spans="1:20">
      <c r="P10" s="1">
        <v>1.71311E-6</v>
      </c>
      <c r="Q10" s="1">
        <v>1.4249699999999999E-6</v>
      </c>
      <c r="R10" s="1">
        <v>1.07562E-6</v>
      </c>
      <c r="S10" s="1">
        <v>8.7537899999999997E-7</v>
      </c>
      <c r="T10" s="1">
        <v>4.20673E-7</v>
      </c>
    </row>
    <row r="12" spans="1:20">
      <c r="P12">
        <v>1.57077</v>
      </c>
      <c r="Q12">
        <v>1.57077</v>
      </c>
      <c r="R12">
        <v>1.57077</v>
      </c>
      <c r="S12">
        <v>1.57077</v>
      </c>
      <c r="T12">
        <v>1.57077</v>
      </c>
    </row>
    <row r="13" spans="1:20">
      <c r="N13" t="s">
        <v>87</v>
      </c>
      <c r="P13">
        <v>1.61192</v>
      </c>
      <c r="Q13">
        <v>1.5300800000000001</v>
      </c>
      <c r="R13">
        <v>1.7398899999999999</v>
      </c>
      <c r="S13">
        <v>1.7582800000000001</v>
      </c>
      <c r="T13">
        <v>1.8452500000000001</v>
      </c>
    </row>
    <row r="14" spans="1:20">
      <c r="P14">
        <v>4.1047700000000003</v>
      </c>
      <c r="Q14">
        <v>3.4009</v>
      </c>
      <c r="R14">
        <v>2.9096500000000001</v>
      </c>
      <c r="S14">
        <v>2.76213</v>
      </c>
      <c r="T14">
        <v>2.2727400000000002</v>
      </c>
    </row>
    <row r="16" spans="1:20">
      <c r="P16">
        <v>0.63904399999999995</v>
      </c>
      <c r="Q16">
        <v>0.63904399999999995</v>
      </c>
      <c r="R16">
        <v>0.63904399999999995</v>
      </c>
      <c r="S16">
        <v>0.63904399999999995</v>
      </c>
      <c r="T16">
        <v>0.63904399999999995</v>
      </c>
    </row>
    <row r="17" spans="1:20">
      <c r="N17" t="s">
        <v>88</v>
      </c>
      <c r="P17">
        <v>0.69098499999999996</v>
      </c>
      <c r="Q17">
        <v>0.73409800000000003</v>
      </c>
      <c r="R17">
        <v>0.73860499999999996</v>
      </c>
      <c r="S17">
        <v>0.83050100000000004</v>
      </c>
      <c r="T17">
        <v>0.91706699999999997</v>
      </c>
    </row>
    <row r="18" spans="1:20">
      <c r="P18">
        <v>3.1814399999999998</v>
      </c>
      <c r="Q18">
        <v>2.4953599999999998</v>
      </c>
      <c r="R18">
        <v>2.0083600000000001</v>
      </c>
      <c r="S18">
        <v>1.5989599999999999</v>
      </c>
      <c r="T18">
        <v>1.4030400000000001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29"/>
  <sheetViews>
    <sheetView tabSelected="1" workbookViewId="0">
      <selection activeCell="P18" sqref="P18"/>
    </sheetView>
  </sheetViews>
  <sheetFormatPr baseColWidth="10" defaultColWidth="8.83203125" defaultRowHeight="15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69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0.99977326240516262</v>
      </c>
      <c r="Q5" s="1">
        <f t="shared" si="0"/>
        <v>0.96331211301997022</v>
      </c>
      <c r="R5" s="1">
        <f t="shared" si="0"/>
        <v>0.87642801081363908</v>
      </c>
      <c r="S5" s="1">
        <f t="shared" si="0"/>
        <v>0.79263626057382053</v>
      </c>
      <c r="T5" s="1">
        <f t="shared" si="0"/>
        <v>0.72626667829423563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0.42863259788959623</v>
      </c>
      <c r="Q6" s="1">
        <f t="shared" si="0"/>
        <v>0.35024766721897621</v>
      </c>
      <c r="R6" s="1">
        <f t="shared" si="0"/>
        <v>0.25520886020755212</v>
      </c>
      <c r="S6" s="1">
        <f t="shared" si="0"/>
        <v>0.18032528124182437</v>
      </c>
      <c r="T6" s="1">
        <f t="shared" si="0"/>
        <v>0.11155402459230834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1.14644E-5</v>
      </c>
      <c r="Q9" s="1">
        <v>1.10463E-5</v>
      </c>
      <c r="R9" s="1">
        <v>1.005E-5</v>
      </c>
      <c r="S9" s="1">
        <v>9.0891599999999999E-6</v>
      </c>
      <c r="T9" s="1">
        <v>8.3281000000000008E-6</v>
      </c>
    </row>
    <row r="10" spans="1:20">
      <c r="P10" s="1">
        <v>4.9151300000000002E-6</v>
      </c>
      <c r="Q10" s="1">
        <v>4.0162900000000001E-6</v>
      </c>
      <c r="R10" s="1">
        <v>2.9264800000000001E-6</v>
      </c>
      <c r="S10" s="1">
        <v>2.0677900000000001E-6</v>
      </c>
      <c r="T10" s="1">
        <v>1.2791899999999999E-6</v>
      </c>
    </row>
    <row r="12" spans="1:20">
      <c r="P12">
        <v>1.5105299999999999</v>
      </c>
      <c r="Q12">
        <v>1.5105299999999999</v>
      </c>
      <c r="R12">
        <v>1.5105299999999999</v>
      </c>
      <c r="S12">
        <v>1.5105299999999999</v>
      </c>
      <c r="T12">
        <v>1.5105299999999999</v>
      </c>
    </row>
    <row r="13" spans="1:20">
      <c r="N13" t="s">
        <v>87</v>
      </c>
      <c r="P13">
        <v>1.63218</v>
      </c>
      <c r="Q13">
        <v>1.40577</v>
      </c>
      <c r="R13">
        <v>1.8640000000000001</v>
      </c>
      <c r="S13">
        <v>1.5286599999999999</v>
      </c>
      <c r="T13">
        <v>1.5107900000000001</v>
      </c>
    </row>
    <row r="14" spans="1:20">
      <c r="P14">
        <v>3.3706999999999998</v>
      </c>
      <c r="Q14">
        <v>3.2284000000000002</v>
      </c>
      <c r="R14">
        <v>2.90815</v>
      </c>
      <c r="S14">
        <v>2.2821699999999998</v>
      </c>
      <c r="T14">
        <v>2.2961399999999998</v>
      </c>
    </row>
    <row r="16" spans="1:20">
      <c r="P16">
        <v>0.61187400000000003</v>
      </c>
      <c r="Q16">
        <v>0.61187400000000003</v>
      </c>
      <c r="R16">
        <v>0.61187400000000003</v>
      </c>
      <c r="S16">
        <v>0.61187400000000003</v>
      </c>
      <c r="T16">
        <v>0.61187400000000003</v>
      </c>
    </row>
    <row r="17" spans="1:20">
      <c r="N17" t="s">
        <v>88</v>
      </c>
      <c r="P17">
        <v>0.68823599999999996</v>
      </c>
      <c r="Q17">
        <v>0.67974999999999997</v>
      </c>
      <c r="R17">
        <v>0.90008200000000005</v>
      </c>
      <c r="S17">
        <v>0.74308600000000002</v>
      </c>
      <c r="T17">
        <v>0.74949500000000002</v>
      </c>
    </row>
    <row r="18" spans="1:20">
      <c r="P18">
        <v>2.6785199999999998</v>
      </c>
      <c r="Q18">
        <v>2.45133</v>
      </c>
      <c r="R18">
        <v>2.0137399999999999</v>
      </c>
      <c r="S18">
        <v>1.5582100000000001</v>
      </c>
      <c r="T18">
        <v>1.3832500000000001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29"/>
  <sheetViews>
    <sheetView workbookViewId="0">
      <selection activeCell="P18" sqref="P18"/>
    </sheetView>
  </sheetViews>
  <sheetFormatPr baseColWidth="10" defaultColWidth="8.83203125" defaultRowHeight="15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69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0.96960844161506932</v>
      </c>
      <c r="Q5" s="1">
        <f t="shared" si="0"/>
        <v>0.93607743960931356</v>
      </c>
      <c r="R5" s="1">
        <f t="shared" si="0"/>
        <v>0.85611406645155663</v>
      </c>
      <c r="S5" s="1">
        <f t="shared" si="0"/>
        <v>0.78124705677160544</v>
      </c>
      <c r="T5" s="1">
        <f t="shared" si="0"/>
        <v>0.71676550100287784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0.41503706287607911</v>
      </c>
      <c r="Q6" s="1">
        <f t="shared" si="0"/>
        <v>0.33911049097409957</v>
      </c>
      <c r="R6" s="1">
        <f t="shared" si="0"/>
        <v>0.24705241126711433</v>
      </c>
      <c r="S6" s="1">
        <f t="shared" si="0"/>
        <v>0.17038719804656838</v>
      </c>
      <c r="T6" s="1">
        <f t="shared" si="0"/>
        <v>0.11154355978023894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1.11185E-5</v>
      </c>
      <c r="Q9" s="1">
        <v>1.0733999999999999E-5</v>
      </c>
      <c r="R9" s="1">
        <v>9.8170600000000002E-6</v>
      </c>
      <c r="S9" s="1">
        <v>8.9585599999999998E-6</v>
      </c>
      <c r="T9" s="1">
        <v>8.2191500000000008E-6</v>
      </c>
    </row>
    <row r="10" spans="1:20">
      <c r="P10" s="1">
        <v>4.7592299999999997E-6</v>
      </c>
      <c r="Q10" s="1">
        <v>3.8885799999999998E-6</v>
      </c>
      <c r="R10" s="1">
        <v>2.8329500000000001E-6</v>
      </c>
      <c r="S10" s="1">
        <v>1.9538299999999998E-6</v>
      </c>
      <c r="T10" s="1">
        <v>1.27907E-6</v>
      </c>
    </row>
    <row r="12" spans="1:20">
      <c r="P12">
        <v>1.67456</v>
      </c>
      <c r="Q12">
        <v>1.67456</v>
      </c>
      <c r="R12">
        <v>1.67456</v>
      </c>
      <c r="S12">
        <v>1.67456</v>
      </c>
      <c r="T12">
        <v>1.67456</v>
      </c>
    </row>
    <row r="13" spans="1:20">
      <c r="N13" t="s">
        <v>87</v>
      </c>
      <c r="P13">
        <v>1.63252</v>
      </c>
      <c r="Q13">
        <v>1.7459800000000001</v>
      </c>
      <c r="R13">
        <v>1.5356300000000001</v>
      </c>
      <c r="S13">
        <v>1.5736600000000001</v>
      </c>
      <c r="T13">
        <v>1.7386699999999999</v>
      </c>
    </row>
    <row r="14" spans="1:20">
      <c r="P14">
        <v>3.6459899999999998</v>
      </c>
      <c r="Q14">
        <v>3.3429099999999998</v>
      </c>
      <c r="R14">
        <v>2.83969</v>
      </c>
      <c r="S14">
        <v>2.4421599999999999</v>
      </c>
      <c r="T14">
        <v>2.1201400000000001</v>
      </c>
    </row>
    <row r="16" spans="1:20">
      <c r="P16">
        <v>0.78978700000000002</v>
      </c>
      <c r="Q16">
        <v>0.78978700000000002</v>
      </c>
      <c r="R16">
        <v>0.78978700000000002</v>
      </c>
      <c r="S16">
        <v>0.78978700000000002</v>
      </c>
      <c r="T16">
        <v>0.78978700000000002</v>
      </c>
    </row>
    <row r="17" spans="1:20">
      <c r="N17" t="s">
        <v>88</v>
      </c>
      <c r="P17">
        <v>0.88046400000000002</v>
      </c>
      <c r="Q17">
        <v>0.82980600000000004</v>
      </c>
      <c r="R17">
        <v>0.78313699999999997</v>
      </c>
      <c r="S17">
        <v>0.80347900000000005</v>
      </c>
      <c r="T17">
        <v>0.82618899999999995</v>
      </c>
    </row>
    <row r="18" spans="1:20">
      <c r="P18">
        <v>2.7122700000000002</v>
      </c>
      <c r="Q18">
        <v>2.4430000000000001</v>
      </c>
      <c r="R18">
        <v>2.0360399999999998</v>
      </c>
      <c r="S18">
        <v>1.7384200000000001</v>
      </c>
      <c r="T18">
        <v>1.3499399999999999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5"/>
  <sheetViews>
    <sheetView topLeftCell="H22" zoomScale="118" zoomScaleNormal="200" workbookViewId="0">
      <selection activeCell="Q48" sqref="Q48"/>
    </sheetView>
  </sheetViews>
  <sheetFormatPr baseColWidth="10" defaultColWidth="8.83203125" defaultRowHeight="15"/>
  <cols>
    <col min="1" max="1" width="18.1640625" customWidth="1"/>
  </cols>
  <sheetData>
    <row r="1" spans="1:22">
      <c r="A1" t="s">
        <v>7</v>
      </c>
      <c r="Q1" t="s">
        <v>79</v>
      </c>
    </row>
    <row r="2" spans="1:22">
      <c r="A2" t="s">
        <v>68</v>
      </c>
      <c r="B2">
        <v>-6</v>
      </c>
      <c r="C2">
        <v>-5</v>
      </c>
      <c r="D2">
        <v>-4</v>
      </c>
      <c r="E2">
        <v>-3</v>
      </c>
      <c r="F2">
        <v>-2</v>
      </c>
      <c r="I2" t="s">
        <v>68</v>
      </c>
      <c r="J2">
        <v>-6</v>
      </c>
      <c r="K2">
        <v>-5</v>
      </c>
      <c r="L2">
        <v>-4</v>
      </c>
      <c r="M2">
        <v>-3</v>
      </c>
      <c r="N2">
        <v>-2</v>
      </c>
      <c r="Q2" t="s">
        <v>68</v>
      </c>
      <c r="R2">
        <v>-6</v>
      </c>
      <c r="S2">
        <v>-5</v>
      </c>
      <c r="T2">
        <v>-4</v>
      </c>
      <c r="U2">
        <v>-3</v>
      </c>
      <c r="V2">
        <v>-2</v>
      </c>
    </row>
    <row r="3" spans="1:22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76</v>
      </c>
      <c r="J3">
        <v>1.1074759999999999</v>
      </c>
      <c r="K3">
        <v>1.1816059999999999</v>
      </c>
      <c r="L3">
        <v>1.6214360000000001</v>
      </c>
      <c r="M3">
        <v>2.1730520000000002</v>
      </c>
      <c r="N3">
        <v>3.2254350000000001</v>
      </c>
      <c r="Q3" t="s">
        <v>72</v>
      </c>
      <c r="R3">
        <v>1</v>
      </c>
      <c r="S3">
        <v>1</v>
      </c>
      <c r="T3">
        <v>1</v>
      </c>
      <c r="U3">
        <v>1</v>
      </c>
      <c r="V3">
        <v>1</v>
      </c>
    </row>
    <row r="4" spans="1:22">
      <c r="A4" t="s">
        <v>69</v>
      </c>
      <c r="B4">
        <v>0.99899400000000005</v>
      </c>
      <c r="C4">
        <v>0.99899400000000005</v>
      </c>
      <c r="D4">
        <v>0.99899400000000005</v>
      </c>
      <c r="E4">
        <v>0.99899400000000005</v>
      </c>
      <c r="F4">
        <v>0.99899400000000005</v>
      </c>
      <c r="I4" t="s">
        <v>75</v>
      </c>
      <c r="J4">
        <v>1.3925460000000001</v>
      </c>
      <c r="K4">
        <v>1.7127330000000001</v>
      </c>
      <c r="L4">
        <v>2.4286989999999999</v>
      </c>
      <c r="M4">
        <v>3.3625449999999999</v>
      </c>
      <c r="N4">
        <v>4.8987889999999998</v>
      </c>
      <c r="Q4" t="s">
        <v>73</v>
      </c>
      <c r="R4">
        <v>0.86004725863909515</v>
      </c>
      <c r="S4">
        <v>0.80639550922982806</v>
      </c>
      <c r="T4">
        <v>0.73296469995562008</v>
      </c>
      <c r="U4">
        <v>0.69355051516714439</v>
      </c>
      <c r="V4">
        <v>0.50934977390219627</v>
      </c>
    </row>
    <row r="5" spans="1:22">
      <c r="A5" t="s">
        <v>70</v>
      </c>
      <c r="B5">
        <v>0.93090899999999999</v>
      </c>
      <c r="C5">
        <v>0.93090899999999999</v>
      </c>
      <c r="D5">
        <v>0.93090899999999999</v>
      </c>
      <c r="E5">
        <v>0.93090899999999999</v>
      </c>
      <c r="F5">
        <v>0.93090899999999999</v>
      </c>
      <c r="I5" t="s">
        <v>78</v>
      </c>
      <c r="Q5" t="s">
        <v>74</v>
      </c>
      <c r="R5">
        <v>0.79123436206834508</v>
      </c>
      <c r="S5">
        <v>0.69099566995717931</v>
      </c>
      <c r="T5">
        <v>0.47939931151119691</v>
      </c>
      <c r="U5">
        <v>0.41393290232814767</v>
      </c>
      <c r="V5">
        <v>0.25600028786988283</v>
      </c>
    </row>
    <row r="6" spans="1:22">
      <c r="A6" t="s">
        <v>71</v>
      </c>
      <c r="B6">
        <v>1.675373</v>
      </c>
      <c r="C6">
        <v>2.1067079999999998</v>
      </c>
      <c r="D6">
        <v>2.9385699999999999</v>
      </c>
      <c r="E6">
        <v>4.1366550000000002</v>
      </c>
      <c r="F6">
        <v>6.0342060000000002</v>
      </c>
      <c r="I6" t="s">
        <v>68</v>
      </c>
      <c r="J6">
        <v>-6</v>
      </c>
      <c r="K6">
        <v>-5</v>
      </c>
      <c r="L6">
        <v>-4</v>
      </c>
      <c r="M6">
        <v>-3</v>
      </c>
      <c r="N6">
        <v>-2</v>
      </c>
    </row>
    <row r="7" spans="1:22">
      <c r="A7" t="s">
        <v>73</v>
      </c>
      <c r="B7">
        <v>1.0841719999999999</v>
      </c>
      <c r="C7">
        <v>1.140193</v>
      </c>
      <c r="D7">
        <v>1.4421900000000001</v>
      </c>
      <c r="E7">
        <v>1.7601119999999999</v>
      </c>
      <c r="F7">
        <v>2.2320009999999999</v>
      </c>
      <c r="I7" t="s">
        <v>76</v>
      </c>
      <c r="J7">
        <v>0</v>
      </c>
      <c r="K7">
        <v>9.9999999999999995E-7</v>
      </c>
      <c r="L7">
        <v>8.5000000000000006E-5</v>
      </c>
      <c r="M7">
        <v>1.6969999999999999E-3</v>
      </c>
      <c r="N7">
        <v>6.6490000000000004E-3</v>
      </c>
    </row>
    <row r="8" spans="1:22">
      <c r="A8" t="s">
        <v>74</v>
      </c>
      <c r="B8">
        <v>1.3925460000000001</v>
      </c>
      <c r="C8">
        <v>1.7127330000000001</v>
      </c>
      <c r="D8">
        <v>2.4286989999999999</v>
      </c>
      <c r="E8">
        <v>3.3625449999999999</v>
      </c>
      <c r="F8">
        <v>4.8987889999999998</v>
      </c>
      <c r="I8" t="s">
        <v>77</v>
      </c>
      <c r="J8">
        <v>0</v>
      </c>
      <c r="K8">
        <v>5.0000000000000004E-6</v>
      </c>
      <c r="L8">
        <v>1.8100000000000001E-4</v>
      </c>
      <c r="M8">
        <v>1.8320000000000001E-3</v>
      </c>
      <c r="N8">
        <v>7.6559999999999996E-3</v>
      </c>
    </row>
    <row r="10" spans="1:22">
      <c r="I10" t="s">
        <v>68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>
      <c r="H11" t="s">
        <v>80</v>
      </c>
      <c r="I11">
        <v>0</v>
      </c>
      <c r="J11">
        <v>8.6914000000000005E-2</v>
      </c>
      <c r="K11">
        <v>0.10253900000000001</v>
      </c>
      <c r="L11">
        <v>0.11804199999999999</v>
      </c>
      <c r="M11">
        <v>0.14538599999999999</v>
      </c>
      <c r="N11">
        <v>0.18054200000000001</v>
      </c>
    </row>
    <row r="12" spans="1:22">
      <c r="H12" t="s">
        <v>81</v>
      </c>
      <c r="I12">
        <v>1</v>
      </c>
      <c r="J12">
        <v>0</v>
      </c>
      <c r="K12">
        <v>2.4414000000000002E-2</v>
      </c>
      <c r="L12">
        <v>0.14636199999999999</v>
      </c>
      <c r="M12">
        <v>0.209839</v>
      </c>
      <c r="N12">
        <v>0.23327600000000001</v>
      </c>
    </row>
    <row r="13" spans="1:22">
      <c r="H13" t="s">
        <v>82</v>
      </c>
      <c r="I13">
        <v>2</v>
      </c>
      <c r="J13">
        <v>1.6601999999999999E-2</v>
      </c>
      <c r="K13">
        <v>2.5391E-2</v>
      </c>
      <c r="L13">
        <v>0.12109399999999999</v>
      </c>
      <c r="M13">
        <v>0.17285200000000001</v>
      </c>
      <c r="N13">
        <v>0.203125</v>
      </c>
    </row>
    <row r="14" spans="1:22">
      <c r="H14" t="s">
        <v>83</v>
      </c>
      <c r="I14">
        <v>3</v>
      </c>
      <c r="J14">
        <v>7.8120000000000004E-3</v>
      </c>
      <c r="K14">
        <v>7.8120000000000004E-3</v>
      </c>
      <c r="L14">
        <v>1.5625E-2</v>
      </c>
      <c r="M14">
        <v>3.125E-2</v>
      </c>
      <c r="N14">
        <v>0.101562</v>
      </c>
    </row>
    <row r="15" spans="1:22">
      <c r="J15">
        <f>SUM(J11:J14)</f>
        <v>0.111328</v>
      </c>
      <c r="K15">
        <f>SUM(K11:K14)</f>
        <v>0.16015600000000002</v>
      </c>
      <c r="L15">
        <f>SUM(L11:L14)</f>
        <v>0.40112299999999995</v>
      </c>
      <c r="M15">
        <f>SUM(M11:M14)</f>
        <v>0.55932700000000002</v>
      </c>
      <c r="N15">
        <f>SUM(N11:N14)</f>
        <v>0.71850500000000006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showRuler="0" zoomScaleNormal="100" zoomScalePageLayoutView="120" workbookViewId="0">
      <selection activeCell="G4" sqref="G4"/>
    </sheetView>
  </sheetViews>
  <sheetFormatPr baseColWidth="10" defaultColWidth="12.83203125" defaultRowHeight="15"/>
  <cols>
    <col min="1" max="1" width="20.6640625" customWidth="1"/>
  </cols>
  <sheetData>
    <row r="1" spans="1:10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>
      <c r="A7" t="s">
        <v>5</v>
      </c>
      <c r="B7">
        <v>3.7763</v>
      </c>
    </row>
    <row r="8" spans="1:10">
      <c r="A8" t="s">
        <v>6</v>
      </c>
      <c r="B8">
        <v>10.402900000000001</v>
      </c>
    </row>
    <row r="9" spans="1:10">
      <c r="A9" t="s">
        <v>20</v>
      </c>
      <c r="B9">
        <v>2.8954</v>
      </c>
    </row>
    <row r="10" spans="1:10">
      <c r="A10" t="s">
        <v>19</v>
      </c>
      <c r="B10">
        <v>5.4892000000000003</v>
      </c>
    </row>
    <row r="11" spans="1:10">
      <c r="A11" t="s">
        <v>2</v>
      </c>
      <c r="B11">
        <v>1.0692999999999999</v>
      </c>
    </row>
    <row r="12" spans="1:10">
      <c r="A12" t="s">
        <v>3</v>
      </c>
      <c r="B12">
        <v>0.98680000000000001</v>
      </c>
    </row>
    <row r="14" spans="1:10">
      <c r="A14" t="s">
        <v>9</v>
      </c>
    </row>
    <row r="15" spans="1:10">
      <c r="A15" t="s">
        <v>14</v>
      </c>
      <c r="B15" t="s">
        <v>21</v>
      </c>
      <c r="C15" t="s">
        <v>25</v>
      </c>
      <c r="D15" t="s">
        <v>26</v>
      </c>
      <c r="E15" t="s">
        <v>51</v>
      </c>
      <c r="F15" s="2" t="s">
        <v>52</v>
      </c>
      <c r="G15" s="2" t="s">
        <v>53</v>
      </c>
    </row>
    <row r="16" spans="1:10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>
      <c r="A19" t="s">
        <v>10</v>
      </c>
    </row>
    <row r="20" spans="1: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9"/>
  <sheetViews>
    <sheetView topLeftCell="A2" zoomScale="99" workbookViewId="0">
      <selection activeCell="I4" sqref="I4:N7"/>
    </sheetView>
  </sheetViews>
  <sheetFormatPr baseColWidth="10" defaultColWidth="11.1640625" defaultRowHeight="15"/>
  <sheetData>
    <row r="2" spans="1:6">
      <c r="B2">
        <v>-6</v>
      </c>
      <c r="C2">
        <v>-5</v>
      </c>
      <c r="D2">
        <v>-4</v>
      </c>
      <c r="E2">
        <v>-3</v>
      </c>
      <c r="F2">
        <v>-2</v>
      </c>
    </row>
    <row r="3" spans="1:6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</row>
    <row r="4" spans="1:6">
      <c r="A4" t="s">
        <v>69</v>
      </c>
      <c r="B4">
        <v>1.0692999999999999</v>
      </c>
      <c r="C4">
        <v>1.0692999999999999</v>
      </c>
      <c r="D4">
        <v>1.0692999999999999</v>
      </c>
      <c r="E4">
        <v>1.0692999999999999</v>
      </c>
      <c r="F4">
        <v>1.0692999999999999</v>
      </c>
    </row>
    <row r="5" spans="1:6">
      <c r="A5" t="s">
        <v>70</v>
      </c>
      <c r="B5">
        <v>0.98680000000000001</v>
      </c>
      <c r="C5">
        <v>0.98680000000000001</v>
      </c>
      <c r="D5">
        <v>0.98680000000000001</v>
      </c>
      <c r="E5">
        <v>0.98680000000000001</v>
      </c>
      <c r="F5">
        <v>0.98680000000000001</v>
      </c>
    </row>
    <row r="6" spans="1:6">
      <c r="A6" t="s">
        <v>71</v>
      </c>
      <c r="B6">
        <v>6.1491579999999999</v>
      </c>
      <c r="C6">
        <v>10.402900000000001</v>
      </c>
      <c r="D6">
        <v>11.466395</v>
      </c>
      <c r="E6">
        <v>14.648683999999999</v>
      </c>
      <c r="F6">
        <v>15.012912</v>
      </c>
    </row>
    <row r="7" spans="1:6">
      <c r="A7" t="s">
        <v>73</v>
      </c>
      <c r="B7">
        <v>2.0870359999999999</v>
      </c>
      <c r="C7">
        <v>2.6002749999999999</v>
      </c>
      <c r="D7">
        <v>2.8954</v>
      </c>
      <c r="E7">
        <v>3.5443549999999999</v>
      </c>
      <c r="F7">
        <v>3.8102360000000002</v>
      </c>
    </row>
    <row r="8" spans="1:6">
      <c r="A8" t="s">
        <v>74</v>
      </c>
      <c r="B8">
        <v>3.3834870000000001</v>
      </c>
      <c r="C8">
        <v>4.0342929999999999</v>
      </c>
      <c r="D8">
        <v>6.5787000000000004</v>
      </c>
      <c r="E8">
        <v>9.0229990000000004</v>
      </c>
      <c r="F8">
        <v>14.010788</v>
      </c>
    </row>
    <row r="9" spans="1:6">
      <c r="F9">
        <v>7.5494089999999998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3"/>
  <sheetViews>
    <sheetView workbookViewId="0">
      <selection activeCell="A22" sqref="A22:G33"/>
    </sheetView>
  </sheetViews>
  <sheetFormatPr baseColWidth="10" defaultColWidth="8.83203125" defaultRowHeight="15"/>
  <sheetData>
    <row r="1" spans="1:7">
      <c r="A1" t="s">
        <v>35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>
      <c r="A9" t="s">
        <v>36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>
      <c r="A13" t="s">
        <v>10</v>
      </c>
    </row>
    <row r="14" spans="1:7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>
      <c r="A18" t="s">
        <v>37</v>
      </c>
    </row>
    <row r="19" spans="1:7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>
      <c r="A22" t="s">
        <v>39</v>
      </c>
    </row>
    <row r="23" spans="1:7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>
      <c r="A26" t="s">
        <v>10</v>
      </c>
    </row>
    <row r="27" spans="1:7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>
      <c r="A31" t="s">
        <v>37</v>
      </c>
    </row>
    <row r="32" spans="1:7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6"/>
  <sheetViews>
    <sheetView workbookViewId="0">
      <selection activeCell="Q23" sqref="Q23"/>
    </sheetView>
  </sheetViews>
  <sheetFormatPr baseColWidth="10" defaultColWidth="11.1640625" defaultRowHeight="15"/>
  <sheetData>
    <row r="1" spans="1:7">
      <c r="A1" t="s">
        <v>54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>
      <c r="A10" t="s">
        <v>57</v>
      </c>
    </row>
    <row r="11" spans="1:7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>
      <c r="A15" t="s">
        <v>55</v>
      </c>
    </row>
    <row r="16" spans="1:7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5"/>
  <sheetViews>
    <sheetView workbookViewId="0">
      <selection activeCell="B7" sqref="B7:F7"/>
    </sheetView>
  </sheetViews>
  <sheetFormatPr baseColWidth="10" defaultColWidth="11.1640625" defaultRowHeight="15"/>
  <sheetData>
    <row r="1" spans="1:8">
      <c r="A1" t="s">
        <v>58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>
      <c r="A15" t="s">
        <v>59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V11"/>
  <sheetViews>
    <sheetView topLeftCell="H1" workbookViewId="0">
      <selection activeCell="B7" sqref="B7"/>
    </sheetView>
  </sheetViews>
  <sheetFormatPr baseColWidth="10" defaultColWidth="11.1640625" defaultRowHeight="15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1168.7577369999999</v>
      </c>
      <c r="K4">
        <v>1168.7577369999999</v>
      </c>
      <c r="L4">
        <v>1168.7577369999999</v>
      </c>
      <c r="M4">
        <v>1168.7577369999999</v>
      </c>
      <c r="N4">
        <v>1168.7577369999999</v>
      </c>
      <c r="Q4" t="s">
        <v>74</v>
      </c>
      <c r="R4">
        <v>0</v>
      </c>
      <c r="S4">
        <v>3.9999999999999998E-6</v>
      </c>
      <c r="T4">
        <v>2.9E-5</v>
      </c>
      <c r="U4">
        <v>2.13E-4</v>
      </c>
      <c r="V4">
        <v>1.7229999999999999E-3</v>
      </c>
    </row>
    <row r="5" spans="1:22">
      <c r="A5" t="s">
        <v>69</v>
      </c>
      <c r="B5">
        <v>0.97131199999999995</v>
      </c>
      <c r="C5">
        <v>0.97131199999999995</v>
      </c>
      <c r="D5">
        <v>0.97131199999999995</v>
      </c>
      <c r="E5">
        <v>0.97131199999999995</v>
      </c>
      <c r="F5">
        <v>0.97131199999999995</v>
      </c>
      <c r="I5" t="s">
        <v>73</v>
      </c>
      <c r="J5">
        <v>1169.4037599999999</v>
      </c>
      <c r="K5">
        <v>1169.8979019999999</v>
      </c>
      <c r="L5">
        <v>1169.5013759999999</v>
      </c>
      <c r="M5">
        <v>1171.559651</v>
      </c>
      <c r="N5">
        <v>1168.2831980000001</v>
      </c>
    </row>
    <row r="6" spans="1:22">
      <c r="A6" t="s">
        <v>70</v>
      </c>
      <c r="B6">
        <v>0.12953600000000001</v>
      </c>
      <c r="C6">
        <v>0.12953600000000001</v>
      </c>
      <c r="D6">
        <v>0.12953600000000001</v>
      </c>
      <c r="E6">
        <v>0.12953600000000001</v>
      </c>
      <c r="F6">
        <v>0.12953600000000001</v>
      </c>
      <c r="I6" t="s">
        <v>74</v>
      </c>
      <c r="J6">
        <v>600.03226500000005</v>
      </c>
      <c r="K6">
        <v>602.69401400000004</v>
      </c>
      <c r="L6">
        <v>605.04395499999998</v>
      </c>
      <c r="M6">
        <v>602.21898599999997</v>
      </c>
      <c r="N6">
        <v>599.73800900000003</v>
      </c>
    </row>
    <row r="7" spans="1:22">
      <c r="A7" t="s">
        <v>71</v>
      </c>
      <c r="B7">
        <v>1.700037</v>
      </c>
      <c r="C7">
        <v>1.5936399999999999</v>
      </c>
      <c r="D7">
        <v>1.6991259999999999</v>
      </c>
      <c r="E7">
        <v>1.812934</v>
      </c>
      <c r="F7">
        <v>1.742756</v>
      </c>
    </row>
    <row r="8" spans="1:22">
      <c r="A8" t="s">
        <v>73</v>
      </c>
      <c r="B8">
        <v>1.0032939999999999</v>
      </c>
      <c r="C8">
        <v>1.0033559999999999</v>
      </c>
      <c r="D8">
        <v>1.000604</v>
      </c>
      <c r="E8">
        <v>1.0286679999999999</v>
      </c>
      <c r="F8">
        <v>1.315936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0</v>
      </c>
      <c r="T8">
        <v>0</v>
      </c>
      <c r="U8">
        <v>0</v>
      </c>
      <c r="V8">
        <v>1.4100000000000001E-4</v>
      </c>
    </row>
    <row r="9" spans="1:22">
      <c r="A9" t="s">
        <v>74</v>
      </c>
      <c r="B9">
        <v>2.0203139999999999</v>
      </c>
      <c r="C9">
        <v>2.3200980000000002</v>
      </c>
      <c r="D9">
        <v>2.5891709999999999</v>
      </c>
      <c r="E9">
        <v>2.963832</v>
      </c>
      <c r="F9">
        <v>3.4551639999999999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3.9999999999999998E-6</v>
      </c>
      <c r="T9">
        <v>2.9E-5</v>
      </c>
      <c r="U9">
        <v>2.13E-4</v>
      </c>
      <c r="V9">
        <v>1.7229999999999999E-3</v>
      </c>
    </row>
    <row r="10" spans="1:22">
      <c r="I10" t="s">
        <v>73</v>
      </c>
      <c r="J10">
        <f t="shared" ref="J10:N11" si="1">J5/J$4</f>
        <v>1.0005527432927701</v>
      </c>
      <c r="K10">
        <f t="shared" si="1"/>
        <v>1.0009755357880468</v>
      </c>
      <c r="L10">
        <f t="shared" si="1"/>
        <v>1.0006362644510991</v>
      </c>
      <c r="M10">
        <f t="shared" si="1"/>
        <v>1.0023973437020337</v>
      </c>
      <c r="N10">
        <f t="shared" si="1"/>
        <v>0.99959398001401223</v>
      </c>
    </row>
    <row r="11" spans="1:22">
      <c r="I11" t="s">
        <v>74</v>
      </c>
      <c r="J11">
        <f t="shared" si="1"/>
        <v>0.51339319176631049</v>
      </c>
      <c r="K11">
        <f t="shared" si="1"/>
        <v>0.51567060898951733</v>
      </c>
      <c r="L11">
        <f t="shared" si="1"/>
        <v>0.51768124038523478</v>
      </c>
      <c r="M11">
        <f t="shared" si="1"/>
        <v>0.51526417061057717</v>
      </c>
      <c r="N11">
        <f t="shared" si="1"/>
        <v>0.51314142359341663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5"/>
  <sheetViews>
    <sheetView workbookViewId="0">
      <selection activeCell="D3" sqref="D3:H3"/>
    </sheetView>
  </sheetViews>
  <sheetFormatPr baseColWidth="10" defaultColWidth="11.1640625" defaultRowHeight="15"/>
  <sheetData>
    <row r="1" spans="1:8">
      <c r="A1" t="s">
        <v>60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>
      <c r="A15" t="s">
        <v>61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ping-pong</vt:lpstr>
      <vt:lpstr>pingpong(revise)</vt:lpstr>
      <vt:lpstr>himeno</vt:lpstr>
      <vt:lpstr>himeno(revise)</vt:lpstr>
      <vt:lpstr>k-means</vt:lpstr>
      <vt:lpstr>k-means(test)</vt:lpstr>
      <vt:lpstr>k-means(obs_info)</vt:lpstr>
      <vt:lpstr>obs_info(revise)</vt:lpstr>
      <vt:lpstr>k-means(num_plasma)</vt:lpstr>
      <vt:lpstr>num_plasma(revise)</vt:lpstr>
      <vt:lpstr>fftss</vt:lpstr>
      <vt:lpstr>fftss(revise)</vt:lpstr>
      <vt:lpstr>simgrid(uniform)</vt:lpstr>
      <vt:lpstr>simgrid(matrix)</vt:lpstr>
      <vt:lpstr>simgrid(reversal)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User</cp:lastModifiedBy>
  <dcterms:created xsi:type="dcterms:W3CDTF">2016-08-22T05:59:48Z</dcterms:created>
  <dcterms:modified xsi:type="dcterms:W3CDTF">2020-05-02T15:49:38Z</dcterms:modified>
</cp:coreProperties>
</file>