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7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8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9.xml" ContentType="application/vnd.openxmlformats-officedocument.themeOverride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0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1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2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3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5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14.xml" ContentType="application/vnd.openxmlformats-officedocument.themeOverride+xml"/>
  <Override PartName="/xl/drawings/drawing7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15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16.xml" ContentType="application/vnd.openxmlformats-officedocument.themeOverride+xml"/>
  <Override PartName="/xl/drawings/drawing8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17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18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19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20.xml" ContentType="application/vnd.openxmlformats-officedocument.themeOverrid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9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21.xml" ContentType="application/vnd.openxmlformats-officedocument.themeOverrid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theme/themeOverride22.xml" ContentType="application/vnd.openxmlformats-officedocument.themeOverride+xml"/>
  <Override PartName="/xl/drawings/drawing10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23.xml" ContentType="application/vnd.openxmlformats-officedocument.themeOverrid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24.xml" ContentType="application/vnd.openxmlformats-officedocument.themeOverrid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theme/themeOverride25.xml" ContentType="application/vnd.openxmlformats-officedocument.themeOverrid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theme/themeOverride26.xml" ContentType="application/vnd.openxmlformats-officedocument.themeOverrid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theme/themeOverride27.xml" ContentType="application/vnd.openxmlformats-officedocument.themeOverrid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11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2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theme/themeOverride28.xml" ContentType="application/vnd.openxmlformats-officedocument.themeOverrid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theme/themeOverride29.xml" ContentType="application/vnd.openxmlformats-officedocument.themeOverrid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13.xml" ContentType="application/vnd.openxmlformats-officedocument.drawing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14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theme/themeOverride30.xml" ContentType="application/vnd.openxmlformats-officedocument.themeOverrid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theme/themeOverride31.xml" ContentType="application/vnd.openxmlformats-officedocument.themeOverride+xml"/>
  <Override PartName="/xl/drawings/drawing15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theme/themeOverride32.xml" ContentType="application/vnd.openxmlformats-officedocument.themeOverrid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theme/themeOverride33.xml" ContentType="application/vnd.openxmlformats-officedocument.themeOverride+xml"/>
  <Override PartName="/xl/drawings/drawing16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theme/themeOverride34.xml" ContentType="application/vnd.openxmlformats-officedocument.themeOverrid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theme/themeOverride3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showInkAnnotation="0"/>
  <mc:AlternateContent xmlns:mc="http://schemas.openxmlformats.org/markup-compatibility/2006">
    <mc:Choice Requires="x15">
      <x15ac:absPath xmlns:x15ac="http://schemas.microsoft.com/office/spreadsheetml/2010/11/ac" url="C:\Users\PC\Documents\GitHub\data-compression\impl\"/>
    </mc:Choice>
  </mc:AlternateContent>
  <xr:revisionPtr revIDLastSave="0" documentId="13_ncr:1_{2AFC9C11-F4E2-48A3-9A6B-674B78F4247D}" xr6:coauthVersionLast="45" xr6:coauthVersionMax="45" xr10:uidLastSave="{00000000-0000-0000-0000-000000000000}"/>
  <bookViews>
    <workbookView xWindow="0" yWindow="105" windowWidth="22350" windowHeight="15405" tabRatio="887" activeTab="1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mm" sheetId="17" r:id="rId13"/>
    <sheet name="lu" sheetId="18" r:id="rId14"/>
    <sheet name="simgrid(uniform)" sheetId="13" r:id="rId15"/>
    <sheet name="simgrid(matrix)" sheetId="15" r:id="rId16"/>
    <sheet name="simgrid(reversal)" sheetId="16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9" l="1"/>
  <c r="K7" i="9"/>
  <c r="L7" i="9"/>
  <c r="M7" i="9"/>
  <c r="N7" i="9"/>
  <c r="J6" i="9"/>
  <c r="K6" i="9"/>
  <c r="L6" i="9"/>
  <c r="M6" i="9"/>
  <c r="N6" i="9"/>
  <c r="J5" i="9"/>
  <c r="K5" i="9"/>
  <c r="L5" i="9"/>
  <c r="M5" i="9"/>
  <c r="N5" i="9"/>
  <c r="K4" i="9"/>
  <c r="L4" i="9"/>
  <c r="M4" i="9"/>
  <c r="N4" i="9"/>
  <c r="J4" i="9"/>
  <c r="S8" i="8" l="1"/>
  <c r="T8" i="8"/>
  <c r="U8" i="8"/>
  <c r="V8" i="8"/>
  <c r="R8" i="8"/>
  <c r="K7" i="12" l="1"/>
  <c r="L7" i="12"/>
  <c r="M7" i="12"/>
  <c r="N7" i="12"/>
  <c r="J7" i="12"/>
  <c r="J15" i="11" l="1"/>
  <c r="K15" i="11"/>
  <c r="L15" i="11"/>
  <c r="M15" i="11"/>
  <c r="N15" i="11"/>
  <c r="K14" i="11"/>
  <c r="L14" i="11"/>
  <c r="M14" i="11"/>
  <c r="N14" i="11"/>
  <c r="J14" i="11"/>
  <c r="K15" i="10"/>
  <c r="L15" i="10"/>
  <c r="M15" i="10"/>
  <c r="N15" i="10"/>
  <c r="J15" i="10"/>
  <c r="K14" i="10"/>
  <c r="L14" i="10"/>
  <c r="M14" i="10"/>
  <c r="N14" i="10"/>
  <c r="J14" i="10"/>
  <c r="S7" i="8" l="1"/>
  <c r="T7" i="8"/>
  <c r="U7" i="8"/>
  <c r="V7" i="8"/>
  <c r="R7" i="8"/>
  <c r="S6" i="8" l="1"/>
  <c r="T6" i="8"/>
  <c r="U6" i="8"/>
  <c r="V6" i="8"/>
  <c r="R6" i="8"/>
  <c r="O6" i="12" l="1"/>
  <c r="O6" i="11"/>
  <c r="W5" i="8"/>
  <c r="J33" i="9" l="1"/>
  <c r="K33" i="9"/>
  <c r="L33" i="9"/>
  <c r="M33" i="9"/>
  <c r="N33" i="9"/>
  <c r="J34" i="9"/>
  <c r="K34" i="9"/>
  <c r="L34" i="9"/>
  <c r="M34" i="9"/>
  <c r="N34" i="9"/>
  <c r="K32" i="9"/>
  <c r="L32" i="9"/>
  <c r="M32" i="9"/>
  <c r="N32" i="9"/>
  <c r="J32" i="9"/>
  <c r="J37" i="11" l="1"/>
  <c r="K37" i="11"/>
  <c r="L37" i="11"/>
  <c r="M37" i="11"/>
  <c r="N37" i="11"/>
  <c r="J38" i="11"/>
  <c r="K38" i="11"/>
  <c r="L38" i="11"/>
  <c r="M38" i="11"/>
  <c r="N38" i="11"/>
  <c r="K36" i="11"/>
  <c r="L36" i="11"/>
  <c r="M36" i="11"/>
  <c r="N36" i="11"/>
  <c r="J36" i="11"/>
  <c r="J34" i="10"/>
  <c r="K34" i="10"/>
  <c r="L34" i="10"/>
  <c r="M34" i="10"/>
  <c r="N34" i="10"/>
  <c r="J35" i="10"/>
  <c r="K35" i="10"/>
  <c r="L35" i="10"/>
  <c r="M35" i="10"/>
  <c r="N35" i="10"/>
  <c r="K33" i="10"/>
  <c r="L33" i="10"/>
  <c r="M33" i="10"/>
  <c r="N33" i="10"/>
  <c r="J33" i="10"/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32" i="12"/>
  <c r="K32" i="12"/>
  <c r="L32" i="12"/>
  <c r="M32" i="12"/>
  <c r="N32" i="12"/>
  <c r="J33" i="12"/>
  <c r="K33" i="12"/>
  <c r="L33" i="12"/>
  <c r="M33" i="12"/>
  <c r="N33" i="12"/>
  <c r="K31" i="12"/>
  <c r="L31" i="12"/>
  <c r="M31" i="12"/>
  <c r="N31" i="12"/>
  <c r="J31" i="12"/>
  <c r="J27" i="12"/>
  <c r="K27" i="12"/>
  <c r="L27" i="12"/>
  <c r="M27" i="12"/>
  <c r="N27" i="12"/>
  <c r="J28" i="12"/>
  <c r="K28" i="12"/>
  <c r="L28" i="12"/>
  <c r="M28" i="12"/>
  <c r="N28" i="12"/>
  <c r="K26" i="12"/>
  <c r="L26" i="12"/>
  <c r="M26" i="12"/>
  <c r="N26" i="12"/>
  <c r="J26" i="12"/>
  <c r="O5" i="9" l="1"/>
  <c r="J12" i="10" l="1"/>
  <c r="J13" i="10"/>
  <c r="J11" i="10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U6" i="13" s="1"/>
  <c r="Q5" i="13"/>
  <c r="R5" i="13"/>
  <c r="S5" i="13"/>
  <c r="T5" i="13"/>
  <c r="U5" i="13" s="1"/>
  <c r="P5" i="13"/>
  <c r="N12" i="11" l="1"/>
  <c r="N13" i="11"/>
  <c r="M12" i="11"/>
  <c r="M13" i="11"/>
  <c r="L12" i="11"/>
  <c r="L13" i="11"/>
  <c r="K12" i="11"/>
  <c r="K13" i="11"/>
  <c r="J12" i="11"/>
  <c r="J13" i="11"/>
  <c r="K11" i="11"/>
  <c r="L11" i="11"/>
  <c r="M11" i="11"/>
  <c r="N11" i="11"/>
  <c r="J11" i="11"/>
  <c r="N12" i="10"/>
  <c r="N13" i="10"/>
  <c r="M12" i="10"/>
  <c r="M13" i="10"/>
  <c r="L12" i="10"/>
  <c r="L13" i="10"/>
  <c r="K12" i="10"/>
  <c r="K13" i="10"/>
  <c r="K11" i="10"/>
  <c r="L11" i="10"/>
  <c r="M11" i="10"/>
  <c r="N11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<sst xmlns="http://schemas.openxmlformats.org/spreadsheetml/2006/main" count="534" uniqueCount="117">
  <si>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</si>
  <si>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</si>
  <si>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</si>
  <si>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</si>
  <si>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</si>
  <si>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</si>
  <si>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</si>
  <si>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</si>
  <si>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</si>
  <si>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</si>
  <si>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</si>
  <si>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</si>
  <si>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</si>
  <si>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</si>
  <si>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</si>
  <si>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</si>
  <si>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</si>
  <si>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</si>
  <si>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</si>
  <si>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</si>
  <si>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</si>
  <si>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</si>
  <si>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</si>
  <si>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</si>
  <si>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</si>
  <si>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</si>
  <si>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</si>
  <si>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</si>
  <si>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</si>
  <si>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</si>
  <si>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</si>
  <si>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</si>
  <si>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</si>
  <si>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</si>
  <si>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</si>
  <si>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</si>
  <si>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</si>
  <si>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</si>
  <si>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</si>
  <si>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</si>
  <si>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</si>
  <si>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</si>
  <si>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</si>
  <si>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</si>
  <si>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</si>
  <si>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</si>
  <si>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</si>
  <si>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</si>
  <si>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</si>
  <si>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</si>
  <si>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</si>
  <si>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</si>
  <si>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</si>
  <si>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</si>
  <si>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</si>
  <si>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</si>
  <si>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</si>
  <si>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</si>
  <si>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</si>
  <si>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</si>
  <si>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</si>
  <si>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</si>
  <si>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</si>
  <si>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</si>
  <si>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</si>
  <si>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</si>
  <si>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</si>
  <si>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</si>
  <si>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</si>
  <si>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</si>
  <si>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</si>
  <si>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</si>
  <si>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</si>
  <si>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</si>
  <si>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</si>
  <si>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</si>
  <si>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</si>
  <si>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</si>
  <si>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</si>
  <si>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</si>
  <si>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</si>
  <si>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</si>
  <si>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</si>
  <si>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</si>
  <si>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</si>
  <si>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</si>
  <si>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</si>
  <si>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</si>
  <si>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</si>
  <si>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</si>
  <si>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</si>
  <si>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</si>
  <si>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</si>
  <si>
    <t>Lossless</t>
    <phoneticPr fontId="1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</si>
  <si>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</si>
  <si>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</si>
  <si>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</si>
  <si>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</si>
  <si>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</si>
  <si>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</si>
  <si>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</si>
  <si>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</si>
  <si>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1"/>
  </si>
  <si>
    <t>bytewise</t>
    <phoneticPr fontId="1"/>
  </si>
  <si>
    <t>compression time</t>
    <phoneticPr fontId="1"/>
  </si>
  <si>
    <t>decompression time</t>
    <phoneticPr fontId="1"/>
  </si>
  <si>
    <t>simgrid</t>
    <phoneticPr fontId="1"/>
  </si>
  <si>
    <t>Lossless</t>
    <phoneticPr fontId="1"/>
  </si>
  <si>
    <t>Comp (bitwise-np)</t>
    <phoneticPr fontId="1"/>
  </si>
  <si>
    <t>Comp (bitwise-np)</t>
    <phoneticPr fontId="1"/>
  </si>
  <si>
    <t>SZ (MPI)</t>
    <phoneticPr fontId="1"/>
  </si>
  <si>
    <t>Comp (bitwise-mask)</t>
    <phoneticPr fontId="1"/>
  </si>
  <si>
    <t>bitwise-mask</t>
    <phoneticPr fontId="1"/>
  </si>
  <si>
    <r>
      <t>Comp (bitwise</t>
    </r>
    <r>
      <rPr>
        <sz val="12"/>
        <color theme="1"/>
        <rFont val="Microsoft YaHei"/>
        <family val="2"/>
        <charset val="134"/>
      </rPr>
      <t>-</t>
    </r>
    <r>
      <rPr>
        <sz val="12"/>
        <color theme="1"/>
        <rFont val="ＭＳ Ｐゴシック"/>
        <family val="2"/>
        <charset val="128"/>
      </rPr>
      <t>mask</t>
    </r>
    <r>
      <rPr>
        <sz val="12"/>
        <color theme="1"/>
        <rFont val="ＭＳ Ｐゴシック"/>
        <family val="2"/>
        <charset val="128"/>
        <scheme val="minor"/>
      </rPr>
      <t>)</t>
    </r>
    <phoneticPr fontId="1"/>
  </si>
  <si>
    <t>8-procs 512*512</t>
    <phoneticPr fontId="1"/>
  </si>
  <si>
    <t>4-procs 256*256</t>
    <phoneticPr fontId="1"/>
  </si>
  <si>
    <t>SZ (v2.1)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</si>
</sst>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</font>
    <font>
      <sz val="12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4" fillId="0" borderId="0" xfId="0" applyFont="1"/>
    <xf numFmtId="0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64462164568E-2"/>
              <c:y val="0.30220903093285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39381878809835"/>
          <c:y val="5.7054762108808797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524288304948632"/>
          <c:y val="6.0185173090824683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5286523922554"/>
              <c:y val="0.92746384444647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80903016422676E-2"/>
              <c:y val="0.24896479560135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12694139528"/>
          <c:y val="3.4303576620509903E-2"/>
          <c:w val="0.7473453416394565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'pingpong(revise)'!$A$30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'pingpong(revise)'!$B$30:$F$30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76953123"/>
              <c:y val="0.92236958479409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641061969052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1877504318264334"/>
          <c:y val="3.4357469325403497E-2"/>
          <c:w val="0.44779774020001534"/>
          <c:h val="0.20623067949839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>
                <a:solidFill>
                  <a:schemeClr val="tx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E4-084D-AAE3-C384A54A7D21}"/>
              </c:ext>
            </c:extLst>
          </c:dPt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/>
                  <a:t>absErrorBound (1e</a:t>
                </a:r>
                <a:r>
                  <a:rPr lang="en-US" altLang="ja-JP" sz="1600" b="0" i="1"/>
                  <a:t>n</a:t>
                </a:r>
                <a:r>
                  <a:rPr lang="en-US" altLang="ja-JP" sz="1600" b="0"/>
                  <a:t>)</a:t>
                </a:r>
                <a:endParaRPr lang="ja-JP" altLang="en-US" sz="1600" b="0"/>
              </a:p>
            </c:rich>
          </c:tx>
          <c:layout>
            <c:manualLayout>
              <c:xMode val="edge"/>
              <c:yMode val="edge"/>
              <c:x val="0.36924173371593616"/>
              <c:y val="0.92239778972746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328428934276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9409348615381563"/>
          <c:y val="3.7226417547818871E-2"/>
          <c:w val="0.36694832324422483"/>
          <c:h val="0.215489938757655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3-5343-9F84-69045B36C796}"/>
            </c:ext>
          </c:extLst>
        </c:ser>
        <c:ser>
          <c:idx val="1"/>
          <c:order val="1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3-5343-9F84-69045B36C796}"/>
            </c:ext>
          </c:extLst>
        </c:ser>
        <c:ser>
          <c:idx val="2"/>
          <c:order val="2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3-5343-9F84-69045B36C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009983"/>
        <c:axId val="1264094511"/>
      </c:barChart>
      <c:catAx>
        <c:axId val="126400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094511"/>
        <c:crosses val="autoZero"/>
        <c:auto val="1"/>
        <c:lblAlgn val="ctr"/>
        <c:lblOffset val="100"/>
        <c:noMultiLvlLbl val="0"/>
      </c:catAx>
      <c:valAx>
        <c:axId val="126409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00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9-9C4C-A3FC-F50E0DAFD67A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9-9C4C-A3FC-F50E0DAFD67A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49-9C4C-A3FC-F50E0DAFD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24543"/>
        <c:axId val="192656655"/>
      </c:barChart>
      <c:catAx>
        <c:axId val="19252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656655"/>
        <c:crosses val="autoZero"/>
        <c:auto val="1"/>
        <c:lblAlgn val="ctr"/>
        <c:lblOffset val="100"/>
        <c:noMultiLvlLbl val="0"/>
      </c:catAx>
      <c:valAx>
        <c:axId val="19265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52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C-6640-9E77-4DAA22333FA1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C-6640-9E77-4DAA22333FA1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C-6640-9E77-4DAA22333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366768"/>
        <c:axId val="765368400"/>
      </c:barChart>
      <c:catAx>
        <c:axId val="7653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368400"/>
        <c:crosses val="autoZero"/>
        <c:auto val="1"/>
        <c:lblAlgn val="ctr"/>
        <c:lblOffset val="100"/>
        <c:noMultiLvlLbl val="0"/>
      </c:catAx>
      <c:valAx>
        <c:axId val="7653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36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7-4401-A8BB-45E4F1E7A679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7-4401-A8BB-45E4F1E7A679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7-4401-A8BB-45E4F1E7A679}"/>
            </c:ext>
          </c:extLst>
        </c:ser>
        <c:ser>
          <c:idx val="3"/>
          <c:order val="3"/>
          <c:tx>
            <c:strRef>
              <c:f>'pingpong(revise)'!$A$34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A7-4401-A8BB-45E4F1E7A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771600"/>
        <c:axId val="594775760"/>
      </c:barChart>
      <c:catAx>
        <c:axId val="5947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775760"/>
        <c:crosses val="autoZero"/>
        <c:auto val="1"/>
        <c:lblAlgn val="ctr"/>
        <c:lblOffset val="100"/>
        <c:noMultiLvlLbl val="0"/>
      </c:catAx>
      <c:valAx>
        <c:axId val="5947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7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9-41E2-BFD2-68DCFE6DFEA7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9-41E2-BFD2-68DCFE6DFEA7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D9-41E2-BFD2-68DCFE6DFEA7}"/>
            </c:ext>
          </c:extLst>
        </c:ser>
        <c:ser>
          <c:idx val="3"/>
          <c:order val="3"/>
          <c:tx>
            <c:strRef>
              <c:f>'pingpong(revise)'!$A$42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'pingpong(revise)'!$B$42:$F$42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D9-41E2-BFD2-68DCFE6DF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260464"/>
        <c:axId val="685247152"/>
      </c:barChart>
      <c:catAx>
        <c:axId val="6852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247152"/>
        <c:crosses val="autoZero"/>
        <c:auto val="1"/>
        <c:lblAlgn val="ctr"/>
        <c:lblOffset val="100"/>
        <c:noMultiLvlLbl val="0"/>
      </c:catAx>
      <c:valAx>
        <c:axId val="6852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26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E-4EE8-B108-278F815404B8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E-4EE8-B108-278F815404B8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E-4EE8-B108-278F815404B8}"/>
            </c:ext>
          </c:extLst>
        </c:ser>
        <c:ser>
          <c:idx val="3"/>
          <c:order val="3"/>
          <c:tx>
            <c:strRef>
              <c:f>'pingpong(revise)'!$Q$6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'pingpong(revise)'!$R$6:$V$6</c:f>
              <c:numCache>
                <c:formatCode>General</c:formatCode>
                <c:ptCount val="5"/>
                <c:pt idx="0">
                  <c:v>0.92916001967110873</c:v>
                </c:pt>
                <c:pt idx="1">
                  <c:v>0.80826666346811227</c:v>
                </c:pt>
                <c:pt idx="2">
                  <c:v>0.68191577407012027</c:v>
                </c:pt>
                <c:pt idx="3">
                  <c:v>0.58332033920667858</c:v>
                </c:pt>
                <c:pt idx="4">
                  <c:v>0.52421105660241574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E-4EE8-B108-278F815404B8}"/>
            </c:ext>
          </c:extLst>
        </c:ser>
        <c:ser>
          <c:idx val="4"/>
          <c:order val="4"/>
          <c:tx>
            <c:strRef>
              <c:f>'pingpong(revise)'!$Q$7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'pingpong(revise)'!$R$7:$V$7</c:f>
              <c:numCache>
                <c:formatCode>General</c:formatCode>
                <c:ptCount val="5"/>
                <c:pt idx="0">
                  <c:v>0.68737330726511614</c:v>
                </c:pt>
                <c:pt idx="1">
                  <c:v>0.52556644396732677</c:v>
                </c:pt>
                <c:pt idx="2">
                  <c:v>0.48386129469479794</c:v>
                </c:pt>
                <c:pt idx="3">
                  <c:v>0.44691799306713365</c:v>
                </c:pt>
                <c:pt idx="4">
                  <c:v>0.43416775617420927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2E-4EE8-B108-278F815404B8}"/>
            </c:ext>
          </c:extLst>
        </c:ser>
        <c:ser>
          <c:idx val="5"/>
          <c:order val="5"/>
          <c:tx>
            <c:strRef>
              <c:f>'pingpong(revise)'!$Q$8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'pingpong(revise)'!$R$8:$V$8</c:f>
              <c:numCache>
                <c:formatCode>General</c:formatCode>
                <c:ptCount val="5"/>
                <c:pt idx="0">
                  <c:v>0.79055067109666421</c:v>
                </c:pt>
                <c:pt idx="1">
                  <c:v>0.65736287198186416</c:v>
                </c:pt>
                <c:pt idx="2">
                  <c:v>0.46114356310947452</c:v>
                </c:pt>
                <c:pt idx="3">
                  <c:v>0.35695865468808102</c:v>
                </c:pt>
                <c:pt idx="4">
                  <c:v>0.26347291024456942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7-4B89-9E34-FB22EBE87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613664"/>
        <c:axId val="585611584"/>
      </c:barChart>
      <c:catAx>
        <c:axId val="5856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611584"/>
        <c:crosses val="autoZero"/>
        <c:auto val="1"/>
        <c:lblAlgn val="ctr"/>
        <c:lblOffset val="100"/>
        <c:noMultiLvlLbl val="0"/>
      </c:catAx>
      <c:valAx>
        <c:axId val="585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6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7-4D7C-BECB-01FE2DA02C2F}"/>
            </c:ext>
          </c:extLst>
        </c:ser>
        <c:ser>
          <c:idx val="3"/>
          <c:order val="1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97-4D7C-BECB-01FE2DA02C2F}"/>
            </c:ext>
          </c:extLst>
        </c:ser>
        <c:ser>
          <c:idx val="4"/>
          <c:order val="2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97-4D7C-BECB-01FE2DA02C2F}"/>
            </c:ext>
          </c:extLst>
        </c:ser>
        <c:ser>
          <c:idx val="5"/>
          <c:order val="3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97-4D7C-BECB-01FE2DA02C2F}"/>
            </c:ext>
          </c:extLst>
        </c:ser>
        <c:ser>
          <c:idx val="6"/>
          <c:order val="4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97-4D7C-BECB-01FE2DA02C2F}"/>
            </c:ext>
          </c:extLst>
        </c:ser>
        <c:ser>
          <c:idx val="8"/>
          <c:order val="5"/>
          <c:tx>
            <c:strRef>
              <c:f>'pingpong(revise)'!$A$11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'pingpong(revise)'!$B$11:$F$11</c:f>
              <c:numCache>
                <c:formatCode>General</c:formatCode>
                <c:ptCount val="5"/>
                <c:pt idx="0">
                  <c:v>1.418774</c:v>
                </c:pt>
                <c:pt idx="1">
                  <c:v>1.7755129999999999</c:v>
                </c:pt>
                <c:pt idx="2">
                  <c:v>2.497074</c:v>
                </c:pt>
                <c:pt idx="3">
                  <c:v>3.5196559999999999</c:v>
                </c:pt>
                <c:pt idx="4">
                  <c:v>5.1104180000000001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97-4D7C-BECB-01FE2DA02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394448"/>
        <c:axId val="1218642320"/>
      </c:barChart>
      <c:catAx>
        <c:axId val="116739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42320"/>
        <c:crosses val="autoZero"/>
        <c:auto val="1"/>
        <c:lblAlgn val="ctr"/>
        <c:lblOffset val="100"/>
        <c:noMultiLvlLbl val="0"/>
      </c:catAx>
      <c:valAx>
        <c:axId val="12186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739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'pingpong(revise)'!$A$30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'pingpong(revise)'!$B$30:$F$30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8-470A-89E7-77ABD3BCD866}"/>
            </c:ext>
          </c:extLst>
        </c:ser>
        <c:ser>
          <c:idx val="1"/>
          <c:order val="1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8-470A-89E7-77ABD3BCD866}"/>
            </c:ext>
          </c:extLst>
        </c:ser>
        <c:ser>
          <c:idx val="2"/>
          <c:order val="2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D8-470A-89E7-77ABD3BCD866}"/>
            </c:ext>
          </c:extLst>
        </c:ser>
        <c:ser>
          <c:idx val="3"/>
          <c:order val="3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D8-470A-89E7-77ABD3BCD866}"/>
            </c:ext>
          </c:extLst>
        </c:ser>
        <c:ser>
          <c:idx val="4"/>
          <c:order val="4"/>
          <c:tx>
            <c:strRef>
              <c:f>'pingpong(revise)'!$A$34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D8-470A-89E7-77ABD3BCD866}"/>
            </c:ext>
          </c:extLst>
        </c:ser>
        <c:ser>
          <c:idx val="5"/>
          <c:order val="5"/>
          <c:tx>
            <c:strRef>
              <c:f>'pingpong(revise)'!$A$35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'pingpong(revise)'!$B$35:$F$35</c:f>
              <c:numCache>
                <c:formatCode>General</c:formatCode>
                <c:ptCount val="5"/>
                <c:pt idx="0">
                  <c:v>5.0870000000000004E-3</c:v>
                </c:pt>
                <c:pt idx="1">
                  <c:v>4.6439999999999997E-3</c:v>
                </c:pt>
                <c:pt idx="2">
                  <c:v>3.9350000000000001E-3</c:v>
                </c:pt>
                <c:pt idx="3">
                  <c:v>2.343E-3</c:v>
                </c:pt>
                <c:pt idx="4">
                  <c:v>1.887E-3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D8-470A-89E7-77ABD3BCD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967824"/>
        <c:axId val="1218683920"/>
      </c:barChart>
      <c:catAx>
        <c:axId val="132896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83920"/>
        <c:crosses val="autoZero"/>
        <c:auto val="1"/>
        <c:lblAlgn val="ctr"/>
        <c:lblOffset val="100"/>
        <c:noMultiLvlLbl val="0"/>
      </c:catAx>
      <c:valAx>
        <c:axId val="12186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896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1-4C3A-9248-E6831F4C9900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B1-4C3A-9248-E6831F4C9900}"/>
            </c:ext>
          </c:extLst>
        </c:ser>
        <c:ser>
          <c:idx val="2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B1-4C3A-9248-E6831F4C9900}"/>
            </c:ext>
          </c:extLst>
        </c:ser>
        <c:ser>
          <c:idx val="3"/>
          <c:order val="3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B1-4C3A-9248-E6831F4C9900}"/>
            </c:ext>
          </c:extLst>
        </c:ser>
        <c:ser>
          <c:idx val="4"/>
          <c:order val="4"/>
          <c:tx>
            <c:strRef>
              <c:f>'pingpong(revise)'!$A$42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'pingpong(revise)'!$B$42:$F$42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B1-4C3A-9248-E6831F4C9900}"/>
            </c:ext>
          </c:extLst>
        </c:ser>
        <c:ser>
          <c:idx val="5"/>
          <c:order val="5"/>
          <c:tx>
            <c:strRef>
              <c:f>'pingpong(revise)'!$A$43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'pingpong(revise)'!$B$43:$F$43</c:f>
              <c:numCache>
                <c:formatCode>General</c:formatCode>
                <c:ptCount val="5"/>
                <c:pt idx="0">
                  <c:v>6.2090000000000001E-3</c:v>
                </c:pt>
                <c:pt idx="1">
                  <c:v>4.7130000000000002E-3</c:v>
                </c:pt>
                <c:pt idx="2">
                  <c:v>3.8219999999999999E-3</c:v>
                </c:pt>
                <c:pt idx="3">
                  <c:v>2.9729999999999999E-3</c:v>
                </c:pt>
                <c:pt idx="4">
                  <c:v>1.812E-3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B1-4C3A-9248-E6831F4C9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589584"/>
        <c:axId val="1218648560"/>
      </c:barChart>
      <c:catAx>
        <c:axId val="133358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48560"/>
        <c:crosses val="autoZero"/>
        <c:auto val="1"/>
        <c:lblAlgn val="ctr"/>
        <c:lblOffset val="100"/>
        <c:noMultiLvlLbl val="0"/>
      </c:catAx>
      <c:valAx>
        <c:axId val="12186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5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pattFill prst="openDmnd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359083554742669"/>
              <c:y val="0.91959061205545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37788756554348E-2"/>
              <c:y val="0.231748266071658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6293416447944006"/>
          <c:y val="3.9371805916106707E-2"/>
          <c:w val="0.7181281486572042"/>
          <c:h val="0.119277273826670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'pingpong(revise)'!$A$57</c:f>
              <c:strCache>
                <c:ptCount val="1"/>
                <c:pt idx="0">
                  <c:v>SZ (v2.1)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'pingpong(revise)'!$B$57:$F$57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'pingpong(revise)'!$A$58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'pingpong(revise)'!$B$58:$F$58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'pingpong(revise)'!$A$59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'pingpong(revise)'!$B$59:$F$59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'pingpong(revise)'!$A$60</c:f>
              <c:strCache>
                <c:ptCount val="1"/>
                <c:pt idx="0">
                  <c:v>Comp (bitwise-np)</c:v>
                </c:pt>
              </c:strCache>
            </c:strRef>
          </c:tx>
          <c:spPr>
            <a:pattFill prst="openDmnd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'pingpong(revise)'!$B$60:$F$60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8292844735688658"/>
              <c:y val="0.91774561969944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917673605662307E-2"/>
              <c:y val="0.177500906990085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8715450673968212"/>
          <c:y val="4.9179660555484991E-2"/>
          <c:w val="0.680076622961997"/>
          <c:h val="0.119364566416476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'pingpong(revise)'!$A$65</c:f>
              <c:strCache>
                <c:ptCount val="1"/>
                <c:pt idx="0">
                  <c:v>SZ (v2.1)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'pingpong(revise)'!$B$65:$F$65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'pingpong(revise)'!$A$66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'pingpong(revise)'!$B$66:$F$66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'pingpong(revise)'!$B$67:$F$67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'pingpong(revise)'!$A$68</c:f>
              <c:strCache>
                <c:ptCount val="1"/>
                <c:pt idx="0">
                  <c:v>Comp (bitwise-np)</c:v>
                </c:pt>
              </c:strCache>
            </c:strRef>
          </c:tx>
          <c:spPr>
            <a:pattFill prst="openDmnd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'pingpong(revise)'!$B$68:$F$68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 i="0" baseline="0">
                    <a:effectLst/>
                  </a:rPr>
                  <a:t>absErrorBound (1e</a:t>
                </a:r>
                <a:r>
                  <a:rPr lang="en-US" altLang="ja-JP" sz="1600" b="0" i="1" baseline="0">
                    <a:effectLst/>
                  </a:rPr>
                  <a:t>n</a:t>
                </a:r>
                <a:r>
                  <a:rPr lang="en-US" altLang="ja-JP" sz="1600" b="0" i="0" baseline="0">
                    <a:effectLst/>
                  </a:rPr>
                  <a:t>)</a:t>
                </a:r>
                <a:endParaRPr lang="ja-JP" altLang="ja-JP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007708477200769"/>
              <c:y val="0.92045582747259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Decompression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36152896791283E-2"/>
              <c:y val="0.17830775394395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8155059083730744"/>
          <c:y val="4.5722214671438756E-2"/>
          <c:w val="0.67984351557193035"/>
          <c:h val="0.1302379118619254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4146692395"/>
              <c:y val="0.9297745476406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00543135555E-2"/>
              <c:y val="0.267436060599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655504161862981"/>
          <c:y val="4.0202451308724518E-2"/>
          <c:w val="0.7336230258754427"/>
          <c:h val="0.160187940425984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67383352"/>
              <c:y val="0.93238831132770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1312412618E-2"/>
              <c:y val="0.26033050719525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0104986876638"/>
          <c:y val="3.4746854855735441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'himeno(revise)'!$B$32:$F$32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'himeno(revise)'!$A$33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'himeno(revise)'!$B$33:$F$33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'himeno(revise)'!$A$35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'himeno(revise)'!$B$35:$F$35</c:f>
              <c:numCache>
                <c:formatCode>General</c:formatCode>
                <c:ptCount val="5"/>
                <c:pt idx="0">
                  <c:v>5.1491579999999999</c:v>
                </c:pt>
                <c:pt idx="1">
                  <c:v>5.4028999999999998</c:v>
                </c:pt>
                <c:pt idx="2">
                  <c:v>7.4663950000000003</c:v>
                </c:pt>
                <c:pt idx="3">
                  <c:v>10.648683999999999</c:v>
                </c:pt>
                <c:pt idx="4">
                  <c:v>11.012912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'himeno(revise)'!$A$36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'himeno(revise)'!$B$36:$F$36</c:f>
              <c:numCache>
                <c:formatCode>General</c:formatCode>
                <c:ptCount val="5"/>
                <c:pt idx="0">
                  <c:v>1.3613329999999999</c:v>
                </c:pt>
                <c:pt idx="1">
                  <c:v>2.347235</c:v>
                </c:pt>
                <c:pt idx="2">
                  <c:v>2.3561399999999999</c:v>
                </c:pt>
                <c:pt idx="3">
                  <c:v>3.3205559999999998</c:v>
                </c:pt>
                <c:pt idx="4">
                  <c:v>3.3492700000000002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'himeno(revise)'!$A$37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'himeno(revise)'!$B$37:$F$37</c:f>
              <c:numCache>
                <c:formatCode>General</c:formatCode>
                <c:ptCount val="5"/>
                <c:pt idx="0">
                  <c:v>4.1162570000000001</c:v>
                </c:pt>
                <c:pt idx="1">
                  <c:v>4.2776839999999998</c:v>
                </c:pt>
                <c:pt idx="2">
                  <c:v>6.8546709999999997</c:v>
                </c:pt>
                <c:pt idx="3">
                  <c:v>8.7574210000000008</c:v>
                </c:pt>
                <c:pt idx="4">
                  <c:v>8.7574210000000008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1932119604"/>
              <c:y val="0.9349771727193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8665795326E-2"/>
              <c:y val="0.27476702921652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75021872265968"/>
          <c:y val="4.0389792948301827E-2"/>
          <c:w val="0.755128171478565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'himeno(revise)'!$J$32:$N$32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'himeno(revise)'!$I$33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'himeno(revise)'!$J$33:$N$33</c:f>
              <c:numCache>
                <c:formatCode>General</c:formatCode>
                <c:ptCount val="5"/>
                <c:pt idx="0">
                  <c:v>0.97872204834803789</c:v>
                </c:pt>
                <c:pt idx="1">
                  <c:v>0.97616586181014831</c:v>
                </c:pt>
                <c:pt idx="2">
                  <c:v>0.97513913868551128</c:v>
                </c:pt>
                <c:pt idx="3">
                  <c:v>0.97137212694546338</c:v>
                </c:pt>
                <c:pt idx="4">
                  <c:v>0.97267500318638223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'himeno(revise)'!$I$34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'himeno(revise)'!$J$34:$N$34</c:f>
              <c:numCache>
                <c:formatCode>General</c:formatCode>
                <c:ptCount val="5"/>
                <c:pt idx="0">
                  <c:v>0.74826165153725233</c:v>
                </c:pt>
                <c:pt idx="1">
                  <c:v>0.72779091668672913</c:v>
                </c:pt>
                <c:pt idx="2">
                  <c:v>0.66919972243071391</c:v>
                </c:pt>
                <c:pt idx="3">
                  <c:v>0.66848809709260337</c:v>
                </c:pt>
                <c:pt idx="4">
                  <c:v>0.66791879682211497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084857904"/>
              <c:y val="0.93523759476694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7337372823E-2"/>
              <c:y val="0.28202096504912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2688101487314"/>
          <c:y val="3.4808736718076085E-2"/>
          <c:w val="0.7467948381452318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2-9F46-9212-B43BE4D21453}"/>
            </c:ext>
          </c:extLst>
        </c:ser>
        <c:ser>
          <c:idx val="1"/>
          <c:order val="1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2-9F46-9212-B43BE4D21453}"/>
            </c:ext>
          </c:extLst>
        </c:ser>
        <c:ser>
          <c:idx val="2"/>
          <c:order val="2"/>
          <c:tx>
            <c:strRef>
              <c:f>'himeno(revise)'!$A$9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'himeno(revise)'!$B$9:$F$9</c:f>
              <c:numCache>
                <c:formatCode>General</c:formatCode>
                <c:ptCount val="5"/>
                <c:pt idx="0">
                  <c:v>1.310813</c:v>
                </c:pt>
                <c:pt idx="1">
                  <c:v>1.5660000000000001</c:v>
                </c:pt>
                <c:pt idx="2">
                  <c:v>1.8337129999999999</c:v>
                </c:pt>
                <c:pt idx="3">
                  <c:v>2.1947009999999998</c:v>
                </c:pt>
                <c:pt idx="4">
                  <c:v>2.6966990000000002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2-9F46-9212-B43BE4D21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683871"/>
        <c:axId val="729173551"/>
      </c:barChart>
      <c:catAx>
        <c:axId val="72968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173551"/>
        <c:crosses val="autoZero"/>
        <c:auto val="1"/>
        <c:lblAlgn val="ctr"/>
        <c:lblOffset val="100"/>
        <c:noMultiLvlLbl val="0"/>
      </c:catAx>
      <c:valAx>
        <c:axId val="7291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68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1-46D1-B577-3802EC3FA473}"/>
            </c:ext>
          </c:extLst>
        </c:ser>
        <c:ser>
          <c:idx val="3"/>
          <c:order val="1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E1-46D1-B577-3802EC3FA473}"/>
            </c:ext>
          </c:extLst>
        </c:ser>
        <c:ser>
          <c:idx val="4"/>
          <c:order val="2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E1-46D1-B577-3802EC3FA473}"/>
            </c:ext>
          </c:extLst>
        </c:ser>
        <c:ser>
          <c:idx val="5"/>
          <c:order val="3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E1-46D1-B577-3802EC3FA473}"/>
            </c:ext>
          </c:extLst>
        </c:ser>
        <c:ser>
          <c:idx val="6"/>
          <c:order val="4"/>
          <c:tx>
            <c:strRef>
              <c:f>'himeno(revise)'!$A$9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'himeno(revise)'!$B$9:$F$9</c:f>
              <c:numCache>
                <c:formatCode>General</c:formatCode>
                <c:ptCount val="5"/>
                <c:pt idx="0">
                  <c:v>1.310813</c:v>
                </c:pt>
                <c:pt idx="1">
                  <c:v>1.5660000000000001</c:v>
                </c:pt>
                <c:pt idx="2">
                  <c:v>1.8337129999999999</c:v>
                </c:pt>
                <c:pt idx="3">
                  <c:v>2.1947009999999998</c:v>
                </c:pt>
                <c:pt idx="4">
                  <c:v>2.6966990000000002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E1-46D1-B577-3802EC3FA473}"/>
            </c:ext>
          </c:extLst>
        </c:ser>
        <c:ser>
          <c:idx val="7"/>
          <c:order val="5"/>
          <c:tx>
            <c:strRef>
              <c:f>'himeno(revise)'!$A$10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'himeno(revise)'!$B$10:$F$10</c:f>
              <c:numCache>
                <c:formatCode>General</c:formatCode>
                <c:ptCount val="5"/>
                <c:pt idx="0">
                  <c:v>3.9584069999999998</c:v>
                </c:pt>
                <c:pt idx="1">
                  <c:v>4.5809550000000003</c:v>
                </c:pt>
                <c:pt idx="2">
                  <c:v>6.6315119999999999</c:v>
                </c:pt>
                <c:pt idx="3">
                  <c:v>9.958634</c:v>
                </c:pt>
                <c:pt idx="4">
                  <c:v>9.958634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E1-46D1-B577-3802EC3FA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08384"/>
        <c:axId val="1218694320"/>
      </c:barChart>
      <c:catAx>
        <c:axId val="133360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94320"/>
        <c:crosses val="autoZero"/>
        <c:auto val="1"/>
        <c:lblAlgn val="ctr"/>
        <c:lblOffset val="100"/>
        <c:noMultiLvlLbl val="0"/>
      </c:catAx>
      <c:valAx>
        <c:axId val="12186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6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4-42B2-AA61-51099C43D452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4-42B2-AA61-51099C43D452}"/>
            </c:ext>
          </c:extLst>
        </c:ser>
        <c:ser>
          <c:idx val="2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54-42B2-AA61-51099C43D452}"/>
            </c:ext>
          </c:extLst>
        </c:ser>
        <c:ser>
          <c:idx val="3"/>
          <c:order val="3"/>
          <c:tx>
            <c:strRef>
              <c:f>'himeno(revise)'!$I$6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'himeno(revise)'!$J$6:$N$6</c:f>
              <c:numCache>
                <c:formatCode>General</c:formatCode>
                <c:ptCount val="5"/>
                <c:pt idx="0">
                  <c:v>0.98382352941176465</c:v>
                </c:pt>
                <c:pt idx="1">
                  <c:v>0.92499999999999993</c:v>
                </c:pt>
                <c:pt idx="2">
                  <c:v>0.90882352941176459</c:v>
                </c:pt>
                <c:pt idx="3">
                  <c:v>0.87352941176470589</c:v>
                </c:pt>
                <c:pt idx="4">
                  <c:v>0.84338235294117647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54-42B2-AA61-51099C43D452}"/>
            </c:ext>
          </c:extLst>
        </c:ser>
        <c:ser>
          <c:idx val="4"/>
          <c:order val="4"/>
          <c:tx>
            <c:strRef>
              <c:f>'himeno(revise)'!$I$7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'himeno(revise)'!$J$7:$N$7</c:f>
              <c:numCache>
                <c:formatCode>General</c:formatCode>
                <c:ptCount val="5"/>
                <c:pt idx="0">
                  <c:v>0.54264705882352937</c:v>
                </c:pt>
                <c:pt idx="1">
                  <c:v>0.48382352941176465</c:v>
                </c:pt>
                <c:pt idx="2">
                  <c:v>0.46764705882352936</c:v>
                </c:pt>
                <c:pt idx="3">
                  <c:v>0.43235294117647055</c:v>
                </c:pt>
                <c:pt idx="4">
                  <c:v>0.32867647058823529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54-42B2-AA61-51099C43D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522512"/>
        <c:axId val="1219543296"/>
      </c:barChart>
      <c:catAx>
        <c:axId val="121852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9543296"/>
        <c:crosses val="autoZero"/>
        <c:auto val="1"/>
        <c:lblAlgn val="ctr"/>
        <c:lblOffset val="100"/>
        <c:noMultiLvlLbl val="0"/>
      </c:catAx>
      <c:valAx>
        <c:axId val="12195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52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00537510319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</a:t>
                </a:r>
                <a:r>
                  <a:rPr lang="en-US" altLang="ja-JP" sz="1600" baseline="0"/>
                  <a:t>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03458864299346E-2"/>
              <c:y val="0.2674695292457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80200908034128"/>
          <c:y val="4.2246935170307767E-2"/>
          <c:w val="0.73332616849077703"/>
          <c:h val="0.217515024545268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'obs_info(revise)'!$J$12:$N$12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'obs_info(revise)'!$J$13:$N$13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324357344664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9460004825302128E-2"/>
              <c:y val="0.22832197672381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730397210098"/>
          <c:y val="3.6355898325031104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'obs_info(revise)'!$B$33:$F$33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'obs_info(revise)'!$A$34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'obs_info(revise)'!$B$34:$F$34</c:f>
              <c:numCache>
                <c:formatCode>General</c:formatCode>
                <c:ptCount val="5"/>
                <c:pt idx="0">
                  <c:v>0.97203600000000001</c:v>
                </c:pt>
                <c:pt idx="1">
                  <c:v>0.97203600000000001</c:v>
                </c:pt>
                <c:pt idx="2">
                  <c:v>0.97203600000000001</c:v>
                </c:pt>
                <c:pt idx="3">
                  <c:v>0.97203600000000001</c:v>
                </c:pt>
                <c:pt idx="4">
                  <c:v>0.97203600000000001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'obs_info(revise)'!$A$36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'obs_info(revise)'!$B$36:$F$36</c:f>
              <c:numCache>
                <c:formatCode>General</c:formatCode>
                <c:ptCount val="5"/>
                <c:pt idx="0">
                  <c:v>1.829113</c:v>
                </c:pt>
                <c:pt idx="1">
                  <c:v>1.672955</c:v>
                </c:pt>
                <c:pt idx="2">
                  <c:v>1.710396</c:v>
                </c:pt>
                <c:pt idx="3">
                  <c:v>1.6384920000000001</c:v>
                </c:pt>
                <c:pt idx="4">
                  <c:v>1.782429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'obs_info(revise)'!$B$37:$F$37</c:f>
              <c:numCache>
                <c:formatCode>General</c:formatCode>
                <c:ptCount val="5"/>
                <c:pt idx="0">
                  <c:v>1</c:v>
                </c:pt>
                <c:pt idx="1">
                  <c:v>1.0000089999999999</c:v>
                </c:pt>
                <c:pt idx="2">
                  <c:v>1.0035369999999999</c:v>
                </c:pt>
                <c:pt idx="3">
                  <c:v>1.0040439999999999</c:v>
                </c:pt>
                <c:pt idx="4">
                  <c:v>1.022473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'obs_info(revise)'!$B$38:$F$38</c:f>
              <c:numCache>
                <c:formatCode>General</c:formatCode>
                <c:ptCount val="5"/>
                <c:pt idx="0">
                  <c:v>2.0220289999999999</c:v>
                </c:pt>
                <c:pt idx="1">
                  <c:v>2.3121049999999999</c:v>
                </c:pt>
                <c:pt idx="2">
                  <c:v>2.5892210000000002</c:v>
                </c:pt>
                <c:pt idx="3">
                  <c:v>2.9415460000000002</c:v>
                </c:pt>
                <c:pt idx="4">
                  <c:v>3.484003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8853893258"/>
              <c:y val="0.927400681297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111111111112E-2"/>
              <c:y val="0.2858462053945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77799650043745"/>
          <c:y val="4.486156251745127E-2"/>
          <c:w val="0.732905949256343"/>
          <c:h val="0.186805830122298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'obs_info(revise)'!$J$33:$N$33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'obs_info(revise)'!$I$34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'obs_info(revise)'!$J$34:$N$34</c:f>
              <c:numCache>
                <c:formatCode>General</c:formatCode>
                <c:ptCount val="5"/>
                <c:pt idx="0">
                  <c:v>0.94179670755036882</c:v>
                </c:pt>
                <c:pt idx="1">
                  <c:v>0.95373871539440935</c:v>
                </c:pt>
                <c:pt idx="2">
                  <c:v>0.9618482760385676</c:v>
                </c:pt>
                <c:pt idx="3">
                  <c:v>0.95985207649539017</c:v>
                </c:pt>
                <c:pt idx="4">
                  <c:v>0.95259345988726585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'obs_info(revise)'!$I$35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'obs_info(revise)'!$J$35:$N$35</c:f>
              <c:numCache>
                <c:formatCode>General</c:formatCode>
                <c:ptCount val="5"/>
                <c:pt idx="0">
                  <c:v>0.72312328451601759</c:v>
                </c:pt>
                <c:pt idx="1">
                  <c:v>0.7226178365547643</c:v>
                </c:pt>
                <c:pt idx="2">
                  <c:v>0.72894233414588894</c:v>
                </c:pt>
                <c:pt idx="3">
                  <c:v>0.72028573804999463</c:v>
                </c:pt>
                <c:pt idx="4">
                  <c:v>0.73262442657248705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6391076115487"/>
              <c:y val="0.92725653298979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280688115678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20094050743657"/>
          <c:y val="3.6509001254955965E-2"/>
          <c:w val="0.752350393700787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A-1B44-9FCC-87583F8AD78F}"/>
            </c:ext>
          </c:extLst>
        </c:ser>
        <c:ser>
          <c:idx val="1"/>
          <c:order val="1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A-1B44-9FCC-87583F8AD78F}"/>
            </c:ext>
          </c:extLst>
        </c:ser>
        <c:ser>
          <c:idx val="2"/>
          <c:order val="2"/>
          <c:tx>
            <c:strRef>
              <c:f>'obs_info(revise)'!$A$10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'obs_info(revise)'!$B$10:$F$10</c:f>
              <c:numCache>
                <c:formatCode>General</c:formatCode>
                <c:ptCount val="5"/>
                <c:pt idx="0">
                  <c:v>2.0151530000000002</c:v>
                </c:pt>
                <c:pt idx="1">
                  <c:v>2.30532</c:v>
                </c:pt>
                <c:pt idx="2">
                  <c:v>2.580638</c:v>
                </c:pt>
                <c:pt idx="3">
                  <c:v>2.9304130000000002</c:v>
                </c:pt>
                <c:pt idx="4">
                  <c:v>3.3898139999999999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DA-1B44-9FCC-87583F8AD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37599"/>
        <c:axId val="765114672"/>
      </c:barChart>
      <c:catAx>
        <c:axId val="20143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114672"/>
        <c:crosses val="autoZero"/>
        <c:auto val="1"/>
        <c:lblAlgn val="ctr"/>
        <c:lblOffset val="100"/>
        <c:noMultiLvlLbl val="0"/>
      </c:catAx>
      <c:valAx>
        <c:axId val="7651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43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D-431A-896B-0E41423E6D74}"/>
            </c:ext>
          </c:extLst>
        </c:ser>
        <c:ser>
          <c:idx val="3"/>
          <c:order val="1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DD-431A-896B-0E41423E6D74}"/>
            </c:ext>
          </c:extLst>
        </c:ser>
        <c:ser>
          <c:idx val="4"/>
          <c:order val="2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DD-431A-896B-0E41423E6D74}"/>
            </c:ext>
          </c:extLst>
        </c:ser>
        <c:ser>
          <c:idx val="5"/>
          <c:order val="3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DD-431A-896B-0E41423E6D74}"/>
            </c:ext>
          </c:extLst>
        </c:ser>
        <c:ser>
          <c:idx val="6"/>
          <c:order val="4"/>
          <c:tx>
            <c:strRef>
              <c:f>'obs_info(revise)'!$A$10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'obs_info(revise)'!$B$10:$F$10</c:f>
              <c:numCache>
                <c:formatCode>General</c:formatCode>
                <c:ptCount val="5"/>
                <c:pt idx="0">
                  <c:v>2.0151530000000002</c:v>
                </c:pt>
                <c:pt idx="1">
                  <c:v>2.30532</c:v>
                </c:pt>
                <c:pt idx="2">
                  <c:v>2.580638</c:v>
                </c:pt>
                <c:pt idx="3">
                  <c:v>2.9304130000000002</c:v>
                </c:pt>
                <c:pt idx="4">
                  <c:v>3.3898139999999999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DD-431A-896B-0E41423E6D74}"/>
            </c:ext>
          </c:extLst>
        </c:ser>
        <c:ser>
          <c:idx val="7"/>
          <c:order val="5"/>
          <c:tx>
            <c:strRef>
              <c:f>'obs_info(revise)'!$A$11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'obs_info(revise)'!$B$11:$F$11</c:f>
              <c:numCache>
                <c:formatCode>General</c:formatCode>
                <c:ptCount val="5"/>
                <c:pt idx="0">
                  <c:v>2.249879</c:v>
                </c:pt>
                <c:pt idx="1">
                  <c:v>2.5891709999999999</c:v>
                </c:pt>
                <c:pt idx="2">
                  <c:v>2.8588800000000001</c:v>
                </c:pt>
                <c:pt idx="3">
                  <c:v>3.4802179999999998</c:v>
                </c:pt>
                <c:pt idx="4">
                  <c:v>4.1443209999999997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DD-431A-896B-0E41423E6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4448032"/>
        <c:axId val="1218655632"/>
      </c:barChart>
      <c:catAx>
        <c:axId val="139444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55632"/>
        <c:crosses val="autoZero"/>
        <c:auto val="1"/>
        <c:lblAlgn val="ctr"/>
        <c:lblOffset val="100"/>
        <c:noMultiLvlLbl val="0"/>
      </c:catAx>
      <c:valAx>
        <c:axId val="12186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44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2-4567-905B-B98E49CF3F20}"/>
            </c:ext>
          </c:extLst>
        </c:ser>
        <c:ser>
          <c:idx val="1"/>
          <c:order val="1"/>
          <c:tx>
            <c:strRef>
              <c:f>'obs_info(revise)'!$I$12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'obs_info(revise)'!$J$12:$N$12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2-4567-905B-B98E49CF3F20}"/>
            </c:ext>
          </c:extLst>
        </c:ser>
        <c:ser>
          <c:idx val="2"/>
          <c:order val="2"/>
          <c:tx>
            <c:strRef>
              <c:f>'obs_info(revise)'!$I$13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'obs_info(revise)'!$J$13:$N$13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2-4567-905B-B98E49CF3F20}"/>
            </c:ext>
          </c:extLst>
        </c:ser>
        <c:ser>
          <c:idx val="3"/>
          <c:order val="3"/>
          <c:tx>
            <c:strRef>
              <c:f>'obs_info(revise)'!$I$14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'obs_info(revise)'!$J$14:$N$14</c:f>
              <c:numCache>
                <c:formatCode>General</c:formatCode>
                <c:ptCount val="5"/>
                <c:pt idx="0">
                  <c:v>0.51558849136227214</c:v>
                </c:pt>
                <c:pt idx="1">
                  <c:v>0.5134970323418897</c:v>
                </c:pt>
                <c:pt idx="2">
                  <c:v>0.5178950533864024</c:v>
                </c:pt>
                <c:pt idx="3">
                  <c:v>0.51263360212804043</c:v>
                </c:pt>
                <c:pt idx="4">
                  <c:v>0.51265296435170582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82-4567-905B-B98E49CF3F20}"/>
            </c:ext>
          </c:extLst>
        </c:ser>
        <c:ser>
          <c:idx val="4"/>
          <c:order val="4"/>
          <c:tx>
            <c:strRef>
              <c:f>'obs_info(revise)'!$I$15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'obs_info(revise)'!$J$15:$N$15</c:f>
              <c:numCache>
                <c:formatCode>General</c:formatCode>
                <c:ptCount val="5"/>
                <c:pt idx="0">
                  <c:v>0.39621160015521906</c:v>
                </c:pt>
                <c:pt idx="1">
                  <c:v>0.39445714232778745</c:v>
                </c:pt>
                <c:pt idx="2">
                  <c:v>0.39220831786737587</c:v>
                </c:pt>
                <c:pt idx="3">
                  <c:v>0.38217537503773247</c:v>
                </c:pt>
                <c:pt idx="4">
                  <c:v>0.3736397447849627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82-4567-905B-B98E49CF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723488"/>
        <c:axId val="1401291184"/>
      </c:barChart>
      <c:catAx>
        <c:axId val="132972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291184"/>
        <c:crosses val="autoZero"/>
        <c:auto val="1"/>
        <c:lblAlgn val="ctr"/>
        <c:lblOffset val="100"/>
        <c:noMultiLvlLbl val="0"/>
      </c:catAx>
      <c:valAx>
        <c:axId val="14012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97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5326443265"/>
              <c:y val="0.9273806333624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098587712128802E-2"/>
              <c:y val="0.28831759161087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67305847213549"/>
          <c:y val="4.3261881106610986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'num_plasma(revise)'!$J$12:$N$12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'num_plasma(revise)'!$J$13:$N$13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3195444119269"/>
              <c:y val="0.92974757596977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79192005225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9735186838791"/>
          <c:y val="3.9465365403840262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'num_plasma(revise)'!$B$36:$F$36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'num_plasma(revise)'!$A$37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'num_plasma(revise)'!$B$37:$F$37</c:f>
              <c:numCache>
                <c:formatCode>General</c:formatCode>
                <c:ptCount val="5"/>
                <c:pt idx="0">
                  <c:v>0.97512299999999996</c:v>
                </c:pt>
                <c:pt idx="1">
                  <c:v>0.97512299999999996</c:v>
                </c:pt>
                <c:pt idx="2">
                  <c:v>0.97512299999999996</c:v>
                </c:pt>
                <c:pt idx="3">
                  <c:v>0.97512299999999996</c:v>
                </c:pt>
                <c:pt idx="4">
                  <c:v>0.97512299999999996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'num_plasma(revise)'!$A$39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'num_plasma(revise)'!$B$39:$F$39</c:f>
              <c:numCache>
                <c:formatCode>General</c:formatCode>
                <c:ptCount val="5"/>
                <c:pt idx="0">
                  <c:v>1.606376</c:v>
                </c:pt>
                <c:pt idx="1">
                  <c:v>1.641672</c:v>
                </c:pt>
                <c:pt idx="2">
                  <c:v>1.593288</c:v>
                </c:pt>
                <c:pt idx="3">
                  <c:v>2.4377309999999999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'num_plasma(revise)'!$A$40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'num_plasma(revise)'!$B$40:$F$40</c:f>
              <c:numCache>
                <c:formatCode>General</c:formatCode>
                <c:ptCount val="5"/>
                <c:pt idx="0">
                  <c:v>1.0000089999999999</c:v>
                </c:pt>
                <c:pt idx="1">
                  <c:v>1.004551</c:v>
                </c:pt>
                <c:pt idx="2">
                  <c:v>1.0793550000000001</c:v>
                </c:pt>
                <c:pt idx="3">
                  <c:v>2.0505840000000002</c:v>
                </c:pt>
                <c:pt idx="4">
                  <c:v>6.2498870000000002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'num_plasma(revise)'!$A$41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'num_plasma(revise)'!$B$41:$F$41</c:f>
              <c:numCache>
                <c:formatCode>General</c:formatCode>
                <c:ptCount val="5"/>
                <c:pt idx="0">
                  <c:v>2.7876210000000001</c:v>
                </c:pt>
                <c:pt idx="1">
                  <c:v>3.3703080000000001</c:v>
                </c:pt>
                <c:pt idx="2">
                  <c:v>4.232888</c:v>
                </c:pt>
                <c:pt idx="3">
                  <c:v>6.8796629999999999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8043452532"/>
              <c:y val="0.92680906607583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24881935607E-2"/>
              <c:y val="0.30842052826018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2733496252258"/>
          <c:y val="4.2240435214931225E-2"/>
          <c:w val="0.7330760990728909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'num_plasma(revise)'!$J$36:$N$36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'num_plasma(revise)'!$J$37:$N$37</c:f>
              <c:numCache>
                <c:formatCode>General</c:formatCode>
                <c:ptCount val="5"/>
                <c:pt idx="0">
                  <c:v>0.95258209333539734</c:v>
                </c:pt>
                <c:pt idx="1">
                  <c:v>0.964520777018119</c:v>
                </c:pt>
                <c:pt idx="2">
                  <c:v>0.9677733793551615</c:v>
                </c:pt>
                <c:pt idx="3">
                  <c:v>0.94618065892415759</c:v>
                </c:pt>
                <c:pt idx="4">
                  <c:v>0.92839681748511915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'num_plasma(revise)'!$J$38:$N$38</c:f>
              <c:numCache>
                <c:formatCode>General</c:formatCode>
                <c:ptCount val="5"/>
                <c:pt idx="0">
                  <c:v>0.66774973334444754</c:v>
                </c:pt>
                <c:pt idx="1">
                  <c:v>0.68271646732002245</c:v>
                </c:pt>
                <c:pt idx="2">
                  <c:v>0.68405867612960736</c:v>
                </c:pt>
                <c:pt idx="3">
                  <c:v>0.67264224606481049</c:v>
                </c:pt>
                <c:pt idx="4">
                  <c:v>0.64209466229584056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7734369912"/>
              <c:y val="0.93477694749066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00953332318E-2"/>
              <c:y val="0.24437396864909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253425698713"/>
          <c:y val="3.4043595183998826E-2"/>
          <c:w val="0.7245726159230095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6-4D33-87D0-CFD52D5A2B81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46-4D33-87D0-CFD52D5A2B81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46-4D33-87D0-CFD52D5A2B81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46-4D33-87D0-CFD52D5A2B81}"/>
            </c:ext>
          </c:extLst>
        </c:ser>
        <c:ser>
          <c:idx val="6"/>
          <c:order val="5"/>
          <c:tx>
            <c:strRef>
              <c:f>'num_plasma(revise)'!$A$10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'num_plasma(revise)'!$B$10:$F$10</c:f>
              <c:numCache>
                <c:formatCode>General</c:formatCode>
                <c:ptCount val="5"/>
                <c:pt idx="0">
                  <c:v>2.7778260000000001</c:v>
                </c:pt>
                <c:pt idx="1">
                  <c:v>3.3475359999999998</c:v>
                </c:pt>
                <c:pt idx="2">
                  <c:v>3.9802620000000002</c:v>
                </c:pt>
                <c:pt idx="3">
                  <c:v>4.8052849999999996</c:v>
                </c:pt>
                <c:pt idx="4">
                  <c:v>5.3333329999999997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46-4D33-87D0-CFD52D5A2B81}"/>
            </c:ext>
          </c:extLst>
        </c:ser>
        <c:ser>
          <c:idx val="7"/>
          <c:order val="6"/>
          <c:tx>
            <c:strRef>
              <c:f>'num_plasma(revise)'!$A$11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'num_plasma(revise)'!$B$11:$F$11</c:f>
              <c:numCache>
                <c:formatCode>General</c:formatCode>
                <c:ptCount val="5"/>
                <c:pt idx="0">
                  <c:v>3.3475359999999998</c:v>
                </c:pt>
                <c:pt idx="1">
                  <c:v>4.0303300000000002</c:v>
                </c:pt>
                <c:pt idx="2">
                  <c:v>5.4580109999999999</c:v>
                </c:pt>
                <c:pt idx="3">
                  <c:v>9.6451580000000003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46-4D33-87D0-CFD52D5A2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5902496"/>
        <c:axId val="1401309072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'num_plasma(revise)'!$A$6</c15:sqref>
                        </c15:formulaRef>
                      </c:ext>
                    </c:extLst>
                    <c:strCache>
                      <c:ptCount val="1"/>
                      <c:pt idx="0">
                        <c:v>Ueno-area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'num_plasma(revise)'!$B$3:$F$3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'num_plasma(revise)'!$B$6:$F$6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0.12953500000000001</c:v>
                      </c:pt>
                      <c:pt idx="1">
                        <c:v>0.12953500000000001</c:v>
                      </c:pt>
                      <c:pt idx="2">
                        <c:v>0.12953500000000001</c:v>
                      </c:pt>
                      <c:pt idx="3">
                        <c:v>0.12953500000000001</c:v>
                      </c:pt>
                      <c:pt idx="4">
                        <c:v>0.12953500000000001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646-4D33-87D0-CFD52D5A2B81}"/>
                  </c:ext>
                </c:extLst>
              </c15:ser>
            </c15:filteredBarSeries>
          </c:ext>
        </c:extLst>
      </c:barChart>
      <c:catAx>
        <c:axId val="14059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309072"/>
        <c:crosses val="autoZero"/>
        <c:auto val="1"/>
        <c:lblAlgn val="ctr"/>
        <c:lblOffset val="100"/>
        <c:noMultiLvlLbl val="0"/>
      </c:catAx>
      <c:valAx>
        <c:axId val="14013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590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4-4285-B893-784EA67667AB}"/>
            </c:ext>
          </c:extLst>
        </c:ser>
        <c:ser>
          <c:idx val="1"/>
          <c:order val="1"/>
          <c:tx>
            <c:strRef>
              <c:f>'num_plasma(revise)'!$I$12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'num_plasma(revise)'!$J$12:$N$12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4-4285-B893-784EA67667AB}"/>
            </c:ext>
          </c:extLst>
        </c:ser>
        <c:ser>
          <c:idx val="2"/>
          <c:order val="2"/>
          <c:tx>
            <c:strRef>
              <c:f>'num_plasma(revise)'!$I$13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'num_plasma(revise)'!$J$13:$N$13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4-4285-B893-784EA67667AB}"/>
            </c:ext>
          </c:extLst>
        </c:ser>
        <c:ser>
          <c:idx val="3"/>
          <c:order val="3"/>
          <c:tx>
            <c:strRef>
              <c:f>'num_plasma(revise)'!$I$14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'num_plasma(revise)'!$J$14:$N$14</c:f>
              <c:numCache>
                <c:formatCode>General</c:formatCode>
                <c:ptCount val="5"/>
                <c:pt idx="0">
                  <c:v>0.51010631896697956</c:v>
                </c:pt>
                <c:pt idx="1">
                  <c:v>0.50935162633229703</c:v>
                </c:pt>
                <c:pt idx="2">
                  <c:v>0.51255403528927512</c:v>
                </c:pt>
                <c:pt idx="3">
                  <c:v>0.50733265463733346</c:v>
                </c:pt>
                <c:pt idx="4">
                  <c:v>0.50569418061748794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F4-4285-B893-784EA67667AB}"/>
            </c:ext>
          </c:extLst>
        </c:ser>
        <c:ser>
          <c:idx val="4"/>
          <c:order val="4"/>
          <c:tx>
            <c:strRef>
              <c:f>'num_plasma(revise)'!$I$15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'num_plasma(revise)'!$J$15:$N$15</c:f>
              <c:numCache>
                <c:formatCode>General</c:formatCode>
                <c:ptCount val="5"/>
                <c:pt idx="0">
                  <c:v>0.4036033106993806</c:v>
                </c:pt>
                <c:pt idx="1">
                  <c:v>0.39372660149988997</c:v>
                </c:pt>
                <c:pt idx="2">
                  <c:v>0.39000815204232697</c:v>
                </c:pt>
                <c:pt idx="3">
                  <c:v>0.3858703064416964</c:v>
                </c:pt>
                <c:pt idx="4">
                  <c:v>0.36341674950329012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F4-4285-B893-784EA6766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03184"/>
        <c:axId val="1401315728"/>
      </c:barChart>
      <c:catAx>
        <c:axId val="13336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315728"/>
        <c:crosses val="autoZero"/>
        <c:auto val="1"/>
        <c:lblAlgn val="ctr"/>
        <c:lblOffset val="100"/>
        <c:noMultiLvlLbl val="0"/>
      </c:catAx>
      <c:valAx>
        <c:axId val="14013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60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1018477341496"/>
              <c:y val="0.9245648124629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4077049093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598477515892"/>
          <c:y val="3.7371518076369487E-2"/>
          <c:w val="0.73520330307548754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248207463566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8405324334458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78400083706"/>
          <c:y val="3.7346452452732583E-2"/>
          <c:w val="0.71704685170167681"/>
          <c:h val="0.10910557626177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3-43E9-A9B9-B42F0C60C241}"/>
            </c:ext>
          </c:extLst>
        </c:ser>
        <c:ser>
          <c:idx val="3"/>
          <c:order val="3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3-43E9-A9B9-B42F0C60C241}"/>
            </c:ext>
          </c:extLst>
        </c:ser>
        <c:ser>
          <c:idx val="4"/>
          <c:order val="4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3-43E9-A9B9-B42F0C60C241}"/>
            </c:ext>
          </c:extLst>
        </c:ser>
        <c:ser>
          <c:idx val="5"/>
          <c:order val="5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3-43E9-A9B9-B42F0C60C241}"/>
            </c:ext>
          </c:extLst>
        </c:ser>
        <c:ser>
          <c:idx val="6"/>
          <c:order val="6"/>
          <c:tx>
            <c:strRef>
              <c:f>'fftss(revise)'!$A$10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'fftss(revise)'!$B$10:$F$10</c:f>
              <c:numCache>
                <c:formatCode>General</c:formatCode>
                <c:ptCount val="5"/>
                <c:pt idx="0">
                  <c:v>2.49499</c:v>
                </c:pt>
                <c:pt idx="1">
                  <c:v>2.6966899999999998</c:v>
                </c:pt>
                <c:pt idx="2">
                  <c:v>2.9338739999999999</c:v>
                </c:pt>
                <c:pt idx="3">
                  <c:v>3.323642</c:v>
                </c:pt>
                <c:pt idx="4">
                  <c:v>3.6914530000000001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23-43E9-A9B9-B42F0C60C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407776"/>
        <c:axId val="14012757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'fftss(revise)'!$A$5</c15:sqref>
                        </c15:formulaRef>
                      </c:ext>
                    </c:extLst>
                    <c:strCache>
                      <c:ptCount val="1"/>
                      <c:pt idx="0">
                        <c:v>Lossless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'fftss(revise)'!$B$3:$F$3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'fftss(revise)'!$B$5:$F$5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1.106759</c:v>
                      </c:pt>
                      <c:pt idx="1">
                        <c:v>1.107164</c:v>
                      </c:pt>
                      <c:pt idx="2">
                        <c:v>1.106393</c:v>
                      </c:pt>
                      <c:pt idx="3">
                        <c:v>1.1042920000000001</c:v>
                      </c:pt>
                      <c:pt idx="4">
                        <c:v>1.1048480000000001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B23-43E9-A9B9-B42F0C60C24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'fftss(revise)'!$A$6</c15:sqref>
                        </c15:formulaRef>
                      </c:ext>
                    </c:extLst>
                    <c:strCache>
                      <c:ptCount val="1"/>
                      <c:pt idx="0">
                        <c:v>Ueno-area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B23-43E9-A9B9-B42F0C60C241}"/>
                  </c:ext>
                </c:extLst>
              </c15:ser>
            </c15:filteredBarSeries>
          </c:ext>
        </c:extLst>
      </c:barChart>
      <c:catAx>
        <c:axId val="139840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275792"/>
        <c:crosses val="autoZero"/>
        <c:auto val="1"/>
        <c:lblAlgn val="ctr"/>
        <c:lblOffset val="100"/>
        <c:noMultiLvlLbl val="0"/>
      </c:catAx>
      <c:valAx>
        <c:axId val="14012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84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9-40A6-B29A-3F7572F0182F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9-40A6-B29A-3F7572F0182F}"/>
            </c:ext>
          </c:extLst>
        </c:ser>
        <c:ser>
          <c:idx val="2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09-40A6-B29A-3F7572F0182F}"/>
            </c:ext>
          </c:extLst>
        </c:ser>
        <c:ser>
          <c:idx val="3"/>
          <c:order val="3"/>
          <c:tx>
            <c:strRef>
              <c:f>'fftss(revise)'!$I$7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'fftss(revise)'!$J$7:$N$7</c:f>
              <c:numCache>
                <c:formatCode>General</c:formatCode>
                <c:ptCount val="5"/>
                <c:pt idx="0">
                  <c:v>0.60517801413922678</c:v>
                </c:pt>
                <c:pt idx="1">
                  <c:v>0.54974842366728227</c:v>
                </c:pt>
                <c:pt idx="2">
                  <c:v>0.54335392650149672</c:v>
                </c:pt>
                <c:pt idx="3">
                  <c:v>0.54138589898732559</c:v>
                </c:pt>
                <c:pt idx="4">
                  <c:v>0.53722692822113238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09-40A6-B29A-3F7572F01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536896"/>
        <c:axId val="1401264144"/>
      </c:barChart>
      <c:catAx>
        <c:axId val="77653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264144"/>
        <c:crosses val="autoZero"/>
        <c:auto val="1"/>
        <c:lblAlgn val="ctr"/>
        <c:lblOffset val="100"/>
        <c:noMultiLvlLbl val="0"/>
      </c:catAx>
      <c:valAx>
        <c:axId val="14012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653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mm!$A$9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mm!$B$3:$F$3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mm!$B$9:$F$9</c:f>
              <c:numCache>
                <c:formatCode>General</c:formatCode>
                <c:ptCount val="5"/>
                <c:pt idx="0">
                  <c:v>1.916177</c:v>
                </c:pt>
                <c:pt idx="1">
                  <c:v>2.1052879999999998</c:v>
                </c:pt>
                <c:pt idx="2">
                  <c:v>2.3358699999999999</c:v>
                </c:pt>
                <c:pt idx="3">
                  <c:v>2.7360340000000001</c:v>
                </c:pt>
                <c:pt idx="4">
                  <c:v>3.1482510000000001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0-514D-B414-292E29C6D5C0}"/>
            </c:ext>
          </c:extLst>
        </c:ser>
        <c:ser>
          <c:idx val="1"/>
          <c:order val="1"/>
          <c:tx>
            <c:strRef>
              <c:f>mm!$A$10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mm!$B$3:$F$3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mm!$B$10:$F$10</c:f>
              <c:numCache>
                <c:formatCode>General</c:formatCode>
                <c:ptCount val="5"/>
                <c:pt idx="0">
                  <c:v>2.1205470000000002</c:v>
                </c:pt>
                <c:pt idx="1">
                  <c:v>2.3546109999999998</c:v>
                </c:pt>
                <c:pt idx="2">
                  <c:v>2.7360340000000001</c:v>
                </c:pt>
                <c:pt idx="3">
                  <c:v>3.1723979999999998</c:v>
                </c:pt>
                <c:pt idx="4">
                  <c:v>3.737886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0-514D-B414-292E29C6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729231"/>
        <c:axId val="1088730863"/>
      </c:barChart>
      <c:catAx>
        <c:axId val="108872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8730863"/>
        <c:crosses val="autoZero"/>
        <c:auto val="1"/>
        <c:lblAlgn val="ctr"/>
        <c:lblOffset val="100"/>
        <c:noMultiLvlLbl val="0"/>
      </c:catAx>
      <c:valAx>
        <c:axId val="108873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872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mm!$I$12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mm!$J$3:$N$3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mm!$J$12:$N$12</c:f>
              <c:numCache>
                <c:formatCode>General</c:formatCode>
                <c:ptCount val="5"/>
                <c:pt idx="0">
                  <c:v>1.074335</c:v>
                </c:pt>
                <c:pt idx="1">
                  <c:v>0.97775800000000002</c:v>
                </c:pt>
                <c:pt idx="2">
                  <c:v>0.96984599999999999</c:v>
                </c:pt>
                <c:pt idx="3">
                  <c:v>0.86021400000000003</c:v>
                </c:pt>
                <c:pt idx="4">
                  <c:v>0.81097900000000001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1-2242-8EA6-F98FB1FD822A}"/>
            </c:ext>
          </c:extLst>
        </c:ser>
        <c:ser>
          <c:idx val="1"/>
          <c:order val="1"/>
          <c:tx>
            <c:strRef>
              <c:f>mm!$I$13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mm!$J$3:$N$3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mm!$J$13:$N$13</c:f>
              <c:numCache>
                <c:formatCode>General</c:formatCode>
                <c:ptCount val="5"/>
                <c:pt idx="0">
                  <c:v>1.0580259999999999</c:v>
                </c:pt>
                <c:pt idx="1">
                  <c:v>0.96416599999999997</c:v>
                </c:pt>
                <c:pt idx="2">
                  <c:v>0.86021400000000003</c:v>
                </c:pt>
                <c:pt idx="3">
                  <c:v>0.85980199999999996</c:v>
                </c:pt>
                <c:pt idx="4">
                  <c:v>0.79583999999999999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21-2242-8EA6-F98FB1FD8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879263"/>
        <c:axId val="637952447"/>
      </c:barChart>
      <c:catAx>
        <c:axId val="63787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7952447"/>
        <c:crosses val="autoZero"/>
        <c:auto val="1"/>
        <c:lblAlgn val="ctr"/>
        <c:lblOffset val="100"/>
        <c:noMultiLvlLbl val="0"/>
      </c:catAx>
      <c:valAx>
        <c:axId val="63795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787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9239307636"/>
              <c:y val="0.92433647859033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2535294322E-2"/>
              <c:y val="0.25393013385309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27710378438378"/>
          <c:y val="4.2238850159578956E-2"/>
          <c:w val="0.7421105917652364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96730407"/>
              <c:y val="0.92741281798976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4121114521E-2"/>
              <c:y val="0.24064521045636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01539524610597"/>
          <c:y val="3.9534545162257823E-2"/>
          <c:w val="0.74176790384223024"/>
          <c:h val="0.122411167735145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0590572968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0412274047137E-2"/>
              <c:y val="0.24736000418320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46270088331981"/>
          <c:y val="4.7950010675892961E-2"/>
          <c:w val="0.7446473260609864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2935635656867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207944607366E-2"/>
              <c:y val="0.24476912554704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54324172400422"/>
          <c:y val="3.7020427421833403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903012400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61554224324E-2"/>
              <c:y val="0.2752835869156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4040599576216"/>
          <c:y val="3.9598171760161498E-2"/>
          <c:w val="0.74465648189325173"/>
          <c:h val="0.199684296538404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3440675867251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1883837569554E-2"/>
              <c:y val="0.22181025500879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07727603501695"/>
          <c:y val="3.176998821459682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 (1e</a:t>
                </a:r>
                <a:r>
                  <a:rPr lang="en-US" altLang="zh-CN" sz="1600" i="1"/>
                  <a:t>n</a:t>
                </a:r>
                <a:r>
                  <a:rPr lang="en-US" altLang="zh-CN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3197052301"/>
              <c:y val="0.93028501439716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25683453019E-2"/>
              <c:y val="0.28601701883724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793410757464056"/>
          <c:y val="3.9371805916106707E-2"/>
          <c:w val="0.7345639052464556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7" Type="http://schemas.openxmlformats.org/officeDocument/2006/relationships/chart" Target="../charts/chart61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3.xml"/><Relationship Id="rId1" Type="http://schemas.openxmlformats.org/officeDocument/2006/relationships/chart" Target="../charts/chart6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4" Type="http://schemas.openxmlformats.org/officeDocument/2006/relationships/chart" Target="../charts/chart6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9.xml"/><Relationship Id="rId1" Type="http://schemas.openxmlformats.org/officeDocument/2006/relationships/chart" Target="../charts/chart6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3.xml"/><Relationship Id="rId1" Type="http://schemas.openxmlformats.org/officeDocument/2006/relationships/chart" Target="../charts/chart7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5.xml"/><Relationship Id="rId1" Type="http://schemas.openxmlformats.org/officeDocument/2006/relationships/chart" Target="../charts/chart7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18" Type="http://schemas.openxmlformats.org/officeDocument/2006/relationships/chart" Target="../charts/chart2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17" Type="http://schemas.openxmlformats.org/officeDocument/2006/relationships/chart" Target="../charts/chart24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10" Type="http://schemas.openxmlformats.org/officeDocument/2006/relationships/chart" Target="../charts/chart17.xml"/><Relationship Id="rId19" Type="http://schemas.openxmlformats.org/officeDocument/2006/relationships/chart" Target="../charts/chart26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421129</xdr:colOff>
      <xdr:row>11</xdr:row>
      <xdr:rowOff>99673</xdr:rowOff>
    </xdr:from>
    <xdr:to>
      <xdr:col>8</xdr:col>
      <xdr:colOff>895910</xdr:colOff>
      <xdr:row>35</xdr:row>
      <xdr:rowOff>118008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587267</xdr:colOff>
      <xdr:row>17</xdr:row>
      <xdr:rowOff>68975</xdr:rowOff>
    </xdr:from>
    <xdr:to>
      <xdr:col>14</xdr:col>
      <xdr:colOff>438287</xdr:colOff>
      <xdr:row>41</xdr:row>
      <xdr:rowOff>107894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469516</xdr:colOff>
      <xdr:row>42</xdr:row>
      <xdr:rowOff>92467</xdr:rowOff>
    </xdr:from>
    <xdr:to>
      <xdr:col>7</xdr:col>
      <xdr:colOff>379686</xdr:colOff>
      <xdr:row>66</xdr:row>
      <xdr:rowOff>89912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372962</xdr:colOff>
      <xdr:row>59</xdr:row>
      <xdr:rowOff>78053</xdr:rowOff>
    </xdr:from>
    <xdr:to>
      <xdr:col>15</xdr:col>
      <xdr:colOff>257508</xdr:colOff>
      <xdr:row>83</xdr:row>
      <xdr:rowOff>123628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64145</xdr:colOff>
      <xdr:row>10</xdr:row>
      <xdr:rowOff>179251</xdr:rowOff>
    </xdr:from>
    <xdr:to>
      <xdr:col>5</xdr:col>
      <xdr:colOff>644732</xdr:colOff>
      <xdr:row>26</xdr:row>
      <xdr:rowOff>86045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56DA001-3626-45A9-81A8-3C84B7999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238124</xdr:colOff>
      <xdr:row>1</xdr:row>
      <xdr:rowOff>57150</xdr:rowOff>
    </xdr:from>
    <xdr:to>
      <xdr:col>20</xdr:col>
      <xdr:colOff>47624</xdr:colOff>
      <xdr:row>16</xdr:row>
      <xdr:rowOff>146957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2C02DCE-523D-4831-9FC0-8B70CA4A7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34</xdr:row>
      <xdr:rowOff>45720</xdr:rowOff>
    </xdr:from>
    <xdr:to>
      <xdr:col>14</xdr:col>
      <xdr:colOff>241300</xdr:colOff>
      <xdr:row>59</xdr:row>
      <xdr:rowOff>7620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541020</xdr:colOff>
      <xdr:row>19</xdr:row>
      <xdr:rowOff>142240</xdr:rowOff>
    </xdr:from>
    <xdr:to>
      <xdr:col>22</xdr:col>
      <xdr:colOff>416560</xdr:colOff>
      <xdr:row>44</xdr:row>
      <xdr:rowOff>96520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1104900</xdr:colOff>
      <xdr:row>13</xdr:row>
      <xdr:rowOff>176212</xdr:rowOff>
    </xdr:from>
    <xdr:to>
      <xdr:col>7</xdr:col>
      <xdr:colOff>168275</xdr:colOff>
      <xdr:row>29</xdr:row>
      <xdr:rowOff>14287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F4B6450-2A5B-40CC-96F6-16CC7E1D9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166687</xdr:colOff>
      <xdr:row>9</xdr:row>
      <xdr:rowOff>46037</xdr:rowOff>
    </xdr:from>
    <xdr:to>
      <xdr:col>11</xdr:col>
      <xdr:colOff>166687</xdr:colOff>
      <xdr:row>24</xdr:row>
      <xdr:rowOff>74612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C0D868D-61EE-44D5-9699-19EEC420E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12</xdr:row>
      <xdr:rowOff>95250</xdr:rowOff>
    </xdr:from>
    <xdr:to>
      <xdr:col>7</xdr:col>
      <xdr:colOff>57150</xdr:colOff>
      <xdr:row>26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A894064-F47D-924A-88F6-F51682AB8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298450</xdr:colOff>
      <xdr:row>15</xdr:row>
      <xdr:rowOff>31750</xdr:rowOff>
    </xdr:from>
    <xdr:to>
      <xdr:col>13</xdr:col>
      <xdr:colOff>742950</xdr:colOff>
      <xdr:row>29</xdr:row>
      <xdr:rowOff>107950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D4E3917-FF22-9248-877E-F5B2A87DC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83819</xdr:rowOff>
    </xdr:from>
    <xdr:to>
      <xdr:col>6</xdr:col>
      <xdr:colOff>548640</xdr:colOff>
      <xdr:row>33</xdr:row>
      <xdr:rowOff>135466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165099</xdr:rowOff>
    </xdr:from>
    <xdr:to>
      <xdr:col>19</xdr:col>
      <xdr:colOff>213360</xdr:colOff>
      <xdr:row>31</xdr:row>
      <xdr:rowOff>169332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31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31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268941</xdr:colOff>
      <xdr:row>6</xdr:row>
      <xdr:rowOff>18779</xdr:rowOff>
    </xdr:from>
    <xdr:to>
      <xdr:col>14</xdr:col>
      <xdr:colOff>163925</xdr:colOff>
      <xdr:row>31</xdr:row>
      <xdr:rowOff>4894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481028</xdr:colOff>
      <xdr:row>9</xdr:row>
      <xdr:rowOff>42159</xdr:rowOff>
    </xdr:from>
    <xdr:to>
      <xdr:col>16</xdr:col>
      <xdr:colOff>1000981</xdr:colOff>
      <xdr:row>24</xdr:row>
      <xdr:rowOff>829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577536</xdr:colOff>
      <xdr:row>30</xdr:row>
      <xdr:rowOff>31893</xdr:rowOff>
    </xdr:from>
    <xdr:to>
      <xdr:col>13</xdr:col>
      <xdr:colOff>425136</xdr:colOff>
      <xdr:row>44</xdr:row>
      <xdr:rowOff>178531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170931</xdr:colOff>
      <xdr:row>13</xdr:row>
      <xdr:rowOff>32948</xdr:rowOff>
    </xdr:from>
    <xdr:to>
      <xdr:col>23</xdr:col>
      <xdr:colOff>18531</xdr:colOff>
      <xdr:row>38</xdr:row>
      <xdr:rowOff>16299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560105</xdr:colOff>
      <xdr:row>57</xdr:row>
      <xdr:rowOff>106942</xdr:rowOff>
    </xdr:from>
    <xdr:to>
      <xdr:col>14</xdr:col>
      <xdr:colOff>387078</xdr:colOff>
      <xdr:row>82</xdr:row>
      <xdr:rowOff>106267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482041</xdr:colOff>
      <xdr:row>58</xdr:row>
      <xdr:rowOff>9381</xdr:rowOff>
    </xdr:from>
    <xdr:to>
      <xdr:col>20</xdr:col>
      <xdr:colOff>408539</xdr:colOff>
      <xdr:row>83</xdr:row>
      <xdr:rowOff>10458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106845</xdr:colOff>
      <xdr:row>0</xdr:row>
      <xdr:rowOff>179976</xdr:rowOff>
    </xdr:from>
    <xdr:to>
      <xdr:col>15</xdr:col>
      <xdr:colOff>637708</xdr:colOff>
      <xdr:row>15</xdr:row>
      <xdr:rowOff>103706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532868</xdr:colOff>
      <xdr:row>18</xdr:row>
      <xdr:rowOff>138111</xdr:rowOff>
    </xdr:from>
    <xdr:to>
      <xdr:col>19</xdr:col>
      <xdr:colOff>493235</xdr:colOff>
      <xdr:row>33</xdr:row>
      <xdr:rowOff>83501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311032</xdr:colOff>
      <xdr:row>42</xdr:row>
      <xdr:rowOff>147787</xdr:rowOff>
    </xdr:from>
    <xdr:to>
      <xdr:col>15</xdr:col>
      <xdr:colOff>169542</xdr:colOff>
      <xdr:row>57</xdr:row>
      <xdr:rowOff>78234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623047</xdr:colOff>
      <xdr:row>49</xdr:row>
      <xdr:rowOff>150158</xdr:rowOff>
    </xdr:from>
    <xdr:to>
      <xdr:col>27</xdr:col>
      <xdr:colOff>486335</xdr:colOff>
      <xdr:row>65</xdr:row>
      <xdr:rowOff>24652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634253</xdr:colOff>
      <xdr:row>67</xdr:row>
      <xdr:rowOff>4482</xdr:rowOff>
    </xdr:from>
    <xdr:to>
      <xdr:col>27</xdr:col>
      <xdr:colOff>497541</xdr:colOff>
      <xdr:row>82</xdr:row>
      <xdr:rowOff>58270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642471</xdr:colOff>
      <xdr:row>17</xdr:row>
      <xdr:rowOff>86659</xdr:rowOff>
    </xdr:from>
    <xdr:to>
      <xdr:col>28</xdr:col>
      <xdr:colOff>508000</xdr:colOff>
      <xdr:row>32</xdr:row>
      <xdr:rowOff>140447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78441</xdr:colOff>
      <xdr:row>11</xdr:row>
      <xdr:rowOff>23532</xdr:rowOff>
    </xdr:from>
    <xdr:to>
      <xdr:col>5</xdr:col>
      <xdr:colOff>582706</xdr:colOff>
      <xdr:row>26</xdr:row>
      <xdr:rowOff>77320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5029FBE6-D19B-488E-905F-6AE347B6C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-1</xdr:colOff>
      <xdr:row>32</xdr:row>
      <xdr:rowOff>113178</xdr:rowOff>
    </xdr:from>
    <xdr:to>
      <xdr:col>7</xdr:col>
      <xdr:colOff>537882</xdr:colOff>
      <xdr:row>47</xdr:row>
      <xdr:rowOff>166966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88D3CF2C-2B43-4E22-A0B3-02FE9BEA5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224117</xdr:colOff>
      <xdr:row>38</xdr:row>
      <xdr:rowOff>135590</xdr:rowOff>
    </xdr:from>
    <xdr:to>
      <xdr:col>10</xdr:col>
      <xdr:colOff>89646</xdr:colOff>
      <xdr:row>54</xdr:row>
      <xdr:rowOff>10084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4542F840-9494-44C1-9231-446A4386F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67234</xdr:colOff>
      <xdr:row>12</xdr:row>
      <xdr:rowOff>23532</xdr:rowOff>
    </xdr:from>
    <xdr:to>
      <xdr:col>8</xdr:col>
      <xdr:colOff>605116</xdr:colOff>
      <xdr:row>38</xdr:row>
      <xdr:rowOff>13607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D6B475B5-DBD0-4F08-AB6D-31D1A400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181695</xdr:colOff>
      <xdr:row>77</xdr:row>
      <xdr:rowOff>76361</xdr:rowOff>
    </xdr:from>
    <xdr:to>
      <xdr:col>6</xdr:col>
      <xdr:colOff>12006</xdr:colOff>
      <xdr:row>102</xdr:row>
      <xdr:rowOff>149679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1F092F2B-75E8-4381-A3E1-8C6B225BC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149679</xdr:colOff>
      <xdr:row>77</xdr:row>
      <xdr:rowOff>69156</xdr:rowOff>
    </xdr:from>
    <xdr:to>
      <xdr:col>13</xdr:col>
      <xdr:colOff>801</xdr:colOff>
      <xdr:row>102</xdr:row>
      <xdr:rowOff>149679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E7E685FA-3C4B-47AA-B56B-A80E74A9F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570667</xdr:colOff>
      <xdr:row>5</xdr:row>
      <xdr:rowOff>10707</xdr:rowOff>
    </xdr:from>
    <xdr:to>
      <xdr:col>8</xdr:col>
      <xdr:colOff>14560</xdr:colOff>
      <xdr:row>29</xdr:row>
      <xdr:rowOff>128280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67990</xdr:colOff>
      <xdr:row>10</xdr:row>
      <xdr:rowOff>174207</xdr:rowOff>
    </xdr:from>
    <xdr:to>
      <xdr:col>23</xdr:col>
      <xdr:colOff>406655</xdr:colOff>
      <xdr:row>35</xdr:row>
      <xdr:rowOff>133414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661940</xdr:colOff>
      <xdr:row>40</xdr:row>
      <xdr:rowOff>169076</xdr:rowOff>
    </xdr:from>
    <xdr:to>
      <xdr:col>6</xdr:col>
      <xdr:colOff>153940</xdr:colOff>
      <xdr:row>65</xdr:row>
      <xdr:rowOff>153939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241172</xdr:colOff>
      <xdr:row>57</xdr:row>
      <xdr:rowOff>20267</xdr:rowOff>
    </xdr:from>
    <xdr:to>
      <xdr:col>13</xdr:col>
      <xdr:colOff>579838</xdr:colOff>
      <xdr:row>81</xdr:row>
      <xdr:rowOff>153938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799204</xdr:colOff>
      <xdr:row>14</xdr:row>
      <xdr:rowOff>20268</xdr:rowOff>
    </xdr:from>
    <xdr:to>
      <xdr:col>18</xdr:col>
      <xdr:colOff>291203</xdr:colOff>
      <xdr:row>28</xdr:row>
      <xdr:rowOff>69529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31109</xdr:colOff>
      <xdr:row>10</xdr:row>
      <xdr:rowOff>105255</xdr:rowOff>
    </xdr:from>
    <xdr:to>
      <xdr:col>4</xdr:col>
      <xdr:colOff>754624</xdr:colOff>
      <xdr:row>25</xdr:row>
      <xdr:rowOff>106409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090FC97-23A5-44F2-B71B-EE0230598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111284</xdr:colOff>
      <xdr:row>14</xdr:row>
      <xdr:rowOff>162983</xdr:rowOff>
    </xdr:from>
    <xdr:to>
      <xdr:col>12</xdr:col>
      <xdr:colOff>603891</xdr:colOff>
      <xdr:row>29</xdr:row>
      <xdr:rowOff>164137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A04F82D-7DA3-488E-A95B-C33C7579B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118110</xdr:colOff>
      <xdr:row>0</xdr:row>
      <xdr:rowOff>53340</xdr:rowOff>
    </xdr:from>
    <xdr:to>
      <xdr:col>8</xdr:col>
      <xdr:colOff>108585</xdr:colOff>
      <xdr:row>23</xdr:row>
      <xdr:rowOff>168275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</xdr:colOff>
      <xdr:row>16</xdr:row>
      <xdr:rowOff>48260</xdr:rowOff>
    </xdr:from>
    <xdr:to>
      <xdr:col>15</xdr:col>
      <xdr:colOff>330200</xdr:colOff>
      <xdr:row>39</xdr:row>
      <xdr:rowOff>119380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39</xdr:row>
      <xdr:rowOff>184150</xdr:rowOff>
    </xdr:from>
    <xdr:to>
      <xdr:col>5</xdr:col>
      <xdr:colOff>800100</xdr:colOff>
      <xdr:row>63</xdr:row>
      <xdr:rowOff>88900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711200</xdr:colOff>
      <xdr:row>40</xdr:row>
      <xdr:rowOff>6350</xdr:rowOff>
    </xdr:from>
    <xdr:to>
      <xdr:col>12</xdr:col>
      <xdr:colOff>177800</xdr:colOff>
      <xdr:row>63</xdr:row>
      <xdr:rowOff>127000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774700</xdr:colOff>
      <xdr:row>18</xdr:row>
      <xdr:rowOff>107950</xdr:rowOff>
    </xdr:from>
    <xdr:to>
      <xdr:col>11</xdr:col>
      <xdr:colOff>241300</xdr:colOff>
      <xdr:row>32</xdr:row>
      <xdr:rowOff>184150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471487</xdr:colOff>
      <xdr:row>12</xdr:row>
      <xdr:rowOff>90487</xdr:rowOff>
    </xdr:from>
    <xdr:to>
      <xdr:col>5</xdr:col>
      <xdr:colOff>271462</xdr:colOff>
      <xdr:row>27</xdr:row>
      <xdr:rowOff>119062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78130F6-2D0D-4357-B5CF-05F005DDA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700087</xdr:colOff>
      <xdr:row>1</xdr:row>
      <xdr:rowOff>23812</xdr:rowOff>
    </xdr:from>
    <xdr:to>
      <xdr:col>15</xdr:col>
      <xdr:colOff>185737</xdr:colOff>
      <xdr:row>16</xdr:row>
      <xdr:rowOff>52387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331B260-0B18-43F4-9C03-998DBF07A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opLeftCell="C1" workbookViewId="0">
      <selection activeCell="I8" sqref="I8"/>
    </sheetView>
  </sheetViews>
  <sheetFormatPr defaultColWidth="8.875" defaultRowHeight="14.25" x14ac:dyDescent="0.15"/>
  <cols>
    <col min="1" max="1" width="29.875" customWidth="1"/>
    <col min="2" max="2" width="9.375" bestFit="1" customWidth="1"/>
    <col min="10" max="10" width="9.125" bestFit="1" customWidth="1"/>
  </cols>
  <sheetData>
    <row r="1" spans="1:14" x14ac:dyDescent="0.15">
      <c r="A1" t="s">
        <v>7</v>
      </c>
    </row>
    <row r="2" spans="1:14" x14ac:dyDescent="0.15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 x14ac:dyDescent="0.1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 x14ac:dyDescent="0.15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 x14ac:dyDescent="0.15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 x14ac:dyDescent="0.15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 x14ac:dyDescent="0.15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 x14ac:dyDescent="0.15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 x14ac:dyDescent="0.15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 x14ac:dyDescent="0.15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 x14ac:dyDescent="0.15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 x14ac:dyDescent="0.15">
      <c r="A13" t="s">
        <v>33</v>
      </c>
    </row>
    <row r="14" spans="1:14" x14ac:dyDescent="0.15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 x14ac:dyDescent="0.15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 x14ac:dyDescent="0.15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 x14ac:dyDescent="0.15">
      <c r="A18" t="s">
        <v>10</v>
      </c>
    </row>
    <row r="19" spans="1:6" x14ac:dyDescent="0.15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 x14ac:dyDescent="0.15">
      <c r="A20" t="s">
        <v>8</v>
      </c>
    </row>
    <row r="21" spans="1:6" x14ac:dyDescent="0.15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 x14ac:dyDescent="0.15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58"/>
  <sheetViews>
    <sheetView zoomScale="75" zoomScaleNormal="70" workbookViewId="0">
      <selection activeCell="I10" sqref="I10:N15"/>
    </sheetView>
  </sheetViews>
  <sheetFormatPr defaultColWidth="8.875" defaultRowHeight="14.25" x14ac:dyDescent="0.15"/>
  <cols>
    <col min="1" max="1" width="17" customWidth="1"/>
    <col min="2" max="6" width="9" bestFit="1" customWidth="1"/>
    <col min="9" max="9" width="17.625" customWidth="1"/>
    <col min="10" max="15" width="9" bestFit="1" customWidth="1"/>
    <col min="18" max="18" width="9" bestFit="1" customWidth="1"/>
    <col min="19" max="20" width="10.125" bestFit="1" customWidth="1"/>
    <col min="21" max="22" width="9" bestFit="1" customWidth="1"/>
  </cols>
  <sheetData>
    <row r="2" spans="1:22" x14ac:dyDescent="0.15">
      <c r="A2" t="s">
        <v>7</v>
      </c>
      <c r="I2" t="s">
        <v>79</v>
      </c>
      <c r="Q2" t="s">
        <v>78</v>
      </c>
    </row>
    <row r="3" spans="1:22" x14ac:dyDescent="0.15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 x14ac:dyDescent="0.15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 x14ac:dyDescent="0.15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 x14ac:dyDescent="0.15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  <c r="O6">
        <f>N4/N6</f>
        <v>1.9924888595998806</v>
      </c>
    </row>
    <row r="7" spans="1:22" x14ac:dyDescent="0.15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  <c r="I7" t="s">
        <v>108</v>
      </c>
      <c r="J7">
        <v>1125.6352320000001</v>
      </c>
      <c r="K7">
        <v>1123.9698760000001</v>
      </c>
      <c r="L7">
        <v>1131.036529</v>
      </c>
      <c r="M7">
        <v>1119.514676</v>
      </c>
      <c r="N7">
        <v>1115.8991080000001</v>
      </c>
    </row>
    <row r="8" spans="1:22" x14ac:dyDescent="0.15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I8" t="s">
        <v>111</v>
      </c>
      <c r="J8">
        <v>890.61846400000002</v>
      </c>
      <c r="K8">
        <v>868.823847</v>
      </c>
      <c r="L8">
        <v>860.61846400000002</v>
      </c>
      <c r="M8">
        <v>851.48761300000001</v>
      </c>
      <c r="N8">
        <v>801.94006999999999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 x14ac:dyDescent="0.15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 x14ac:dyDescent="0.15">
      <c r="A10" t="s">
        <v>108</v>
      </c>
      <c r="B10">
        <v>2.7778260000000001</v>
      </c>
      <c r="C10">
        <v>3.3475359999999998</v>
      </c>
      <c r="D10">
        <v>3.9802620000000002</v>
      </c>
      <c r="E10">
        <v>4.8052849999999996</v>
      </c>
      <c r="F10">
        <v>5.3333329999999997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 x14ac:dyDescent="0.15">
      <c r="A11" t="s">
        <v>111</v>
      </c>
      <c r="B11">
        <v>3.3475359999999998</v>
      </c>
      <c r="C11">
        <v>4.0303300000000002</v>
      </c>
      <c r="D11">
        <v>5.4580109999999999</v>
      </c>
      <c r="E11">
        <v>9.6451580000000003</v>
      </c>
      <c r="F11">
        <v>21.052420000000001</v>
      </c>
      <c r="I11" t="s">
        <v>72</v>
      </c>
      <c r="J11">
        <f t="shared" ref="J11:N13" si="0">J4/J$4</f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</row>
    <row r="12" spans="1:22" x14ac:dyDescent="0.15">
      <c r="I12" t="s">
        <v>73</v>
      </c>
      <c r="J12">
        <f t="shared" si="0"/>
        <v>1.0064943868977367</v>
      </c>
      <c r="K12">
        <f t="shared" si="0"/>
        <v>0.99945233217548723</v>
      </c>
      <c r="L12">
        <f t="shared" si="0"/>
        <v>0.98443353699326641</v>
      </c>
      <c r="M12">
        <f t="shared" si="0"/>
        <v>0.98139013746511305</v>
      </c>
      <c r="N12">
        <f t="shared" si="0"/>
        <v>0.95431205770233063</v>
      </c>
    </row>
    <row r="13" spans="1:22" x14ac:dyDescent="0.15">
      <c r="I13" t="s">
        <v>74</v>
      </c>
      <c r="J13">
        <f t="shared" si="0"/>
        <v>0.51060337518801568</v>
      </c>
      <c r="K13">
        <f t="shared" si="0"/>
        <v>0.50898316218527828</v>
      </c>
      <c r="L13">
        <f t="shared" si="0"/>
        <v>0.50901016126402732</v>
      </c>
      <c r="M13">
        <f t="shared" si="0"/>
        <v>0.50394866647547198</v>
      </c>
      <c r="N13">
        <f t="shared" si="0"/>
        <v>0.50188486383849285</v>
      </c>
    </row>
    <row r="14" spans="1:22" x14ac:dyDescent="0.15">
      <c r="I14" t="s">
        <v>108</v>
      </c>
      <c r="J14">
        <f t="shared" ref="J14:N15" si="1">J7/J$4</f>
        <v>0.51010631896697956</v>
      </c>
      <c r="K14">
        <f t="shared" si="1"/>
        <v>0.50935162633229703</v>
      </c>
      <c r="L14">
        <f t="shared" si="1"/>
        <v>0.51255403528927512</v>
      </c>
      <c r="M14">
        <f t="shared" si="1"/>
        <v>0.50733265463733346</v>
      </c>
      <c r="N14">
        <f t="shared" si="1"/>
        <v>0.50569418061748794</v>
      </c>
    </row>
    <row r="15" spans="1:22" x14ac:dyDescent="0.15">
      <c r="I15" t="s">
        <v>111</v>
      </c>
      <c r="J15">
        <f t="shared" si="1"/>
        <v>0.4036033106993806</v>
      </c>
      <c r="K15">
        <f t="shared" si="1"/>
        <v>0.39372660149988997</v>
      </c>
      <c r="L15">
        <f t="shared" si="1"/>
        <v>0.39000815204232697</v>
      </c>
      <c r="M15">
        <f t="shared" si="1"/>
        <v>0.3858703064416964</v>
      </c>
      <c r="N15">
        <f t="shared" si="1"/>
        <v>0.36341674950329012</v>
      </c>
    </row>
    <row r="33" spans="1:22" x14ac:dyDescent="0.15">
      <c r="A33" t="s">
        <v>106</v>
      </c>
    </row>
    <row r="34" spans="1:22" x14ac:dyDescent="0.15">
      <c r="A34" t="s">
        <v>7</v>
      </c>
      <c r="I34" t="s">
        <v>79</v>
      </c>
      <c r="Q34" t="s">
        <v>78</v>
      </c>
    </row>
    <row r="35" spans="1:22" x14ac:dyDescent="0.15">
      <c r="B35">
        <v>-6</v>
      </c>
      <c r="C35">
        <v>-5</v>
      </c>
      <c r="D35">
        <v>-4</v>
      </c>
      <c r="E35">
        <v>-3</v>
      </c>
      <c r="F35">
        <v>-2</v>
      </c>
      <c r="J35">
        <v>-6</v>
      </c>
      <c r="K35">
        <v>-5</v>
      </c>
      <c r="L35">
        <v>-4</v>
      </c>
      <c r="M35">
        <v>-3</v>
      </c>
      <c r="N35">
        <v>-2</v>
      </c>
      <c r="R35">
        <v>-6</v>
      </c>
      <c r="S35">
        <v>-5</v>
      </c>
      <c r="T35">
        <v>-4</v>
      </c>
      <c r="U35">
        <v>-3</v>
      </c>
      <c r="V35">
        <v>-2</v>
      </c>
    </row>
    <row r="36" spans="1:22" x14ac:dyDescent="0.15">
      <c r="A36" t="s">
        <v>72</v>
      </c>
      <c r="B36">
        <v>1</v>
      </c>
      <c r="C36">
        <v>1</v>
      </c>
      <c r="D36">
        <v>1</v>
      </c>
      <c r="E36">
        <v>1</v>
      </c>
      <c r="F36">
        <v>1</v>
      </c>
      <c r="I36" t="s">
        <v>72</v>
      </c>
      <c r="J36">
        <f>J56/J$56</f>
        <v>1</v>
      </c>
      <c r="K36">
        <f t="shared" ref="K36:N36" si="2">K56/K$56</f>
        <v>1</v>
      </c>
      <c r="L36">
        <f t="shared" si="2"/>
        <v>1</v>
      </c>
      <c r="M36">
        <f t="shared" si="2"/>
        <v>1</v>
      </c>
      <c r="N36">
        <f t="shared" si="2"/>
        <v>1</v>
      </c>
      <c r="Q36" t="s">
        <v>74</v>
      </c>
    </row>
    <row r="37" spans="1:22" x14ac:dyDescent="0.15">
      <c r="A37" t="s">
        <v>93</v>
      </c>
      <c r="B37">
        <v>0.97512299999999996</v>
      </c>
      <c r="C37">
        <v>0.97512299999999996</v>
      </c>
      <c r="D37">
        <v>0.97512299999999996</v>
      </c>
      <c r="E37">
        <v>0.97512299999999996</v>
      </c>
      <c r="F37">
        <v>0.97512299999999996</v>
      </c>
      <c r="I37" t="s">
        <v>73</v>
      </c>
      <c r="J37">
        <f t="shared" ref="J37:N37" si="3">J57/J$56</f>
        <v>0.95258209333539734</v>
      </c>
      <c r="K37">
        <f t="shared" si="3"/>
        <v>0.964520777018119</v>
      </c>
      <c r="L37">
        <f t="shared" si="3"/>
        <v>0.9677733793551615</v>
      </c>
      <c r="M37">
        <f t="shared" si="3"/>
        <v>0.94618065892415759</v>
      </c>
      <c r="N37">
        <f t="shared" si="3"/>
        <v>0.92839681748511915</v>
      </c>
    </row>
    <row r="38" spans="1:22" x14ac:dyDescent="0.15">
      <c r="A38" t="s">
        <v>70</v>
      </c>
      <c r="B38">
        <v>0.12959999999999999</v>
      </c>
      <c r="C38">
        <v>0.12959999999999999</v>
      </c>
      <c r="D38">
        <v>0.12959999999999999</v>
      </c>
      <c r="E38">
        <v>0.12959999999999999</v>
      </c>
      <c r="F38">
        <v>0.12959999999999999</v>
      </c>
      <c r="I38" t="s">
        <v>74</v>
      </c>
      <c r="J38">
        <f t="shared" ref="J38:N38" si="4">J58/J$56</f>
        <v>0.66774973334444754</v>
      </c>
      <c r="K38">
        <f t="shared" si="4"/>
        <v>0.68271646732002245</v>
      </c>
      <c r="L38">
        <f t="shared" si="4"/>
        <v>0.68405867612960736</v>
      </c>
      <c r="M38">
        <f t="shared" si="4"/>
        <v>0.67264224606481049</v>
      </c>
      <c r="N38">
        <f t="shared" si="4"/>
        <v>0.64209466229584056</v>
      </c>
    </row>
    <row r="39" spans="1:22" x14ac:dyDescent="0.15">
      <c r="A39" t="s">
        <v>71</v>
      </c>
      <c r="B39">
        <v>1.606376</v>
      </c>
      <c r="C39">
        <v>1.641672</v>
      </c>
      <c r="D39">
        <v>1.593288</v>
      </c>
      <c r="E39">
        <v>2.4377309999999999</v>
      </c>
      <c r="F39">
        <v>16.580479</v>
      </c>
    </row>
    <row r="40" spans="1:22" x14ac:dyDescent="0.15">
      <c r="A40" t="s">
        <v>73</v>
      </c>
      <c r="B40">
        <v>1.0000089999999999</v>
      </c>
      <c r="C40">
        <v>1.004551</v>
      </c>
      <c r="D40">
        <v>1.0793550000000001</v>
      </c>
      <c r="E40">
        <v>2.0505840000000002</v>
      </c>
      <c r="F40">
        <v>6.2498870000000002</v>
      </c>
      <c r="R40">
        <v>0</v>
      </c>
      <c r="S40">
        <v>0</v>
      </c>
      <c r="T40">
        <v>1.9999999999999999E-6</v>
      </c>
      <c r="U40">
        <v>10.488659</v>
      </c>
      <c r="V40">
        <v>2.8809999999999999E-3</v>
      </c>
    </row>
    <row r="41" spans="1:22" x14ac:dyDescent="0.15">
      <c r="A41" t="s">
        <v>74</v>
      </c>
      <c r="B41">
        <v>2.7876210000000001</v>
      </c>
      <c r="C41">
        <v>3.3703080000000001</v>
      </c>
      <c r="D41">
        <v>4.232888</v>
      </c>
      <c r="E41">
        <v>6.8796629999999999</v>
      </c>
      <c r="F41">
        <v>21.052420000000001</v>
      </c>
      <c r="J41">
        <v>0.36299599999999999</v>
      </c>
      <c r="K41">
        <v>0.36299599999999999</v>
      </c>
      <c r="L41">
        <v>0.36299599999999999</v>
      </c>
      <c r="M41">
        <v>0.36299599999999999</v>
      </c>
      <c r="N41">
        <v>0.36299599999999999</v>
      </c>
      <c r="R41">
        <v>0</v>
      </c>
      <c r="S41">
        <v>3.0000000000000001E-6</v>
      </c>
      <c r="T41">
        <v>2.5000000000000001E-5</v>
      </c>
      <c r="U41">
        <v>4.5899999999999999E-4</v>
      </c>
      <c r="V41">
        <v>3.7880000000000001E-3</v>
      </c>
    </row>
    <row r="42" spans="1:22" x14ac:dyDescent="0.15">
      <c r="J42">
        <v>0.36303800000000003</v>
      </c>
      <c r="K42">
        <v>0.36307699999999998</v>
      </c>
      <c r="L42">
        <v>0.36310799999999999</v>
      </c>
      <c r="M42">
        <v>0.36305199999999999</v>
      </c>
      <c r="N42">
        <v>0.36304900000000001</v>
      </c>
    </row>
    <row r="43" spans="1:22" x14ac:dyDescent="0.15">
      <c r="J43">
        <v>0.36295899999999998</v>
      </c>
      <c r="K43">
        <v>0.36291800000000002</v>
      </c>
      <c r="L43">
        <v>0.36291299999999999</v>
      </c>
      <c r="M43">
        <v>0.36290600000000001</v>
      </c>
      <c r="N43">
        <v>0.36289500000000002</v>
      </c>
    </row>
    <row r="46" spans="1:22" x14ac:dyDescent="0.15">
      <c r="J46">
        <v>587.83699999999999</v>
      </c>
      <c r="K46">
        <v>587.83699999999999</v>
      </c>
      <c r="L46">
        <v>587.83699999999999</v>
      </c>
      <c r="M46">
        <v>587.83699999999999</v>
      </c>
      <c r="N46">
        <v>587.83699999999999</v>
      </c>
    </row>
    <row r="47" spans="1:22" x14ac:dyDescent="0.15">
      <c r="J47">
        <v>559.96299999999997</v>
      </c>
      <c r="K47">
        <v>566.98099999999999</v>
      </c>
      <c r="L47">
        <v>568.89300000000003</v>
      </c>
      <c r="M47">
        <v>556.20000000000005</v>
      </c>
      <c r="N47">
        <v>545.74599999999998</v>
      </c>
    </row>
    <row r="48" spans="1:22" x14ac:dyDescent="0.15">
      <c r="J48">
        <v>592.52800000000002</v>
      </c>
      <c r="K48">
        <v>601.32600000000002</v>
      </c>
      <c r="L48">
        <v>602.11500000000001</v>
      </c>
      <c r="M48">
        <v>595.404</v>
      </c>
      <c r="N48">
        <v>577.447</v>
      </c>
    </row>
    <row r="51" spans="9:14" x14ac:dyDescent="0.15">
      <c r="J51">
        <v>580.38199999999995</v>
      </c>
      <c r="K51">
        <v>580.38199999999995</v>
      </c>
      <c r="L51">
        <v>580.38199999999995</v>
      </c>
      <c r="M51">
        <v>580.38199999999995</v>
      </c>
      <c r="N51">
        <v>580.38199999999995</v>
      </c>
    </row>
    <row r="52" spans="9:14" x14ac:dyDescent="0.15">
      <c r="J52">
        <v>550.77800000000002</v>
      </c>
      <c r="K52">
        <v>556.46699999999998</v>
      </c>
      <c r="L52">
        <v>557.55399999999997</v>
      </c>
      <c r="M52">
        <v>545.29600000000005</v>
      </c>
      <c r="N52">
        <v>535.39099999999996</v>
      </c>
    </row>
    <row r="53" spans="9:14" x14ac:dyDescent="0.15">
      <c r="J53">
        <v>582.60199999999998</v>
      </c>
      <c r="K53">
        <v>590.98900000000003</v>
      </c>
      <c r="L53">
        <v>592.12699999999995</v>
      </c>
      <c r="M53">
        <v>585.25300000000004</v>
      </c>
      <c r="N53">
        <v>568.28399999999999</v>
      </c>
    </row>
    <row r="56" spans="9:14" x14ac:dyDescent="0.15">
      <c r="J56">
        <v>587.83699999999999</v>
      </c>
      <c r="K56">
        <v>587.83699999999999</v>
      </c>
      <c r="L56">
        <v>587.83699999999999</v>
      </c>
      <c r="M56">
        <v>587.83699999999999</v>
      </c>
      <c r="N56">
        <v>587.83699999999999</v>
      </c>
    </row>
    <row r="57" spans="9:14" x14ac:dyDescent="0.15">
      <c r="J57">
        <v>559.96299999999997</v>
      </c>
      <c r="K57">
        <v>566.98099999999999</v>
      </c>
      <c r="L57">
        <v>568.89300000000003</v>
      </c>
      <c r="M57">
        <v>556.20000000000005</v>
      </c>
      <c r="N57">
        <v>545.74599999999998</v>
      </c>
    </row>
    <row r="58" spans="9:14" x14ac:dyDescent="0.15">
      <c r="I58">
        <v>-200</v>
      </c>
      <c r="J58">
        <v>392.52800000000002</v>
      </c>
      <c r="K58">
        <v>401.32600000000002</v>
      </c>
      <c r="L58">
        <v>402.11500000000001</v>
      </c>
      <c r="M58">
        <v>395.404</v>
      </c>
      <c r="N58">
        <v>377.447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B22" sqref="B22"/>
    </sheetView>
  </sheetViews>
  <sheetFormatPr defaultColWidth="8.875" defaultRowHeight="14.25" x14ac:dyDescent="0.15"/>
  <sheetData>
    <row r="1" spans="1:7" x14ac:dyDescent="0.15">
      <c r="A1" t="s">
        <v>38</v>
      </c>
    </row>
    <row r="2" spans="1:7" x14ac:dyDescent="0.15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 x14ac:dyDescent="0.15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 x14ac:dyDescent="0.15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 x14ac:dyDescent="0.15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 x14ac:dyDescent="0.15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 x14ac:dyDescent="0.15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 x14ac:dyDescent="0.15">
      <c r="A9" t="s">
        <v>40</v>
      </c>
    </row>
    <row r="10" spans="1:7" x14ac:dyDescent="0.15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 x14ac:dyDescent="0.15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 x14ac:dyDescent="0.15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 x14ac:dyDescent="0.15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 x14ac:dyDescent="0.15">
      <c r="D14" t="s">
        <v>46</v>
      </c>
      <c r="E14" t="s">
        <v>47</v>
      </c>
    </row>
    <row r="15" spans="1:7" x14ac:dyDescent="0.15">
      <c r="D15">
        <v>2.2270000000000002E-2</v>
      </c>
      <c r="E15">
        <v>2.8202000000000001E-2</v>
      </c>
    </row>
    <row r="16" spans="1:7" x14ac:dyDescent="0.15">
      <c r="D16">
        <v>1.9782000000000001E-2</v>
      </c>
      <c r="E16">
        <v>2.2936000000000002E-2</v>
      </c>
    </row>
    <row r="17" spans="1:6" x14ac:dyDescent="0.15">
      <c r="D17">
        <v>1.8460000000000001E-2</v>
      </c>
      <c r="E17">
        <v>2.4346E-2</v>
      </c>
    </row>
    <row r="18" spans="1:6" x14ac:dyDescent="0.15">
      <c r="D18">
        <v>2.6015E-2</v>
      </c>
      <c r="E18">
        <v>3.0252999999999999E-2</v>
      </c>
    </row>
    <row r="19" spans="1:6" x14ac:dyDescent="0.15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 x14ac:dyDescent="0.15">
      <c r="A20" t="s">
        <v>48</v>
      </c>
    </row>
    <row r="21" spans="1:6" x14ac:dyDescent="0.15">
      <c r="A21" t="s">
        <v>27</v>
      </c>
      <c r="B21">
        <v>4.2609000000000001E-2</v>
      </c>
    </row>
    <row r="22" spans="1:6" x14ac:dyDescent="0.15">
      <c r="A22" t="s">
        <v>49</v>
      </c>
      <c r="B22">
        <v>0.21291599999999999</v>
      </c>
    </row>
    <row r="23" spans="1:6" x14ac:dyDescent="0.15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T36"/>
  <sheetViews>
    <sheetView workbookViewId="0"/>
  </sheetViews>
  <sheetFormatPr defaultColWidth="8.875" defaultRowHeight="14.25" x14ac:dyDescent="0.15"/>
  <cols>
    <col min="1" max="1" width="19.125" customWidth="1"/>
    <col min="9" max="9" width="15.625" customWidth="1"/>
  </cols>
  <sheetData>
    <row r="2" spans="1:20" x14ac:dyDescent="0.15">
      <c r="A2" t="s">
        <v>94</v>
      </c>
      <c r="I2" t="s">
        <v>95</v>
      </c>
    </row>
    <row r="3" spans="1:20" x14ac:dyDescent="0.15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 x14ac:dyDescent="0.15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 x14ac:dyDescent="0.15">
      <c r="A5" t="s">
        <v>107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 x14ac:dyDescent="0.15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O6">
        <f>N4/N6</f>
        <v>2.5032683906763178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 ht="17.25" x14ac:dyDescent="0.3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  <c r="I7" t="s">
        <v>113</v>
      </c>
      <c r="J7">
        <f>P16/P13</f>
        <v>0.60517801413922678</v>
      </c>
      <c r="K7">
        <f t="shared" ref="K7:N7" si="1">Q16/Q13</f>
        <v>0.54974842366728227</v>
      </c>
      <c r="L7">
        <f t="shared" si="1"/>
        <v>0.54335392650149672</v>
      </c>
      <c r="M7">
        <f t="shared" si="1"/>
        <v>0.54138589898732559</v>
      </c>
      <c r="N7">
        <f t="shared" si="1"/>
        <v>0.53722692822113238</v>
      </c>
    </row>
    <row r="8" spans="1:20" x14ac:dyDescent="0.15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</row>
    <row r="9" spans="1:20" x14ac:dyDescent="0.15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</row>
    <row r="10" spans="1:20" x14ac:dyDescent="0.15">
      <c r="A10" t="s">
        <v>111</v>
      </c>
      <c r="B10">
        <v>2.49499</v>
      </c>
      <c r="C10">
        <v>2.6966899999999998</v>
      </c>
      <c r="D10">
        <v>2.9338739999999999</v>
      </c>
      <c r="E10">
        <v>3.323642</v>
      </c>
      <c r="F10">
        <v>3.6914530000000001</v>
      </c>
    </row>
    <row r="11" spans="1:20" x14ac:dyDescent="0.15">
      <c r="J11">
        <v>3555.8159460000002</v>
      </c>
      <c r="K11">
        <v>3555.8159460000002</v>
      </c>
      <c r="L11">
        <v>3555.8159460000002</v>
      </c>
      <c r="M11">
        <v>3555.8159460000002</v>
      </c>
      <c r="N11">
        <v>3555.8159460000002</v>
      </c>
    </row>
    <row r="12" spans="1:20" x14ac:dyDescent="0.15">
      <c r="A12" t="s">
        <v>102</v>
      </c>
      <c r="J12">
        <v>1274.1977710000001</v>
      </c>
      <c r="K12">
        <v>1181.8670810000001</v>
      </c>
      <c r="L12">
        <v>1162.372746</v>
      </c>
      <c r="M12">
        <v>1191.9148250000001</v>
      </c>
      <c r="N12">
        <v>1265.8944670000001</v>
      </c>
    </row>
    <row r="13" spans="1:20" x14ac:dyDescent="0.15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80.020380000000003</v>
      </c>
      <c r="K13">
        <v>80.337407999999996</v>
      </c>
      <c r="L13">
        <v>85.579959000000002</v>
      </c>
      <c r="M13">
        <v>93.142680999999996</v>
      </c>
      <c r="N13">
        <v>98.168313999999995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 x14ac:dyDescent="0.15">
      <c r="B14">
        <v>21.333334000000001</v>
      </c>
      <c r="C14">
        <v>21.333334000000001</v>
      </c>
      <c r="D14">
        <v>21.333334000000001</v>
      </c>
      <c r="E14">
        <v>21.333334000000001</v>
      </c>
      <c r="F14">
        <v>21.333334000000001</v>
      </c>
      <c r="J14">
        <v>120.56478199999999</v>
      </c>
      <c r="K14">
        <v>133.05974900000001</v>
      </c>
      <c r="L14">
        <v>139.73453000000001</v>
      </c>
      <c r="M14">
        <v>141.47160099999999</v>
      </c>
      <c r="N14">
        <v>158.64967100000001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 x14ac:dyDescent="0.15">
      <c r="B15">
        <v>2.2701530000000001</v>
      </c>
      <c r="C15">
        <v>2.4967079999999999</v>
      </c>
      <c r="D15">
        <v>2.6987009999999998</v>
      </c>
      <c r="E15">
        <v>2.9362550000000001</v>
      </c>
      <c r="F15">
        <v>3.2196609999999999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6" spans="1:20" x14ac:dyDescent="0.15">
      <c r="B16">
        <v>16.404202000000002</v>
      </c>
      <c r="C16">
        <v>9.1647870000000005</v>
      </c>
      <c r="D16">
        <v>9.2289089999999998</v>
      </c>
      <c r="E16">
        <v>10.298104</v>
      </c>
      <c r="F16">
        <v>11.944352</v>
      </c>
      <c r="J16">
        <v>0.15701000000000001</v>
      </c>
      <c r="K16">
        <v>0.15701000000000001</v>
      </c>
      <c r="L16">
        <v>0.15701000000000001</v>
      </c>
      <c r="M16">
        <v>0.15701000000000001</v>
      </c>
      <c r="N16">
        <v>0.15701000000000001</v>
      </c>
      <c r="P16">
        <v>9.5019000000000006E-2</v>
      </c>
      <c r="Q16">
        <v>8.6316000000000004E-2</v>
      </c>
      <c r="R16">
        <v>8.5311999999999999E-2</v>
      </c>
      <c r="S16">
        <v>8.5002999999999995E-2</v>
      </c>
      <c r="T16">
        <v>8.4349999999999994E-2</v>
      </c>
    </row>
    <row r="17" spans="1:14" x14ac:dyDescent="0.15">
      <c r="J17">
        <v>0.13240399999999999</v>
      </c>
      <c r="K17">
        <v>0.17050199999999999</v>
      </c>
      <c r="L17">
        <v>0.145008</v>
      </c>
      <c r="M17">
        <v>0.15748200000000001</v>
      </c>
      <c r="N17">
        <v>0.14274200000000001</v>
      </c>
    </row>
    <row r="18" spans="1:14" x14ac:dyDescent="0.15">
      <c r="A18" t="s">
        <v>103</v>
      </c>
      <c r="J18">
        <v>6.2722E-2</v>
      </c>
      <c r="K18">
        <v>6.4325999999999994E-2</v>
      </c>
      <c r="L18">
        <v>6.5493999999999997E-2</v>
      </c>
      <c r="M18">
        <v>6.4177999999999999E-2</v>
      </c>
      <c r="N18">
        <v>6.4398999999999998E-2</v>
      </c>
    </row>
    <row r="19" spans="1:14" x14ac:dyDescent="0.15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8.5002999999999995E-2</v>
      </c>
      <c r="K19">
        <v>9.5019000000000006E-2</v>
      </c>
      <c r="L19">
        <v>8.4349999999999994E-2</v>
      </c>
      <c r="M19">
        <v>8.5311999999999999E-2</v>
      </c>
      <c r="N19">
        <v>8.6316000000000004E-2</v>
      </c>
    </row>
    <row r="20" spans="1:14" x14ac:dyDescent="0.15">
      <c r="B20">
        <v>7.9932230000000004</v>
      </c>
      <c r="C20">
        <v>7.9932230000000004</v>
      </c>
      <c r="D20">
        <v>7.9932230000000004</v>
      </c>
      <c r="E20">
        <v>7.9932230000000004</v>
      </c>
      <c r="F20">
        <v>7.9932230000000004</v>
      </c>
    </row>
    <row r="21" spans="1:14" x14ac:dyDescent="0.15">
      <c r="B21">
        <v>1.004372</v>
      </c>
      <c r="C21">
        <v>1.004372</v>
      </c>
      <c r="D21">
        <v>1.004372</v>
      </c>
      <c r="E21">
        <v>1.004372</v>
      </c>
      <c r="F21">
        <v>1.004372</v>
      </c>
      <c r="J21">
        <v>2.9489000000000001E-2</v>
      </c>
      <c r="K21">
        <v>2.9489000000000001E-2</v>
      </c>
      <c r="L21">
        <v>2.9489000000000001E-2</v>
      </c>
      <c r="M21">
        <v>2.9489000000000001E-2</v>
      </c>
      <c r="N21">
        <v>2.9489000000000001E-2</v>
      </c>
    </row>
    <row r="22" spans="1:14" x14ac:dyDescent="0.15">
      <c r="B22">
        <v>7.3963989999999997</v>
      </c>
      <c r="C22">
        <v>7.3963989999999997</v>
      </c>
      <c r="D22">
        <v>7.3963989999999997</v>
      </c>
      <c r="E22">
        <v>7.3963989999999997</v>
      </c>
      <c r="F22">
        <v>7.3963989999999997</v>
      </c>
      <c r="J22">
        <v>8.2293000000000005E-2</v>
      </c>
      <c r="K22">
        <v>8.8721999999999995E-2</v>
      </c>
      <c r="L22">
        <v>9.0209999999999999E-2</v>
      </c>
      <c r="M22">
        <v>8.7973999999999997E-2</v>
      </c>
      <c r="N22">
        <v>8.2833000000000004E-2</v>
      </c>
    </row>
    <row r="23" spans="1:14" x14ac:dyDescent="0.15">
      <c r="J23">
        <v>1.3103860000000001</v>
      </c>
      <c r="K23">
        <v>1.305215</v>
      </c>
      <c r="L23">
        <v>1.2252590000000001</v>
      </c>
      <c r="M23">
        <v>1.1257740000000001</v>
      </c>
      <c r="N23">
        <v>1.068141</v>
      </c>
    </row>
    <row r="24" spans="1:14" x14ac:dyDescent="0.15">
      <c r="A24" t="s">
        <v>112</v>
      </c>
      <c r="J24">
        <v>0.86972000000000005</v>
      </c>
      <c r="K24">
        <v>0.788049</v>
      </c>
      <c r="L24">
        <v>0.75040600000000002</v>
      </c>
      <c r="M24">
        <v>0.74119199999999996</v>
      </c>
      <c r="N24">
        <v>0.66093800000000003</v>
      </c>
    </row>
    <row r="25" spans="1:14" x14ac:dyDescent="0.15">
      <c r="B25">
        <v>21.333334000000001</v>
      </c>
      <c r="C25">
        <v>21.333334000000001</v>
      </c>
      <c r="D25">
        <v>21.333334000000001</v>
      </c>
      <c r="E25">
        <v>21.333334000000001</v>
      </c>
      <c r="F25">
        <v>21.333334000000001</v>
      </c>
    </row>
    <row r="26" spans="1:14" x14ac:dyDescent="0.15">
      <c r="B26">
        <v>21.333334000000001</v>
      </c>
      <c r="C26">
        <v>21.333334000000001</v>
      </c>
      <c r="D26">
        <v>21.333334000000001</v>
      </c>
      <c r="E26">
        <v>21.333334000000001</v>
      </c>
      <c r="F26">
        <v>21.333334000000001</v>
      </c>
      <c r="J26">
        <f t="shared" ref="J26:N28" si="2">J16*J11/J$11</f>
        <v>0.15701000000000001</v>
      </c>
      <c r="K26">
        <f t="shared" si="2"/>
        <v>0.15701000000000001</v>
      </c>
      <c r="L26">
        <f t="shared" si="2"/>
        <v>0.15701000000000001</v>
      </c>
      <c r="M26">
        <f t="shared" si="2"/>
        <v>0.15701000000000001</v>
      </c>
      <c r="N26">
        <f t="shared" si="2"/>
        <v>0.15701000000000001</v>
      </c>
    </row>
    <row r="27" spans="1:14" x14ac:dyDescent="0.15">
      <c r="B27">
        <v>2.49499</v>
      </c>
      <c r="C27">
        <v>2.6966899999999998</v>
      </c>
      <c r="D27">
        <v>2.9338739999999999</v>
      </c>
      <c r="E27">
        <v>3.323642</v>
      </c>
      <c r="F27">
        <v>3.6914530000000001</v>
      </c>
      <c r="J27">
        <f t="shared" si="2"/>
        <v>4.7445898278640541E-2</v>
      </c>
      <c r="K27">
        <f t="shared" si="2"/>
        <v>5.6670734398203297E-2</v>
      </c>
      <c r="L27">
        <f t="shared" si="2"/>
        <v>4.7402157398381835E-2</v>
      </c>
      <c r="M27">
        <f t="shared" si="2"/>
        <v>5.2788202010793844E-2</v>
      </c>
      <c r="N27">
        <f t="shared" si="2"/>
        <v>5.0817115045502417E-2</v>
      </c>
    </row>
    <row r="28" spans="1:14" x14ac:dyDescent="0.15">
      <c r="B28">
        <v>1.2207790000000001</v>
      </c>
      <c r="C28">
        <v>1.2949889999999999</v>
      </c>
      <c r="D28">
        <v>1.3651489999999999</v>
      </c>
      <c r="E28">
        <v>1.5169189999999999</v>
      </c>
      <c r="F28">
        <v>1.6824669999999999</v>
      </c>
      <c r="J28">
        <f t="shared" si="2"/>
        <v>1.4115011436421519E-3</v>
      </c>
      <c r="K28">
        <f t="shared" si="2"/>
        <v>1.4533328455375565E-3</v>
      </c>
      <c r="L28">
        <f t="shared" si="2"/>
        <v>1.5762834521992437E-3</v>
      </c>
      <c r="M28">
        <f t="shared" si="2"/>
        <v>1.6811080978312253E-3</v>
      </c>
      <c r="N28">
        <f t="shared" si="2"/>
        <v>1.7779157721584723E-3</v>
      </c>
    </row>
    <row r="31" spans="1:14" x14ac:dyDescent="0.15">
      <c r="A31" t="s">
        <v>96</v>
      </c>
      <c r="B31">
        <v>1</v>
      </c>
      <c r="J31">
        <f t="shared" ref="J31:N33" si="3">J21*J11/J$11</f>
        <v>2.9489000000000005E-2</v>
      </c>
      <c r="K31">
        <f t="shared" si="3"/>
        <v>2.9489000000000005E-2</v>
      </c>
      <c r="L31">
        <f t="shared" si="3"/>
        <v>2.9489000000000005E-2</v>
      </c>
      <c r="M31">
        <f t="shared" si="3"/>
        <v>2.9489000000000005E-2</v>
      </c>
      <c r="N31">
        <f t="shared" si="3"/>
        <v>2.9489000000000005E-2</v>
      </c>
    </row>
    <row r="32" spans="1:14" x14ac:dyDescent="0.15">
      <c r="A32" t="s">
        <v>97</v>
      </c>
      <c r="J32">
        <f t="shared" si="3"/>
        <v>2.9489028330293394E-2</v>
      </c>
      <c r="K32">
        <f t="shared" si="3"/>
        <v>2.9489043514312988E-2</v>
      </c>
      <c r="L32">
        <f t="shared" si="3"/>
        <v>2.9489053148157519E-2</v>
      </c>
      <c r="M32">
        <f t="shared" si="3"/>
        <v>2.9489016419003932E-2</v>
      </c>
      <c r="N32">
        <f t="shared" si="3"/>
        <v>2.9489106854073095E-2</v>
      </c>
    </row>
    <row r="33" spans="1:14" x14ac:dyDescent="0.15">
      <c r="A33" t="s">
        <v>99</v>
      </c>
      <c r="J33">
        <f t="shared" si="3"/>
        <v>2.9489036344706242E-2</v>
      </c>
      <c r="K33">
        <f t="shared" si="3"/>
        <v>2.9489037558503597E-2</v>
      </c>
      <c r="L33">
        <f t="shared" si="3"/>
        <v>2.9489044589705828E-2</v>
      </c>
      <c r="M33">
        <f t="shared" si="3"/>
        <v>2.9489042783007419E-2</v>
      </c>
      <c r="N33">
        <f t="shared" si="3"/>
        <v>2.9489040680587011E-2</v>
      </c>
    </row>
    <row r="34" spans="1:14" x14ac:dyDescent="0.15">
      <c r="A34" t="s">
        <v>101</v>
      </c>
      <c r="B34">
        <v>31.994337000000002</v>
      </c>
    </row>
    <row r="35" spans="1:14" x14ac:dyDescent="0.15">
      <c r="A35" t="s">
        <v>98</v>
      </c>
      <c r="B35">
        <v>6.21041825</v>
      </c>
    </row>
    <row r="36" spans="1:14" x14ac:dyDescent="0.15">
      <c r="A36" t="s">
        <v>100</v>
      </c>
      <c r="B36">
        <v>21.333117000000001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3"/>
  <sheetViews>
    <sheetView workbookViewId="0"/>
  </sheetViews>
  <sheetFormatPr defaultColWidth="10.625" defaultRowHeight="14.25" x14ac:dyDescent="0.15"/>
  <cols>
    <col min="1" max="1" width="21" customWidth="1"/>
  </cols>
  <sheetData>
    <row r="1" spans="1:14" x14ac:dyDescent="0.15">
      <c r="A1" t="s">
        <v>114</v>
      </c>
    </row>
    <row r="2" spans="1:14" x14ac:dyDescent="0.15">
      <c r="A2" t="s">
        <v>94</v>
      </c>
      <c r="I2" t="s">
        <v>95</v>
      </c>
    </row>
    <row r="3" spans="1:14" x14ac:dyDescent="0.15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14" x14ac:dyDescent="0.15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15">
      <c r="A5" t="s">
        <v>93</v>
      </c>
      <c r="B5">
        <v>0.96970699999999999</v>
      </c>
      <c r="C5">
        <v>0.96970699999999999</v>
      </c>
      <c r="D5">
        <v>0.96970699999999999</v>
      </c>
      <c r="E5">
        <v>0.96970699999999999</v>
      </c>
      <c r="F5">
        <v>0.96970699999999999</v>
      </c>
      <c r="I5" t="s">
        <v>98</v>
      </c>
    </row>
    <row r="6" spans="1:14" x14ac:dyDescent="0.15">
      <c r="A6" t="s">
        <v>99</v>
      </c>
      <c r="B6">
        <v>0.125001</v>
      </c>
      <c r="C6">
        <v>0.125001</v>
      </c>
      <c r="D6">
        <v>0.125001</v>
      </c>
      <c r="E6">
        <v>0.125001</v>
      </c>
      <c r="F6">
        <v>0.125001</v>
      </c>
      <c r="I6" t="s">
        <v>100</v>
      </c>
    </row>
    <row r="7" spans="1:14" ht="17.25" x14ac:dyDescent="0.3">
      <c r="A7" t="s">
        <v>101</v>
      </c>
      <c r="B7">
        <v>1.6920280000000001</v>
      </c>
      <c r="C7">
        <v>1.695427</v>
      </c>
      <c r="D7">
        <v>1.698895</v>
      </c>
      <c r="E7">
        <v>1.704002</v>
      </c>
      <c r="F7">
        <v>1.7128730000000001</v>
      </c>
      <c r="I7" t="s">
        <v>113</v>
      </c>
    </row>
    <row r="8" spans="1:14" x14ac:dyDescent="0.15">
      <c r="A8" t="s">
        <v>98</v>
      </c>
      <c r="B8">
        <v>1.0000020000000001</v>
      </c>
      <c r="C8">
        <v>1.000008</v>
      </c>
      <c r="D8">
        <v>1.000038</v>
      </c>
      <c r="E8">
        <v>1.0003660000000001</v>
      </c>
      <c r="F8">
        <v>1.003477</v>
      </c>
    </row>
    <row r="9" spans="1:14" x14ac:dyDescent="0.15">
      <c r="A9" t="s">
        <v>100</v>
      </c>
      <c r="B9">
        <v>1.916177</v>
      </c>
      <c r="C9">
        <v>2.1052879999999998</v>
      </c>
      <c r="D9">
        <v>2.3358699999999999</v>
      </c>
      <c r="E9">
        <v>2.7360340000000001</v>
      </c>
      <c r="F9">
        <v>3.1482510000000001</v>
      </c>
    </row>
    <row r="10" spans="1:14" x14ac:dyDescent="0.15">
      <c r="A10" t="s">
        <v>111</v>
      </c>
      <c r="B10">
        <v>2.1205470000000002</v>
      </c>
      <c r="C10">
        <v>2.3546109999999998</v>
      </c>
      <c r="D10">
        <v>2.7360340000000001</v>
      </c>
      <c r="E10">
        <v>3.1723979999999998</v>
      </c>
      <c r="F10">
        <v>3.737886</v>
      </c>
      <c r="I10" t="s">
        <v>96</v>
      </c>
      <c r="J10">
        <v>5.6030000000000003E-3</v>
      </c>
      <c r="K10">
        <v>5.6030000000000003E-3</v>
      </c>
      <c r="L10">
        <v>5.6030000000000003E-3</v>
      </c>
      <c r="M10">
        <v>5.6030000000000003E-3</v>
      </c>
      <c r="N10">
        <v>5.6030000000000003E-3</v>
      </c>
    </row>
    <row r="11" spans="1:14" x14ac:dyDescent="0.15">
      <c r="I11" t="s">
        <v>98</v>
      </c>
      <c r="J11">
        <v>2.8504999999999999E-2</v>
      </c>
      <c r="K11">
        <v>2.8673000000000001E-2</v>
      </c>
      <c r="L11">
        <v>2.8577999999999999E-2</v>
      </c>
      <c r="M11">
        <v>2.8142E-2</v>
      </c>
      <c r="N11">
        <v>2.8410999999999999E-2</v>
      </c>
    </row>
    <row r="12" spans="1:14" x14ac:dyDescent="0.15">
      <c r="I12" t="s">
        <v>100</v>
      </c>
      <c r="J12">
        <v>1.074335</v>
      </c>
      <c r="K12">
        <v>0.97775800000000002</v>
      </c>
      <c r="L12">
        <v>0.96984599999999999</v>
      </c>
      <c r="M12">
        <v>0.86021400000000003</v>
      </c>
      <c r="N12">
        <v>0.81097900000000001</v>
      </c>
    </row>
    <row r="13" spans="1:14" ht="17.25" x14ac:dyDescent="0.3">
      <c r="I13" t="s">
        <v>113</v>
      </c>
      <c r="J13">
        <v>1.0580259999999999</v>
      </c>
      <c r="K13">
        <v>0.96416599999999997</v>
      </c>
      <c r="L13">
        <v>0.86021400000000003</v>
      </c>
      <c r="M13">
        <v>0.85980199999999996</v>
      </c>
      <c r="N13">
        <v>0.79583999999999999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3"/>
  <sheetViews>
    <sheetView workbookViewId="0">
      <selection activeCell="F10" sqref="F10"/>
    </sheetView>
  </sheetViews>
  <sheetFormatPr defaultRowHeight="14.25" x14ac:dyDescent="0.15"/>
  <cols>
    <col min="1" max="1" width="20.75" customWidth="1"/>
    <col min="9" max="9" width="21.25" customWidth="1"/>
  </cols>
  <sheetData>
    <row r="1" spans="1:14" x14ac:dyDescent="0.15">
      <c r="A1" t="s">
        <v>115</v>
      </c>
    </row>
    <row r="2" spans="1:14" x14ac:dyDescent="0.15">
      <c r="A2" t="s">
        <v>94</v>
      </c>
      <c r="I2" t="s">
        <v>95</v>
      </c>
    </row>
    <row r="3" spans="1:14" x14ac:dyDescent="0.15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14" x14ac:dyDescent="0.15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15">
      <c r="A5" t="s">
        <v>93</v>
      </c>
      <c r="B5">
        <v>0.98281375000000004</v>
      </c>
      <c r="C5">
        <v>0.98308649999999997</v>
      </c>
      <c r="D5">
        <v>0.98976275000000002</v>
      </c>
      <c r="E5">
        <v>0.98301450000000001</v>
      </c>
      <c r="F5">
        <v>0.98273575000000002</v>
      </c>
      <c r="I5" t="s">
        <v>98</v>
      </c>
    </row>
    <row r="6" spans="1:14" x14ac:dyDescent="0.15">
      <c r="A6" t="s">
        <v>99</v>
      </c>
      <c r="B6">
        <v>0.18908074999999999</v>
      </c>
      <c r="C6">
        <v>0.19021674999999999</v>
      </c>
      <c r="D6">
        <v>0.19136575</v>
      </c>
      <c r="E6">
        <v>0.19085325</v>
      </c>
      <c r="F6">
        <v>0.19176124999999999</v>
      </c>
      <c r="I6" t="s">
        <v>100</v>
      </c>
    </row>
    <row r="7" spans="1:14" ht="17.25" x14ac:dyDescent="0.3">
      <c r="A7" t="s">
        <v>101</v>
      </c>
      <c r="B7">
        <v>1.68437725</v>
      </c>
      <c r="C7">
        <v>1.6888572500000001</v>
      </c>
      <c r="D7">
        <v>1.7017089999999999</v>
      </c>
      <c r="E7">
        <v>1.6964757500000001</v>
      </c>
      <c r="F7">
        <v>1.6990645</v>
      </c>
      <c r="I7" t="s">
        <v>113</v>
      </c>
    </row>
    <row r="8" spans="1:14" x14ac:dyDescent="0.15">
      <c r="A8" t="s">
        <v>98</v>
      </c>
      <c r="B8">
        <v>1.0000089999999999</v>
      </c>
      <c r="C8">
        <v>1.000014</v>
      </c>
      <c r="D8">
        <v>1.0000119999999999</v>
      </c>
      <c r="E8">
        <v>1.0000100000000001</v>
      </c>
      <c r="F8">
        <v>1.0000560000000001</v>
      </c>
    </row>
    <row r="9" spans="1:14" x14ac:dyDescent="0.15">
      <c r="A9" t="s">
        <v>100</v>
      </c>
      <c r="B9">
        <v>1.5601670000000001</v>
      </c>
      <c r="C9">
        <v>1.6855279999999999</v>
      </c>
      <c r="D9">
        <v>1.8170649999999999</v>
      </c>
      <c r="E9">
        <v>2.046977</v>
      </c>
      <c r="F9">
        <v>2.2746110000000002</v>
      </c>
    </row>
    <row r="10" spans="1:14" x14ac:dyDescent="0.15">
      <c r="A10" t="s">
        <v>111</v>
      </c>
      <c r="I10" t="s">
        <v>96</v>
      </c>
      <c r="J10">
        <v>0.11206099999999999</v>
      </c>
      <c r="K10">
        <v>0.11206099999999999</v>
      </c>
      <c r="L10">
        <v>0.11206099999999999</v>
      </c>
      <c r="M10">
        <v>0.11206099999999999</v>
      </c>
      <c r="N10">
        <v>0.11206099999999999</v>
      </c>
    </row>
    <row r="11" spans="1:14" x14ac:dyDescent="0.15">
      <c r="I11" t="s">
        <v>98</v>
      </c>
      <c r="J11">
        <v>0.788134</v>
      </c>
      <c r="K11">
        <v>0.83738800000000002</v>
      </c>
      <c r="L11">
        <v>0.79766499999999996</v>
      </c>
      <c r="M11">
        <v>0.81936100000000001</v>
      </c>
      <c r="N11">
        <v>0.80929899999999999</v>
      </c>
    </row>
    <row r="12" spans="1:14" x14ac:dyDescent="0.15">
      <c r="I12" t="s">
        <v>100</v>
      </c>
      <c r="J12">
        <v>26.405674999999999</v>
      </c>
      <c r="K12">
        <v>25.450901999999999</v>
      </c>
      <c r="L12">
        <v>24.777742</v>
      </c>
      <c r="M12">
        <v>23.614522999999998</v>
      </c>
      <c r="N12">
        <v>22.750243000000001</v>
      </c>
    </row>
    <row r="13" spans="1:14" ht="17.25" x14ac:dyDescent="0.3">
      <c r="I13" t="s">
        <v>113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29"/>
  <sheetViews>
    <sheetView topLeftCell="F10" zoomScale="93" workbookViewId="0">
      <selection activeCell="U7" sqref="U7"/>
    </sheetView>
  </sheetViews>
  <sheetFormatPr defaultColWidth="8.875" defaultRowHeight="14.25" x14ac:dyDescent="0.15"/>
  <sheetData>
    <row r="1" spans="1:21" x14ac:dyDescent="0.15">
      <c r="A1" t="s">
        <v>84</v>
      </c>
    </row>
    <row r="2" spans="1:21" x14ac:dyDescent="0.15">
      <c r="A2" t="s">
        <v>7</v>
      </c>
      <c r="H2" t="s">
        <v>78</v>
      </c>
      <c r="O2" t="s">
        <v>79</v>
      </c>
    </row>
    <row r="3" spans="1:21" x14ac:dyDescent="0.15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1" x14ac:dyDescent="0.15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1" x14ac:dyDescent="0.15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  <c r="U5" s="1">
        <f>T4/T5</f>
        <v>1.426747709302008</v>
      </c>
    </row>
    <row r="6" spans="1:21" x14ac:dyDescent="0.15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  <c r="U6" s="1">
        <f>T4/T6</f>
        <v>7.4547689060148858</v>
      </c>
    </row>
    <row r="7" spans="1:21" x14ac:dyDescent="0.15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1" x14ac:dyDescent="0.15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1" x14ac:dyDescent="0.15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1" x14ac:dyDescent="0.15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1" x14ac:dyDescent="0.15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1" x14ac:dyDescent="0.15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1" x14ac:dyDescent="0.15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1" x14ac:dyDescent="0.15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 x14ac:dyDescent="0.15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 x14ac:dyDescent="0.15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 x14ac:dyDescent="0.15">
      <c r="A21" t="s">
        <v>85</v>
      </c>
    </row>
    <row r="22" spans="1:20" x14ac:dyDescent="0.15">
      <c r="A22" t="s">
        <v>7</v>
      </c>
      <c r="H22" t="s">
        <v>78</v>
      </c>
      <c r="O22" t="s">
        <v>79</v>
      </c>
    </row>
    <row r="23" spans="1:20" x14ac:dyDescent="0.15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 x14ac:dyDescent="0.15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 x14ac:dyDescent="0.15">
      <c r="A25" t="s">
        <v>69</v>
      </c>
      <c r="H25" t="s">
        <v>74</v>
      </c>
      <c r="O25" t="s">
        <v>73</v>
      </c>
    </row>
    <row r="26" spans="1:20" x14ac:dyDescent="0.15">
      <c r="A26" t="s">
        <v>70</v>
      </c>
      <c r="O26" t="s">
        <v>74</v>
      </c>
    </row>
    <row r="27" spans="1:20" x14ac:dyDescent="0.15">
      <c r="A27" t="s">
        <v>71</v>
      </c>
    </row>
    <row r="28" spans="1:20" x14ac:dyDescent="0.15">
      <c r="A28" t="s">
        <v>73</v>
      </c>
    </row>
    <row r="29" spans="1:20" x14ac:dyDescent="0.15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29"/>
  <sheetViews>
    <sheetView topLeftCell="G1" workbookViewId="0">
      <selection activeCell="A5" sqref="A5"/>
    </sheetView>
  </sheetViews>
  <sheetFormatPr defaultColWidth="8.875" defaultRowHeight="14.25" x14ac:dyDescent="0.15"/>
  <sheetData>
    <row r="1" spans="1:20" x14ac:dyDescent="0.15">
      <c r="A1" t="s">
        <v>84</v>
      </c>
    </row>
    <row r="2" spans="1:20" x14ac:dyDescent="0.15">
      <c r="A2" t="s">
        <v>7</v>
      </c>
      <c r="H2" t="s">
        <v>78</v>
      </c>
      <c r="O2" t="s">
        <v>79</v>
      </c>
    </row>
    <row r="3" spans="1:20" x14ac:dyDescent="0.15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 x14ac:dyDescent="0.15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 x14ac:dyDescent="0.15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 x14ac:dyDescent="0.15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 x14ac:dyDescent="0.15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 x14ac:dyDescent="0.15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 x14ac:dyDescent="0.15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 x14ac:dyDescent="0.15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 x14ac:dyDescent="0.15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 x14ac:dyDescent="0.15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 x14ac:dyDescent="0.15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 x14ac:dyDescent="0.15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 x14ac:dyDescent="0.15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 x14ac:dyDescent="0.15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 x14ac:dyDescent="0.15">
      <c r="A21" t="s">
        <v>85</v>
      </c>
    </row>
    <row r="22" spans="1:20" x14ac:dyDescent="0.15">
      <c r="A22" t="s">
        <v>7</v>
      </c>
      <c r="H22" t="s">
        <v>78</v>
      </c>
      <c r="O22" t="s">
        <v>79</v>
      </c>
    </row>
    <row r="23" spans="1:20" x14ac:dyDescent="0.15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 x14ac:dyDescent="0.15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 x14ac:dyDescent="0.15">
      <c r="A25" t="s">
        <v>69</v>
      </c>
      <c r="H25" t="s">
        <v>74</v>
      </c>
      <c r="O25" t="s">
        <v>73</v>
      </c>
    </row>
    <row r="26" spans="1:20" x14ac:dyDescent="0.15">
      <c r="A26" t="s">
        <v>70</v>
      </c>
      <c r="O26" t="s">
        <v>74</v>
      </c>
    </row>
    <row r="27" spans="1:20" x14ac:dyDescent="0.15">
      <c r="A27" t="s">
        <v>71</v>
      </c>
    </row>
    <row r="28" spans="1:20" x14ac:dyDescent="0.15">
      <c r="A28" t="s">
        <v>73</v>
      </c>
    </row>
    <row r="29" spans="1:20" x14ac:dyDescent="0.15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29"/>
  <sheetViews>
    <sheetView workbookViewId="0">
      <selection activeCell="A5" sqref="A5"/>
    </sheetView>
  </sheetViews>
  <sheetFormatPr defaultColWidth="8.875" defaultRowHeight="14.25" x14ac:dyDescent="0.15"/>
  <sheetData>
    <row r="1" spans="1:20" x14ac:dyDescent="0.15">
      <c r="A1" t="s">
        <v>84</v>
      </c>
    </row>
    <row r="2" spans="1:20" x14ac:dyDescent="0.15">
      <c r="A2" t="s">
        <v>7</v>
      </c>
      <c r="H2" t="s">
        <v>78</v>
      </c>
      <c r="O2" t="s">
        <v>79</v>
      </c>
    </row>
    <row r="3" spans="1:20" x14ac:dyDescent="0.15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 x14ac:dyDescent="0.15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 x14ac:dyDescent="0.15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 x14ac:dyDescent="0.15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 x14ac:dyDescent="0.15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 x14ac:dyDescent="0.15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 x14ac:dyDescent="0.15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 x14ac:dyDescent="0.15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 x14ac:dyDescent="0.15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 x14ac:dyDescent="0.15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 x14ac:dyDescent="0.15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 x14ac:dyDescent="0.15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 x14ac:dyDescent="0.15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 x14ac:dyDescent="0.15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 x14ac:dyDescent="0.15">
      <c r="A21" t="s">
        <v>85</v>
      </c>
    </row>
    <row r="22" spans="1:20" x14ac:dyDescent="0.15">
      <c r="A22" t="s">
        <v>7</v>
      </c>
      <c r="H22" t="s">
        <v>78</v>
      </c>
      <c r="O22" t="s">
        <v>79</v>
      </c>
    </row>
    <row r="23" spans="1:20" x14ac:dyDescent="0.15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 x14ac:dyDescent="0.15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 x14ac:dyDescent="0.15">
      <c r="A25" t="s">
        <v>69</v>
      </c>
      <c r="H25" t="s">
        <v>74</v>
      </c>
      <c r="O25" t="s">
        <v>73</v>
      </c>
    </row>
    <row r="26" spans="1:20" x14ac:dyDescent="0.15">
      <c r="A26" t="s">
        <v>70</v>
      </c>
      <c r="O26" t="s">
        <v>74</v>
      </c>
    </row>
    <row r="27" spans="1:20" x14ac:dyDescent="0.15">
      <c r="A27" t="s">
        <v>71</v>
      </c>
    </row>
    <row r="28" spans="1:20" x14ac:dyDescent="0.15">
      <c r="A28" t="s">
        <v>73</v>
      </c>
    </row>
    <row r="29" spans="1:20" x14ac:dyDescent="0.15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8"/>
  <sheetViews>
    <sheetView tabSelected="1" topLeftCell="A55" zoomScale="70" zoomScaleNormal="70" workbookViewId="0">
      <selection activeCell="A64" sqref="A64:F68"/>
    </sheetView>
  </sheetViews>
  <sheetFormatPr defaultColWidth="8.875" defaultRowHeight="14.25" x14ac:dyDescent="0.15"/>
  <cols>
    <col min="1" max="1" width="18.125" customWidth="1"/>
    <col min="17" max="17" width="16.375" customWidth="1"/>
  </cols>
  <sheetData>
    <row r="1" spans="1:29" x14ac:dyDescent="0.15">
      <c r="A1" t="s">
        <v>7</v>
      </c>
      <c r="Q1" t="s">
        <v>79</v>
      </c>
    </row>
    <row r="2" spans="1:29" x14ac:dyDescent="0.15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9" x14ac:dyDescent="0.15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  <c r="Y3">
        <v>8.3371000000000001E-2</v>
      </c>
      <c r="Z3">
        <v>8.3371000000000001E-2</v>
      </c>
      <c r="AA3">
        <v>8.3371000000000001E-2</v>
      </c>
      <c r="AB3">
        <v>8.3371000000000001E-2</v>
      </c>
      <c r="AC3">
        <v>8.3371000000000001E-2</v>
      </c>
    </row>
    <row r="4" spans="1:29" x14ac:dyDescent="0.15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  <c r="Y4">
        <v>7.1703000000000003E-2</v>
      </c>
      <c r="Z4">
        <v>6.7229999999999998E-2</v>
      </c>
      <c r="AA4">
        <v>6.1108000000000003E-2</v>
      </c>
      <c r="AB4">
        <v>5.7821999999999998E-2</v>
      </c>
      <c r="AC4">
        <v>4.2465000000000003E-2</v>
      </c>
    </row>
    <row r="5" spans="1:29" x14ac:dyDescent="0.15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  <c r="W5">
        <f>V3/V5</f>
        <v>3.9062456074591201</v>
      </c>
      <c r="Y5">
        <v>6.5965999999999997E-2</v>
      </c>
      <c r="Z5">
        <v>5.7609E-2</v>
      </c>
      <c r="AA5">
        <v>3.9967999999999997E-2</v>
      </c>
      <c r="AB5">
        <v>3.4509999999999999E-2</v>
      </c>
      <c r="AC5">
        <v>2.1343000000000001E-2</v>
      </c>
    </row>
    <row r="6" spans="1:29" x14ac:dyDescent="0.15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  <c r="Q6" t="s">
        <v>108</v>
      </c>
      <c r="R6">
        <f>R5/Y5*Y6</f>
        <v>0.92916001967110873</v>
      </c>
      <c r="S6">
        <f t="shared" ref="S6:V6" si="0">S5/Z5*Z6</f>
        <v>0.80826666346811227</v>
      </c>
      <c r="T6">
        <f t="shared" si="0"/>
        <v>0.68191577407012027</v>
      </c>
      <c r="U6">
        <f t="shared" si="0"/>
        <v>0.58332033920667858</v>
      </c>
      <c r="V6">
        <f t="shared" si="0"/>
        <v>0.52421105660241574</v>
      </c>
      <c r="Y6">
        <v>7.7465000000000006E-2</v>
      </c>
      <c r="Z6">
        <v>6.7386000000000001E-2</v>
      </c>
      <c r="AA6">
        <v>5.6852E-2</v>
      </c>
      <c r="AB6">
        <v>4.8632000000000002E-2</v>
      </c>
      <c r="AC6">
        <v>4.3704E-2</v>
      </c>
    </row>
    <row r="7" spans="1:29" x14ac:dyDescent="0.15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  <c r="Q7" t="s">
        <v>71</v>
      </c>
      <c r="R7">
        <f>Y7/Y3</f>
        <v>0.68737330726511614</v>
      </c>
      <c r="S7">
        <f t="shared" ref="S7:V7" si="1">Z7/Z3</f>
        <v>0.52556644396732677</v>
      </c>
      <c r="T7">
        <f t="shared" si="1"/>
        <v>0.48386129469479794</v>
      </c>
      <c r="U7">
        <f t="shared" si="1"/>
        <v>0.44691799306713365</v>
      </c>
      <c r="V7">
        <f t="shared" si="1"/>
        <v>0.43416775617420927</v>
      </c>
      <c r="X7" t="s">
        <v>71</v>
      </c>
      <c r="Y7">
        <v>5.7306999999999997E-2</v>
      </c>
      <c r="Z7">
        <v>4.3817000000000002E-2</v>
      </c>
      <c r="AA7">
        <v>4.0340000000000001E-2</v>
      </c>
      <c r="AB7">
        <v>3.7260000000000001E-2</v>
      </c>
      <c r="AC7">
        <v>3.6197E-2</v>
      </c>
    </row>
    <row r="8" spans="1:29" x14ac:dyDescent="0.15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  <c r="Q8" t="s">
        <v>111</v>
      </c>
      <c r="R8">
        <f>Y8/Y3</f>
        <v>0.79055067109666421</v>
      </c>
      <c r="S8">
        <f t="shared" ref="S8:V8" si="2">Z8/Z3</f>
        <v>0.65736287198186416</v>
      </c>
      <c r="T8">
        <f t="shared" si="2"/>
        <v>0.46114356310947452</v>
      </c>
      <c r="U8">
        <f t="shared" si="2"/>
        <v>0.35695865468808102</v>
      </c>
      <c r="V8">
        <f t="shared" si="2"/>
        <v>0.26347291024456942</v>
      </c>
      <c r="Y8">
        <v>6.5908999999999995E-2</v>
      </c>
      <c r="Z8">
        <v>5.4805E-2</v>
      </c>
      <c r="AA8">
        <v>3.8446000000000001E-2</v>
      </c>
      <c r="AB8">
        <v>2.9760000000000002E-2</v>
      </c>
      <c r="AC8">
        <v>2.1965999999999999E-2</v>
      </c>
    </row>
    <row r="9" spans="1:29" x14ac:dyDescent="0.15">
      <c r="A9" t="s">
        <v>108</v>
      </c>
      <c r="B9">
        <v>1.2537499999999999</v>
      </c>
      <c r="C9">
        <v>1.484596</v>
      </c>
      <c r="D9">
        <v>1.721732</v>
      </c>
      <c r="E9">
        <v>2.0439120000000002</v>
      </c>
      <c r="F9">
        <v>2.4945189999999999</v>
      </c>
    </row>
    <row r="10" spans="1:29" x14ac:dyDescent="0.15">
      <c r="A10" t="s">
        <v>110</v>
      </c>
      <c r="B10">
        <v>15.537222</v>
      </c>
      <c r="C10">
        <v>16.375813000000001</v>
      </c>
      <c r="D10">
        <v>20.991672999999999</v>
      </c>
      <c r="E10">
        <v>21.045601000000001</v>
      </c>
      <c r="F10">
        <v>25.303474000000001</v>
      </c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9" x14ac:dyDescent="0.15">
      <c r="A11" t="s">
        <v>111</v>
      </c>
      <c r="B11">
        <v>1.418774</v>
      </c>
      <c r="C11">
        <v>1.7755129999999999</v>
      </c>
      <c r="D11">
        <v>2.497074</v>
      </c>
      <c r="E11">
        <v>3.5196559999999999</v>
      </c>
      <c r="F11">
        <v>5.1104180000000001</v>
      </c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9" x14ac:dyDescent="0.15">
      <c r="B12">
        <v>1.018834</v>
      </c>
      <c r="C12">
        <v>1.022243</v>
      </c>
      <c r="D12">
        <v>1.0318210000000001</v>
      </c>
      <c r="E12">
        <v>1.046724</v>
      </c>
      <c r="F12">
        <v>1.0431999999999999</v>
      </c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9" x14ac:dyDescent="0.15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9" x14ac:dyDescent="0.15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9" x14ac:dyDescent="0.15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  <row r="28" spans="1:6" x14ac:dyDescent="0.15">
      <c r="A28" t="s">
        <v>104</v>
      </c>
    </row>
    <row r="29" spans="1:6" x14ac:dyDescent="0.15">
      <c r="A29" t="s">
        <v>68</v>
      </c>
      <c r="B29">
        <v>-6</v>
      </c>
      <c r="C29">
        <v>-5</v>
      </c>
      <c r="D29">
        <v>-4</v>
      </c>
      <c r="E29">
        <v>-3</v>
      </c>
      <c r="F29">
        <v>-2</v>
      </c>
    </row>
    <row r="30" spans="1:6" x14ac:dyDescent="0.15">
      <c r="A30" t="s">
        <v>71</v>
      </c>
      <c r="B30">
        <v>2.2409999999999999E-3</v>
      </c>
      <c r="C30">
        <v>2.1429999999999999E-3</v>
      </c>
      <c r="D30">
        <v>1.8710000000000001E-3</v>
      </c>
      <c r="E30">
        <v>3.3769999999999998E-3</v>
      </c>
      <c r="F30">
        <v>1.885E-3</v>
      </c>
    </row>
    <row r="31" spans="1:6" x14ac:dyDescent="0.15">
      <c r="A31" t="s">
        <v>73</v>
      </c>
      <c r="B31">
        <v>4.3300000000000001E-4</v>
      </c>
      <c r="C31">
        <v>4.2000000000000002E-4</v>
      </c>
      <c r="D31">
        <v>3.6900000000000002E-4</v>
      </c>
      <c r="E31">
        <v>3.5500000000000001E-4</v>
      </c>
      <c r="F31">
        <v>3.0899999999999998E-4</v>
      </c>
    </row>
    <row r="32" spans="1:6" x14ac:dyDescent="0.15">
      <c r="A32" t="s">
        <v>74</v>
      </c>
      <c r="B32">
        <v>4.7600000000000003E-3</v>
      </c>
      <c r="C32">
        <v>4.431E-3</v>
      </c>
      <c r="D32">
        <v>3.2720000000000002E-3</v>
      </c>
      <c r="E32">
        <v>2.2799999999999999E-3</v>
      </c>
      <c r="F32">
        <v>1.6000000000000001E-3</v>
      </c>
    </row>
    <row r="33" spans="1:6" x14ac:dyDescent="0.15">
      <c r="A33" t="s">
        <v>108</v>
      </c>
      <c r="B33">
        <v>5.1960000000000001E-3</v>
      </c>
      <c r="C33">
        <v>4.8640000000000003E-3</v>
      </c>
      <c r="D33">
        <v>4.496E-3</v>
      </c>
      <c r="E33">
        <v>4.0889999999999998E-3</v>
      </c>
      <c r="F33">
        <v>3.5929999999999998E-3</v>
      </c>
    </row>
    <row r="34" spans="1:6" x14ac:dyDescent="0.15">
      <c r="A34" t="s">
        <v>110</v>
      </c>
      <c r="B34">
        <v>2.9840999999999999E-2</v>
      </c>
      <c r="C34">
        <v>2.8775999999999999E-2</v>
      </c>
      <c r="D34">
        <v>2.7897000000000002E-2</v>
      </c>
      <c r="E34">
        <v>2.4278000000000001E-2</v>
      </c>
      <c r="F34">
        <v>2.2075000000000001E-2</v>
      </c>
    </row>
    <row r="35" spans="1:6" x14ac:dyDescent="0.15">
      <c r="A35" t="s">
        <v>111</v>
      </c>
      <c r="B35">
        <v>5.0870000000000004E-3</v>
      </c>
      <c r="C35">
        <v>4.6439999999999997E-3</v>
      </c>
      <c r="D35">
        <v>3.9350000000000001E-3</v>
      </c>
      <c r="E35">
        <v>2.343E-3</v>
      </c>
      <c r="F35">
        <v>1.887E-3</v>
      </c>
    </row>
    <row r="36" spans="1:6" x14ac:dyDescent="0.15">
      <c r="A36" t="s">
        <v>105</v>
      </c>
    </row>
    <row r="37" spans="1:6" x14ac:dyDescent="0.15">
      <c r="A37" t="s">
        <v>68</v>
      </c>
      <c r="B37">
        <v>-6</v>
      </c>
      <c r="C37">
        <v>-5</v>
      </c>
      <c r="D37">
        <v>-4</v>
      </c>
      <c r="E37">
        <v>-3</v>
      </c>
      <c r="F37">
        <v>-2</v>
      </c>
    </row>
    <row r="38" spans="1:6" x14ac:dyDescent="0.15">
      <c r="A38" t="s">
        <v>71</v>
      </c>
      <c r="B38">
        <v>4.914E-3</v>
      </c>
      <c r="C38">
        <v>2.5400000000000002E-3</v>
      </c>
      <c r="D38">
        <v>3.032E-3</v>
      </c>
      <c r="E38">
        <v>2.777E-3</v>
      </c>
      <c r="F38">
        <v>3.1700000000000001E-3</v>
      </c>
    </row>
    <row r="39" spans="1:6" x14ac:dyDescent="0.15">
      <c r="A39" t="s">
        <v>73</v>
      </c>
      <c r="B39">
        <v>7.2000000000000002E-5</v>
      </c>
      <c r="C39">
        <v>6.7999999999999999E-5</v>
      </c>
      <c r="D39">
        <v>6.7999999999999999E-5</v>
      </c>
      <c r="E39">
        <v>6.0999999999999999E-5</v>
      </c>
      <c r="F39">
        <v>6.0000000000000002E-5</v>
      </c>
    </row>
    <row r="40" spans="1:6" x14ac:dyDescent="0.15">
      <c r="A40" t="s">
        <v>74</v>
      </c>
      <c r="B40">
        <v>5.4200000000000003E-3</v>
      </c>
      <c r="C40">
        <v>4.6319999999999998E-3</v>
      </c>
      <c r="D40">
        <v>3.3579999999999999E-3</v>
      </c>
      <c r="E40">
        <v>2.6719999999999999E-3</v>
      </c>
      <c r="F40">
        <v>1.792E-3</v>
      </c>
    </row>
    <row r="41" spans="1:6" x14ac:dyDescent="0.15">
      <c r="A41" t="s">
        <v>108</v>
      </c>
      <c r="B41">
        <v>5.9789999999999999E-3</v>
      </c>
      <c r="C41">
        <v>5.5050000000000003E-3</v>
      </c>
      <c r="D41">
        <v>5.1879999999999999E-3</v>
      </c>
      <c r="E41">
        <v>4.9360000000000003E-3</v>
      </c>
      <c r="F41">
        <v>4.3759999999999997E-3</v>
      </c>
    </row>
    <row r="42" spans="1:6" x14ac:dyDescent="0.15">
      <c r="A42" t="s">
        <v>110</v>
      </c>
      <c r="B42">
        <v>4.5740999999999997E-2</v>
      </c>
      <c r="C42">
        <v>3.2953000000000003E-2</v>
      </c>
      <c r="D42">
        <v>3.0533000000000001E-2</v>
      </c>
      <c r="E42">
        <v>2.7372E-2</v>
      </c>
      <c r="F42">
        <v>2.6976E-2</v>
      </c>
    </row>
    <row r="43" spans="1:6" x14ac:dyDescent="0.15">
      <c r="A43" t="s">
        <v>111</v>
      </c>
      <c r="B43">
        <v>6.2090000000000001E-3</v>
      </c>
      <c r="C43">
        <v>4.7130000000000002E-3</v>
      </c>
      <c r="D43">
        <v>3.8219999999999999E-3</v>
      </c>
      <c r="E43">
        <v>2.9729999999999999E-3</v>
      </c>
      <c r="F43">
        <v>1.812E-3</v>
      </c>
    </row>
    <row r="55" spans="1:6" x14ac:dyDescent="0.15">
      <c r="A55" t="s">
        <v>104</v>
      </c>
    </row>
    <row r="56" spans="1:6" x14ac:dyDescent="0.15">
      <c r="A56" t="s">
        <v>68</v>
      </c>
      <c r="B56">
        <v>-6</v>
      </c>
      <c r="C56">
        <v>-5</v>
      </c>
      <c r="D56">
        <v>-4</v>
      </c>
      <c r="E56">
        <v>-3</v>
      </c>
      <c r="F56">
        <v>-2</v>
      </c>
    </row>
    <row r="57" spans="1:6" x14ac:dyDescent="0.15">
      <c r="A57" t="s">
        <v>116</v>
      </c>
      <c r="B57">
        <v>2.9840999999999999E-2</v>
      </c>
      <c r="C57">
        <v>2.8775999999999999E-2</v>
      </c>
      <c r="D57">
        <v>2.7897000000000002E-2</v>
      </c>
      <c r="E57">
        <v>2.4278000000000001E-2</v>
      </c>
      <c r="F57">
        <v>2.2075000000000001E-2</v>
      </c>
    </row>
    <row r="58" spans="1:6" x14ac:dyDescent="0.15">
      <c r="A58" t="s">
        <v>73</v>
      </c>
      <c r="B58">
        <v>4.3300000000000001E-4</v>
      </c>
      <c r="C58">
        <v>4.2000000000000002E-4</v>
      </c>
      <c r="D58">
        <v>3.6900000000000002E-4</v>
      </c>
      <c r="E58">
        <v>3.5500000000000001E-4</v>
      </c>
      <c r="F58">
        <v>3.0899999999999998E-4</v>
      </c>
    </row>
    <row r="59" spans="1:6" x14ac:dyDescent="0.15">
      <c r="A59" t="s">
        <v>74</v>
      </c>
      <c r="B59">
        <v>4.7600000000000003E-3</v>
      </c>
      <c r="C59">
        <v>4.431E-3</v>
      </c>
      <c r="D59">
        <v>3.2720000000000002E-3</v>
      </c>
      <c r="E59">
        <v>2.2799999999999999E-3</v>
      </c>
      <c r="F59">
        <v>1.6000000000000001E-3</v>
      </c>
    </row>
    <row r="60" spans="1:6" x14ac:dyDescent="0.15">
      <c r="A60" t="s">
        <v>108</v>
      </c>
      <c r="B60">
        <v>5.1960000000000001E-3</v>
      </c>
      <c r="C60">
        <v>4.8640000000000003E-3</v>
      </c>
      <c r="D60">
        <v>4.496E-3</v>
      </c>
      <c r="E60">
        <v>4.0889999999999998E-3</v>
      </c>
      <c r="F60">
        <v>3.5929999999999998E-3</v>
      </c>
    </row>
    <row r="63" spans="1:6" x14ac:dyDescent="0.15">
      <c r="A63" t="s">
        <v>105</v>
      </c>
    </row>
    <row r="64" spans="1:6" x14ac:dyDescent="0.15">
      <c r="A64" t="s">
        <v>68</v>
      </c>
      <c r="B64">
        <v>-6</v>
      </c>
      <c r="C64">
        <v>-5</v>
      </c>
      <c r="D64">
        <v>-4</v>
      </c>
      <c r="E64">
        <v>-3</v>
      </c>
      <c r="F64">
        <v>-2</v>
      </c>
    </row>
    <row r="65" spans="1:6" x14ac:dyDescent="0.15">
      <c r="A65" t="s">
        <v>116</v>
      </c>
      <c r="B65">
        <v>4.5740999999999997E-2</v>
      </c>
      <c r="C65">
        <v>3.2953000000000003E-2</v>
      </c>
      <c r="D65">
        <v>3.0533000000000001E-2</v>
      </c>
      <c r="E65">
        <v>2.7372E-2</v>
      </c>
      <c r="F65">
        <v>2.6976E-2</v>
      </c>
    </row>
    <row r="66" spans="1:6" x14ac:dyDescent="0.15">
      <c r="A66" t="s">
        <v>73</v>
      </c>
      <c r="B66">
        <v>7.2000000000000002E-5</v>
      </c>
      <c r="C66">
        <v>6.7999999999999999E-5</v>
      </c>
      <c r="D66">
        <v>6.7999999999999999E-5</v>
      </c>
      <c r="E66">
        <v>6.0999999999999999E-5</v>
      </c>
      <c r="F66">
        <v>6.0000000000000002E-5</v>
      </c>
    </row>
    <row r="67" spans="1:6" x14ac:dyDescent="0.15">
      <c r="A67" t="s">
        <v>74</v>
      </c>
      <c r="B67">
        <v>5.4200000000000003E-3</v>
      </c>
      <c r="C67">
        <v>4.6319999999999998E-3</v>
      </c>
      <c r="D67">
        <v>3.3579999999999999E-3</v>
      </c>
      <c r="E67">
        <v>2.6719999999999999E-3</v>
      </c>
      <c r="F67">
        <v>1.792E-3</v>
      </c>
    </row>
    <row r="68" spans="1:6" x14ac:dyDescent="0.15">
      <c r="A68" t="s">
        <v>108</v>
      </c>
      <c r="B68">
        <v>5.9789999999999999E-3</v>
      </c>
      <c r="C68">
        <v>5.5050000000000003E-3</v>
      </c>
      <c r="D68">
        <v>5.1879999999999999E-3</v>
      </c>
      <c r="E68">
        <v>4.9360000000000003E-3</v>
      </c>
      <c r="F68">
        <v>4.3759999999999997E-3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defaultColWidth="12.875" defaultRowHeight="14.25" x14ac:dyDescent="0.15"/>
  <cols>
    <col min="1" max="1" width="20.625" customWidth="1"/>
  </cols>
  <sheetData>
    <row r="1" spans="1:10" x14ac:dyDescent="0.15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 x14ac:dyDescent="0.15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 x14ac:dyDescent="0.15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 x14ac:dyDescent="0.15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 x14ac:dyDescent="0.15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 x14ac:dyDescent="0.15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 x14ac:dyDescent="0.15">
      <c r="A7" t="s">
        <v>5</v>
      </c>
      <c r="B7">
        <v>3.7763</v>
      </c>
    </row>
    <row r="8" spans="1:10" x14ac:dyDescent="0.15">
      <c r="A8" t="s">
        <v>6</v>
      </c>
      <c r="B8">
        <v>10.402900000000001</v>
      </c>
    </row>
    <row r="9" spans="1:10" x14ac:dyDescent="0.15">
      <c r="A9" t="s">
        <v>20</v>
      </c>
      <c r="B9">
        <v>2.8954</v>
      </c>
    </row>
    <row r="10" spans="1:10" x14ac:dyDescent="0.15">
      <c r="A10" t="s">
        <v>19</v>
      </c>
      <c r="B10">
        <v>5.4892000000000003</v>
      </c>
    </row>
    <row r="11" spans="1:10" x14ac:dyDescent="0.15">
      <c r="A11" t="s">
        <v>2</v>
      </c>
      <c r="B11">
        <v>1.0692999999999999</v>
      </c>
    </row>
    <row r="12" spans="1:10" x14ac:dyDescent="0.15">
      <c r="A12" t="s">
        <v>3</v>
      </c>
      <c r="B12">
        <v>0.98680000000000001</v>
      </c>
    </row>
    <row r="14" spans="1:10" x14ac:dyDescent="0.15">
      <c r="A14" t="s">
        <v>9</v>
      </c>
    </row>
    <row r="15" spans="1:10" x14ac:dyDescent="0.15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 x14ac:dyDescent="0.15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 x14ac:dyDescent="0.15">
      <c r="A19" t="s">
        <v>10</v>
      </c>
    </row>
    <row r="20" spans="1:5" x14ac:dyDescent="0.1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 x14ac:dyDescent="0.1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55"/>
  <sheetViews>
    <sheetView topLeftCell="C1" zoomScale="99" workbookViewId="0">
      <selection activeCell="N13" sqref="N13"/>
    </sheetView>
  </sheetViews>
  <sheetFormatPr defaultColWidth="11.125" defaultRowHeight="14.25" x14ac:dyDescent="0.15"/>
  <cols>
    <col min="1" max="1" width="17.125" customWidth="1"/>
    <col min="9" max="9" width="20.125" customWidth="1"/>
  </cols>
  <sheetData>
    <row r="2" spans="1:15" x14ac:dyDescent="0.15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5" x14ac:dyDescent="0.15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5" x14ac:dyDescent="0.15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J10/J$9</f>
        <v>0.89411764705882346</v>
      </c>
      <c r="K4">
        <f t="shared" ref="K4:N7" si="0">K10/K$9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5" x14ac:dyDescent="0.15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J11/J$9</f>
        <v>0.60955882352941171</v>
      </c>
      <c r="K5">
        <f t="shared" si="0"/>
        <v>0.59485294117647058</v>
      </c>
      <c r="L5">
        <f t="shared" si="0"/>
        <v>0.58161764705882346</v>
      </c>
      <c r="M5">
        <f t="shared" si="0"/>
        <v>0.51102941176470584</v>
      </c>
      <c r="N5">
        <f t="shared" si="0"/>
        <v>0.38602941176470584</v>
      </c>
      <c r="O5">
        <f>N3/N5</f>
        <v>2.5904761904761906</v>
      </c>
    </row>
    <row r="6" spans="1:15" x14ac:dyDescent="0.15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  <c r="I6" t="s">
        <v>108</v>
      </c>
      <c r="J6">
        <f>J12/J$9</f>
        <v>0.98382352941176465</v>
      </c>
      <c r="K6">
        <f t="shared" si="0"/>
        <v>0.92499999999999993</v>
      </c>
      <c r="L6">
        <f t="shared" si="0"/>
        <v>0.90882352941176459</v>
      </c>
      <c r="M6">
        <f t="shared" si="0"/>
        <v>0.87352941176470589</v>
      </c>
      <c r="N6">
        <f t="shared" si="0"/>
        <v>0.84338235294117647</v>
      </c>
    </row>
    <row r="7" spans="1:15" x14ac:dyDescent="0.15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I7" t="s">
        <v>111</v>
      </c>
      <c r="J7">
        <f>J13/J$9</f>
        <v>0.54264705882352937</v>
      </c>
      <c r="K7">
        <f t="shared" si="0"/>
        <v>0.48382352941176465</v>
      </c>
      <c r="L7">
        <f t="shared" si="0"/>
        <v>0.46764705882352936</v>
      </c>
      <c r="M7">
        <f t="shared" si="0"/>
        <v>0.43235294117647055</v>
      </c>
      <c r="N7">
        <f t="shared" si="0"/>
        <v>0.32867647058823529</v>
      </c>
    </row>
    <row r="8" spans="1:15" x14ac:dyDescent="0.15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9.0229990000000004</v>
      </c>
      <c r="G8">
        <v>7.5494089999999998</v>
      </c>
    </row>
    <row r="9" spans="1:15" x14ac:dyDescent="0.15">
      <c r="A9" t="s">
        <v>109</v>
      </c>
      <c r="B9">
        <v>1.310813</v>
      </c>
      <c r="C9">
        <v>1.5660000000000001</v>
      </c>
      <c r="D9">
        <v>1.8337129999999999</v>
      </c>
      <c r="E9">
        <v>2.1947009999999998</v>
      </c>
      <c r="F9">
        <v>2.6966990000000002</v>
      </c>
      <c r="I9" t="s">
        <v>72</v>
      </c>
      <c r="J9">
        <v>1.3600000000000001E-3</v>
      </c>
      <c r="K9">
        <v>1.3600000000000001E-3</v>
      </c>
      <c r="L9">
        <v>1.3600000000000001E-3</v>
      </c>
      <c r="M9">
        <v>1.3600000000000001E-3</v>
      </c>
      <c r="N9">
        <v>1.3600000000000001E-3</v>
      </c>
    </row>
    <row r="10" spans="1:15" x14ac:dyDescent="0.15">
      <c r="A10" t="s">
        <v>111</v>
      </c>
      <c r="B10">
        <v>3.9584069999999998</v>
      </c>
      <c r="C10">
        <v>4.5809550000000003</v>
      </c>
      <c r="D10">
        <v>6.6315119999999999</v>
      </c>
      <c r="E10">
        <v>9.958634</v>
      </c>
      <c r="F10">
        <v>9.958634</v>
      </c>
      <c r="I10" t="s">
        <v>73</v>
      </c>
      <c r="J10">
        <v>1.2160000000000001E-3</v>
      </c>
      <c r="K10">
        <v>1.1479999999999999E-3</v>
      </c>
      <c r="L10">
        <v>1.0970000000000001E-3</v>
      </c>
      <c r="M10">
        <v>1.07E-3</v>
      </c>
      <c r="N10">
        <v>9.6500000000000004E-4</v>
      </c>
    </row>
    <row r="11" spans="1:15" x14ac:dyDescent="0.15">
      <c r="I11" t="s">
        <v>74</v>
      </c>
      <c r="J11">
        <v>8.2899999999999998E-4</v>
      </c>
      <c r="K11">
        <v>8.0900000000000004E-4</v>
      </c>
      <c r="L11">
        <v>7.9100000000000004E-4</v>
      </c>
      <c r="M11">
        <v>6.9499999999999998E-4</v>
      </c>
      <c r="N11">
        <v>5.2499999999999997E-4</v>
      </c>
    </row>
    <row r="12" spans="1:15" x14ac:dyDescent="0.15">
      <c r="I12" t="s">
        <v>108</v>
      </c>
      <c r="J12">
        <v>1.338E-3</v>
      </c>
      <c r="K12">
        <v>1.258E-3</v>
      </c>
      <c r="L12">
        <v>1.2359999999999999E-3</v>
      </c>
      <c r="M12">
        <v>1.188E-3</v>
      </c>
      <c r="N12">
        <v>1.147E-3</v>
      </c>
    </row>
    <row r="13" spans="1:15" x14ac:dyDescent="0.15">
      <c r="I13" t="s">
        <v>111</v>
      </c>
      <c r="J13">
        <v>7.3800000000000005E-4</v>
      </c>
      <c r="K13">
        <v>6.5799999999999995E-4</v>
      </c>
      <c r="L13">
        <v>6.3599999999999996E-4</v>
      </c>
      <c r="M13">
        <v>5.8799999999999998E-4</v>
      </c>
      <c r="N13">
        <v>4.4700000000000002E-4</v>
      </c>
    </row>
    <row r="30" spans="1:14" x14ac:dyDescent="0.15">
      <c r="A30" t="s">
        <v>106</v>
      </c>
    </row>
    <row r="31" spans="1:14" x14ac:dyDescent="0.15">
      <c r="B31">
        <v>-6</v>
      </c>
      <c r="C31">
        <v>-5</v>
      </c>
      <c r="D31">
        <v>-4</v>
      </c>
      <c r="E31">
        <v>-3</v>
      </c>
      <c r="F31">
        <v>-2</v>
      </c>
      <c r="J31">
        <v>-6</v>
      </c>
      <c r="K31">
        <v>-5</v>
      </c>
      <c r="L31">
        <v>-4</v>
      </c>
      <c r="M31">
        <v>-3</v>
      </c>
      <c r="N31">
        <v>-2</v>
      </c>
    </row>
    <row r="32" spans="1:14" x14ac:dyDescent="0.15">
      <c r="A32" t="s">
        <v>72</v>
      </c>
      <c r="B32">
        <v>1</v>
      </c>
      <c r="C32">
        <v>1</v>
      </c>
      <c r="D32">
        <v>1</v>
      </c>
      <c r="E32">
        <v>1</v>
      </c>
      <c r="F32">
        <v>1</v>
      </c>
      <c r="I32" t="s">
        <v>72</v>
      </c>
      <c r="J32" s="3">
        <f>J53/J$53</f>
        <v>1</v>
      </c>
      <c r="K32" s="3">
        <f t="shared" ref="K32:N32" si="1">K53/K$53</f>
        <v>1</v>
      </c>
      <c r="L32" s="3">
        <f t="shared" si="1"/>
        <v>1</v>
      </c>
      <c r="M32" s="3">
        <f t="shared" si="1"/>
        <v>1</v>
      </c>
      <c r="N32" s="3">
        <f t="shared" si="1"/>
        <v>1</v>
      </c>
    </row>
    <row r="33" spans="1:14" x14ac:dyDescent="0.15">
      <c r="A33" t="s">
        <v>93</v>
      </c>
      <c r="B33">
        <v>1.0692999999999999</v>
      </c>
      <c r="C33">
        <v>1.0692999999999999</v>
      </c>
      <c r="D33">
        <v>1.0692999999999999</v>
      </c>
      <c r="E33">
        <v>1.0692999999999999</v>
      </c>
      <c r="F33">
        <v>1.0692999999999999</v>
      </c>
      <c r="I33" t="s">
        <v>73</v>
      </c>
      <c r="J33" s="3">
        <f t="shared" ref="J33:N33" si="2">J54/J$53</f>
        <v>0.97872204834803789</v>
      </c>
      <c r="K33" s="3">
        <f t="shared" si="2"/>
        <v>0.97616586181014831</v>
      </c>
      <c r="L33" s="3">
        <f t="shared" si="2"/>
        <v>0.97513913868551128</v>
      </c>
      <c r="M33" s="3">
        <f t="shared" si="2"/>
        <v>0.97137212694546338</v>
      </c>
      <c r="N33" s="3">
        <f t="shared" si="2"/>
        <v>0.97267500318638223</v>
      </c>
    </row>
    <row r="34" spans="1:14" x14ac:dyDescent="0.15">
      <c r="A34" t="s">
        <v>70</v>
      </c>
      <c r="B34">
        <v>0.98680000000000001</v>
      </c>
      <c r="C34">
        <v>0.98680000000000001</v>
      </c>
      <c r="D34">
        <v>0.98680000000000001</v>
      </c>
      <c r="E34">
        <v>0.98680000000000001</v>
      </c>
      <c r="F34">
        <v>0.98680000000000001</v>
      </c>
      <c r="I34" t="s">
        <v>74</v>
      </c>
      <c r="J34" s="3">
        <f t="shared" ref="J34:N34" si="3">J55/J$53</f>
        <v>0.74826165153725233</v>
      </c>
      <c r="K34" s="3">
        <f t="shared" si="3"/>
        <v>0.72779091668672913</v>
      </c>
      <c r="L34" s="3">
        <f t="shared" si="3"/>
        <v>0.66919972243071391</v>
      </c>
      <c r="M34" s="3">
        <f t="shared" si="3"/>
        <v>0.66848809709260337</v>
      </c>
      <c r="N34" s="3">
        <f t="shared" si="3"/>
        <v>0.66791879682211497</v>
      </c>
    </row>
    <row r="35" spans="1:14" x14ac:dyDescent="0.15">
      <c r="A35" t="s">
        <v>71</v>
      </c>
      <c r="B35">
        <v>5.1491579999999999</v>
      </c>
      <c r="C35">
        <v>5.4028999999999998</v>
      </c>
      <c r="D35">
        <v>7.4663950000000003</v>
      </c>
      <c r="E35">
        <v>10.648683999999999</v>
      </c>
      <c r="F35">
        <v>11.012912</v>
      </c>
    </row>
    <row r="36" spans="1:14" x14ac:dyDescent="0.15">
      <c r="A36" t="s">
        <v>73</v>
      </c>
      <c r="B36">
        <v>1.3613329999999999</v>
      </c>
      <c r="C36">
        <v>2.347235</v>
      </c>
      <c r="D36">
        <v>2.3561399999999999</v>
      </c>
      <c r="E36">
        <v>3.3205559999999998</v>
      </c>
      <c r="F36">
        <v>3.3492700000000002</v>
      </c>
      <c r="J36">
        <v>1.0000000000000001E-5</v>
      </c>
      <c r="K36">
        <v>1.0000000000000001E-5</v>
      </c>
      <c r="L36">
        <v>1.0000000000000001E-5</v>
      </c>
      <c r="M36">
        <v>1.0000000000000001E-5</v>
      </c>
      <c r="N36">
        <v>1.0000000000000001E-5</v>
      </c>
    </row>
    <row r="37" spans="1:14" x14ac:dyDescent="0.15">
      <c r="A37" t="s">
        <v>74</v>
      </c>
      <c r="B37">
        <v>4.1162570000000001</v>
      </c>
      <c r="C37">
        <v>4.2776839999999998</v>
      </c>
      <c r="D37">
        <v>6.8546709999999997</v>
      </c>
      <c r="E37">
        <v>8.7574210000000008</v>
      </c>
      <c r="F37">
        <v>8.7574210000000008</v>
      </c>
      <c r="J37">
        <v>1.0000000000000001E-5</v>
      </c>
      <c r="K37">
        <v>1.0000000000000001E-5</v>
      </c>
      <c r="L37">
        <v>1.0000000000000001E-5</v>
      </c>
      <c r="M37">
        <v>1.0000000000000001E-5</v>
      </c>
      <c r="N37">
        <v>1.0000000000000001E-5</v>
      </c>
    </row>
    <row r="38" spans="1:14" x14ac:dyDescent="0.15">
      <c r="F38">
        <v>5.0254830000000004</v>
      </c>
      <c r="J38">
        <v>7.9999999999999996E-6</v>
      </c>
      <c r="K38">
        <v>6.9999999999999999E-6</v>
      </c>
      <c r="L38">
        <v>7.9999999999999996E-6</v>
      </c>
      <c r="M38">
        <v>6.9999999999999999E-6</v>
      </c>
      <c r="N38">
        <v>6.9999999999999999E-6</v>
      </c>
    </row>
    <row r="40" spans="1:14" x14ac:dyDescent="0.15">
      <c r="J40" s="1">
        <v>1.31226E-5</v>
      </c>
      <c r="K40" s="1">
        <v>1.31226E-5</v>
      </c>
      <c r="L40" s="1">
        <v>1.31226E-5</v>
      </c>
      <c r="M40" s="1">
        <v>1.31226E-5</v>
      </c>
      <c r="N40" s="1">
        <v>1.31226E-5</v>
      </c>
    </row>
    <row r="41" spans="1:14" x14ac:dyDescent="0.15">
      <c r="J41" s="1">
        <v>1.37183E-5</v>
      </c>
      <c r="K41" s="1">
        <v>1.37367E-5</v>
      </c>
      <c r="L41" s="1">
        <v>1.3822099999999999E-5</v>
      </c>
      <c r="M41" s="1">
        <v>1.3786E-5</v>
      </c>
      <c r="N41" s="1">
        <v>1.37715E-5</v>
      </c>
    </row>
    <row r="42" spans="1:14" x14ac:dyDescent="0.15">
      <c r="J42" s="1">
        <v>1.0278299999999999E-5</v>
      </c>
      <c r="K42" s="1">
        <v>9.4508400000000005E-6</v>
      </c>
      <c r="L42" s="1">
        <v>1.05674E-5</v>
      </c>
      <c r="M42" s="1">
        <v>9.4407900000000005E-6</v>
      </c>
      <c r="N42" s="1">
        <v>9.4327500000000004E-6</v>
      </c>
    </row>
    <row r="44" spans="1:14" x14ac:dyDescent="0.15">
      <c r="J44">
        <v>0.69164000000000003</v>
      </c>
      <c r="K44">
        <v>0.69164000000000003</v>
      </c>
      <c r="L44">
        <v>0.69164000000000003</v>
      </c>
      <c r="M44">
        <v>0.69164000000000003</v>
      </c>
      <c r="N44">
        <v>0.69164000000000003</v>
      </c>
    </row>
    <row r="45" spans="1:14" x14ac:dyDescent="0.15">
      <c r="J45">
        <v>1.0143200000000001</v>
      </c>
      <c r="K45">
        <v>1.0187999999999999</v>
      </c>
      <c r="L45">
        <v>1.0022200000000001</v>
      </c>
      <c r="M45">
        <v>1.0146299999999999</v>
      </c>
      <c r="N45">
        <v>0.98286200000000001</v>
      </c>
    </row>
    <row r="46" spans="1:14" x14ac:dyDescent="0.15">
      <c r="J46">
        <v>1.35578</v>
      </c>
      <c r="K46">
        <v>1.30569</v>
      </c>
      <c r="L46">
        <v>1.3251999999999999</v>
      </c>
      <c r="M46">
        <v>1.0909899999999999</v>
      </c>
      <c r="N46">
        <v>1.0745</v>
      </c>
    </row>
    <row r="48" spans="1:14" x14ac:dyDescent="0.15">
      <c r="J48">
        <v>8.4551699999999994E-2</v>
      </c>
      <c r="K48">
        <v>8.4551699999999994E-2</v>
      </c>
      <c r="L48">
        <v>8.4551699999999994E-2</v>
      </c>
      <c r="M48">
        <v>8.4551699999999994E-2</v>
      </c>
      <c r="N48">
        <v>8.4551699999999994E-2</v>
      </c>
    </row>
    <row r="49" spans="10:14" x14ac:dyDescent="0.15">
      <c r="J49">
        <v>0.26622099999999999</v>
      </c>
      <c r="K49">
        <v>0.26251799999999997</v>
      </c>
      <c r="L49">
        <v>0.26166600000000001</v>
      </c>
      <c r="M49">
        <v>0.27116099999999999</v>
      </c>
      <c r="N49">
        <v>0.26436300000000001</v>
      </c>
    </row>
    <row r="50" spans="10:14" x14ac:dyDescent="0.15">
      <c r="J50">
        <v>0.69340999999999997</v>
      </c>
      <c r="K50">
        <v>0.63792599999999999</v>
      </c>
      <c r="L50">
        <v>0.69681899999999997</v>
      </c>
      <c r="M50">
        <v>0.52628200000000003</v>
      </c>
      <c r="N50">
        <v>0.55197300000000005</v>
      </c>
    </row>
    <row r="53" spans="10:14" x14ac:dyDescent="0.15">
      <c r="J53" s="1">
        <v>1.4122599999999999E-5</v>
      </c>
      <c r="K53" s="1">
        <v>1.4122599999999999E-5</v>
      </c>
      <c r="L53" s="1">
        <v>1.4122599999999999E-5</v>
      </c>
      <c r="M53" s="1">
        <v>1.4122599999999999E-5</v>
      </c>
      <c r="N53" s="1">
        <v>1.4122599999999999E-5</v>
      </c>
    </row>
    <row r="54" spans="10:14" x14ac:dyDescent="0.15">
      <c r="J54" s="1">
        <v>1.3822099999999999E-5</v>
      </c>
      <c r="K54" s="1">
        <v>1.3786E-5</v>
      </c>
      <c r="L54" s="1">
        <v>1.37715E-5</v>
      </c>
      <c r="M54" s="1">
        <v>1.37183E-5</v>
      </c>
      <c r="N54" s="1">
        <v>1.37367E-5</v>
      </c>
    </row>
    <row r="55" spans="10:14" x14ac:dyDescent="0.15">
      <c r="J55" s="1">
        <v>1.05674E-5</v>
      </c>
      <c r="K55" s="1">
        <v>1.0278299999999999E-5</v>
      </c>
      <c r="L55" s="1">
        <v>9.4508400000000005E-6</v>
      </c>
      <c r="M55" s="1">
        <v>9.4407900000000005E-6</v>
      </c>
      <c r="N55" s="1">
        <v>9.4327500000000004E-6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A22" sqref="A22:G33"/>
    </sheetView>
  </sheetViews>
  <sheetFormatPr defaultColWidth="8.875" defaultRowHeight="14.25" x14ac:dyDescent="0.15"/>
  <sheetData>
    <row r="1" spans="1:7" x14ac:dyDescent="0.15">
      <c r="A1" t="s">
        <v>35</v>
      </c>
    </row>
    <row r="2" spans="1:7" x14ac:dyDescent="0.15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 x14ac:dyDescent="0.15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 x14ac:dyDescent="0.15">
      <c r="A5" t="s">
        <v>10</v>
      </c>
    </row>
    <row r="6" spans="1:7" x14ac:dyDescent="0.15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 x14ac:dyDescent="0.15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 x14ac:dyDescent="0.15">
      <c r="A9" t="s">
        <v>36</v>
      </c>
    </row>
    <row r="10" spans="1:7" x14ac:dyDescent="0.15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 x14ac:dyDescent="0.15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 x14ac:dyDescent="0.15">
      <c r="A13" t="s">
        <v>10</v>
      </c>
    </row>
    <row r="14" spans="1:7" x14ac:dyDescent="0.15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 x14ac:dyDescent="0.15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 x14ac:dyDescent="0.15">
      <c r="A18" t="s">
        <v>37</v>
      </c>
    </row>
    <row r="19" spans="1:7" x14ac:dyDescent="0.15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 x14ac:dyDescent="0.15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 x14ac:dyDescent="0.15">
      <c r="A22" t="s">
        <v>39</v>
      </c>
    </row>
    <row r="23" spans="1:7" x14ac:dyDescent="0.15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 x14ac:dyDescent="0.15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 x14ac:dyDescent="0.15">
      <c r="A26" t="s">
        <v>10</v>
      </c>
    </row>
    <row r="27" spans="1:7" x14ac:dyDescent="0.15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 x14ac:dyDescent="0.15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 x14ac:dyDescent="0.15">
      <c r="A31" t="s">
        <v>37</v>
      </c>
    </row>
    <row r="32" spans="1:7" x14ac:dyDescent="0.15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 x14ac:dyDescent="0.15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Q23" sqref="Q23"/>
    </sheetView>
  </sheetViews>
  <sheetFormatPr defaultColWidth="11.125" defaultRowHeight="14.25" x14ac:dyDescent="0.15"/>
  <sheetData>
    <row r="1" spans="1:7" x14ac:dyDescent="0.15">
      <c r="A1" t="s">
        <v>54</v>
      </c>
    </row>
    <row r="2" spans="1:7" x14ac:dyDescent="0.15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 x14ac:dyDescent="0.15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 x14ac:dyDescent="0.15">
      <c r="A5" t="s">
        <v>10</v>
      </c>
    </row>
    <row r="6" spans="1:7" x14ac:dyDescent="0.15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 x14ac:dyDescent="0.15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 x14ac:dyDescent="0.15">
      <c r="A10" t="s">
        <v>57</v>
      </c>
    </row>
    <row r="11" spans="1:7" x14ac:dyDescent="0.15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 x14ac:dyDescent="0.15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 x14ac:dyDescent="0.15">
      <c r="A15" t="s">
        <v>55</v>
      </c>
    </row>
    <row r="16" spans="1:7" x14ac:dyDescent="0.15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 x14ac:dyDescent="0.15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 x14ac:dyDescent="0.15">
      <c r="A19" t="s">
        <v>10</v>
      </c>
    </row>
    <row r="20" spans="1:7" x14ac:dyDescent="0.15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 x14ac:dyDescent="0.15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 x14ac:dyDescent="0.15">
      <c r="A24" t="s">
        <v>37</v>
      </c>
    </row>
    <row r="25" spans="1:7" x14ac:dyDescent="0.15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 x14ac:dyDescent="0.15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B7" sqref="B7:F7"/>
    </sheetView>
  </sheetViews>
  <sheetFormatPr defaultColWidth="11.125" defaultRowHeight="14.25" x14ac:dyDescent="0.15"/>
  <sheetData>
    <row r="1" spans="1:8" x14ac:dyDescent="0.15">
      <c r="A1" t="s">
        <v>58</v>
      </c>
    </row>
    <row r="2" spans="1:8" x14ac:dyDescent="0.15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 x14ac:dyDescent="0.15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 x14ac:dyDescent="0.15">
      <c r="A5" t="s">
        <v>10</v>
      </c>
    </row>
    <row r="6" spans="1:8" x14ac:dyDescent="0.15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 x14ac:dyDescent="0.15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 x14ac:dyDescent="0.15">
      <c r="A10" t="s">
        <v>57</v>
      </c>
    </row>
    <row r="11" spans="1:8" x14ac:dyDescent="0.15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 x14ac:dyDescent="0.15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 x14ac:dyDescent="0.15">
      <c r="A15" t="s">
        <v>59</v>
      </c>
    </row>
    <row r="16" spans="1:8" x14ac:dyDescent="0.15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 x14ac:dyDescent="0.15">
      <c r="A19" t="s">
        <v>10</v>
      </c>
    </row>
    <row r="20" spans="1:7" x14ac:dyDescent="0.15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 x14ac:dyDescent="0.15">
      <c r="A21" t="s">
        <v>11</v>
      </c>
    </row>
    <row r="24" spans="1:7" x14ac:dyDescent="0.15">
      <c r="A24" t="s">
        <v>37</v>
      </c>
    </row>
    <row r="25" spans="1:7" x14ac:dyDescent="0.15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55"/>
  <sheetViews>
    <sheetView workbookViewId="0">
      <selection activeCell="I10" sqref="I10:N15"/>
    </sheetView>
  </sheetViews>
  <sheetFormatPr defaultColWidth="11.125" defaultRowHeight="14.25" x14ac:dyDescent="0.15"/>
  <cols>
    <col min="1" max="1" width="18.125" customWidth="1"/>
    <col min="9" max="9" width="18.5" customWidth="1"/>
  </cols>
  <sheetData>
    <row r="2" spans="1:22" x14ac:dyDescent="0.15">
      <c r="A2" t="s">
        <v>7</v>
      </c>
      <c r="I2" t="s">
        <v>79</v>
      </c>
      <c r="Q2" t="s">
        <v>78</v>
      </c>
    </row>
    <row r="3" spans="1:22" x14ac:dyDescent="0.15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 x14ac:dyDescent="0.15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 x14ac:dyDescent="0.15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 x14ac:dyDescent="0.15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 x14ac:dyDescent="0.15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  <c r="I7" t="s">
        <v>109</v>
      </c>
      <c r="J7">
        <v>604.04267300000004</v>
      </c>
      <c r="K7">
        <v>601.59240399999999</v>
      </c>
      <c r="L7">
        <v>606.74494800000002</v>
      </c>
      <c r="M7">
        <v>600.58084399999996</v>
      </c>
      <c r="N7">
        <v>600.60352799999998</v>
      </c>
    </row>
    <row r="8" spans="1:22" x14ac:dyDescent="0.15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I8" t="s">
        <v>111</v>
      </c>
      <c r="J8">
        <v>464.18552399999999</v>
      </c>
      <c r="K8">
        <v>462.13007199999998</v>
      </c>
      <c r="L8">
        <v>459.49543999999997</v>
      </c>
      <c r="M8">
        <v>447.74124899999998</v>
      </c>
      <c r="N8">
        <v>437.74124899999998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 x14ac:dyDescent="0.15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 x14ac:dyDescent="0.15">
      <c r="A10" t="s">
        <v>109</v>
      </c>
      <c r="B10">
        <v>2.0151530000000002</v>
      </c>
      <c r="C10">
        <v>2.30532</v>
      </c>
      <c r="D10">
        <v>2.580638</v>
      </c>
      <c r="E10">
        <v>2.9304130000000002</v>
      </c>
      <c r="F10">
        <v>3.3898139999999999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 x14ac:dyDescent="0.15">
      <c r="A11" t="s">
        <v>111</v>
      </c>
      <c r="B11">
        <v>2.249879</v>
      </c>
      <c r="C11">
        <v>2.5891709999999999</v>
      </c>
      <c r="D11">
        <v>2.8588800000000001</v>
      </c>
      <c r="E11">
        <v>3.4802179999999998</v>
      </c>
      <c r="F11">
        <v>4.1443209999999997</v>
      </c>
      <c r="I11" t="s">
        <v>72</v>
      </c>
      <c r="J11">
        <f t="shared" ref="J11:N13" si="0">J4/J$4</f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</row>
    <row r="12" spans="1:22" x14ac:dyDescent="0.15">
      <c r="I12" t="s">
        <v>73</v>
      </c>
      <c r="J12">
        <f t="shared" si="0"/>
        <v>0.99815981115587249</v>
      </c>
      <c r="K12">
        <f t="shared" si="0"/>
        <v>0.99858159249630896</v>
      </c>
      <c r="L12">
        <f t="shared" si="0"/>
        <v>0.99824313256414798</v>
      </c>
      <c r="M12">
        <f t="shared" si="0"/>
        <v>0.99760838980959399</v>
      </c>
      <c r="N12">
        <f t="shared" si="0"/>
        <v>0.99720334086514217</v>
      </c>
    </row>
    <row r="13" spans="1:22" x14ac:dyDescent="0.15">
      <c r="I13" t="s">
        <v>74</v>
      </c>
      <c r="J13">
        <f t="shared" si="0"/>
        <v>0.5121653553771971</v>
      </c>
      <c r="K13">
        <f t="shared" si="0"/>
        <v>0.51443732590616509</v>
      </c>
      <c r="L13">
        <f t="shared" si="0"/>
        <v>0.51644314865534746</v>
      </c>
      <c r="M13">
        <f t="shared" si="0"/>
        <v>0.51403185956939379</v>
      </c>
      <c r="N13">
        <f t="shared" si="0"/>
        <v>0.51191418933563115</v>
      </c>
    </row>
    <row r="14" spans="1:22" x14ac:dyDescent="0.15">
      <c r="I14" t="s">
        <v>108</v>
      </c>
      <c r="J14">
        <f>J7/J$4</f>
        <v>0.51558849136227214</v>
      </c>
      <c r="K14">
        <f t="shared" ref="K14:N14" si="1">K7/K$4</f>
        <v>0.5134970323418897</v>
      </c>
      <c r="L14">
        <f t="shared" si="1"/>
        <v>0.5178950533864024</v>
      </c>
      <c r="M14">
        <f t="shared" si="1"/>
        <v>0.51263360212804043</v>
      </c>
      <c r="N14">
        <f t="shared" si="1"/>
        <v>0.51265296435170582</v>
      </c>
    </row>
    <row r="15" spans="1:22" x14ac:dyDescent="0.15">
      <c r="I15" t="s">
        <v>111</v>
      </c>
      <c r="J15">
        <f>J8/J$4</f>
        <v>0.39621160015521906</v>
      </c>
      <c r="K15">
        <f t="shared" ref="K15:N15" si="2">K8/K$4</f>
        <v>0.39445714232778745</v>
      </c>
      <c r="L15">
        <f t="shared" si="2"/>
        <v>0.39220831786737587</v>
      </c>
      <c r="M15">
        <f t="shared" si="2"/>
        <v>0.38217537503773247</v>
      </c>
      <c r="N15">
        <f t="shared" si="2"/>
        <v>0.3736397447849627</v>
      </c>
    </row>
    <row r="30" spans="1:22" x14ac:dyDescent="0.15">
      <c r="A30" t="s">
        <v>106</v>
      </c>
    </row>
    <row r="31" spans="1:22" x14ac:dyDescent="0.15">
      <c r="A31" t="s">
        <v>7</v>
      </c>
      <c r="I31" t="s">
        <v>79</v>
      </c>
      <c r="Q31" t="s">
        <v>78</v>
      </c>
    </row>
    <row r="32" spans="1:22" x14ac:dyDescent="0.15">
      <c r="B32">
        <v>-6</v>
      </c>
      <c r="C32">
        <v>-5</v>
      </c>
      <c r="D32">
        <v>-4</v>
      </c>
      <c r="E32">
        <v>-3</v>
      </c>
      <c r="F32">
        <v>-2</v>
      </c>
      <c r="J32">
        <v>-6</v>
      </c>
      <c r="K32">
        <v>-5</v>
      </c>
      <c r="L32">
        <v>-4</v>
      </c>
      <c r="M32">
        <v>-3</v>
      </c>
      <c r="N32">
        <v>-2</v>
      </c>
      <c r="R32">
        <v>-6</v>
      </c>
      <c r="S32">
        <v>-5</v>
      </c>
      <c r="T32">
        <v>-4</v>
      </c>
      <c r="U32">
        <v>-3</v>
      </c>
      <c r="V32">
        <v>-2</v>
      </c>
    </row>
    <row r="33" spans="1:22" x14ac:dyDescent="0.15">
      <c r="A33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I33" t="s">
        <v>72</v>
      </c>
      <c r="J33">
        <f>J53/J$53</f>
        <v>1</v>
      </c>
      <c r="K33">
        <f t="shared" ref="K33:N33" si="3">K53/K$53</f>
        <v>1</v>
      </c>
      <c r="L33">
        <f t="shared" si="3"/>
        <v>1</v>
      </c>
      <c r="M33">
        <f t="shared" si="3"/>
        <v>1</v>
      </c>
      <c r="N33">
        <f t="shared" si="3"/>
        <v>1</v>
      </c>
      <c r="Q33" t="s">
        <v>74</v>
      </c>
    </row>
    <row r="34" spans="1:22" x14ac:dyDescent="0.15">
      <c r="A34" t="s">
        <v>93</v>
      </c>
      <c r="B34">
        <v>0.97203600000000001</v>
      </c>
      <c r="C34">
        <v>0.97203600000000001</v>
      </c>
      <c r="D34">
        <v>0.97203600000000001</v>
      </c>
      <c r="E34">
        <v>0.97203600000000001</v>
      </c>
      <c r="F34">
        <v>0.97203600000000001</v>
      </c>
      <c r="I34" t="s">
        <v>73</v>
      </c>
      <c r="J34">
        <f t="shared" ref="J34:N34" si="4">J54/J$53</f>
        <v>0.94179670755036882</v>
      </c>
      <c r="K34">
        <f t="shared" si="4"/>
        <v>0.95373871539440935</v>
      </c>
      <c r="L34">
        <f t="shared" si="4"/>
        <v>0.9618482760385676</v>
      </c>
      <c r="M34">
        <f t="shared" si="4"/>
        <v>0.95985207649539017</v>
      </c>
      <c r="N34">
        <f t="shared" si="4"/>
        <v>0.95259345988726585</v>
      </c>
    </row>
    <row r="35" spans="1:22" x14ac:dyDescent="0.15">
      <c r="A35" t="s">
        <v>70</v>
      </c>
      <c r="B35">
        <v>0.130273</v>
      </c>
      <c r="C35">
        <v>0.130273</v>
      </c>
      <c r="D35">
        <v>0.130273</v>
      </c>
      <c r="E35">
        <v>0.130273</v>
      </c>
      <c r="F35">
        <v>0.130273</v>
      </c>
      <c r="I35" t="s">
        <v>74</v>
      </c>
      <c r="J35">
        <f t="shared" ref="J35:N35" si="5">J55/J$53</f>
        <v>0.72312328451601759</v>
      </c>
      <c r="K35">
        <f t="shared" si="5"/>
        <v>0.7226178365547643</v>
      </c>
      <c r="L35">
        <f t="shared" si="5"/>
        <v>0.72894233414588894</v>
      </c>
      <c r="M35">
        <f t="shared" si="5"/>
        <v>0.72028573804999463</v>
      </c>
      <c r="N35">
        <f t="shared" si="5"/>
        <v>0.73262442657248705</v>
      </c>
    </row>
    <row r="36" spans="1:22" x14ac:dyDescent="0.15">
      <c r="A36" t="s">
        <v>71</v>
      </c>
      <c r="B36">
        <v>1.829113</v>
      </c>
      <c r="C36">
        <v>1.672955</v>
      </c>
      <c r="D36">
        <v>1.710396</v>
      </c>
      <c r="E36">
        <v>1.6384920000000001</v>
      </c>
      <c r="F36">
        <v>1.782429</v>
      </c>
    </row>
    <row r="37" spans="1:22" x14ac:dyDescent="0.15">
      <c r="A37" t="s">
        <v>73</v>
      </c>
      <c r="B37">
        <v>1</v>
      </c>
      <c r="C37">
        <v>1.0000089999999999</v>
      </c>
      <c r="D37">
        <v>1.0035369999999999</v>
      </c>
      <c r="E37">
        <v>1.0040439999999999</v>
      </c>
      <c r="F37">
        <v>1.022473</v>
      </c>
      <c r="R37">
        <v>0</v>
      </c>
      <c r="S37">
        <v>0</v>
      </c>
      <c r="T37">
        <v>0</v>
      </c>
      <c r="U37">
        <v>0</v>
      </c>
      <c r="V37">
        <v>4.3772159999999998</v>
      </c>
    </row>
    <row r="38" spans="1:22" x14ac:dyDescent="0.15">
      <c r="A38" t="s">
        <v>74</v>
      </c>
      <c r="B38">
        <v>2.0220289999999999</v>
      </c>
      <c r="C38">
        <v>2.3121049999999999</v>
      </c>
      <c r="D38">
        <v>2.5892210000000002</v>
      </c>
      <c r="E38">
        <v>2.9415460000000002</v>
      </c>
      <c r="F38">
        <v>3.484003</v>
      </c>
      <c r="J38">
        <v>0.19604099999999999</v>
      </c>
      <c r="K38">
        <v>0.19604099999999999</v>
      </c>
      <c r="L38">
        <v>0.19604099999999999</v>
      </c>
      <c r="M38">
        <v>0.19604099999999999</v>
      </c>
      <c r="N38">
        <v>0.19604099999999999</v>
      </c>
      <c r="R38">
        <v>0</v>
      </c>
      <c r="S38">
        <v>3.9999999999999998E-6</v>
      </c>
      <c r="T38">
        <v>2.9E-5</v>
      </c>
      <c r="U38">
        <v>1.9900000000000001E-4</v>
      </c>
      <c r="V38">
        <v>1.6429999999999999E-3</v>
      </c>
    </row>
    <row r="39" spans="1:22" x14ac:dyDescent="0.15">
      <c r="J39">
        <v>0.19608200000000001</v>
      </c>
      <c r="K39">
        <v>0.19608200000000001</v>
      </c>
      <c r="L39">
        <v>0.19611400000000001</v>
      </c>
      <c r="M39">
        <v>0.19611799999999999</v>
      </c>
      <c r="N39">
        <v>0.19612199999999999</v>
      </c>
    </row>
    <row r="40" spans="1:22" x14ac:dyDescent="0.15">
      <c r="J40">
        <v>0.19602900000000001</v>
      </c>
      <c r="K40">
        <v>0.196016</v>
      </c>
      <c r="L40">
        <v>0.19600899999999999</v>
      </c>
      <c r="M40">
        <v>0.19600000000000001</v>
      </c>
      <c r="N40">
        <v>0.195962</v>
      </c>
    </row>
    <row r="43" spans="1:22" x14ac:dyDescent="0.15">
      <c r="J43">
        <v>312.59399999999999</v>
      </c>
      <c r="K43">
        <v>312.59399999999999</v>
      </c>
      <c r="L43">
        <v>312.59399999999999</v>
      </c>
      <c r="M43">
        <v>312.59399999999999</v>
      </c>
      <c r="N43">
        <v>312.59399999999999</v>
      </c>
    </row>
    <row r="44" spans="1:22" x14ac:dyDescent="0.15">
      <c r="J44">
        <v>294.39999999999998</v>
      </c>
      <c r="K44">
        <v>298.13299999999998</v>
      </c>
      <c r="L44">
        <v>300.66800000000001</v>
      </c>
      <c r="M44">
        <v>300.04399999999998</v>
      </c>
      <c r="N44">
        <v>297.77499999999998</v>
      </c>
    </row>
    <row r="45" spans="1:22" x14ac:dyDescent="0.15">
      <c r="J45">
        <v>326.04399999999998</v>
      </c>
      <c r="K45">
        <v>325.88600000000002</v>
      </c>
      <c r="L45">
        <v>327.863</v>
      </c>
      <c r="M45">
        <v>325.15699999999998</v>
      </c>
      <c r="N45">
        <v>329.01400000000001</v>
      </c>
    </row>
    <row r="48" spans="1:22" x14ac:dyDescent="0.15">
      <c r="J48">
        <v>306.55599999999998</v>
      </c>
      <c r="K48">
        <v>306.55599999999998</v>
      </c>
      <c r="L48">
        <v>306.55599999999998</v>
      </c>
      <c r="M48">
        <v>306.55599999999998</v>
      </c>
      <c r="N48">
        <v>306.55599999999998</v>
      </c>
    </row>
    <row r="49" spans="9:14" x14ac:dyDescent="0.15">
      <c r="J49">
        <v>286.76799999999997</v>
      </c>
      <c r="K49">
        <v>290.28699999999998</v>
      </c>
      <c r="L49">
        <v>291.88400000000001</v>
      </c>
      <c r="M49">
        <v>291.34699999999998</v>
      </c>
      <c r="N49">
        <v>289.166</v>
      </c>
    </row>
    <row r="50" spans="9:14" x14ac:dyDescent="0.15">
      <c r="J50">
        <v>317.34100000000001</v>
      </c>
      <c r="K50">
        <v>316.584</v>
      </c>
      <c r="L50">
        <v>318.803</v>
      </c>
      <c r="M50">
        <v>316.29700000000003</v>
      </c>
      <c r="N50">
        <v>320.06400000000002</v>
      </c>
    </row>
    <row r="53" spans="9:14" x14ac:dyDescent="0.15">
      <c r="J53">
        <v>312.59399999999999</v>
      </c>
      <c r="K53">
        <v>312.59399999999999</v>
      </c>
      <c r="L53">
        <v>312.59399999999999</v>
      </c>
      <c r="M53">
        <v>312.59399999999999</v>
      </c>
      <c r="N53">
        <v>312.59399999999999</v>
      </c>
    </row>
    <row r="54" spans="9:14" x14ac:dyDescent="0.15">
      <c r="J54">
        <v>294.39999999999998</v>
      </c>
      <c r="K54">
        <v>298.13299999999998</v>
      </c>
      <c r="L54">
        <v>300.66800000000001</v>
      </c>
      <c r="M54">
        <v>300.04399999999998</v>
      </c>
      <c r="N54">
        <v>297.77499999999998</v>
      </c>
    </row>
    <row r="55" spans="9:14" x14ac:dyDescent="0.15">
      <c r="I55">
        <v>-100</v>
      </c>
      <c r="J55">
        <v>226.04400000000001</v>
      </c>
      <c r="K55">
        <v>225.886</v>
      </c>
      <c r="L55">
        <v>227.863</v>
      </c>
      <c r="M55">
        <v>225.15700000000001</v>
      </c>
      <c r="N55">
        <v>229.01400000000001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D3" sqref="D3:H3"/>
    </sheetView>
  </sheetViews>
  <sheetFormatPr defaultColWidth="11.125" defaultRowHeight="14.25" x14ac:dyDescent="0.15"/>
  <sheetData>
    <row r="1" spans="1:8" x14ac:dyDescent="0.15">
      <c r="A1" t="s">
        <v>60</v>
      </c>
    </row>
    <row r="2" spans="1:8" x14ac:dyDescent="0.15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 x14ac:dyDescent="0.15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 x14ac:dyDescent="0.15">
      <c r="A5" t="s">
        <v>10</v>
      </c>
    </row>
    <row r="6" spans="1:8" x14ac:dyDescent="0.15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 x14ac:dyDescent="0.15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 x14ac:dyDescent="0.15">
      <c r="A10" t="s">
        <v>57</v>
      </c>
    </row>
    <row r="11" spans="1:8" x14ac:dyDescent="0.15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 x14ac:dyDescent="0.15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 x14ac:dyDescent="0.15">
      <c r="A15" t="s">
        <v>61</v>
      </c>
    </row>
    <row r="16" spans="1:8" x14ac:dyDescent="0.15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 x14ac:dyDescent="0.15">
      <c r="A19" t="s">
        <v>10</v>
      </c>
    </row>
    <row r="20" spans="1:7" x14ac:dyDescent="0.15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 x14ac:dyDescent="0.15">
      <c r="A21" t="s">
        <v>11</v>
      </c>
    </row>
    <row r="24" spans="1:7" x14ac:dyDescent="0.15">
      <c r="A24" t="s">
        <v>37</v>
      </c>
    </row>
    <row r="25" spans="1:7" x14ac:dyDescent="0.15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mm</vt:lpstr>
      <vt:lpstr>lu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PC</cp:lastModifiedBy>
  <dcterms:created xsi:type="dcterms:W3CDTF">2016-08-22T05:59:48Z</dcterms:created>
  <dcterms:modified xsi:type="dcterms:W3CDTF">2020-07-30T06:23:56Z</dcterms:modified>
</cp:coreProperties>
</file>