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1.xml" ContentType="application/vnd.openxmlformats-officedocument.themeOverrid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2.xml" ContentType="application/vnd.openxmlformats-officedocument.themeOverrid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3.xml" ContentType="application/vnd.openxmlformats-officedocument.themeOverrid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4.xml" ContentType="application/vnd.openxmlformats-officedocument.themeOverrid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theme/themeOverride5.xml" ContentType="application/vnd.openxmlformats-officedocument.themeOverrid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heme/themeOverride6.xml" ContentType="application/vnd.openxmlformats-officedocument.themeOverrid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3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4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theme/themeOverride7.xml" ContentType="application/vnd.openxmlformats-officedocument.themeOverrid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theme/themeOverride8.xml" ContentType="application/vnd.openxmlformats-officedocument.themeOverrid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theme/themeOverride9.xml" ContentType="application/vnd.openxmlformats-officedocument.themeOverrid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theme/themeOverride10.xml" ContentType="application/vnd.openxmlformats-officedocument.themeOverrid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5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6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theme/themeOverride11.xml" ContentType="application/vnd.openxmlformats-officedocument.themeOverride+xml"/>
  <Override PartName="/xl/drawings/drawing7.xml" ContentType="application/vnd.openxmlformats-officedocument.drawing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theme/themeOverride12.xml" ContentType="application/vnd.openxmlformats-officedocument.themeOverrid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theme/themeOverride13.xml" ContentType="application/vnd.openxmlformats-officedocument.themeOverride+xml"/>
  <Override PartName="/xl/drawings/drawing8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theme/themeOverride14.xml" ContentType="application/vnd.openxmlformats-officedocument.themeOverrid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theme/themeOverride15.xml" ContentType="application/vnd.openxmlformats-officedocument.themeOverrid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theme/themeOverride16.xml" ContentType="application/vnd.openxmlformats-officedocument.themeOverrid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theme/themeOverride17.xml" ContentType="application/vnd.openxmlformats-officedocument.themeOverrid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drawings/drawing9.xml" ContentType="application/vnd.openxmlformats-officedocument.drawing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theme/themeOverride18.xml" ContentType="application/vnd.openxmlformats-officedocument.themeOverrid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theme/themeOverride19.xml" ContentType="application/vnd.openxmlformats-officedocument.themeOverride+xml"/>
  <Override PartName="/xl/drawings/drawing10.xml" ContentType="application/vnd.openxmlformats-officedocument.drawing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theme/themeOverride20.xml" ContentType="application/vnd.openxmlformats-officedocument.themeOverrid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theme/themeOverride21.xml" ContentType="application/vnd.openxmlformats-officedocument.themeOverrid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theme/themeOverride22.xml" ContentType="application/vnd.openxmlformats-officedocument.themeOverrid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theme/themeOverride23.xml" ContentType="application/vnd.openxmlformats-officedocument.themeOverrid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theme/themeOverride24.xml" ContentType="application/vnd.openxmlformats-officedocument.themeOverride+xml"/>
  <Override PartName="/xl/drawings/drawing11.xml" ContentType="application/vnd.openxmlformats-officedocument.drawing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drawings/drawing12.xml" ContentType="application/vnd.openxmlformats-officedocument.drawing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theme/themeOverride25.xml" ContentType="application/vnd.openxmlformats-officedocument.themeOverrid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theme/themeOverride26.xml" ContentType="application/vnd.openxmlformats-officedocument.themeOverride+xml"/>
  <Override PartName="/xl/drawings/drawing13.xml" ContentType="application/vnd.openxmlformats-officedocument.drawing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theme/themeOverride27.xml" ContentType="application/vnd.openxmlformats-officedocument.themeOverrid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theme/themeOverride28.xml" ContentType="application/vnd.openxmlformats-officedocument.themeOverride+xml"/>
  <Override PartName="/xl/drawings/drawing14.xml" ContentType="application/vnd.openxmlformats-officedocument.drawing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theme/themeOverride29.xml" ContentType="application/vnd.openxmlformats-officedocument.themeOverrid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theme/themeOverride30.xml" ContentType="application/vnd.openxmlformats-officedocument.themeOverride+xml"/>
  <Override PartName="/xl/drawings/drawing15.xml" ContentType="application/vnd.openxmlformats-officedocument.drawing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theme/themeOverride31.xml" ContentType="application/vnd.openxmlformats-officedocument.themeOverrid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theme/themeOverride3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4"/>
  <workbookPr showInkAnnotation="0"/>
  <mc:AlternateContent xmlns:mc="http://schemas.openxmlformats.org/markup-compatibility/2006">
    <mc:Choice Requires="x15">
      <x15ac:absPath xmlns:x15ac="http://schemas.microsoft.com/office/spreadsheetml/2010/11/ac" url="/Users/smallcat/Documents/github/data-compression/impl/"/>
    </mc:Choice>
  </mc:AlternateContent>
  <xr:revisionPtr revIDLastSave="0" documentId="13_ncr:1_{F92993B7-1AE8-3641-A03A-D2C167D05BCF}" xr6:coauthVersionLast="45" xr6:coauthVersionMax="45" xr10:uidLastSave="{00000000-0000-0000-0000-000000000000}"/>
  <bookViews>
    <workbookView xWindow="1580" yWindow="1740" windowWidth="26740" windowHeight="18400" tabRatio="887" firstSheet="6" activeTab="11" xr2:uid="{00000000-000D-0000-FFFF-FFFF00000000}"/>
  </bookViews>
  <sheets>
    <sheet name="ping-pong" sheetId="2" r:id="rId1"/>
    <sheet name="pingpong(revise)" sheetId="8" r:id="rId2"/>
    <sheet name="himeno" sheetId="1" r:id="rId3"/>
    <sheet name="himeno(revise)" sheetId="9" r:id="rId4"/>
    <sheet name="k-means" sheetId="3" r:id="rId5"/>
    <sheet name="k-means(test)" sheetId="5" r:id="rId6"/>
    <sheet name="k-means(obs_info)" sheetId="6" r:id="rId7"/>
    <sheet name="obs_info(revise)" sheetId="10" r:id="rId8"/>
    <sheet name="k-means(num_plasma)" sheetId="7" r:id="rId9"/>
    <sheet name="num_plasma(revise)" sheetId="11" r:id="rId10"/>
    <sheet name="fftss" sheetId="4" r:id="rId11"/>
    <sheet name="fftss(revise)" sheetId="12" r:id="rId12"/>
    <sheet name="simgrid(uniform)" sheetId="13" r:id="rId13"/>
    <sheet name="simgrid(matrix)" sheetId="15" r:id="rId14"/>
    <sheet name="simgrid(reversal)" sheetId="16" r:id="rId15"/>
  </sheets>
  <calcPr calcId="191029"/>
</workbook>
</file>

<file path=xl/calcChain.xml><?xml version="1.0" encoding="utf-8"?>
<calcChain xmlns="http://schemas.openxmlformats.org/spreadsheetml/2006/main">
  <c r="J15" i="11" l="1"/>
  <c r="K15" i="11"/>
  <c r="L15" i="11"/>
  <c r="M15" i="11"/>
  <c r="N15" i="11"/>
  <c r="K14" i="11"/>
  <c r="L14" i="11"/>
  <c r="M14" i="11"/>
  <c r="N14" i="11"/>
  <c r="J14" i="11"/>
  <c r="K15" i="10"/>
  <c r="L15" i="10"/>
  <c r="M15" i="10"/>
  <c r="N15" i="10"/>
  <c r="J15" i="10"/>
  <c r="K14" i="10"/>
  <c r="L14" i="10"/>
  <c r="M14" i="10"/>
  <c r="N14" i="10"/>
  <c r="J14" i="10"/>
  <c r="S8" i="8" l="1"/>
  <c r="T8" i="8"/>
  <c r="U8" i="8"/>
  <c r="V8" i="8"/>
  <c r="R8" i="8"/>
  <c r="S7" i="8" l="1"/>
  <c r="T7" i="8"/>
  <c r="U7" i="8"/>
  <c r="V7" i="8"/>
  <c r="R7" i="8"/>
  <c r="S6" i="8" l="1"/>
  <c r="T6" i="8"/>
  <c r="U6" i="8"/>
  <c r="V6" i="8"/>
  <c r="R6" i="8"/>
  <c r="L7" i="12" l="1"/>
  <c r="O6" i="12"/>
  <c r="O6" i="11"/>
  <c r="W5" i="8"/>
  <c r="J33" i="9" l="1"/>
  <c r="K33" i="9"/>
  <c r="L33" i="9"/>
  <c r="M33" i="9"/>
  <c r="N33" i="9"/>
  <c r="J34" i="9"/>
  <c r="K34" i="9"/>
  <c r="L34" i="9"/>
  <c r="M34" i="9"/>
  <c r="N34" i="9"/>
  <c r="K32" i="9"/>
  <c r="L32" i="9"/>
  <c r="M32" i="9"/>
  <c r="N32" i="9"/>
  <c r="J32" i="9"/>
  <c r="J37" i="11" l="1"/>
  <c r="K37" i="11"/>
  <c r="L37" i="11"/>
  <c r="M37" i="11"/>
  <c r="N37" i="11"/>
  <c r="J38" i="11"/>
  <c r="K38" i="11"/>
  <c r="L38" i="11"/>
  <c r="M38" i="11"/>
  <c r="N38" i="11"/>
  <c r="K36" i="11"/>
  <c r="L36" i="11"/>
  <c r="M36" i="11"/>
  <c r="N36" i="11"/>
  <c r="J36" i="11"/>
  <c r="J34" i="10"/>
  <c r="K34" i="10"/>
  <c r="L34" i="10"/>
  <c r="M34" i="10"/>
  <c r="N34" i="10"/>
  <c r="J35" i="10"/>
  <c r="K35" i="10"/>
  <c r="L35" i="10"/>
  <c r="M35" i="10"/>
  <c r="N35" i="10"/>
  <c r="K33" i="10"/>
  <c r="L33" i="10"/>
  <c r="M33" i="10"/>
  <c r="N33" i="10"/>
  <c r="J33" i="10"/>
  <c r="Q6" i="12" l="1"/>
  <c r="R5" i="12"/>
  <c r="S5" i="12"/>
  <c r="R6" i="12"/>
  <c r="P5" i="12"/>
  <c r="Q5" i="12"/>
  <c r="T5" i="12"/>
  <c r="P6" i="12"/>
  <c r="S6" i="12"/>
  <c r="T6" i="12"/>
  <c r="Q4" i="12"/>
  <c r="S4" i="12"/>
  <c r="T4" i="12"/>
  <c r="P4" i="12"/>
  <c r="R4" i="12" l="1"/>
  <c r="J32" i="12"/>
  <c r="K32" i="12"/>
  <c r="L32" i="12"/>
  <c r="M32" i="12"/>
  <c r="N32" i="12"/>
  <c r="J33" i="12"/>
  <c r="K33" i="12"/>
  <c r="L33" i="12"/>
  <c r="M33" i="12"/>
  <c r="N33" i="12"/>
  <c r="K31" i="12"/>
  <c r="L31" i="12"/>
  <c r="M31" i="12"/>
  <c r="N31" i="12"/>
  <c r="J31" i="12"/>
  <c r="J27" i="12"/>
  <c r="K27" i="12"/>
  <c r="L27" i="12"/>
  <c r="M27" i="12"/>
  <c r="N27" i="12"/>
  <c r="J28" i="12"/>
  <c r="K28" i="12"/>
  <c r="L28" i="12"/>
  <c r="M28" i="12"/>
  <c r="N28" i="12"/>
  <c r="K26" i="12"/>
  <c r="L26" i="12"/>
  <c r="M26" i="12"/>
  <c r="N26" i="12"/>
  <c r="J26" i="12"/>
  <c r="K5" i="9" l="1"/>
  <c r="L5" i="9"/>
  <c r="L6" i="9" s="1"/>
  <c r="M5" i="9"/>
  <c r="N5" i="9"/>
  <c r="O5" i="9" s="1"/>
  <c r="J5" i="9"/>
  <c r="J12" i="10" l="1"/>
  <c r="J13" i="10"/>
  <c r="J11" i="10"/>
  <c r="K4" i="9" l="1"/>
  <c r="L4" i="9"/>
  <c r="M4" i="9"/>
  <c r="N4" i="9"/>
  <c r="J4" i="9"/>
  <c r="T6" i="16" l="1"/>
  <c r="S6" i="16"/>
  <c r="R6" i="16"/>
  <c r="Q6" i="16"/>
  <c r="P6" i="16"/>
  <c r="T5" i="16"/>
  <c r="S5" i="16"/>
  <c r="R5" i="16"/>
  <c r="Q5" i="16"/>
  <c r="P5" i="16"/>
  <c r="T6" i="15"/>
  <c r="S6" i="15"/>
  <c r="R6" i="15"/>
  <c r="Q6" i="15"/>
  <c r="P6" i="15"/>
  <c r="T5" i="15"/>
  <c r="S5" i="15"/>
  <c r="R5" i="15"/>
  <c r="Q5" i="15"/>
  <c r="P5" i="15"/>
  <c r="P6" i="13"/>
  <c r="Q6" i="13"/>
  <c r="R6" i="13"/>
  <c r="S6" i="13"/>
  <c r="T6" i="13"/>
  <c r="U6" i="13" s="1"/>
  <c r="Q5" i="13"/>
  <c r="R5" i="13"/>
  <c r="S5" i="13"/>
  <c r="T5" i="13"/>
  <c r="U5" i="13" s="1"/>
  <c r="P5" i="13"/>
  <c r="N12" i="11" l="1"/>
  <c r="N13" i="11"/>
  <c r="M12" i="11"/>
  <c r="M13" i="11"/>
  <c r="L12" i="11"/>
  <c r="L13" i="11"/>
  <c r="K12" i="11"/>
  <c r="K13" i="11"/>
  <c r="J12" i="11"/>
  <c r="J13" i="11"/>
  <c r="K11" i="11"/>
  <c r="L11" i="11"/>
  <c r="M11" i="11"/>
  <c r="N11" i="11"/>
  <c r="J11" i="11"/>
  <c r="N12" i="10"/>
  <c r="N13" i="10"/>
  <c r="M12" i="10"/>
  <c r="M13" i="10"/>
  <c r="L12" i="10"/>
  <c r="L13" i="10"/>
  <c r="K12" i="10"/>
  <c r="K13" i="10"/>
  <c r="K11" i="10"/>
  <c r="L11" i="10"/>
  <c r="M11" i="10"/>
  <c r="N11" i="10"/>
  <c r="K15" i="8" l="1"/>
  <c r="L15" i="8"/>
  <c r="M15" i="8"/>
  <c r="N15" i="8"/>
  <c r="J15" i="8"/>
  <c r="J11" i="2" l="1"/>
  <c r="K11" i="2"/>
  <c r="L11" i="2"/>
  <c r="M11" i="2"/>
  <c r="N11" i="2"/>
  <c r="K10" i="2"/>
  <c r="L10" i="2"/>
  <c r="M10" i="2"/>
  <c r="N10" i="2"/>
  <c r="J10" i="2"/>
  <c r="B9" i="2" l="1"/>
  <c r="D19" i="4" l="1"/>
  <c r="E19" i="4"/>
  <c r="F19" i="4" l="1"/>
  <c r="C3" i="4"/>
  <c r="D3" i="4"/>
  <c r="E3" i="4"/>
  <c r="F3" i="4"/>
  <c r="B3" i="4"/>
  <c r="B20" i="3" l="1"/>
</calcChain>
</file>

<file path=xl/sharedStrings.xml><?xml version="1.0" encoding="utf-8"?>
<sst xmlns="http://schemas.openxmlformats.org/spreadsheetml/2006/main" count="478" uniqueCount="113">
  <si>
    <t>byte</t>
    <phoneticPr fontId="1"/>
  </si>
  <si>
    <t>sz</t>
    <phoneticPr fontId="1"/>
  </si>
  <si>
    <t>ueno-performance</t>
    <phoneticPr fontId="1"/>
  </si>
  <si>
    <t>ueno-area</t>
    <phoneticPr fontId="1"/>
  </si>
  <si>
    <t>bit</t>
    <phoneticPr fontId="1"/>
  </si>
  <si>
    <t>sz (byte)</t>
    <phoneticPr fontId="1"/>
  </si>
  <si>
    <t>sz (bit)</t>
    <phoneticPr fontId="1"/>
  </si>
  <si>
    <t>compression ratio</t>
    <phoneticPr fontId="1"/>
  </si>
  <si>
    <t>uncompressed</t>
    <phoneticPr fontId="1"/>
  </si>
  <si>
    <t>execution time</t>
    <phoneticPr fontId="1"/>
  </si>
  <si>
    <t>real gosa</t>
    <phoneticPr fontId="1"/>
  </si>
  <si>
    <t>compressed (sz-mod)</t>
    <phoneticPr fontId="1"/>
  </si>
  <si>
    <t>compressed (sz-mod)</t>
    <phoneticPr fontId="1"/>
  </si>
  <si>
    <t>absErrBound</t>
  </si>
  <si>
    <t>absErrBound</t>
    <phoneticPr fontId="1"/>
  </si>
  <si>
    <t>absErrBound</t>
    <phoneticPr fontId="1"/>
  </si>
  <si>
    <t>absErrBound</t>
    <phoneticPr fontId="1"/>
  </si>
  <si>
    <t>sz-mod</t>
    <phoneticPr fontId="1"/>
  </si>
  <si>
    <t>sz-mod (byte)</t>
    <phoneticPr fontId="1"/>
  </si>
  <si>
    <t>sz-mod (bit)</t>
    <phoneticPr fontId="1"/>
  </si>
  <si>
    <t>sz-mod (byte)</t>
    <phoneticPr fontId="1"/>
  </si>
  <si>
    <t>uncompressed</t>
    <phoneticPr fontId="1"/>
  </si>
  <si>
    <t>sz-mod-0.000001</t>
    <phoneticPr fontId="1"/>
  </si>
  <si>
    <t>sz-mod-0.00001</t>
    <phoneticPr fontId="1"/>
  </si>
  <si>
    <t>sz-mod-0.0000001</t>
    <phoneticPr fontId="1"/>
  </si>
  <si>
    <t>sz-mod-0.000001</t>
    <phoneticPr fontId="1"/>
  </si>
  <si>
    <t>sz-mod-0.00001</t>
    <phoneticPr fontId="1"/>
  </si>
  <si>
    <t>uc</t>
    <phoneticPr fontId="1"/>
  </si>
  <si>
    <t>c-0.000001</t>
    <phoneticPr fontId="1"/>
  </si>
  <si>
    <t>c-0.00001</t>
    <phoneticPr fontId="1"/>
  </si>
  <si>
    <t>c-0.0001</t>
    <phoneticPr fontId="1"/>
  </si>
  <si>
    <t>c-0.001</t>
    <phoneticPr fontId="1"/>
  </si>
  <si>
    <t>c-0.01</t>
    <phoneticPr fontId="1"/>
  </si>
  <si>
    <t>execution time (10 times)</t>
    <phoneticPr fontId="1"/>
  </si>
  <si>
    <t>execution time (10000 times)</t>
    <phoneticPr fontId="1"/>
  </si>
  <si>
    <t>execution time (iteration = 1000, clusters = 100)</t>
    <phoneticPr fontId="1"/>
  </si>
  <si>
    <t>execution time (iteration = 1000, clusters = 1000)</t>
    <phoneticPr fontId="1"/>
  </si>
  <si>
    <t>compress ratio (iteration = 1000, clusters = 1000)</t>
    <phoneticPr fontId="1"/>
  </si>
  <si>
    <t>compress ratio</t>
    <phoneticPr fontId="1"/>
  </si>
  <si>
    <t>execution time (65536, iteration = 1000, clusters = 1000)</t>
    <phoneticPr fontId="1"/>
  </si>
  <si>
    <t xml:space="preserve">execution time </t>
    <phoneticPr fontId="1"/>
  </si>
  <si>
    <t>uc</t>
    <phoneticPr fontId="1"/>
  </si>
  <si>
    <t>c-2</t>
    <phoneticPr fontId="1"/>
  </si>
  <si>
    <t>c-4</t>
    <phoneticPr fontId="1"/>
  </si>
  <si>
    <t>c-8</t>
    <phoneticPr fontId="1"/>
  </si>
  <si>
    <t>c-16</t>
    <phoneticPr fontId="1"/>
  </si>
  <si>
    <t>compress_time</t>
    <phoneticPr fontId="1"/>
  </si>
  <si>
    <t>total_time</t>
    <phoneticPr fontId="1"/>
  </si>
  <si>
    <t>4 procs, abs error bound = 0.000001</t>
    <phoneticPr fontId="1"/>
  </si>
  <si>
    <t>c (incl. compress)</t>
    <phoneticPr fontId="1"/>
  </si>
  <si>
    <t>c (no compress)</t>
    <phoneticPr fontId="1"/>
  </si>
  <si>
    <t>sz-mod-0.0001</t>
    <phoneticPr fontId="1"/>
  </si>
  <si>
    <t>sz-mod-0.001</t>
    <phoneticPr fontId="1"/>
  </si>
  <si>
    <t>sz-mod-0.01</t>
    <phoneticPr fontId="1"/>
  </si>
  <si>
    <t>execution time (100000, iteration = 1000, clusters = 100)</t>
    <phoneticPr fontId="1"/>
  </si>
  <si>
    <t>execution time (100000, iteration = 1000, clusters = 1000)</t>
    <phoneticPr fontId="1"/>
  </si>
  <si>
    <t>c-0.1</t>
    <phoneticPr fontId="1"/>
  </si>
  <si>
    <t>compress ratio (iteration = 1000, clusters = 100)</t>
    <phoneticPr fontId="1"/>
  </si>
  <si>
    <t>execution time (2366316, iteration = 1000, clusters = 100, procs = 4)</t>
    <phoneticPr fontId="1"/>
  </si>
  <si>
    <t>execution time (2366316, iteration = 1000, clusters = 1000, procs = 16)</t>
    <phoneticPr fontId="1"/>
  </si>
  <si>
    <t>execution time (4386200, iteration = 1000, clusters = 100, procs = 4)</t>
    <phoneticPr fontId="1"/>
  </si>
  <si>
    <t>execution time (4386200, iteration = 1000, clusters = 1000, procs = 16)</t>
    <phoneticPr fontId="1"/>
  </si>
  <si>
    <t>compressed (bit, float)</t>
    <phoneticPr fontId="1"/>
  </si>
  <si>
    <t>compressed (byte, float)</t>
    <phoneticPr fontId="1"/>
  </si>
  <si>
    <t>compressed (byte, double)</t>
    <phoneticPr fontId="1"/>
  </si>
  <si>
    <t>compressed (bit, double)</t>
    <phoneticPr fontId="1"/>
  </si>
  <si>
    <t>compressed (bitwise, float)</t>
  </si>
  <si>
    <t>compressed (bitwise, float)</t>
    <phoneticPr fontId="1"/>
  </si>
  <si>
    <t>AEB (1en)</t>
    <phoneticPr fontId="1"/>
  </si>
  <si>
    <t>Ueno-perf</t>
    <phoneticPr fontId="1"/>
  </si>
  <si>
    <t>Ueno-area</t>
    <phoneticPr fontId="1"/>
  </si>
  <si>
    <t>SZ</t>
    <phoneticPr fontId="1"/>
  </si>
  <si>
    <t>Uncompressed</t>
    <phoneticPr fontId="1"/>
  </si>
  <si>
    <t>Comp (bytewise)</t>
    <phoneticPr fontId="1"/>
  </si>
  <si>
    <t>Comp (bitwise)</t>
    <phoneticPr fontId="1"/>
  </si>
  <si>
    <t>w/ diff.</t>
    <phoneticPr fontId="1"/>
  </si>
  <si>
    <t>w/o diff.</t>
    <phoneticPr fontId="1"/>
  </si>
  <si>
    <t>w/ diff.</t>
    <phoneticPr fontId="1"/>
  </si>
  <si>
    <t>gosa</t>
    <phoneticPr fontId="1"/>
  </si>
  <si>
    <t>time</t>
    <phoneticPr fontId="1"/>
  </si>
  <si>
    <t>a</t>
    <phoneticPr fontId="1"/>
  </si>
  <si>
    <t>b</t>
    <phoneticPr fontId="1"/>
  </si>
  <si>
    <t>c</t>
    <phoneticPr fontId="1"/>
  </si>
  <si>
    <t>d</t>
    <phoneticPr fontId="1"/>
  </si>
  <si>
    <t>data_num = 8192</t>
    <phoneticPr fontId="1"/>
  </si>
  <si>
    <t>data_num = 65536</t>
    <phoneticPr fontId="1"/>
  </si>
  <si>
    <t>simulated time</t>
    <phoneticPr fontId="1"/>
  </si>
  <si>
    <t>simulation</t>
    <phoneticPr fontId="1"/>
  </si>
  <si>
    <t>computation</t>
    <phoneticPr fontId="1"/>
  </si>
  <si>
    <t>n = 0</t>
    <phoneticPr fontId="1"/>
  </si>
  <si>
    <t>n = 1</t>
    <phoneticPr fontId="1"/>
  </si>
  <si>
    <t>n = 2</t>
    <phoneticPr fontId="1"/>
  </si>
  <si>
    <t>n = 3</t>
    <phoneticPr fontId="1"/>
  </si>
  <si>
    <t>Lossless</t>
    <phoneticPr fontId="1"/>
  </si>
  <si>
    <t>compression ratio</t>
  </si>
  <si>
    <t>time</t>
  </si>
  <si>
    <t>Uncompressed</t>
  </si>
  <si>
    <t>Ueno-perf</t>
  </si>
  <si>
    <t>Comp (bytewise)</t>
  </si>
  <si>
    <t>Ueno-area</t>
  </si>
  <si>
    <t>Comp (bitwise)</t>
  </si>
  <si>
    <t>SZ</t>
  </si>
  <si>
    <t>bitwise</t>
    <phoneticPr fontId="1"/>
  </si>
  <si>
    <t>bytewise</t>
    <phoneticPr fontId="1"/>
  </si>
  <si>
    <t>compression time</t>
    <phoneticPr fontId="1"/>
  </si>
  <si>
    <t>decompression time</t>
    <phoneticPr fontId="1"/>
  </si>
  <si>
    <t>simgrid</t>
    <phoneticPr fontId="1"/>
  </si>
  <si>
    <t>Lossless</t>
    <phoneticPr fontId="1"/>
  </si>
  <si>
    <t>Comp (bitwise-np)</t>
    <phoneticPr fontId="1"/>
  </si>
  <si>
    <t>Comp (bitwise-np)</t>
    <phoneticPr fontId="1"/>
  </si>
  <si>
    <t>SZ (MPI)</t>
    <phoneticPr fontId="1"/>
  </si>
  <si>
    <t>Comp (bitwise-mask)</t>
    <phoneticPr fontId="1"/>
  </si>
  <si>
    <t>bitwise-mask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</si>
</sst>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  <font>
      <sz val="12"/>
      <color rgb="FF000000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4" fillId="0" borderId="0" xfId="0" applyFont="1"/>
    <xf numFmtId="0" fontId="0" fillId="0" borderId="0" xfId="0" applyNumberFormat="1"/>
  </cellXfs>
  <cellStyles count="9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1.xml"/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2.xml"/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3.xml"/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4.xml"/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5.xml"/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6.xml"/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7.xml"/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8.xml"/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9.xml"/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0.xml"/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1.xml"/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2.xml"/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3.xml"/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4.xml"/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5.xml"/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6.xml"/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7.xml"/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8.xml"/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9.xml"/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0.xml"/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1.xml"/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2.xml"/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'ping-pong'!$A$3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'ping-pong'!$B$3:$F$3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18-4071-A1DB-E6864E34AA70}"/>
            </c:ext>
          </c:extLst>
        </c:ser>
        <c:ser>
          <c:idx val="1"/>
          <c:order val="1"/>
          <c:tx>
            <c:strRef>
              <c:f>'ping-pong'!$A$4</c:f>
              <c:strCache>
                <c:ptCount val="1"/>
                <c:pt idx="0">
                  <c:v>compressed (byte, float)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'ping-pong'!$B$4:$F$4</c:f>
              <c:numCache>
                <c:formatCode>General</c:formatCode>
                <c:ptCount val="5"/>
                <c:pt idx="0">
                  <c:v>1.0841719999999999</c:v>
                </c:pt>
                <c:pt idx="1">
                  <c:v>1.128997</c:v>
                </c:pt>
                <c:pt idx="2">
                  <c:v>1.4184049999999999</c:v>
                </c:pt>
                <c:pt idx="3">
                  <c:v>1.722637</c:v>
                </c:pt>
                <c:pt idx="4">
                  <c:v>2.1447829999999999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18-4071-A1DB-E6864E34AA70}"/>
            </c:ext>
          </c:extLst>
        </c:ser>
        <c:ser>
          <c:idx val="2"/>
          <c:order val="2"/>
          <c:tx>
            <c:strRef>
              <c:f>'ping-pong'!$A$5</c:f>
              <c:strCache>
                <c:ptCount val="1"/>
                <c:pt idx="0">
                  <c:v>compressed (byte, double)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'ping-pong'!$B$5:$F$5</c:f>
              <c:numCache>
                <c:formatCode>General</c:formatCode>
                <c:ptCount val="5"/>
                <c:pt idx="0">
                  <c:v>1.0995969999999999</c:v>
                </c:pt>
                <c:pt idx="1">
                  <c:v>1.1538029999999999</c:v>
                </c:pt>
                <c:pt idx="2">
                  <c:v>1.5247310000000001</c:v>
                </c:pt>
                <c:pt idx="3">
                  <c:v>1.95852</c:v>
                </c:pt>
                <c:pt idx="4">
                  <c:v>2.6504889999999999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30-FB49-9D67-2CBD1A5ACA5B}"/>
            </c:ext>
          </c:extLst>
        </c:ser>
        <c:ser>
          <c:idx val="3"/>
          <c:order val="3"/>
          <c:tx>
            <c:strRef>
              <c:f>'ping-pong'!$A$6</c:f>
              <c:strCache>
                <c:ptCount val="1"/>
                <c:pt idx="0">
                  <c:v>compressed (bit, float)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'ping-pong'!$B$6:$F$6</c:f>
              <c:numCache>
                <c:formatCode>General</c:formatCode>
                <c:ptCount val="5"/>
                <c:pt idx="0">
                  <c:v>1.2820530000000001</c:v>
                </c:pt>
                <c:pt idx="1">
                  <c:v>1.5650759999999999</c:v>
                </c:pt>
                <c:pt idx="2">
                  <c:v>2.3836909999999998</c:v>
                </c:pt>
                <c:pt idx="3">
                  <c:v>3.2225799999999998</c:v>
                </c:pt>
                <c:pt idx="4">
                  <c:v>4.7376560000000003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83-5848-AA79-0446406B7B11}"/>
            </c:ext>
          </c:extLst>
        </c:ser>
        <c:ser>
          <c:idx val="4"/>
          <c:order val="4"/>
          <c:tx>
            <c:strRef>
              <c:f>'ping-pong'!$A$7</c:f>
              <c:strCache>
                <c:ptCount val="1"/>
                <c:pt idx="0">
                  <c:v>compressed (bit, double)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'ping-pong'!$B$7:$F$7</c:f>
              <c:numCache>
                <c:formatCode>General</c:formatCode>
                <c:ptCount val="5"/>
                <c:pt idx="0">
                  <c:v>2.3146960000000001</c:v>
                </c:pt>
                <c:pt idx="1">
                  <c:v>2.783909</c:v>
                </c:pt>
                <c:pt idx="2">
                  <c:v>4.1981999999999999</c:v>
                </c:pt>
                <c:pt idx="3">
                  <c:v>5.6879010000000001</c:v>
                </c:pt>
                <c:pt idx="4">
                  <c:v>8.3996289999999991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83-5848-AA79-0446406B7B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2875936"/>
        <c:axId val="942875104"/>
      </c:barChart>
      <c:catAx>
        <c:axId val="942875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b="0">
                    <a:effectLst/>
                  </a:rPr>
                  <a:t>absErrBound</a:t>
                </a:r>
              </a:p>
            </c:rich>
          </c:tx>
          <c:layout>
            <c:manualLayout>
              <c:xMode val="edge"/>
              <c:yMode val="edge"/>
              <c:x val="0.44020713035870518"/>
              <c:y val="0.795925196850393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2875104"/>
        <c:crosses val="autoZero"/>
        <c:auto val="1"/>
        <c:lblAlgn val="ctr"/>
        <c:lblOffset val="100"/>
        <c:noMultiLvlLbl val="0"/>
      </c:catAx>
      <c:valAx>
        <c:axId val="94287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287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6788486407317241E-2"/>
          <c:y val="0.83260290494322786"/>
          <c:w val="0.95432624915108244"/>
          <c:h val="0.141138889367494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'pingpong(revise)'!$I$7</c:f>
              <c:strCache>
                <c:ptCount val="1"/>
                <c:pt idx="0">
                  <c:v>w/o diff.</c:v>
                </c:pt>
              </c:strCache>
            </c:strRef>
          </c:tx>
          <c:spPr>
            <a:pattFill prst="smConfetti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'pingpong(revise)'!$J$6:$N$6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'pingpong(revise)'!$J$7:$N$7</c:f>
              <c:numCache>
                <c:formatCode>General</c:formatCode>
                <c:ptCount val="5"/>
                <c:pt idx="0">
                  <c:v>0</c:v>
                </c:pt>
                <c:pt idx="1">
                  <c:v>9.9999999999999995E-7</c:v>
                </c:pt>
                <c:pt idx="2">
                  <c:v>8.5000000000000006E-5</c:v>
                </c:pt>
                <c:pt idx="3">
                  <c:v>1.6969999999999999E-3</c:v>
                </c:pt>
                <c:pt idx="4">
                  <c:v>6.6490000000000004E-3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'pingpong(revise)'!$I$8</c:f>
              <c:strCache>
                <c:ptCount val="1"/>
                <c:pt idx="0">
                  <c:v>w/ diff.</c:v>
                </c:pt>
              </c:strCache>
            </c:strRef>
          </c:tx>
          <c:spPr>
            <a:pattFill prst="lgConfetti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'pingpong(revise)'!$J$6:$N$6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'pingpong(revise)'!$J$8:$N$8</c:f>
              <c:numCache>
                <c:formatCode>General</c:formatCode>
                <c:ptCount val="5"/>
                <c:pt idx="0">
                  <c:v>0</c:v>
                </c:pt>
                <c:pt idx="1">
                  <c:v>5.0000000000000004E-6</c:v>
                </c:pt>
                <c:pt idx="2">
                  <c:v>1.8100000000000001E-4</c:v>
                </c:pt>
                <c:pt idx="3">
                  <c:v>1.8320000000000001E-3</c:v>
                </c:pt>
                <c:pt idx="4">
                  <c:v>7.6559999999999996E-3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Error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64462164568E-2"/>
              <c:y val="0.302209030932852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8339381878809835"/>
          <c:y val="5.7054762108808797E-2"/>
          <c:w val="0.42627472326475485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'pingpong(revise)'!$I$11</c:f>
              <c:strCache>
                <c:ptCount val="1"/>
                <c:pt idx="0">
                  <c:v>n = 0</c:v>
                </c:pt>
              </c:strCache>
            </c:strRef>
          </c:tx>
          <c:spPr>
            <a:pattFill prst="pct50">
              <a:fgClr>
                <a:sysClr val="windowText" lastClr="00000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numRef>
              <c:f>'pingpong(revise)'!$J$10:$N$10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'pingpong(revise)'!$J$11:$N$11</c:f>
              <c:numCache>
                <c:formatCode>General</c:formatCode>
                <c:ptCount val="5"/>
                <c:pt idx="0">
                  <c:v>8.6914000000000005E-2</c:v>
                </c:pt>
                <c:pt idx="1">
                  <c:v>0.10253900000000001</c:v>
                </c:pt>
                <c:pt idx="2">
                  <c:v>0.11804199999999999</c:v>
                </c:pt>
                <c:pt idx="3">
                  <c:v>0.14538599999999999</c:v>
                </c:pt>
                <c:pt idx="4">
                  <c:v>0.18054200000000001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80-487C-82DB-A04319DD02D0}"/>
            </c:ext>
          </c:extLst>
        </c:ser>
        <c:ser>
          <c:idx val="1"/>
          <c:order val="1"/>
          <c:tx>
            <c:strRef>
              <c:f>'pingpong(revise)'!$I$12</c:f>
              <c:strCache>
                <c:ptCount val="1"/>
                <c:pt idx="0">
                  <c:v>n = 1</c:v>
                </c:pt>
              </c:strCache>
            </c:strRef>
          </c:tx>
          <c:spPr>
            <a:pattFill prst="pct25">
              <a:fgClr>
                <a:sysClr val="windowText" lastClr="00000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numRef>
              <c:f>'pingpong(revise)'!$J$10:$N$10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'pingpong(revise)'!$J$12:$N$12</c:f>
              <c:numCache>
                <c:formatCode>General</c:formatCode>
                <c:ptCount val="5"/>
                <c:pt idx="0">
                  <c:v>0</c:v>
                </c:pt>
                <c:pt idx="1">
                  <c:v>2.4414000000000002E-2</c:v>
                </c:pt>
                <c:pt idx="2">
                  <c:v>0.14636199999999999</c:v>
                </c:pt>
                <c:pt idx="3">
                  <c:v>0.209839</c:v>
                </c:pt>
                <c:pt idx="4">
                  <c:v>0.23327600000000001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80-487C-82DB-A04319DD02D0}"/>
            </c:ext>
          </c:extLst>
        </c:ser>
        <c:ser>
          <c:idx val="2"/>
          <c:order val="2"/>
          <c:tx>
            <c:strRef>
              <c:f>'pingpong(revise)'!$I$13</c:f>
              <c:strCache>
                <c:ptCount val="1"/>
                <c:pt idx="0">
                  <c:v>n = 2</c:v>
                </c:pt>
              </c:strCache>
            </c:strRef>
          </c:tx>
          <c:spPr>
            <a:pattFill prst="lgConfetti">
              <a:fgClr>
                <a:sysClr val="windowText" lastClr="00000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numRef>
              <c:f>'pingpong(revise)'!$J$10:$N$10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'pingpong(revise)'!$J$13:$N$13</c:f>
              <c:numCache>
                <c:formatCode>General</c:formatCode>
                <c:ptCount val="5"/>
                <c:pt idx="0">
                  <c:v>1.6601999999999999E-2</c:v>
                </c:pt>
                <c:pt idx="1">
                  <c:v>2.5391E-2</c:v>
                </c:pt>
                <c:pt idx="2">
                  <c:v>0.12109399999999999</c:v>
                </c:pt>
                <c:pt idx="3">
                  <c:v>0.17285200000000001</c:v>
                </c:pt>
                <c:pt idx="4">
                  <c:v>0.203125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80-487C-82DB-A04319DD02D0}"/>
            </c:ext>
          </c:extLst>
        </c:ser>
        <c:ser>
          <c:idx val="3"/>
          <c:order val="3"/>
          <c:tx>
            <c:strRef>
              <c:f>'pingpong(revise)'!$I$14</c:f>
              <c:strCache>
                <c:ptCount val="1"/>
                <c:pt idx="0">
                  <c:v>n = 3</c:v>
                </c:pt>
              </c:strCache>
            </c:strRef>
          </c:tx>
          <c:spPr>
            <a:pattFill prst="pct40">
              <a:fgClr>
                <a:sysClr val="windowText" lastClr="00000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numRef>
              <c:f>'pingpong(revise)'!$J$10:$N$10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'pingpong(revise)'!$J$14:$N$14</c:f>
              <c:numCache>
                <c:formatCode>General</c:formatCode>
                <c:ptCount val="5"/>
                <c:pt idx="0">
                  <c:v>7.8120000000000004E-3</c:v>
                </c:pt>
                <c:pt idx="1">
                  <c:v>7.8120000000000004E-3</c:v>
                </c:pt>
                <c:pt idx="2">
                  <c:v>1.5625E-2</c:v>
                </c:pt>
                <c:pt idx="3">
                  <c:v>3.125E-2</c:v>
                </c:pt>
                <c:pt idx="4">
                  <c:v>0.101562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080-487C-82DB-A04319DD02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78613855"/>
        <c:axId val="1378614271"/>
      </c:barChart>
      <c:catAx>
        <c:axId val="13786138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/>
                  <a:t>absErrorBound</a:t>
                </a:r>
                <a:r>
                  <a:rPr lang="en-US" altLang="zh-CN" sz="1200" baseline="0"/>
                  <a:t> (1e</a:t>
                </a:r>
                <a:r>
                  <a:rPr lang="en-US" altLang="zh-CN" sz="1200" i="1" baseline="0"/>
                  <a:t>n</a:t>
                </a:r>
                <a:r>
                  <a:rPr lang="en-US" altLang="zh-CN" sz="1200" baseline="0"/>
                  <a:t>)</a:t>
                </a:r>
                <a:endParaRPr lang="ja-JP" alt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78614271"/>
        <c:crosses val="autoZero"/>
        <c:auto val="1"/>
        <c:lblAlgn val="ctr"/>
        <c:lblOffset val="100"/>
        <c:noMultiLvlLbl val="0"/>
      </c:catAx>
      <c:valAx>
        <c:axId val="137861427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Hit Ratio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1.3888888888888888E-2"/>
              <c:y val="0.306138086905803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78613855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4524288304948632"/>
          <c:y val="6.0185173090824683E-2"/>
          <c:w val="0.54540288294396289"/>
          <c:h val="8.9331802274715655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'pingpong(revise)'!$Q$3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'pingpong(revise)'!$R$2:$V$2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'pingpong(revise)'!$R$3:$V$3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'pingpong(revise)'!$Q$4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'pingpong(revise)'!$R$2:$V$2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'pingpong(revise)'!$R$4:$V$4</c:f>
              <c:numCache>
                <c:formatCode>General</c:formatCode>
                <c:ptCount val="5"/>
                <c:pt idx="0">
                  <c:v>0.86004725863909515</c:v>
                </c:pt>
                <c:pt idx="1">
                  <c:v>0.80639550922982806</c:v>
                </c:pt>
                <c:pt idx="2">
                  <c:v>0.73296469995562008</c:v>
                </c:pt>
                <c:pt idx="3">
                  <c:v>0.69355051516714439</c:v>
                </c:pt>
                <c:pt idx="4">
                  <c:v>0.50934977390219627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'pingpong(revise)'!$Q$5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'pingpong(revise)'!$R$2:$V$2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'pingpong(revise)'!$R$5:$V$5</c:f>
              <c:numCache>
                <c:formatCode>General</c:formatCode>
                <c:ptCount val="5"/>
                <c:pt idx="0">
                  <c:v>0.79123436206834508</c:v>
                </c:pt>
                <c:pt idx="1">
                  <c:v>0.69099566995717931</c:v>
                </c:pt>
                <c:pt idx="2">
                  <c:v>0.47939931151119691</c:v>
                </c:pt>
                <c:pt idx="3">
                  <c:v>0.41393290232814767</c:v>
                </c:pt>
                <c:pt idx="4">
                  <c:v>0.25600028786988283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645286523922554"/>
              <c:y val="0.927463844446474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Relative Execution Time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6680903016422676E-2"/>
              <c:y val="0.248964795601356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917012694139528"/>
          <c:y val="3.4303576620509903E-2"/>
          <c:w val="0.7473453416394565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'pingpong(revise)'!$A$30</c:f>
              <c:strCache>
                <c:ptCount val="1"/>
                <c:pt idx="0">
                  <c:v>SZ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'pingpong(revise)'!$B$29:$F$29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'pingpong(revise)'!$B$30:$F$30</c:f>
              <c:numCache>
                <c:formatCode>General</c:formatCode>
                <c:ptCount val="5"/>
                <c:pt idx="0">
                  <c:v>2.2409999999999999E-3</c:v>
                </c:pt>
                <c:pt idx="1">
                  <c:v>2.1429999999999999E-3</c:v>
                </c:pt>
                <c:pt idx="2">
                  <c:v>1.8710000000000001E-3</c:v>
                </c:pt>
                <c:pt idx="3">
                  <c:v>3.3769999999999998E-3</c:v>
                </c:pt>
                <c:pt idx="4">
                  <c:v>1.885E-3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'pingpong(revise)'!$A$31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'pingpong(revise)'!$B$29:$F$29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'pingpong(revise)'!$B$31:$F$31</c:f>
              <c:numCache>
                <c:formatCode>General</c:formatCode>
                <c:ptCount val="5"/>
                <c:pt idx="0">
                  <c:v>4.3300000000000001E-4</c:v>
                </c:pt>
                <c:pt idx="1">
                  <c:v>4.2000000000000002E-4</c:v>
                </c:pt>
                <c:pt idx="2">
                  <c:v>3.6900000000000002E-4</c:v>
                </c:pt>
                <c:pt idx="3">
                  <c:v>3.5500000000000001E-4</c:v>
                </c:pt>
                <c:pt idx="4">
                  <c:v>3.0899999999999998E-4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'pingpong(revise)'!$A$32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'pingpong(revise)'!$B$29:$F$29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'pingpong(revise)'!$B$32:$F$32</c:f>
              <c:numCache>
                <c:formatCode>General</c:formatCode>
                <c:ptCount val="5"/>
                <c:pt idx="0">
                  <c:v>4.7600000000000003E-3</c:v>
                </c:pt>
                <c:pt idx="1">
                  <c:v>4.431E-3</c:v>
                </c:pt>
                <c:pt idx="2">
                  <c:v>3.2720000000000002E-3</c:v>
                </c:pt>
                <c:pt idx="3">
                  <c:v>2.2799999999999999E-3</c:v>
                </c:pt>
                <c:pt idx="4">
                  <c:v>1.6000000000000001E-3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3576953123"/>
              <c:y val="0.922369584794094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 Time (s)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6666666666666666E-2"/>
              <c:y val="0.246410619690528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51877504318264334"/>
          <c:y val="3.4357469325403497E-2"/>
          <c:w val="0.44779774020001534"/>
          <c:h val="0.20623067949839607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'pingpong(revise)'!$A$38</c:f>
              <c:strCache>
                <c:ptCount val="1"/>
                <c:pt idx="0">
                  <c:v>SZ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'pingpong(revise)'!$B$36:$F$37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'pingpong(revise)'!$B$38:$F$38</c:f>
              <c:numCache>
                <c:formatCode>General</c:formatCode>
                <c:ptCount val="5"/>
                <c:pt idx="0">
                  <c:v>4.914E-3</c:v>
                </c:pt>
                <c:pt idx="1">
                  <c:v>2.5400000000000002E-3</c:v>
                </c:pt>
                <c:pt idx="2">
                  <c:v>3.032E-3</c:v>
                </c:pt>
                <c:pt idx="3">
                  <c:v>2.777E-3</c:v>
                </c:pt>
                <c:pt idx="4">
                  <c:v>3.1700000000000001E-3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'pingpong(revise)'!$A$39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dPt>
            <c:idx val="2"/>
            <c:invertIfNegative val="0"/>
            <c:bubble3D val="0"/>
            <c:spPr>
              <a:pattFill prst="wdDnDiag">
                <a:fgClr>
                  <a:sysClr val="windowText" lastClr="000000"/>
                </a:fgClr>
                <a:bgClr>
                  <a:sysClr val="window" lastClr="FFFFFF"/>
                </a:bgClr>
              </a:pattFill>
              <a:ln>
                <a:solidFill>
                  <a:schemeClr val="tx1">
                    <a:alpha val="98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D4E4-084D-AAE3-C384A54A7D21}"/>
              </c:ext>
            </c:extLst>
          </c:dPt>
          <c:cat>
            <c:strRef>
              <c:f>'pingpong(revise)'!$B$36:$F$37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'pingpong(revise)'!$B$39:$F$39</c:f>
              <c:numCache>
                <c:formatCode>General</c:formatCode>
                <c:ptCount val="5"/>
                <c:pt idx="0">
                  <c:v>7.2000000000000002E-5</c:v>
                </c:pt>
                <c:pt idx="1">
                  <c:v>6.7999999999999999E-5</c:v>
                </c:pt>
                <c:pt idx="2">
                  <c:v>6.7999999999999999E-5</c:v>
                </c:pt>
                <c:pt idx="3">
                  <c:v>6.0999999999999999E-5</c:v>
                </c:pt>
                <c:pt idx="4">
                  <c:v>6.0000000000000002E-5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'pingpong(revise)'!$A$40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'pingpong(revise)'!$B$36:$F$37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'pingpong(revise)'!$B$40:$F$40</c:f>
              <c:numCache>
                <c:formatCode>General</c:formatCode>
                <c:ptCount val="5"/>
                <c:pt idx="0">
                  <c:v>5.4200000000000003E-3</c:v>
                </c:pt>
                <c:pt idx="1">
                  <c:v>4.6319999999999998E-3</c:v>
                </c:pt>
                <c:pt idx="2">
                  <c:v>3.3579999999999999E-3</c:v>
                </c:pt>
                <c:pt idx="3">
                  <c:v>2.6719999999999999E-3</c:v>
                </c:pt>
                <c:pt idx="4">
                  <c:v>1.792E-3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 b="0"/>
                  <a:t>absErrorBound (1e</a:t>
                </a:r>
                <a:r>
                  <a:rPr lang="en-US" altLang="ja-JP" sz="1600" b="0" i="1"/>
                  <a:t>n</a:t>
                </a:r>
                <a:r>
                  <a:rPr lang="en-US" altLang="ja-JP" sz="1600" b="0"/>
                  <a:t>)</a:t>
                </a:r>
                <a:endParaRPr lang="ja-JP" altLang="en-US" sz="1600" b="0"/>
              </a:p>
            </c:rich>
          </c:tx>
          <c:layout>
            <c:manualLayout>
              <c:xMode val="edge"/>
              <c:yMode val="edge"/>
              <c:x val="0.36924173371593616"/>
              <c:y val="0.922397789727460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Decompression Time (s)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888888888888E-2"/>
              <c:y val="0.232842893427690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59409348615381563"/>
          <c:y val="3.7226417547818871E-2"/>
          <c:w val="0.36694832324422483"/>
          <c:h val="0.2154899387576552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'pingpong(revise)'!$A$7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'pingpong(revise)'!$B$2:$F$2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'pingpong(revise)'!$B$7:$F$7</c:f>
              <c:numCache>
                <c:formatCode>General</c:formatCode>
                <c:ptCount val="5"/>
                <c:pt idx="0">
                  <c:v>1.0841719999999999</c:v>
                </c:pt>
                <c:pt idx="1">
                  <c:v>1.140193</c:v>
                </c:pt>
                <c:pt idx="2">
                  <c:v>1.4421900000000001</c:v>
                </c:pt>
                <c:pt idx="3">
                  <c:v>1.7601119999999999</c:v>
                </c:pt>
                <c:pt idx="4">
                  <c:v>2.2320009999999999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43-5343-9F84-69045B36C796}"/>
            </c:ext>
          </c:extLst>
        </c:ser>
        <c:ser>
          <c:idx val="1"/>
          <c:order val="1"/>
          <c:tx>
            <c:strRef>
              <c:f>'pingpong(revise)'!$A$8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'pingpong(revise)'!$B$2:$F$2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'pingpong(revise)'!$B$8:$F$8</c:f>
              <c:numCache>
                <c:formatCode>General</c:formatCode>
                <c:ptCount val="5"/>
                <c:pt idx="0">
                  <c:v>1.3925460000000001</c:v>
                </c:pt>
                <c:pt idx="1">
                  <c:v>1.7127330000000001</c:v>
                </c:pt>
                <c:pt idx="2">
                  <c:v>2.4286989999999999</c:v>
                </c:pt>
                <c:pt idx="3">
                  <c:v>3.3625449999999999</c:v>
                </c:pt>
                <c:pt idx="4">
                  <c:v>4.8987889999999998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43-5343-9F84-69045B36C796}"/>
            </c:ext>
          </c:extLst>
        </c:ser>
        <c:ser>
          <c:idx val="2"/>
          <c:order val="2"/>
          <c:tx>
            <c:strRef>
              <c:f>'pingpong(revise)'!$A$9</c:f>
              <c:strCache>
                <c:ptCount val="1"/>
                <c:pt idx="0">
                  <c:v>Comp (bitwise-np)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'pingpong(revise)'!$B$2:$F$2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'pingpong(revise)'!$B$9:$F$9</c:f>
              <c:numCache>
                <c:formatCode>General</c:formatCode>
                <c:ptCount val="5"/>
                <c:pt idx="0">
                  <c:v>1.2537499999999999</c:v>
                </c:pt>
                <c:pt idx="1">
                  <c:v>1.484596</c:v>
                </c:pt>
                <c:pt idx="2">
                  <c:v>1.721732</c:v>
                </c:pt>
                <c:pt idx="3">
                  <c:v>2.0439120000000002</c:v>
                </c:pt>
                <c:pt idx="4">
                  <c:v>2.4945189999999999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43-5343-9F84-69045B36C7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4009983"/>
        <c:axId val="1264094511"/>
      </c:barChart>
      <c:catAx>
        <c:axId val="1264009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64094511"/>
        <c:crosses val="autoZero"/>
        <c:auto val="1"/>
        <c:lblAlgn val="ctr"/>
        <c:lblOffset val="100"/>
        <c:noMultiLvlLbl val="0"/>
      </c:catAx>
      <c:valAx>
        <c:axId val="1264094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64009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'pingpong(revise)'!$A$31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'pingpong(revise)'!$B$29:$F$29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'pingpong(revise)'!$B$31:$F$31</c:f>
              <c:numCache>
                <c:formatCode>General</c:formatCode>
                <c:ptCount val="5"/>
                <c:pt idx="0">
                  <c:v>4.3300000000000001E-4</c:v>
                </c:pt>
                <c:pt idx="1">
                  <c:v>4.2000000000000002E-4</c:v>
                </c:pt>
                <c:pt idx="2">
                  <c:v>3.6900000000000002E-4</c:v>
                </c:pt>
                <c:pt idx="3">
                  <c:v>3.5500000000000001E-4</c:v>
                </c:pt>
                <c:pt idx="4">
                  <c:v>3.0899999999999998E-4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49-9C4C-A3FC-F50E0DAFD67A}"/>
            </c:ext>
          </c:extLst>
        </c:ser>
        <c:ser>
          <c:idx val="1"/>
          <c:order val="1"/>
          <c:tx>
            <c:strRef>
              <c:f>'pingpong(revise)'!$A$32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'pingpong(revise)'!$B$29:$F$29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'pingpong(revise)'!$B$32:$F$32</c:f>
              <c:numCache>
                <c:formatCode>General</c:formatCode>
                <c:ptCount val="5"/>
                <c:pt idx="0">
                  <c:v>4.7600000000000003E-3</c:v>
                </c:pt>
                <c:pt idx="1">
                  <c:v>4.431E-3</c:v>
                </c:pt>
                <c:pt idx="2">
                  <c:v>3.2720000000000002E-3</c:v>
                </c:pt>
                <c:pt idx="3">
                  <c:v>2.2799999999999999E-3</c:v>
                </c:pt>
                <c:pt idx="4">
                  <c:v>1.6000000000000001E-3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49-9C4C-A3FC-F50E0DAFD67A}"/>
            </c:ext>
          </c:extLst>
        </c:ser>
        <c:ser>
          <c:idx val="2"/>
          <c:order val="2"/>
          <c:tx>
            <c:strRef>
              <c:f>'pingpong(revise)'!$A$33</c:f>
              <c:strCache>
                <c:ptCount val="1"/>
                <c:pt idx="0">
                  <c:v>Comp (bitwise-np)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'pingpong(revise)'!$B$29:$F$29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'pingpong(revise)'!$B$33:$F$33</c:f>
              <c:numCache>
                <c:formatCode>General</c:formatCode>
                <c:ptCount val="5"/>
                <c:pt idx="0">
                  <c:v>5.1960000000000001E-3</c:v>
                </c:pt>
                <c:pt idx="1">
                  <c:v>4.8640000000000003E-3</c:v>
                </c:pt>
                <c:pt idx="2">
                  <c:v>4.496E-3</c:v>
                </c:pt>
                <c:pt idx="3">
                  <c:v>4.0889999999999998E-3</c:v>
                </c:pt>
                <c:pt idx="4">
                  <c:v>3.5929999999999998E-3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349-9C4C-A3FC-F50E0DAFD6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2524543"/>
        <c:axId val="192656655"/>
      </c:barChart>
      <c:catAx>
        <c:axId val="192524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2656655"/>
        <c:crosses val="autoZero"/>
        <c:auto val="1"/>
        <c:lblAlgn val="ctr"/>
        <c:lblOffset val="100"/>
        <c:noMultiLvlLbl val="0"/>
      </c:catAx>
      <c:valAx>
        <c:axId val="192656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2524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'pingpong(revise)'!$A$39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'pingpong(revise)'!$B$37:$F$37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'pingpong(revise)'!$B$39:$F$39</c:f>
              <c:numCache>
                <c:formatCode>General</c:formatCode>
                <c:ptCount val="5"/>
                <c:pt idx="0">
                  <c:v>7.2000000000000002E-5</c:v>
                </c:pt>
                <c:pt idx="1">
                  <c:v>6.7999999999999999E-5</c:v>
                </c:pt>
                <c:pt idx="2">
                  <c:v>6.7999999999999999E-5</c:v>
                </c:pt>
                <c:pt idx="3">
                  <c:v>6.0999999999999999E-5</c:v>
                </c:pt>
                <c:pt idx="4">
                  <c:v>6.0000000000000002E-5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0C-6640-9E77-4DAA22333FA1}"/>
            </c:ext>
          </c:extLst>
        </c:ser>
        <c:ser>
          <c:idx val="1"/>
          <c:order val="1"/>
          <c:tx>
            <c:strRef>
              <c:f>'pingpong(revise)'!$A$40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'pingpong(revise)'!$B$37:$F$37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'pingpong(revise)'!$B$40:$F$40</c:f>
              <c:numCache>
                <c:formatCode>General</c:formatCode>
                <c:ptCount val="5"/>
                <c:pt idx="0">
                  <c:v>5.4200000000000003E-3</c:v>
                </c:pt>
                <c:pt idx="1">
                  <c:v>4.6319999999999998E-3</c:v>
                </c:pt>
                <c:pt idx="2">
                  <c:v>3.3579999999999999E-3</c:v>
                </c:pt>
                <c:pt idx="3">
                  <c:v>2.6719999999999999E-3</c:v>
                </c:pt>
                <c:pt idx="4">
                  <c:v>1.792E-3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0C-6640-9E77-4DAA22333FA1}"/>
            </c:ext>
          </c:extLst>
        </c:ser>
        <c:ser>
          <c:idx val="2"/>
          <c:order val="2"/>
          <c:tx>
            <c:strRef>
              <c:f>'pingpong(revise)'!$A$41</c:f>
              <c:strCache>
                <c:ptCount val="1"/>
                <c:pt idx="0">
                  <c:v>Comp (bitwise-np)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'pingpong(revise)'!$B$37:$F$37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'pingpong(revise)'!$B$41:$F$41</c:f>
              <c:numCache>
                <c:formatCode>General</c:formatCode>
                <c:ptCount val="5"/>
                <c:pt idx="0">
                  <c:v>5.9789999999999999E-3</c:v>
                </c:pt>
                <c:pt idx="1">
                  <c:v>5.5050000000000003E-3</c:v>
                </c:pt>
                <c:pt idx="2">
                  <c:v>5.1879999999999999E-3</c:v>
                </c:pt>
                <c:pt idx="3">
                  <c:v>4.9360000000000003E-3</c:v>
                </c:pt>
                <c:pt idx="4">
                  <c:v>4.3759999999999997E-3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D0C-6640-9E77-4DAA22333F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5366768"/>
        <c:axId val="765368400"/>
      </c:barChart>
      <c:catAx>
        <c:axId val="765366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65368400"/>
        <c:crosses val="autoZero"/>
        <c:auto val="1"/>
        <c:lblAlgn val="ctr"/>
        <c:lblOffset val="100"/>
        <c:noMultiLvlLbl val="0"/>
      </c:catAx>
      <c:valAx>
        <c:axId val="76536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65366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'pingpong(revise)'!$A$31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'pingpong(revise)'!$B$29:$F$29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'pingpong(revise)'!$B$31:$F$31</c:f>
              <c:numCache>
                <c:formatCode>General</c:formatCode>
                <c:ptCount val="5"/>
                <c:pt idx="0">
                  <c:v>4.3300000000000001E-4</c:v>
                </c:pt>
                <c:pt idx="1">
                  <c:v>4.2000000000000002E-4</c:v>
                </c:pt>
                <c:pt idx="2">
                  <c:v>3.6900000000000002E-4</c:v>
                </c:pt>
                <c:pt idx="3">
                  <c:v>3.5500000000000001E-4</c:v>
                </c:pt>
                <c:pt idx="4">
                  <c:v>3.0899999999999998E-4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A7-4401-A8BB-45E4F1E7A679}"/>
            </c:ext>
          </c:extLst>
        </c:ser>
        <c:ser>
          <c:idx val="1"/>
          <c:order val="1"/>
          <c:tx>
            <c:strRef>
              <c:f>'pingpong(revise)'!$A$32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'pingpong(revise)'!$B$29:$F$29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'pingpong(revise)'!$B$32:$F$32</c:f>
              <c:numCache>
                <c:formatCode>General</c:formatCode>
                <c:ptCount val="5"/>
                <c:pt idx="0">
                  <c:v>4.7600000000000003E-3</c:v>
                </c:pt>
                <c:pt idx="1">
                  <c:v>4.431E-3</c:v>
                </c:pt>
                <c:pt idx="2">
                  <c:v>3.2720000000000002E-3</c:v>
                </c:pt>
                <c:pt idx="3">
                  <c:v>2.2799999999999999E-3</c:v>
                </c:pt>
                <c:pt idx="4">
                  <c:v>1.6000000000000001E-3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A7-4401-A8BB-45E4F1E7A679}"/>
            </c:ext>
          </c:extLst>
        </c:ser>
        <c:ser>
          <c:idx val="2"/>
          <c:order val="2"/>
          <c:tx>
            <c:strRef>
              <c:f>'pingpong(revise)'!$A$33</c:f>
              <c:strCache>
                <c:ptCount val="1"/>
                <c:pt idx="0">
                  <c:v>Comp (bitwise-np)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'pingpong(revise)'!$B$29:$F$29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'pingpong(revise)'!$B$33:$F$33</c:f>
              <c:numCache>
                <c:formatCode>General</c:formatCode>
                <c:ptCount val="5"/>
                <c:pt idx="0">
                  <c:v>5.1960000000000001E-3</c:v>
                </c:pt>
                <c:pt idx="1">
                  <c:v>4.8640000000000003E-3</c:v>
                </c:pt>
                <c:pt idx="2">
                  <c:v>4.496E-3</c:v>
                </c:pt>
                <c:pt idx="3">
                  <c:v>4.0889999999999998E-3</c:v>
                </c:pt>
                <c:pt idx="4">
                  <c:v>3.5929999999999998E-3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A7-4401-A8BB-45E4F1E7A679}"/>
            </c:ext>
          </c:extLst>
        </c:ser>
        <c:ser>
          <c:idx val="3"/>
          <c:order val="3"/>
          <c:tx>
            <c:strRef>
              <c:f>'pingpong(revise)'!$A$34</c:f>
              <c:strCache>
                <c:ptCount val="1"/>
                <c:pt idx="0">
                  <c:v>SZ (MPI)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'pingpong(revise)'!$B$29:$F$29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'pingpong(revise)'!$B$34:$F$34</c:f>
              <c:numCache>
                <c:formatCode>General</c:formatCode>
                <c:ptCount val="5"/>
                <c:pt idx="0">
                  <c:v>2.9840999999999999E-2</c:v>
                </c:pt>
                <c:pt idx="1">
                  <c:v>2.8775999999999999E-2</c:v>
                </c:pt>
                <c:pt idx="2">
                  <c:v>2.7897000000000002E-2</c:v>
                </c:pt>
                <c:pt idx="3">
                  <c:v>2.4278000000000001E-2</c:v>
                </c:pt>
                <c:pt idx="4">
                  <c:v>2.2075000000000001E-2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0A7-4401-A8BB-45E4F1E7A6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4771600"/>
        <c:axId val="594775760"/>
      </c:barChart>
      <c:catAx>
        <c:axId val="594771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4775760"/>
        <c:crosses val="autoZero"/>
        <c:auto val="1"/>
        <c:lblAlgn val="ctr"/>
        <c:lblOffset val="100"/>
        <c:noMultiLvlLbl val="0"/>
      </c:catAx>
      <c:valAx>
        <c:axId val="59477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4771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'pingpong(revise)'!$A$39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'pingpong(revise)'!$B$37:$F$37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'pingpong(revise)'!$B$39:$F$39</c:f>
              <c:numCache>
                <c:formatCode>General</c:formatCode>
                <c:ptCount val="5"/>
                <c:pt idx="0">
                  <c:v>7.2000000000000002E-5</c:v>
                </c:pt>
                <c:pt idx="1">
                  <c:v>6.7999999999999999E-5</c:v>
                </c:pt>
                <c:pt idx="2">
                  <c:v>6.7999999999999999E-5</c:v>
                </c:pt>
                <c:pt idx="3">
                  <c:v>6.0999999999999999E-5</c:v>
                </c:pt>
                <c:pt idx="4">
                  <c:v>6.0000000000000002E-5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D9-41E2-BFD2-68DCFE6DFEA7}"/>
            </c:ext>
          </c:extLst>
        </c:ser>
        <c:ser>
          <c:idx val="1"/>
          <c:order val="1"/>
          <c:tx>
            <c:strRef>
              <c:f>'pingpong(revise)'!$A$40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'pingpong(revise)'!$B$37:$F$37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'pingpong(revise)'!$B$40:$F$40</c:f>
              <c:numCache>
                <c:formatCode>General</c:formatCode>
                <c:ptCount val="5"/>
                <c:pt idx="0">
                  <c:v>5.4200000000000003E-3</c:v>
                </c:pt>
                <c:pt idx="1">
                  <c:v>4.6319999999999998E-3</c:v>
                </c:pt>
                <c:pt idx="2">
                  <c:v>3.3579999999999999E-3</c:v>
                </c:pt>
                <c:pt idx="3">
                  <c:v>2.6719999999999999E-3</c:v>
                </c:pt>
                <c:pt idx="4">
                  <c:v>1.792E-3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D9-41E2-BFD2-68DCFE6DFEA7}"/>
            </c:ext>
          </c:extLst>
        </c:ser>
        <c:ser>
          <c:idx val="2"/>
          <c:order val="2"/>
          <c:tx>
            <c:strRef>
              <c:f>'pingpong(revise)'!$A$41</c:f>
              <c:strCache>
                <c:ptCount val="1"/>
                <c:pt idx="0">
                  <c:v>Comp (bitwise-np)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'pingpong(revise)'!$B$37:$F$37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'pingpong(revise)'!$B$41:$F$41</c:f>
              <c:numCache>
                <c:formatCode>General</c:formatCode>
                <c:ptCount val="5"/>
                <c:pt idx="0">
                  <c:v>5.9789999999999999E-3</c:v>
                </c:pt>
                <c:pt idx="1">
                  <c:v>5.5050000000000003E-3</c:v>
                </c:pt>
                <c:pt idx="2">
                  <c:v>5.1879999999999999E-3</c:v>
                </c:pt>
                <c:pt idx="3">
                  <c:v>4.9360000000000003E-3</c:v>
                </c:pt>
                <c:pt idx="4">
                  <c:v>4.3759999999999997E-3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3D9-41E2-BFD2-68DCFE6DFEA7}"/>
            </c:ext>
          </c:extLst>
        </c:ser>
        <c:ser>
          <c:idx val="3"/>
          <c:order val="3"/>
          <c:tx>
            <c:strRef>
              <c:f>'pingpong(revise)'!$A$42</c:f>
              <c:strCache>
                <c:ptCount val="1"/>
                <c:pt idx="0">
                  <c:v>SZ (MPI)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'pingpong(revise)'!$B$37:$F$37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'pingpong(revise)'!$B$42:$F$42</c:f>
              <c:numCache>
                <c:formatCode>General</c:formatCode>
                <c:ptCount val="5"/>
                <c:pt idx="0">
                  <c:v>4.5740999999999997E-2</c:v>
                </c:pt>
                <c:pt idx="1">
                  <c:v>3.2953000000000003E-2</c:v>
                </c:pt>
                <c:pt idx="2">
                  <c:v>3.0533000000000001E-2</c:v>
                </c:pt>
                <c:pt idx="3">
                  <c:v>2.7372E-2</c:v>
                </c:pt>
                <c:pt idx="4">
                  <c:v>2.6976E-2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3D9-41E2-BFD2-68DCFE6DFE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5260464"/>
        <c:axId val="685247152"/>
      </c:barChart>
      <c:catAx>
        <c:axId val="685260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5247152"/>
        <c:crosses val="autoZero"/>
        <c:auto val="1"/>
        <c:lblAlgn val="ctr"/>
        <c:lblOffset val="100"/>
        <c:noMultiLvlLbl val="0"/>
      </c:catAx>
      <c:valAx>
        <c:axId val="68524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5260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Execution</a:t>
            </a:r>
            <a:r>
              <a:rPr lang="en-US" altLang="ja-JP" baseline="0"/>
              <a:t> time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'ping-pong'!$A$15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'ping-pong'!$B$14:$F$14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'ping-pong'!$B$15:$F$15</c:f>
              <c:numCache>
                <c:formatCode>General</c:formatCode>
                <c:ptCount val="5"/>
                <c:pt idx="0">
                  <c:v>1.6999999999999999E-3</c:v>
                </c:pt>
                <c:pt idx="1">
                  <c:v>2.9380000000000001E-3</c:v>
                </c:pt>
                <c:pt idx="2">
                  <c:v>9.9799999999999997E-4</c:v>
                </c:pt>
                <c:pt idx="3">
                  <c:v>1.4549999999999999E-3</c:v>
                </c:pt>
                <c:pt idx="4">
                  <c:v>2.637E-3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C0-4EA9-BB21-AB8A5794666F}"/>
            </c:ext>
          </c:extLst>
        </c:ser>
        <c:ser>
          <c:idx val="1"/>
          <c:order val="1"/>
          <c:tx>
            <c:strRef>
              <c:f>'ping-pong'!$A$16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'ping-pong'!$B$14:$F$14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'ping-pong'!$B$16:$F$16</c:f>
              <c:numCache>
                <c:formatCode>General</c:formatCode>
                <c:ptCount val="5"/>
                <c:pt idx="0">
                  <c:v>8.8900000000000003E-4</c:v>
                </c:pt>
                <c:pt idx="1">
                  <c:v>1.0679999999999999E-3</c:v>
                </c:pt>
                <c:pt idx="2">
                  <c:v>8.1800000000000004E-4</c:v>
                </c:pt>
                <c:pt idx="3">
                  <c:v>1.106E-3</c:v>
                </c:pt>
                <c:pt idx="4">
                  <c:v>2.826E-3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C0-4EA9-BB21-AB8A57946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7903360"/>
        <c:axId val="1037897536"/>
      </c:barChart>
      <c:catAx>
        <c:axId val="1037903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</a:p>
            </c:rich>
          </c:tx>
          <c:layout>
            <c:manualLayout>
              <c:xMode val="edge"/>
              <c:yMode val="edge"/>
              <c:x val="0.45920713035870514"/>
              <c:y val="0.80055482648002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7897536"/>
        <c:crosses val="autoZero"/>
        <c:auto val="1"/>
        <c:lblAlgn val="ctr"/>
        <c:lblOffset val="100"/>
        <c:noMultiLvlLbl val="0"/>
      </c:catAx>
      <c:valAx>
        <c:axId val="103789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7903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'pingpong(revise)'!$Q$3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'pingpong(revise)'!$R$2:$V$2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'pingpong(revise)'!$R$3:$V$3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2E-4EE8-B108-278F815404B8}"/>
            </c:ext>
          </c:extLst>
        </c:ser>
        <c:ser>
          <c:idx val="1"/>
          <c:order val="1"/>
          <c:tx>
            <c:strRef>
              <c:f>'pingpong(revise)'!$Q$4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'pingpong(revise)'!$R$2:$V$2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'pingpong(revise)'!$R$4:$V$4</c:f>
              <c:numCache>
                <c:formatCode>General</c:formatCode>
                <c:ptCount val="5"/>
                <c:pt idx="0">
                  <c:v>0.86004725863909515</c:v>
                </c:pt>
                <c:pt idx="1">
                  <c:v>0.80639550922982806</c:v>
                </c:pt>
                <c:pt idx="2">
                  <c:v>0.73296469995562008</c:v>
                </c:pt>
                <c:pt idx="3">
                  <c:v>0.69355051516714439</c:v>
                </c:pt>
                <c:pt idx="4">
                  <c:v>0.50934977390219627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2E-4EE8-B108-278F815404B8}"/>
            </c:ext>
          </c:extLst>
        </c:ser>
        <c:ser>
          <c:idx val="2"/>
          <c:order val="2"/>
          <c:tx>
            <c:strRef>
              <c:f>'pingpong(revise)'!$Q$5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'pingpong(revise)'!$R$2:$V$2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'pingpong(revise)'!$R$5:$V$5</c:f>
              <c:numCache>
                <c:formatCode>General</c:formatCode>
                <c:ptCount val="5"/>
                <c:pt idx="0">
                  <c:v>0.79123436206834508</c:v>
                </c:pt>
                <c:pt idx="1">
                  <c:v>0.69099566995717931</c:v>
                </c:pt>
                <c:pt idx="2">
                  <c:v>0.47939931151119691</c:v>
                </c:pt>
                <c:pt idx="3">
                  <c:v>0.41393290232814767</c:v>
                </c:pt>
                <c:pt idx="4">
                  <c:v>0.25600028786988283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82E-4EE8-B108-278F815404B8}"/>
            </c:ext>
          </c:extLst>
        </c:ser>
        <c:ser>
          <c:idx val="3"/>
          <c:order val="3"/>
          <c:tx>
            <c:strRef>
              <c:f>'pingpong(revise)'!$Q$6</c:f>
              <c:strCache>
                <c:ptCount val="1"/>
                <c:pt idx="0">
                  <c:v>Comp (bitwise-np)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'pingpong(revise)'!$R$2:$V$2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'pingpong(revise)'!$R$6:$V$6</c:f>
              <c:numCache>
                <c:formatCode>General</c:formatCode>
                <c:ptCount val="5"/>
                <c:pt idx="0">
                  <c:v>0.92916001967110873</c:v>
                </c:pt>
                <c:pt idx="1">
                  <c:v>0.80826666346811227</c:v>
                </c:pt>
                <c:pt idx="2">
                  <c:v>0.68191577407012027</c:v>
                </c:pt>
                <c:pt idx="3">
                  <c:v>0.58332033920667858</c:v>
                </c:pt>
                <c:pt idx="4">
                  <c:v>0.52421105660241574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82E-4EE8-B108-278F815404B8}"/>
            </c:ext>
          </c:extLst>
        </c:ser>
        <c:ser>
          <c:idx val="4"/>
          <c:order val="4"/>
          <c:tx>
            <c:strRef>
              <c:f>'pingpong(revise)'!$Q$7</c:f>
              <c:strCache>
                <c:ptCount val="1"/>
                <c:pt idx="0">
                  <c:v>SZ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'pingpong(revise)'!$R$2:$V$2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'pingpong(revise)'!$R$7:$V$7</c:f>
              <c:numCache>
                <c:formatCode>General</c:formatCode>
                <c:ptCount val="5"/>
                <c:pt idx="0">
                  <c:v>0.68737330726511614</c:v>
                </c:pt>
                <c:pt idx="1">
                  <c:v>0.52556644396732677</c:v>
                </c:pt>
                <c:pt idx="2">
                  <c:v>0.48386129469479794</c:v>
                </c:pt>
                <c:pt idx="3">
                  <c:v>0.44691799306713365</c:v>
                </c:pt>
                <c:pt idx="4">
                  <c:v>0.43416775617420927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82E-4EE8-B108-278F815404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5613664"/>
        <c:axId val="585611584"/>
      </c:barChart>
      <c:catAx>
        <c:axId val="5856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5611584"/>
        <c:crosses val="autoZero"/>
        <c:auto val="1"/>
        <c:lblAlgn val="ctr"/>
        <c:lblOffset val="100"/>
        <c:noMultiLvlLbl val="0"/>
      </c:catAx>
      <c:valAx>
        <c:axId val="58561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56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himeno!$A$7:$A$12</c:f>
              <c:strCache>
                <c:ptCount val="6"/>
                <c:pt idx="0">
                  <c:v>sz (byte)</c:v>
                </c:pt>
                <c:pt idx="1">
                  <c:v>sz (bit)</c:v>
                </c:pt>
                <c:pt idx="2">
                  <c:v>sz-mod (byte)</c:v>
                </c:pt>
                <c:pt idx="3">
                  <c:v>sz-mod (bit)</c:v>
                </c:pt>
                <c:pt idx="4">
                  <c:v>ueno-performance</c:v>
                </c:pt>
                <c:pt idx="5">
                  <c:v>ueno-area</c:v>
                </c:pt>
              </c:strCache>
            </c:strRef>
          </c:cat>
          <c:val>
            <c:numRef>
              <c:f>himeno!$B$7:$B$12</c:f>
              <c:numCache>
                <c:formatCode>General</c:formatCode>
                <c:ptCount val="6"/>
                <c:pt idx="0">
                  <c:v>3.7763</c:v>
                </c:pt>
                <c:pt idx="1">
                  <c:v>10.402900000000001</c:v>
                </c:pt>
                <c:pt idx="2">
                  <c:v>2.8954</c:v>
                </c:pt>
                <c:pt idx="3">
                  <c:v>5.4892000000000003</c:v>
                </c:pt>
                <c:pt idx="4">
                  <c:v>1.0692999999999999</c:v>
                </c:pt>
                <c:pt idx="5">
                  <c:v>0.98680000000000001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4A-C34F-8EAB-C6B3CC1E08C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20509008"/>
        <c:axId val="244229760"/>
      </c:barChart>
      <c:catAx>
        <c:axId val="42050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44229760"/>
        <c:crosses val="autoZero"/>
        <c:auto val="1"/>
        <c:lblAlgn val="ctr"/>
        <c:lblOffset val="100"/>
        <c:noMultiLvlLbl val="0"/>
      </c:catAx>
      <c:valAx>
        <c:axId val="24422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0509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himeno!$E$3</c:f>
              <c:strCache>
                <c:ptCount val="1"/>
                <c:pt idx="0">
                  <c:v>sz (byte)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himeno!$F$3:$J$3</c:f>
              <c:numCache>
                <c:formatCode>General</c:formatCode>
                <c:ptCount val="5"/>
                <c:pt idx="0">
                  <c:v>3.0248469999999998</c:v>
                </c:pt>
                <c:pt idx="1">
                  <c:v>3.6884130000000002</c:v>
                </c:pt>
                <c:pt idx="2">
                  <c:v>3.7763</c:v>
                </c:pt>
                <c:pt idx="3">
                  <c:v>3.944709</c:v>
                </c:pt>
                <c:pt idx="4">
                  <c:v>3.96469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D8-4CA6-B91E-2EA633FF082D}"/>
            </c:ext>
          </c:extLst>
        </c:ser>
        <c:ser>
          <c:idx val="1"/>
          <c:order val="1"/>
          <c:tx>
            <c:strRef>
              <c:f>himeno!$E$4</c:f>
              <c:strCache>
                <c:ptCount val="1"/>
                <c:pt idx="0">
                  <c:v>sz (bit)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himeno!$F$4:$J$4</c:f>
              <c:numCache>
                <c:formatCode>General</c:formatCode>
                <c:ptCount val="5"/>
                <c:pt idx="0">
                  <c:v>6.1491579999999999</c:v>
                </c:pt>
                <c:pt idx="1">
                  <c:v>11.466395</c:v>
                </c:pt>
                <c:pt idx="2">
                  <c:v>10.402900000000001</c:v>
                </c:pt>
                <c:pt idx="3">
                  <c:v>14.648683999999999</c:v>
                </c:pt>
                <c:pt idx="4">
                  <c:v>15.012912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D8-4CA6-B91E-2EA633FF082D}"/>
            </c:ext>
          </c:extLst>
        </c:ser>
        <c:ser>
          <c:idx val="2"/>
          <c:order val="2"/>
          <c:tx>
            <c:strRef>
              <c:f>himeno!$E$5</c:f>
              <c:strCache>
                <c:ptCount val="1"/>
                <c:pt idx="0">
                  <c:v>sz-mod (byte)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himeno!$F$5:$J$5</c:f>
              <c:numCache>
                <c:formatCode>General</c:formatCode>
                <c:ptCount val="5"/>
                <c:pt idx="0">
                  <c:v>2.0870359999999999</c:v>
                </c:pt>
                <c:pt idx="1">
                  <c:v>2.6002749999999999</c:v>
                </c:pt>
                <c:pt idx="2">
                  <c:v>2.8954</c:v>
                </c:pt>
                <c:pt idx="3">
                  <c:v>3.5443549999999999</c:v>
                </c:pt>
                <c:pt idx="4">
                  <c:v>3.8102360000000002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D8-4CA6-B91E-2EA633FF082D}"/>
            </c:ext>
          </c:extLst>
        </c:ser>
        <c:ser>
          <c:idx val="3"/>
          <c:order val="3"/>
          <c:tx>
            <c:strRef>
              <c:f>himeno!$E$6</c:f>
              <c:strCache>
                <c:ptCount val="1"/>
                <c:pt idx="0">
                  <c:v>sz-mod (bit)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himeno!$F$6:$J$6</c:f>
              <c:numCache>
                <c:formatCode>General</c:formatCode>
                <c:ptCount val="5"/>
                <c:pt idx="0">
                  <c:v>2.7052529999999999</c:v>
                </c:pt>
                <c:pt idx="1">
                  <c:v>4.2724469999999997</c:v>
                </c:pt>
                <c:pt idx="2">
                  <c:v>5.4892000000000003</c:v>
                </c:pt>
                <c:pt idx="3">
                  <c:v>9.7637509999999992</c:v>
                </c:pt>
                <c:pt idx="4">
                  <c:v>12.947824000000001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D8-4CA6-B91E-2EA633FF08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9448928"/>
        <c:axId val="949451424"/>
      </c:lineChart>
      <c:catAx>
        <c:axId val="949448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 (1eN)</a:t>
                </a:r>
              </a:p>
            </c:rich>
          </c:tx>
          <c:layout>
            <c:manualLayout>
              <c:xMode val="edge"/>
              <c:yMode val="edge"/>
              <c:x val="0.4053597987751531"/>
              <c:y val="0.80055482648002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9451424"/>
        <c:crosses val="autoZero"/>
        <c:auto val="1"/>
        <c:lblAlgn val="ctr"/>
        <c:lblOffset val="100"/>
        <c:noMultiLvlLbl val="0"/>
      </c:catAx>
      <c:valAx>
        <c:axId val="94945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944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'himeno(revise)'!$A$3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'himeno(revise)'!$B$3:$F$3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'himeno(revise)'!$A$4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'himeno(revise)'!$B$4:$F$4</c:f>
              <c:numCache>
                <c:formatCode>General</c:formatCode>
                <c:ptCount val="5"/>
                <c:pt idx="0">
                  <c:v>1.0692999999999999</c:v>
                </c:pt>
                <c:pt idx="1">
                  <c:v>1.0692999999999999</c:v>
                </c:pt>
                <c:pt idx="2">
                  <c:v>1.0692999999999999</c:v>
                </c:pt>
                <c:pt idx="3">
                  <c:v>1.0692999999999999</c:v>
                </c:pt>
                <c:pt idx="4">
                  <c:v>1.0692999999999999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'himeno(revise)'!$A$6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'himeno(revise)'!$B$6:$F$6</c:f>
              <c:numCache>
                <c:formatCode>General</c:formatCode>
                <c:ptCount val="5"/>
                <c:pt idx="0">
                  <c:v>6.1491579999999999</c:v>
                </c:pt>
                <c:pt idx="1">
                  <c:v>10.402900000000001</c:v>
                </c:pt>
                <c:pt idx="2">
                  <c:v>11.466395</c:v>
                </c:pt>
                <c:pt idx="3">
                  <c:v>14.648683999999999</c:v>
                </c:pt>
                <c:pt idx="4">
                  <c:v>15.012912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'himeno(revise)'!$A$7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'himeno(revise)'!$B$7:$F$7</c:f>
              <c:numCache>
                <c:formatCode>General</c:formatCode>
                <c:ptCount val="5"/>
                <c:pt idx="0">
                  <c:v>2.0870359999999999</c:v>
                </c:pt>
                <c:pt idx="1">
                  <c:v>2.6002749999999999</c:v>
                </c:pt>
                <c:pt idx="2">
                  <c:v>2.8954</c:v>
                </c:pt>
                <c:pt idx="3">
                  <c:v>3.5443549999999999</c:v>
                </c:pt>
                <c:pt idx="4">
                  <c:v>3.8102360000000002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'himeno(revise)'!$A$8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'himeno(revise)'!$B$8:$F$8</c:f>
              <c:numCache>
                <c:formatCode>General</c:formatCode>
                <c:ptCount val="5"/>
                <c:pt idx="0">
                  <c:v>3.3834870000000001</c:v>
                </c:pt>
                <c:pt idx="1">
                  <c:v>4.0342929999999999</c:v>
                </c:pt>
                <c:pt idx="2">
                  <c:v>6.5787000000000004</c:v>
                </c:pt>
                <c:pt idx="3">
                  <c:v>9.0229990000000004</c:v>
                </c:pt>
                <c:pt idx="4">
                  <c:v>9.0229990000000004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4146692395"/>
              <c:y val="0.9297745476406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 Ratio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800543135555E-2"/>
              <c:y val="0.26743606059993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7655504161862981"/>
          <c:y val="4.0202451308724518E-2"/>
          <c:w val="0.7336230258754427"/>
          <c:h val="0.16018794042598478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'himeno(revise)'!$I$3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'himeno(revise)'!$J$2:$N$2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'himeno(revise)'!$J$3:$N$3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'himeno(revise)'!$I$4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'himeno(revise)'!$J$2:$N$2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'himeno(revise)'!$J$4:$N$4</c:f>
              <c:numCache>
                <c:formatCode>General</c:formatCode>
                <c:ptCount val="5"/>
                <c:pt idx="0">
                  <c:v>0.89411764705882346</c:v>
                </c:pt>
                <c:pt idx="1">
                  <c:v>0.84411764705882342</c:v>
                </c:pt>
                <c:pt idx="2">
                  <c:v>0.80661764705882355</c:v>
                </c:pt>
                <c:pt idx="3">
                  <c:v>0.78676470588235292</c:v>
                </c:pt>
                <c:pt idx="4">
                  <c:v>0.70955882352941169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'himeno(revise)'!$I$5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'himeno(revise)'!$J$2:$N$2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'himeno(revise)'!$J$5:$N$5</c:f>
              <c:numCache>
                <c:formatCode>General</c:formatCode>
                <c:ptCount val="5"/>
                <c:pt idx="0">
                  <c:v>0.60955882352941171</c:v>
                </c:pt>
                <c:pt idx="1">
                  <c:v>0.59485294117647058</c:v>
                </c:pt>
                <c:pt idx="2">
                  <c:v>0.58161764705882346</c:v>
                </c:pt>
                <c:pt idx="3">
                  <c:v>0.51102941176470584</c:v>
                </c:pt>
                <c:pt idx="4">
                  <c:v>0.38602941176470584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55067383352"/>
              <c:y val="0.932388311327702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Relative Execution Time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991312412618E-2"/>
              <c:y val="0.260330507195259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8860104986876638"/>
          <c:y val="3.4746854855735441E-2"/>
          <c:w val="0.7417679038422302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'himeno(revise)'!$A$32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'himeno(revise)'!$B$31:$F$31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'himeno(revise)'!$B$32:$F$32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'himeno(revise)'!$A$33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'himeno(revise)'!$B$31:$F$31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'himeno(revise)'!$B$33:$F$33</c:f>
              <c:numCache>
                <c:formatCode>General</c:formatCode>
                <c:ptCount val="5"/>
                <c:pt idx="0">
                  <c:v>1.0692999999999999</c:v>
                </c:pt>
                <c:pt idx="1">
                  <c:v>1.0692999999999999</c:v>
                </c:pt>
                <c:pt idx="2">
                  <c:v>1.0692999999999999</c:v>
                </c:pt>
                <c:pt idx="3">
                  <c:v>1.0692999999999999</c:v>
                </c:pt>
                <c:pt idx="4">
                  <c:v>1.0692999999999999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'himeno(revise)'!$A$35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'himeno(revise)'!$B$31:$F$31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'himeno(revise)'!$B$35:$F$35</c:f>
              <c:numCache>
                <c:formatCode>General</c:formatCode>
                <c:ptCount val="5"/>
                <c:pt idx="0">
                  <c:v>5.1491579999999999</c:v>
                </c:pt>
                <c:pt idx="1">
                  <c:v>5.4028999999999998</c:v>
                </c:pt>
                <c:pt idx="2">
                  <c:v>7.4663950000000003</c:v>
                </c:pt>
                <c:pt idx="3">
                  <c:v>10.648683999999999</c:v>
                </c:pt>
                <c:pt idx="4">
                  <c:v>11.012912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'himeno(revise)'!$A$36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'himeno(revise)'!$B$31:$F$31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'himeno(revise)'!$B$36:$F$36</c:f>
              <c:numCache>
                <c:formatCode>General</c:formatCode>
                <c:ptCount val="5"/>
                <c:pt idx="0">
                  <c:v>1.3613329999999999</c:v>
                </c:pt>
                <c:pt idx="1">
                  <c:v>2.347235</c:v>
                </c:pt>
                <c:pt idx="2">
                  <c:v>2.3561399999999999</c:v>
                </c:pt>
                <c:pt idx="3">
                  <c:v>3.3205559999999998</c:v>
                </c:pt>
                <c:pt idx="4">
                  <c:v>3.3492700000000002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'himeno(revise)'!$A$37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'himeno(revise)'!$B$31:$F$31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'himeno(revise)'!$B$37:$F$37</c:f>
              <c:numCache>
                <c:formatCode>General</c:formatCode>
                <c:ptCount val="5"/>
                <c:pt idx="0">
                  <c:v>4.1162570000000001</c:v>
                </c:pt>
                <c:pt idx="1">
                  <c:v>4.2776839999999998</c:v>
                </c:pt>
                <c:pt idx="2">
                  <c:v>6.8546709999999997</c:v>
                </c:pt>
                <c:pt idx="3">
                  <c:v>8.7574210000000008</c:v>
                </c:pt>
                <c:pt idx="4">
                  <c:v>8.7574210000000008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1932119604"/>
              <c:y val="0.934977172719362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 Ratio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798665795326E-2"/>
              <c:y val="0.274767029216529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8375021872265968"/>
          <c:y val="4.0389792948301827E-2"/>
          <c:w val="0.75512817147856515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'himeno(revise)'!$I$32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'himeno(revise)'!$J$31:$N$31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'himeno(revise)'!$J$32:$N$32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'himeno(revise)'!$I$33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'himeno(revise)'!$J$31:$N$31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'himeno(revise)'!$J$33:$N$33</c:f>
              <c:numCache>
                <c:formatCode>General</c:formatCode>
                <c:ptCount val="5"/>
                <c:pt idx="0">
                  <c:v>0.97872204834803789</c:v>
                </c:pt>
                <c:pt idx="1">
                  <c:v>0.97616586181014831</c:v>
                </c:pt>
                <c:pt idx="2">
                  <c:v>0.97513913868551128</c:v>
                </c:pt>
                <c:pt idx="3">
                  <c:v>0.97137212694546338</c:v>
                </c:pt>
                <c:pt idx="4">
                  <c:v>0.97267500318638223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'himeno(revise)'!$I$34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'himeno(revise)'!$J$31:$N$31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'himeno(revise)'!$J$34:$N$34</c:f>
              <c:numCache>
                <c:formatCode>General</c:formatCode>
                <c:ptCount val="5"/>
                <c:pt idx="0">
                  <c:v>0.74826165153725233</c:v>
                </c:pt>
                <c:pt idx="1">
                  <c:v>0.72779091668672913</c:v>
                </c:pt>
                <c:pt idx="2">
                  <c:v>0.66919972243071391</c:v>
                </c:pt>
                <c:pt idx="3">
                  <c:v>0.66848809709260337</c:v>
                </c:pt>
                <c:pt idx="4">
                  <c:v>0.66791879682211497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71084857904"/>
              <c:y val="0.935237594766948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Relative Execution Time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997337372823E-2"/>
              <c:y val="0.282020965049128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892688101487314"/>
          <c:y val="3.4808736718076085E-2"/>
          <c:w val="0.7467948381452318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'himeno(revise)'!$A$7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'himeno(revise)'!$B$7:$F$7</c:f>
              <c:numCache>
                <c:formatCode>General</c:formatCode>
                <c:ptCount val="5"/>
                <c:pt idx="0">
                  <c:v>2.0870359999999999</c:v>
                </c:pt>
                <c:pt idx="1">
                  <c:v>2.6002749999999999</c:v>
                </c:pt>
                <c:pt idx="2">
                  <c:v>2.8954</c:v>
                </c:pt>
                <c:pt idx="3">
                  <c:v>3.5443549999999999</c:v>
                </c:pt>
                <c:pt idx="4">
                  <c:v>3.8102360000000002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92-9F46-9212-B43BE4D21453}"/>
            </c:ext>
          </c:extLst>
        </c:ser>
        <c:ser>
          <c:idx val="1"/>
          <c:order val="1"/>
          <c:tx>
            <c:strRef>
              <c:f>'himeno(revise)'!$A$8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'himeno(revise)'!$B$8:$F$8</c:f>
              <c:numCache>
                <c:formatCode>General</c:formatCode>
                <c:ptCount val="5"/>
                <c:pt idx="0">
                  <c:v>3.3834870000000001</c:v>
                </c:pt>
                <c:pt idx="1">
                  <c:v>4.0342929999999999</c:v>
                </c:pt>
                <c:pt idx="2">
                  <c:v>6.5787000000000004</c:v>
                </c:pt>
                <c:pt idx="3">
                  <c:v>9.0229990000000004</c:v>
                </c:pt>
                <c:pt idx="4">
                  <c:v>9.0229990000000004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92-9F46-9212-B43BE4D21453}"/>
            </c:ext>
          </c:extLst>
        </c:ser>
        <c:ser>
          <c:idx val="2"/>
          <c:order val="2"/>
          <c:tx>
            <c:strRef>
              <c:f>'himeno(revise)'!$A$9</c:f>
              <c:strCache>
                <c:ptCount val="1"/>
                <c:pt idx="0">
                  <c:v>Comp (bitwise-np)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'himeno(revise)'!$B$9:$F$9</c:f>
              <c:numCache>
                <c:formatCode>General</c:formatCode>
                <c:ptCount val="5"/>
                <c:pt idx="0">
                  <c:v>1.310813</c:v>
                </c:pt>
                <c:pt idx="1">
                  <c:v>1.5660000000000001</c:v>
                </c:pt>
                <c:pt idx="2">
                  <c:v>1.8337129999999999</c:v>
                </c:pt>
                <c:pt idx="3">
                  <c:v>2.1947009999999998</c:v>
                </c:pt>
                <c:pt idx="4">
                  <c:v>2.6966990000000002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92-9F46-9212-B43BE4D214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9683871"/>
        <c:axId val="729173551"/>
      </c:barChart>
      <c:catAx>
        <c:axId val="729683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9173551"/>
        <c:crosses val="autoZero"/>
        <c:auto val="1"/>
        <c:lblAlgn val="ctr"/>
        <c:lblOffset val="100"/>
        <c:noMultiLvlLbl val="0"/>
      </c:catAx>
      <c:valAx>
        <c:axId val="729173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9683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'k-means'!$A$11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'k-means'!$B$10:$G$10</c:f>
              <c:strCache>
                <c:ptCount val="6"/>
                <c:pt idx="0">
                  <c:v>uc</c:v>
                </c:pt>
                <c:pt idx="1">
                  <c:v>c-0.000001</c:v>
                </c:pt>
                <c:pt idx="2">
                  <c:v>c-0.00001</c:v>
                </c:pt>
                <c:pt idx="3">
                  <c:v>c-0.0001</c:v>
                </c:pt>
                <c:pt idx="4">
                  <c:v>c-0.001</c:v>
                </c:pt>
                <c:pt idx="5">
                  <c:v>c-0.01</c:v>
                </c:pt>
              </c:strCache>
            </c:strRef>
          </c:cat>
          <c:val>
            <c:numRef>
              <c:f>'k-means'!$B$11:$G$11</c:f>
              <c:numCache>
                <c:formatCode>General</c:formatCode>
                <c:ptCount val="6"/>
                <c:pt idx="0">
                  <c:v>37.079129000000002</c:v>
                </c:pt>
                <c:pt idx="1">
                  <c:v>36.320219999999999</c:v>
                </c:pt>
                <c:pt idx="2">
                  <c:v>36.743932999999998</c:v>
                </c:pt>
                <c:pt idx="3">
                  <c:v>36.192960999999997</c:v>
                </c:pt>
                <c:pt idx="4">
                  <c:v>35.397722000000002</c:v>
                </c:pt>
                <c:pt idx="5">
                  <c:v>35.168976999999998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19-4B7E-80F3-354A96AF7D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7675360"/>
        <c:axId val="977677024"/>
      </c:barChart>
      <c:catAx>
        <c:axId val="977675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4654046369203854"/>
              <c:y val="0.906458151064450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7677024"/>
        <c:crosses val="autoZero"/>
        <c:auto val="1"/>
        <c:lblAlgn val="ctr"/>
        <c:lblOffset val="100"/>
        <c:noMultiLvlLbl val="0"/>
      </c:catAx>
      <c:valAx>
        <c:axId val="97767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execution</a:t>
                </a:r>
                <a:r>
                  <a:rPr lang="en-US" altLang="ja-JP" baseline="0"/>
                  <a:t> time (s)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00107903178769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7675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Gosa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'k-means'!$A$15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'k-means'!$B$14:$F$14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'k-means'!$B$15:$F$15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1.5699999999999999E-4</c:v>
                </c:pt>
                <c:pt idx="3">
                  <c:v>2.7E-4</c:v>
                </c:pt>
                <c:pt idx="4">
                  <c:v>4.2000000000000002E-4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14-4A37-B0FC-E3FEE48C46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3256848"/>
        <c:axId val="1143259344"/>
      </c:barChart>
      <c:catAx>
        <c:axId val="1143256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8602646544181977"/>
              <c:y val="0.902777777777777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43259344"/>
        <c:crosses val="autoZero"/>
        <c:auto val="1"/>
        <c:lblAlgn val="ctr"/>
        <c:lblOffset val="100"/>
        <c:noMultiLvlLbl val="0"/>
      </c:catAx>
      <c:valAx>
        <c:axId val="114325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400802347623213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43256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'ping-pong'!$A$21</c:f>
              <c:strCache>
                <c:ptCount val="1"/>
                <c:pt idx="0">
                  <c:v>compressed (bit, float)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'ping-pong'!$B$19:$F$19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'ping-pong'!$B$21:$F$21</c:f>
              <c:numCache>
                <c:formatCode>General</c:formatCode>
                <c:ptCount val="5"/>
                <c:pt idx="0">
                  <c:v>0</c:v>
                </c:pt>
                <c:pt idx="1">
                  <c:v>9.9999999999999995E-7</c:v>
                </c:pt>
                <c:pt idx="2">
                  <c:v>8.5000000000000006E-5</c:v>
                </c:pt>
                <c:pt idx="3">
                  <c:v>1.6969999999999999E-3</c:v>
                </c:pt>
                <c:pt idx="4">
                  <c:v>6.6490000000000004E-3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1C-4969-9983-CDB0E1A9057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23576111"/>
        <c:axId val="323577775"/>
      </c:barChart>
      <c:catAx>
        <c:axId val="3235761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</a:p>
            </c:rich>
          </c:tx>
          <c:layout>
            <c:manualLayout>
              <c:xMode val="edge"/>
              <c:yMode val="edge"/>
              <c:x val="0.45287379702537189"/>
              <c:y val="0.897198891805190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23577775"/>
        <c:crosses val="autoZero"/>
        <c:auto val="1"/>
        <c:lblAlgn val="ctr"/>
        <c:lblOffset val="100"/>
        <c:noMultiLvlLbl val="0"/>
      </c:catAx>
      <c:valAx>
        <c:axId val="323577775"/>
        <c:scaling>
          <c:orientation val="minMax"/>
          <c:max val="7.0000000000000019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7130030621172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23576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 ratio (iteration = 1000, clusters = 1000)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'k-means'!$A$20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'k-means'!$B$19:$G$19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cat>
          <c:val>
            <c:numRef>
              <c:f>'k-means'!$B$20:$G$20</c:f>
              <c:numCache>
                <c:formatCode>General</c:formatCode>
                <c:ptCount val="6"/>
                <c:pt idx="0">
                  <c:v>1.0205424999821404</c:v>
                </c:pt>
                <c:pt idx="1">
                  <c:v>1.019641</c:v>
                </c:pt>
                <c:pt idx="2">
                  <c:v>1.036257</c:v>
                </c:pt>
                <c:pt idx="3">
                  <c:v>1.059337</c:v>
                </c:pt>
                <c:pt idx="4">
                  <c:v>1.156326</c:v>
                </c:pt>
                <c:pt idx="5">
                  <c:v>1.359143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3B-409E-8C94-8FE1399EAF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8082288"/>
        <c:axId val="1138082704"/>
      </c:barChart>
      <c:catAx>
        <c:axId val="1138082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4020713035870518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38082704"/>
        <c:crosses val="autoZero"/>
        <c:auto val="1"/>
        <c:lblAlgn val="ctr"/>
        <c:lblOffset val="100"/>
        <c:noMultiLvlLbl val="0"/>
      </c:catAx>
      <c:valAx>
        <c:axId val="113808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8.3333333333333332E-3"/>
              <c:y val="0.298950495771361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38082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Gosa (65536 data, deviation from means)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'k-means'!$B$27:$G$27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cat>
          <c:val>
            <c:numRef>
              <c:f>'k-means'!$B$28:$G$28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9.9999999999999995E-7</c:v>
                </c:pt>
                <c:pt idx="3">
                  <c:v>6.0000000000000002E-6</c:v>
                </c:pt>
                <c:pt idx="4">
                  <c:v>2.2100000000000001E-4</c:v>
                </c:pt>
                <c:pt idx="5">
                  <c:v>1.042E-3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BD-438B-BAFD-09BCE00BB78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04023199"/>
        <c:axId val="1304036095"/>
      </c:barChart>
      <c:catAx>
        <c:axId val="13040231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642935258092737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4036095"/>
        <c:crosses val="autoZero"/>
        <c:auto val="1"/>
        <c:lblAlgn val="ctr"/>
        <c:lblOffset val="100"/>
        <c:noMultiLvlLbl val="0"/>
      </c:catAx>
      <c:valAx>
        <c:axId val="1304036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78499198016914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4023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 ratio (65536 data)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'k-means'!$B$32:$G$32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cat>
          <c:val>
            <c:numRef>
              <c:f>'k-means'!$B$33:$G$33</c:f>
              <c:numCache>
                <c:formatCode>General</c:formatCode>
                <c:ptCount val="6"/>
                <c:pt idx="0">
                  <c:v>2.4117739999999999</c:v>
                </c:pt>
                <c:pt idx="1">
                  <c:v>2.4771740000000002</c:v>
                </c:pt>
                <c:pt idx="2">
                  <c:v>2.71556</c:v>
                </c:pt>
                <c:pt idx="3">
                  <c:v>2.6130900000000001</c:v>
                </c:pt>
                <c:pt idx="4">
                  <c:v>2.954205</c:v>
                </c:pt>
                <c:pt idx="5">
                  <c:v>3.0165920000000002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E5-4EEE-9A40-53BBE33FDD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2254015"/>
        <c:axId val="1312262751"/>
      </c:barChart>
      <c:catAx>
        <c:axId val="13122540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6965857392825899"/>
              <c:y val="0.915717410323709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2262751"/>
        <c:crosses val="autoZero"/>
        <c:auto val="1"/>
        <c:lblAlgn val="ctr"/>
        <c:lblOffset val="100"/>
        <c:noMultiLvlLbl val="0"/>
      </c:catAx>
      <c:valAx>
        <c:axId val="1312262751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</a:t>
                </a:r>
                <a:r>
                  <a:rPr lang="en-US" altLang="ja-JP" baseline="0"/>
                  <a:t>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35256197142023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2254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variation</a:t>
            </a:r>
            <a:r>
              <a:rPr lang="en-US" altLang="ja-JP" baseline="0"/>
              <a:t> from means</a:t>
            </a:r>
            <a:endParaRPr lang="en-US" altLang="ja-JP"/>
          </a:p>
        </c:rich>
      </c:tx>
      <c:layout>
        <c:manualLayout>
          <c:xMode val="edge"/>
          <c:yMode val="edge"/>
          <c:x val="0.34493044619422575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'k-means(test)'!$A$7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'k-means(test)'!$B$6:$F$6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'k-means(test)'!$B$7:$F$7</c:f>
              <c:numCache>
                <c:formatCode>General</c:formatCode>
                <c:ptCount val="5"/>
                <c:pt idx="0">
                  <c:v>0</c:v>
                </c:pt>
                <c:pt idx="1">
                  <c:v>9.9999999999999995E-7</c:v>
                </c:pt>
                <c:pt idx="2">
                  <c:v>4.3000000000000002E-5</c:v>
                </c:pt>
                <c:pt idx="3">
                  <c:v>7.7999999999999999E-5</c:v>
                </c:pt>
                <c:pt idx="4">
                  <c:v>7.7999999999999999E-5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absErrBound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Gosa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1.6666666666666666E-2"/>
              <c:y val="0.394456109652960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'k-means(test)'!$A$12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'k-means(test)'!$B$11:$F$11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'k-means(test)'!$B$12:$F$12</c:f>
              <c:numCache>
                <c:formatCode>General</c:formatCode>
                <c:ptCount val="5"/>
                <c:pt idx="0">
                  <c:v>1.1000529999999999</c:v>
                </c:pt>
                <c:pt idx="1">
                  <c:v>1.676909</c:v>
                </c:pt>
                <c:pt idx="2">
                  <c:v>2.7701730000000002</c:v>
                </c:pt>
                <c:pt idx="3">
                  <c:v>6.6116710000000003</c:v>
                </c:pt>
                <c:pt idx="4">
                  <c:v>6.6116710000000003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255567220764071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" altLang="ja-JP"/>
              <a:t>Variation</a:t>
            </a:r>
            <a:r>
              <a:rPr lang="en" altLang="ja-JP" baseline="0"/>
              <a:t> from means</a:t>
            </a:r>
            <a:endParaRPr lang="en" altLang="ja-JP"/>
          </a:p>
        </c:rich>
      </c:tx>
      <c:layout>
        <c:manualLayout>
          <c:xMode val="edge"/>
          <c:yMode val="edge"/>
          <c:x val="0.34493044619422575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'k-means(obs_info)'!$A$7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'k-means(obs_info)'!$B$6:$F$6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'k-means(obs_info)'!$B$7:$F$7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1.4100000000000001E-4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394456109652960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'k-means(obs_info)'!$A$12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'k-means(obs_info)'!$B$11:$G$11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cat>
          <c:val>
            <c:numRef>
              <c:f>'k-means(obs_info)'!$B$12:$G$12</c:f>
              <c:numCache>
                <c:formatCode>General</c:formatCode>
                <c:ptCount val="6"/>
                <c:pt idx="0">
                  <c:v>1</c:v>
                </c:pt>
                <c:pt idx="1">
                  <c:v>1.0032939999999999</c:v>
                </c:pt>
                <c:pt idx="2">
                  <c:v>1.0033559999999999</c:v>
                </c:pt>
                <c:pt idx="3">
                  <c:v>1.000604</c:v>
                </c:pt>
                <c:pt idx="4">
                  <c:v>1.0286679999999999</c:v>
                </c:pt>
                <c:pt idx="5">
                  <c:v>1.315936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9444444444444445E-2"/>
              <c:y val="0.241678331875182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'obs_info(revise)'!$A$4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'obs_info(revise)'!$A$5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'obs_info(revise)'!$B$5:$F$5</c:f>
              <c:numCache>
                <c:formatCode>General</c:formatCode>
                <c:ptCount val="5"/>
                <c:pt idx="0">
                  <c:v>0.97131199999999995</c:v>
                </c:pt>
                <c:pt idx="1">
                  <c:v>0.97131199999999995</c:v>
                </c:pt>
                <c:pt idx="2">
                  <c:v>0.97131199999999995</c:v>
                </c:pt>
                <c:pt idx="3">
                  <c:v>0.97131199999999995</c:v>
                </c:pt>
                <c:pt idx="4">
                  <c:v>0.97131199999999995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'obs_info(revise)'!$A$7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'obs_info(revise)'!$B$7:$F$7</c:f>
              <c:numCache>
                <c:formatCode>General</c:formatCode>
                <c:ptCount val="5"/>
                <c:pt idx="0">
                  <c:v>1.700037</c:v>
                </c:pt>
                <c:pt idx="1">
                  <c:v>1.5936399999999999</c:v>
                </c:pt>
                <c:pt idx="2">
                  <c:v>1.6991259999999999</c:v>
                </c:pt>
                <c:pt idx="3">
                  <c:v>1.812934</c:v>
                </c:pt>
                <c:pt idx="4">
                  <c:v>1.742756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'obs_info(revise)'!$A$8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'obs_info(revise)'!$B$8:$F$8</c:f>
              <c:numCache>
                <c:formatCode>General</c:formatCode>
                <c:ptCount val="5"/>
                <c:pt idx="0">
                  <c:v>1.0032939999999999</c:v>
                </c:pt>
                <c:pt idx="1">
                  <c:v>1.0033559999999999</c:v>
                </c:pt>
                <c:pt idx="2">
                  <c:v>1.000604</c:v>
                </c:pt>
                <c:pt idx="3">
                  <c:v>1.0286679999999999</c:v>
                </c:pt>
                <c:pt idx="4">
                  <c:v>1.315936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'obs_info(revise)'!$A$9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'obs_info(revise)'!$B$9:$F$9</c:f>
              <c:numCache>
                <c:formatCode>General</c:formatCode>
                <c:ptCount val="5"/>
                <c:pt idx="0">
                  <c:v>2.0203139999999999</c:v>
                </c:pt>
                <c:pt idx="1">
                  <c:v>2.3200980000000002</c:v>
                </c:pt>
                <c:pt idx="2">
                  <c:v>2.5891709999999999</c:v>
                </c:pt>
                <c:pt idx="3">
                  <c:v>2.963832</c:v>
                </c:pt>
                <c:pt idx="4">
                  <c:v>3.4551639999999999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55023797511"/>
              <c:y val="0.930053751031966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</a:t>
                </a:r>
                <a:r>
                  <a:rPr lang="en-US" altLang="ja-JP" sz="1600" baseline="0"/>
                  <a:t> Ratio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1103458864299346E-2"/>
              <c:y val="0.26746952924571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8880200908034128"/>
          <c:y val="4.2246935170307767E-2"/>
          <c:w val="0.73332616849077703"/>
          <c:h val="0.2175150245452689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'obs_info(revise)'!$I$11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'obs_info(revise)'!$J$11:$N$11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'obs_info(revise)'!$I$12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'obs_info(revise)'!$J$10:$N$10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'obs_info(revise)'!$J$12:$N$12</c:f>
              <c:numCache>
                <c:formatCode>General</c:formatCode>
                <c:ptCount val="5"/>
                <c:pt idx="0">
                  <c:v>0.99815981115587249</c:v>
                </c:pt>
                <c:pt idx="1">
                  <c:v>0.99858159249630896</c:v>
                </c:pt>
                <c:pt idx="2">
                  <c:v>0.99824313256414798</c:v>
                </c:pt>
                <c:pt idx="3">
                  <c:v>0.99760838980959399</c:v>
                </c:pt>
                <c:pt idx="4">
                  <c:v>0.99720334086514217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'obs_info(revise)'!$I$13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'obs_info(revise)'!$J$13:$N$13</c:f>
              <c:numCache>
                <c:formatCode>General</c:formatCode>
                <c:ptCount val="5"/>
                <c:pt idx="0">
                  <c:v>0.5121653553771971</c:v>
                </c:pt>
                <c:pt idx="1">
                  <c:v>0.51443732590616509</c:v>
                </c:pt>
                <c:pt idx="2">
                  <c:v>0.51644314865534746</c:v>
                </c:pt>
                <c:pt idx="3">
                  <c:v>0.51403185956939379</c:v>
                </c:pt>
                <c:pt idx="4">
                  <c:v>0.51191418933563115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55023797511"/>
              <c:y val="0.933243573446644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Relative Execution Time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9460004825302128E-2"/>
              <c:y val="0.228321976723816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943730397210098"/>
          <c:y val="3.6355898325031104E-2"/>
          <c:w val="0.7417679038422302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'obs_info(revise)'!$Q$4</c:f>
              <c:strCache>
                <c:ptCount val="1"/>
                <c:pt idx="0">
                  <c:v>Comp (bitwise)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'obs_info(revise)'!$R$3:$V$3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'obs_info(revise)'!$R$4:$V$4</c:f>
              <c:numCache>
                <c:formatCode>General</c:formatCode>
                <c:ptCount val="5"/>
                <c:pt idx="0">
                  <c:v>0</c:v>
                </c:pt>
                <c:pt idx="1">
                  <c:v>3.9999999999999998E-6</c:v>
                </c:pt>
                <c:pt idx="2">
                  <c:v>2.9E-5</c:v>
                </c:pt>
                <c:pt idx="3">
                  <c:v>2.13E-4</c:v>
                </c:pt>
                <c:pt idx="4">
                  <c:v>1.7229999999999999E-3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D0-45DF-A414-C3BBE7D9DB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8265583"/>
        <c:axId val="1008259759"/>
      </c:lineChart>
      <c:catAx>
        <c:axId val="10082655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absErrorBound (1e</a:t>
                </a:r>
                <a:r>
                  <a:rPr lang="en-US" altLang="ja-JP" sz="1200" i="1"/>
                  <a:t>n</a:t>
                </a:r>
                <a:r>
                  <a:rPr lang="en-US" altLang="ja-JP" sz="1200"/>
                  <a:t>)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0.42408902012248467"/>
              <c:y val="0.899768518518518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08259759"/>
        <c:crosses val="autoZero"/>
        <c:auto val="1"/>
        <c:lblAlgn val="ctr"/>
        <c:lblOffset val="100"/>
        <c:noMultiLvlLbl val="0"/>
      </c:catAx>
      <c:valAx>
        <c:axId val="100825975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Error</a:t>
                </a:r>
                <a:r>
                  <a:rPr lang="en-US" altLang="ja-JP" sz="1200" baseline="0"/>
                  <a:t> of Means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1.1111111111111112E-2"/>
              <c:y val="0.239922717993584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08265583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'ping-pong'!$H$8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'ping-pong'!$I$7:$N$7</c:f>
              <c:strCache>
                <c:ptCount val="6"/>
                <c:pt idx="0">
                  <c:v>uc</c:v>
                </c:pt>
                <c:pt idx="1">
                  <c:v>c-0.000001</c:v>
                </c:pt>
                <c:pt idx="2">
                  <c:v>c-0.00001</c:v>
                </c:pt>
                <c:pt idx="3">
                  <c:v>c-0.0001</c:v>
                </c:pt>
                <c:pt idx="4">
                  <c:v>c-0.001</c:v>
                </c:pt>
                <c:pt idx="5">
                  <c:v>c-0.01</c:v>
                </c:pt>
              </c:strCache>
            </c:strRef>
          </c:cat>
          <c:val>
            <c:numRef>
              <c:f>'ping-pong'!$I$8:$N$8</c:f>
              <c:numCache>
                <c:formatCode>General</c:formatCode>
                <c:ptCount val="6"/>
                <c:pt idx="0">
                  <c:v>8.3371000000000001E-2</c:v>
                </c:pt>
                <c:pt idx="1">
                  <c:v>7.1703000000000003E-2</c:v>
                </c:pt>
                <c:pt idx="2">
                  <c:v>6.7229999999999998E-2</c:v>
                </c:pt>
                <c:pt idx="3">
                  <c:v>6.1108000000000003E-2</c:v>
                </c:pt>
                <c:pt idx="4">
                  <c:v>5.7821999999999998E-2</c:v>
                </c:pt>
                <c:pt idx="5">
                  <c:v>4.2465000000000003E-2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F9-480C-9A1E-F4E6369B6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1968464"/>
        <c:axId val="1311969296"/>
      </c:barChart>
      <c:catAx>
        <c:axId val="1311968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465404636920385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1969296"/>
        <c:crosses val="autoZero"/>
        <c:auto val="1"/>
        <c:lblAlgn val="ctr"/>
        <c:lblOffset val="100"/>
        <c:noMultiLvlLbl val="0"/>
      </c:catAx>
      <c:valAx>
        <c:axId val="1311969296"/>
        <c:scaling>
          <c:orientation val="minMax"/>
          <c:min val="3.000000000000000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Execution</a:t>
                </a:r>
                <a:r>
                  <a:rPr lang="en-US" altLang="ja-JP" baseline="0"/>
                  <a:t> Time (s)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68394940215806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1968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'obs_info(revise)'!$A$33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'obs_info(revise)'!$B$32:$F$32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'obs_info(revise)'!$B$33:$F$33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'obs_info(revise)'!$A$34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'obs_info(revise)'!$B$32:$F$32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'obs_info(revise)'!$B$34:$F$34</c:f>
              <c:numCache>
                <c:formatCode>General</c:formatCode>
                <c:ptCount val="5"/>
                <c:pt idx="0">
                  <c:v>0.97203600000000001</c:v>
                </c:pt>
                <c:pt idx="1">
                  <c:v>0.97203600000000001</c:v>
                </c:pt>
                <c:pt idx="2">
                  <c:v>0.97203600000000001</c:v>
                </c:pt>
                <c:pt idx="3">
                  <c:v>0.97203600000000001</c:v>
                </c:pt>
                <c:pt idx="4">
                  <c:v>0.97203600000000001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'obs_info(revise)'!$A$36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'obs_info(revise)'!$B$32:$F$32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'obs_info(revise)'!$B$36:$F$36</c:f>
              <c:numCache>
                <c:formatCode>General</c:formatCode>
                <c:ptCount val="5"/>
                <c:pt idx="0">
                  <c:v>1.829113</c:v>
                </c:pt>
                <c:pt idx="1">
                  <c:v>1.672955</c:v>
                </c:pt>
                <c:pt idx="2">
                  <c:v>1.710396</c:v>
                </c:pt>
                <c:pt idx="3">
                  <c:v>1.6384920000000001</c:v>
                </c:pt>
                <c:pt idx="4">
                  <c:v>1.782429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'obs_info(revise)'!$A$37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'obs_info(revise)'!$B$32:$F$32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'obs_info(revise)'!$B$37:$F$37</c:f>
              <c:numCache>
                <c:formatCode>General</c:formatCode>
                <c:ptCount val="5"/>
                <c:pt idx="0">
                  <c:v>1</c:v>
                </c:pt>
                <c:pt idx="1">
                  <c:v>1.0000089999999999</c:v>
                </c:pt>
                <c:pt idx="2">
                  <c:v>1.0035369999999999</c:v>
                </c:pt>
                <c:pt idx="3">
                  <c:v>1.0040439999999999</c:v>
                </c:pt>
                <c:pt idx="4">
                  <c:v>1.022473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'obs_info(revise)'!$A$38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'obs_info(revise)'!$B$32:$F$32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'obs_info(revise)'!$B$38:$F$38</c:f>
              <c:numCache>
                <c:formatCode>General</c:formatCode>
                <c:ptCount val="5"/>
                <c:pt idx="0">
                  <c:v>2.0220289999999999</c:v>
                </c:pt>
                <c:pt idx="1">
                  <c:v>2.3121049999999999</c:v>
                </c:pt>
                <c:pt idx="2">
                  <c:v>2.5892210000000002</c:v>
                </c:pt>
                <c:pt idx="3">
                  <c:v>2.9415460000000002</c:v>
                </c:pt>
                <c:pt idx="4">
                  <c:v>3.484003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8853893258"/>
              <c:y val="0.92740068129781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 Ratio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1111111111111112E-2"/>
              <c:y val="0.285846205394538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9477799650043745"/>
          <c:y val="4.486156251745127E-2"/>
          <c:w val="0.732905949256343"/>
          <c:h val="0.18680583012229857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'obs_info(revise)'!$I$33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'obs_info(revise)'!$J$32:$N$32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'obs_info(revise)'!$J$33:$N$33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'obs_info(revise)'!$I$34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'obs_info(revise)'!$J$32:$N$32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'obs_info(revise)'!$J$34:$N$34</c:f>
              <c:numCache>
                <c:formatCode>General</c:formatCode>
                <c:ptCount val="5"/>
                <c:pt idx="0">
                  <c:v>0.94179670755036882</c:v>
                </c:pt>
                <c:pt idx="1">
                  <c:v>0.95373871539440935</c:v>
                </c:pt>
                <c:pt idx="2">
                  <c:v>0.9618482760385676</c:v>
                </c:pt>
                <c:pt idx="3">
                  <c:v>0.95985207649539017</c:v>
                </c:pt>
                <c:pt idx="4">
                  <c:v>0.95259345988726585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'obs_info(revise)'!$I$35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'obs_info(revise)'!$J$32:$N$32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'obs_info(revise)'!$J$35:$N$35</c:f>
              <c:numCache>
                <c:formatCode>General</c:formatCode>
                <c:ptCount val="5"/>
                <c:pt idx="0">
                  <c:v>0.72312328451601759</c:v>
                </c:pt>
                <c:pt idx="1">
                  <c:v>0.7226178365547643</c:v>
                </c:pt>
                <c:pt idx="2">
                  <c:v>0.72894233414588894</c:v>
                </c:pt>
                <c:pt idx="3">
                  <c:v>0.72028573804999463</c:v>
                </c:pt>
                <c:pt idx="4">
                  <c:v>0.73262442657248705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646391076115487"/>
              <c:y val="0.927256532989793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Relative Execution Time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6666666666666666E-2"/>
              <c:y val="0.242806881156780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920094050743657"/>
          <c:y val="3.6509001254955965E-2"/>
          <c:w val="0.75235039370078738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'obs_info(revise)'!$A$8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'obs_info(revise)'!$B$8:$F$8</c:f>
              <c:numCache>
                <c:formatCode>General</c:formatCode>
                <c:ptCount val="5"/>
                <c:pt idx="0">
                  <c:v>1.0032939999999999</c:v>
                </c:pt>
                <c:pt idx="1">
                  <c:v>1.0033559999999999</c:v>
                </c:pt>
                <c:pt idx="2">
                  <c:v>1.000604</c:v>
                </c:pt>
                <c:pt idx="3">
                  <c:v>1.0286679999999999</c:v>
                </c:pt>
                <c:pt idx="4">
                  <c:v>1.315936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DA-1B44-9FCC-87583F8AD78F}"/>
            </c:ext>
          </c:extLst>
        </c:ser>
        <c:ser>
          <c:idx val="1"/>
          <c:order val="1"/>
          <c:tx>
            <c:strRef>
              <c:f>'obs_info(revise)'!$A$9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'obs_info(revise)'!$B$9:$F$9</c:f>
              <c:numCache>
                <c:formatCode>General</c:formatCode>
                <c:ptCount val="5"/>
                <c:pt idx="0">
                  <c:v>2.0203139999999999</c:v>
                </c:pt>
                <c:pt idx="1">
                  <c:v>2.3200980000000002</c:v>
                </c:pt>
                <c:pt idx="2">
                  <c:v>2.5891709999999999</c:v>
                </c:pt>
                <c:pt idx="3">
                  <c:v>2.963832</c:v>
                </c:pt>
                <c:pt idx="4">
                  <c:v>3.4551639999999999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DA-1B44-9FCC-87583F8AD78F}"/>
            </c:ext>
          </c:extLst>
        </c:ser>
        <c:ser>
          <c:idx val="2"/>
          <c:order val="2"/>
          <c:tx>
            <c:strRef>
              <c:f>'obs_info(revise)'!$A$10</c:f>
              <c:strCache>
                <c:ptCount val="1"/>
                <c:pt idx="0">
                  <c:v>Comp (bitwise-np)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'obs_info(revise)'!$B$10:$F$10</c:f>
              <c:numCache>
                <c:formatCode>General</c:formatCode>
                <c:ptCount val="5"/>
                <c:pt idx="0">
                  <c:v>2.0151530000000002</c:v>
                </c:pt>
                <c:pt idx="1">
                  <c:v>2.30532</c:v>
                </c:pt>
                <c:pt idx="2">
                  <c:v>2.580638</c:v>
                </c:pt>
                <c:pt idx="3">
                  <c:v>2.9304130000000002</c:v>
                </c:pt>
                <c:pt idx="4">
                  <c:v>3.3898139999999999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7DA-1B44-9FCC-87583F8AD7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1437599"/>
        <c:axId val="765114672"/>
      </c:barChart>
      <c:catAx>
        <c:axId val="201437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65114672"/>
        <c:crosses val="autoZero"/>
        <c:auto val="1"/>
        <c:lblAlgn val="ctr"/>
        <c:lblOffset val="100"/>
        <c:noMultiLvlLbl val="0"/>
      </c:catAx>
      <c:valAx>
        <c:axId val="76511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1437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" altLang="ja-JP"/>
              <a:t>variation</a:t>
            </a:r>
            <a:r>
              <a:rPr lang="en" altLang="ja-JP" baseline="0"/>
              <a:t> from means</a:t>
            </a:r>
            <a:endParaRPr lang="en" altLang="ja-JP"/>
          </a:p>
        </c:rich>
      </c:tx>
      <c:layout>
        <c:manualLayout>
          <c:xMode val="edge"/>
          <c:yMode val="edge"/>
          <c:x val="0.34493044619422575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'k-means(num_plasma)'!$A$7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'k-means(num_plasma)'!$B$6:$F$6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'k-means(num_plasma)'!$B$7:$F$7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3.0000000000000001E-6</c:v>
                </c:pt>
                <c:pt idx="3">
                  <c:v>8.7000000000000001E-5</c:v>
                </c:pt>
                <c:pt idx="4">
                  <c:v>1.8320000000000001E-3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394456109652960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'k-means(num_plasma)'!$A$12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'k-means(num_plasma)'!$B$11:$F$11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'k-means(num_plasma)'!$B$12:$F$12</c:f>
              <c:numCache>
                <c:formatCode>General</c:formatCode>
                <c:ptCount val="5"/>
                <c:pt idx="0">
                  <c:v>1.0000180000000001</c:v>
                </c:pt>
                <c:pt idx="1">
                  <c:v>1.0004420000000001</c:v>
                </c:pt>
                <c:pt idx="2">
                  <c:v>1.115305</c:v>
                </c:pt>
                <c:pt idx="3">
                  <c:v>1.7523679999999999</c:v>
                </c:pt>
                <c:pt idx="4">
                  <c:v>6.6116710000000003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246307961504811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'num_plasma(revise)'!$A$4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'num_plasma(revise)'!$A$5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'num_plasma(revise)'!$B$5:$F$5</c:f>
              <c:numCache>
                <c:formatCode>General</c:formatCode>
                <c:ptCount val="5"/>
                <c:pt idx="0">
                  <c:v>0.96965299999999999</c:v>
                </c:pt>
                <c:pt idx="1">
                  <c:v>0.96965299999999999</c:v>
                </c:pt>
                <c:pt idx="2">
                  <c:v>0.96965299999999999</c:v>
                </c:pt>
                <c:pt idx="3">
                  <c:v>0.96965299999999999</c:v>
                </c:pt>
                <c:pt idx="4">
                  <c:v>0.96965299999999999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'num_plasma(revise)'!$A$7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'num_plasma(revise)'!$B$7:$F$7</c:f>
              <c:numCache>
                <c:formatCode>General</c:formatCode>
                <c:ptCount val="5"/>
                <c:pt idx="0">
                  <c:v>1.5541370000000001</c:v>
                </c:pt>
                <c:pt idx="1">
                  <c:v>1.7045300000000001</c:v>
                </c:pt>
                <c:pt idx="2">
                  <c:v>1.8136490000000001</c:v>
                </c:pt>
                <c:pt idx="3">
                  <c:v>2.4744280000000001</c:v>
                </c:pt>
                <c:pt idx="4">
                  <c:v>16.580479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'num_plasma(revise)'!$A$8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'num_plasma(revise)'!$B$8:$F$8</c:f>
              <c:numCache>
                <c:formatCode>General</c:formatCode>
                <c:ptCount val="5"/>
                <c:pt idx="0">
                  <c:v>1.0000180000000001</c:v>
                </c:pt>
                <c:pt idx="1">
                  <c:v>1.0004420000000001</c:v>
                </c:pt>
                <c:pt idx="2">
                  <c:v>1.115305</c:v>
                </c:pt>
                <c:pt idx="3">
                  <c:v>1.7523679999999999</c:v>
                </c:pt>
                <c:pt idx="4">
                  <c:v>6.6116710000000003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'num_plasma(revise)'!$A$9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'num_plasma(revise)'!$B$9:$F$9</c:f>
              <c:numCache>
                <c:formatCode>General</c:formatCode>
                <c:ptCount val="5"/>
                <c:pt idx="0">
                  <c:v>2.7969780000000002</c:v>
                </c:pt>
                <c:pt idx="1">
                  <c:v>3.3888340000000001</c:v>
                </c:pt>
                <c:pt idx="2">
                  <c:v>4.3368690000000001</c:v>
                </c:pt>
                <c:pt idx="3">
                  <c:v>7.1669080000000003</c:v>
                </c:pt>
                <c:pt idx="4">
                  <c:v>21.052420000000001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5326443265"/>
              <c:y val="0.927380633362434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 Ratio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1098587712128802E-2"/>
              <c:y val="0.288317591610878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7767305847213549"/>
          <c:y val="4.3261881106610986E-2"/>
          <c:w val="0.77815793992135252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'num_plasma(revise)'!$I$11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'num_plasma(revise)'!$J$11:$N$11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'num_plasma(revise)'!$I$12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'num_plasma(revise)'!$J$10:$N$10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'num_plasma(revise)'!$J$12:$N$12</c:f>
              <c:numCache>
                <c:formatCode>General</c:formatCode>
                <c:ptCount val="5"/>
                <c:pt idx="0">
                  <c:v>1.0064943868977367</c:v>
                </c:pt>
                <c:pt idx="1">
                  <c:v>0.99945233217548723</c:v>
                </c:pt>
                <c:pt idx="2">
                  <c:v>0.98443353699326641</c:v>
                </c:pt>
                <c:pt idx="3">
                  <c:v>0.98139013746511305</c:v>
                </c:pt>
                <c:pt idx="4">
                  <c:v>0.95431205770233063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'num_plasma(revise)'!$I$13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'num_plasma(revise)'!$J$13:$N$13</c:f>
              <c:numCache>
                <c:formatCode>General</c:formatCode>
                <c:ptCount val="5"/>
                <c:pt idx="0">
                  <c:v>0.51060337518801568</c:v>
                </c:pt>
                <c:pt idx="1">
                  <c:v>0.50898316218527828</c:v>
                </c:pt>
                <c:pt idx="2">
                  <c:v>0.50901016126402732</c:v>
                </c:pt>
                <c:pt idx="3">
                  <c:v>0.50394866647547198</c:v>
                </c:pt>
                <c:pt idx="4">
                  <c:v>0.50188486383849285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7203195444119269"/>
              <c:y val="0.929747575969776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Relative Execution Time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888888888888E-2"/>
              <c:y val="0.270791920052253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9439735186838791"/>
          <c:y val="3.9465365403840262E-2"/>
          <c:w val="0.7193739939558554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'num_plasma(revise)'!$Q$4</c:f>
              <c:strCache>
                <c:ptCount val="1"/>
                <c:pt idx="0">
                  <c:v>Comp (bitwise)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'num_plasma(revise)'!$R$3:$V$3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'num_plasma(revise)'!$R$4:$V$4</c:f>
              <c:numCache>
                <c:formatCode>General</c:formatCode>
                <c:ptCount val="5"/>
                <c:pt idx="0">
                  <c:v>0</c:v>
                </c:pt>
                <c:pt idx="1">
                  <c:v>3.0000000000000001E-6</c:v>
                </c:pt>
                <c:pt idx="2">
                  <c:v>2.9E-5</c:v>
                </c:pt>
                <c:pt idx="3">
                  <c:v>3.7599999999999998E-4</c:v>
                </c:pt>
                <c:pt idx="4">
                  <c:v>3.7720000000000002E-3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D0-45DF-A414-C3BBE7D9DB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8265583"/>
        <c:axId val="1008259759"/>
      </c:lineChart>
      <c:catAx>
        <c:axId val="10082655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2408902012248467"/>
              <c:y val="0.899768518518518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08259759"/>
        <c:crosses val="autoZero"/>
        <c:auto val="1"/>
        <c:lblAlgn val="ctr"/>
        <c:lblOffset val="100"/>
        <c:noMultiLvlLbl val="0"/>
      </c:catAx>
      <c:valAx>
        <c:axId val="100825975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Error of Means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1111111111111112E-2"/>
              <c:y val="0.239922717993584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08265583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'num_plasma(revise)'!$A$36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'num_plasma(revise)'!$B$35:$F$35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'num_plasma(revise)'!$B$36:$F$36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'num_plasma(revise)'!$A$37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'num_plasma(revise)'!$B$35:$F$35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'num_plasma(revise)'!$B$37:$F$37</c:f>
              <c:numCache>
                <c:formatCode>General</c:formatCode>
                <c:ptCount val="5"/>
                <c:pt idx="0">
                  <c:v>0.97512299999999996</c:v>
                </c:pt>
                <c:pt idx="1">
                  <c:v>0.97512299999999996</c:v>
                </c:pt>
                <c:pt idx="2">
                  <c:v>0.97512299999999996</c:v>
                </c:pt>
                <c:pt idx="3">
                  <c:v>0.97512299999999996</c:v>
                </c:pt>
                <c:pt idx="4">
                  <c:v>0.97512299999999996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'num_plasma(revise)'!$A$39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'num_plasma(revise)'!$B$35:$F$35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'num_plasma(revise)'!$B$39:$F$39</c:f>
              <c:numCache>
                <c:formatCode>General</c:formatCode>
                <c:ptCount val="5"/>
                <c:pt idx="0">
                  <c:v>1.606376</c:v>
                </c:pt>
                <c:pt idx="1">
                  <c:v>1.641672</c:v>
                </c:pt>
                <c:pt idx="2">
                  <c:v>1.593288</c:v>
                </c:pt>
                <c:pt idx="3">
                  <c:v>2.4377309999999999</c:v>
                </c:pt>
                <c:pt idx="4">
                  <c:v>16.580479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'num_plasma(revise)'!$A$40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'num_plasma(revise)'!$B$35:$F$35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'num_plasma(revise)'!$B$40:$F$40</c:f>
              <c:numCache>
                <c:formatCode>General</c:formatCode>
                <c:ptCount val="5"/>
                <c:pt idx="0">
                  <c:v>1.0000089999999999</c:v>
                </c:pt>
                <c:pt idx="1">
                  <c:v>1.004551</c:v>
                </c:pt>
                <c:pt idx="2">
                  <c:v>1.0793550000000001</c:v>
                </c:pt>
                <c:pt idx="3">
                  <c:v>2.0505840000000002</c:v>
                </c:pt>
                <c:pt idx="4">
                  <c:v>6.2498870000000002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'num_plasma(revise)'!$A$41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'num_plasma(revise)'!$B$35:$F$35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'num_plasma(revise)'!$B$41:$F$41</c:f>
              <c:numCache>
                <c:formatCode>General</c:formatCode>
                <c:ptCount val="5"/>
                <c:pt idx="0">
                  <c:v>2.7876210000000001</c:v>
                </c:pt>
                <c:pt idx="1">
                  <c:v>3.3703080000000001</c:v>
                </c:pt>
                <c:pt idx="2">
                  <c:v>4.232888</c:v>
                </c:pt>
                <c:pt idx="3">
                  <c:v>6.8796629999999999</c:v>
                </c:pt>
                <c:pt idx="4">
                  <c:v>21.052420000000001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58043452532"/>
              <c:y val="0.926809066075836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 Ratio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924881935607E-2"/>
              <c:y val="0.308420528260189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8022733496252258"/>
          <c:y val="4.2240435214931225E-2"/>
          <c:w val="0.73307609907289095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'num_plasma(revise)'!$I$36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'num_plasma(revise)'!$J$35:$N$35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'num_plasma(revise)'!$J$36:$N$36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'num_plasma(revise)'!$I$37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'num_plasma(revise)'!$J$35:$N$35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'num_plasma(revise)'!$J$37:$N$37</c:f>
              <c:numCache>
                <c:formatCode>General</c:formatCode>
                <c:ptCount val="5"/>
                <c:pt idx="0">
                  <c:v>0.95258209333539734</c:v>
                </c:pt>
                <c:pt idx="1">
                  <c:v>0.964520777018119</c:v>
                </c:pt>
                <c:pt idx="2">
                  <c:v>0.9677733793551615</c:v>
                </c:pt>
                <c:pt idx="3">
                  <c:v>0.94618065892415759</c:v>
                </c:pt>
                <c:pt idx="4">
                  <c:v>0.92839681748511915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'num_plasma(revise)'!$I$38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'num_plasma(revise)'!$J$35:$N$35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'num_plasma(revise)'!$J$38:$N$38</c:f>
              <c:numCache>
                <c:formatCode>General</c:formatCode>
                <c:ptCount val="5"/>
                <c:pt idx="0">
                  <c:v>0.66774973334444754</c:v>
                </c:pt>
                <c:pt idx="1">
                  <c:v>0.68271646732002245</c:v>
                </c:pt>
                <c:pt idx="2">
                  <c:v>0.68405867612960736</c:v>
                </c:pt>
                <c:pt idx="3">
                  <c:v>0.67264224606481049</c:v>
                </c:pt>
                <c:pt idx="4">
                  <c:v>0.64209466229584056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7734369912"/>
              <c:y val="0.934776947490661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Relative Execution Time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900953332318E-2"/>
              <c:y val="0.244373968649091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9170253425698713"/>
          <c:y val="3.4043595183998826E-2"/>
          <c:w val="0.72457261592300959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float</a:t>
            </a:r>
            <a:r>
              <a:rPr lang="ja-JP" altLang="en-US"/>
              <a:t>の場合の圧縮率</a:t>
            </a:r>
            <a:r>
              <a:rPr lang="en-US" altLang="ja-JP"/>
              <a:t>(ping-pong</a:t>
            </a:r>
            <a:r>
              <a:rPr lang="ja-JP" altLang="en-US"/>
              <a:t>アプリ</a:t>
            </a:r>
            <a:r>
              <a:rPr lang="en-US" altLang="ja-JP"/>
              <a:t>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'ping-pong'!$A$3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'ping-pong'!$B$3:$F$3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71-004F-9E7F-DEEF35350439}"/>
            </c:ext>
          </c:extLst>
        </c:ser>
        <c:ser>
          <c:idx val="1"/>
          <c:order val="1"/>
          <c:tx>
            <c:strRef>
              <c:f>'ping-pong'!$A$4</c:f>
              <c:strCache>
                <c:ptCount val="1"/>
                <c:pt idx="0">
                  <c:v>compressed (byte, float)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'ping-pong'!$B$4:$F$4</c:f>
              <c:numCache>
                <c:formatCode>General</c:formatCode>
                <c:ptCount val="5"/>
                <c:pt idx="0">
                  <c:v>1.0841719999999999</c:v>
                </c:pt>
                <c:pt idx="1">
                  <c:v>1.128997</c:v>
                </c:pt>
                <c:pt idx="2">
                  <c:v>1.4184049999999999</c:v>
                </c:pt>
                <c:pt idx="3">
                  <c:v>1.722637</c:v>
                </c:pt>
                <c:pt idx="4">
                  <c:v>2.1447829999999999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71-004F-9E7F-DEEF35350439}"/>
            </c:ext>
          </c:extLst>
        </c:ser>
        <c:ser>
          <c:idx val="2"/>
          <c:order val="2"/>
          <c:tx>
            <c:strRef>
              <c:f>'ping-pong'!$A$6</c:f>
              <c:strCache>
                <c:ptCount val="1"/>
                <c:pt idx="0">
                  <c:v>compressed (bit, float)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'ping-pong'!$B$6:$F$6</c:f>
              <c:numCache>
                <c:formatCode>General</c:formatCode>
                <c:ptCount val="5"/>
                <c:pt idx="0">
                  <c:v>1.2820530000000001</c:v>
                </c:pt>
                <c:pt idx="1">
                  <c:v>1.5650759999999999</c:v>
                </c:pt>
                <c:pt idx="2">
                  <c:v>2.3836909999999998</c:v>
                </c:pt>
                <c:pt idx="3">
                  <c:v>3.2225799999999998</c:v>
                </c:pt>
                <c:pt idx="4">
                  <c:v>4.7376560000000003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71-004F-9E7F-DEEF35350439}"/>
            </c:ext>
          </c:extLst>
        </c:ser>
        <c:ser>
          <c:idx val="3"/>
          <c:order val="3"/>
          <c:tx>
            <c:strRef>
              <c:f>'ping-pong'!$A$8</c:f>
              <c:strCache>
                <c:ptCount val="1"/>
                <c:pt idx="0">
                  <c:v>compressed (bitwise, float)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'ping-pong'!$B$8:$F$8</c:f>
              <c:numCache>
                <c:formatCode>General</c:formatCode>
                <c:ptCount val="5"/>
                <c:pt idx="0">
                  <c:v>1.3897109999999999</c:v>
                </c:pt>
                <c:pt idx="1">
                  <c:v>1.7084459999999999</c:v>
                </c:pt>
                <c:pt idx="2">
                  <c:v>2.5350459999999999</c:v>
                </c:pt>
                <c:pt idx="3">
                  <c:v>3.3635449999999998</c:v>
                </c:pt>
                <c:pt idx="4">
                  <c:v>4.8682220000000003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271-004F-9E7F-DEEF353504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0960416"/>
        <c:axId val="1150962048"/>
      </c:barChart>
      <c:catAx>
        <c:axId val="1150960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4814444971925288"/>
              <c:y val="0.853140399334899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50962048"/>
        <c:crosses val="autoZero"/>
        <c:auto val="1"/>
        <c:lblAlgn val="ctr"/>
        <c:lblOffset val="100"/>
        <c:noMultiLvlLbl val="0"/>
      </c:catAx>
      <c:valAx>
        <c:axId val="115096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</a:t>
                </a:r>
                <a:r>
                  <a:rPr lang="en-US" altLang="ja-JP" baseline="0"/>
                  <a:t>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4553014553014554E-2"/>
              <c:y val="0.324816204257190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50960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fftss!$A$3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fftss!$B$2:$F$2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fftss!$B$3:$F$3</c:f>
              <c:numCache>
                <c:formatCode>General</c:formatCode>
                <c:ptCount val="5"/>
                <c:pt idx="0">
                  <c:v>6.21041825</c:v>
                </c:pt>
                <c:pt idx="1">
                  <c:v>6.21041825</c:v>
                </c:pt>
                <c:pt idx="2">
                  <c:v>6.21041825</c:v>
                </c:pt>
                <c:pt idx="3">
                  <c:v>6.21041825</c:v>
                </c:pt>
                <c:pt idx="4">
                  <c:v>6.21041825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F9-447E-B3EC-115956A99F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5322240"/>
        <c:axId val="975322656"/>
      </c:barChart>
      <c:catAx>
        <c:axId val="975322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3072090988626421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5322656"/>
        <c:crosses val="autoZero"/>
        <c:auto val="1"/>
        <c:lblAlgn val="ctr"/>
        <c:lblOffset val="100"/>
        <c:noMultiLvlLbl val="0"/>
      </c:catAx>
      <c:valAx>
        <c:axId val="97532265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29948308544765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5322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execution</a:t>
            </a:r>
            <a:r>
              <a:rPr lang="en-US" altLang="ja-JP" baseline="0"/>
              <a:t> time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fftss!$A$21:$A$23</c:f>
              <c:strCache>
                <c:ptCount val="3"/>
                <c:pt idx="0">
                  <c:v>uc</c:v>
                </c:pt>
                <c:pt idx="1">
                  <c:v>c (incl. compress)</c:v>
                </c:pt>
                <c:pt idx="2">
                  <c:v>c (no compress)</c:v>
                </c:pt>
              </c:strCache>
            </c:strRef>
          </c:cat>
          <c:val>
            <c:numRef>
              <c:f>fftss!$B$21:$B$23</c:f>
              <c:numCache>
                <c:formatCode>General</c:formatCode>
                <c:ptCount val="3"/>
                <c:pt idx="0">
                  <c:v>4.2609000000000001E-2</c:v>
                </c:pt>
                <c:pt idx="1">
                  <c:v>0.21291599999999999</c:v>
                </c:pt>
                <c:pt idx="2">
                  <c:v>3.8682000000000001E-2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6F-9D4D-857F-16DD5146B3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0834384"/>
        <c:axId val="1540870512"/>
      </c:barChart>
      <c:catAx>
        <c:axId val="1540834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uc = uncompressed,</a:t>
                </a:r>
                <a:r>
                  <a:rPr lang="en-US" altLang="ja-JP" sz="1200" baseline="0"/>
                  <a:t> c = compressed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0.25590966754155731"/>
              <c:y val="0.907430373286672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40870512"/>
        <c:crosses val="autoZero"/>
        <c:auto val="1"/>
        <c:lblAlgn val="ctr"/>
        <c:lblOffset val="100"/>
        <c:noMultiLvlLbl val="0"/>
      </c:catAx>
      <c:valAx>
        <c:axId val="154087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second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1.3888888888888888E-2"/>
              <c:y val="0.406921114027413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4083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'fftss(revise)'!$A$4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'fftss(revise)'!$B$3:$F$3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'fftss(revise)'!$A$5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'fftss(revise)'!$B$3:$F$3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'fftss(revise)'!$B$5:$F$5</c:f>
              <c:numCache>
                <c:formatCode>General</c:formatCode>
                <c:ptCount val="5"/>
                <c:pt idx="0">
                  <c:v>1.106759</c:v>
                </c:pt>
                <c:pt idx="1">
                  <c:v>1.107164</c:v>
                </c:pt>
                <c:pt idx="2">
                  <c:v>1.106393</c:v>
                </c:pt>
                <c:pt idx="3">
                  <c:v>1.1042920000000001</c:v>
                </c:pt>
                <c:pt idx="4">
                  <c:v>1.1048480000000001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4"/>
          <c:order val="2"/>
          <c:tx>
            <c:strRef>
              <c:f>'fftss(revise)'!$A$7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'fftss(revise)'!$B$3:$F$3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'fftss(revise)'!$B$7:$F$7</c:f>
              <c:numCache>
                <c:formatCode>General</c:formatCode>
                <c:ptCount val="5"/>
                <c:pt idx="0">
                  <c:v>1.711581</c:v>
                </c:pt>
                <c:pt idx="1">
                  <c:v>1.7212890000000001</c:v>
                </c:pt>
                <c:pt idx="2">
                  <c:v>1.7245250000000001</c:v>
                </c:pt>
                <c:pt idx="3">
                  <c:v>1.7281340000000001</c:v>
                </c:pt>
                <c:pt idx="4">
                  <c:v>1.731941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3"/>
          <c:tx>
            <c:strRef>
              <c:f>'fftss(revise)'!$A$8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'fftss(revise)'!$B$3:$F$3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'fftss(revise)'!$B$8:$F$8</c:f>
              <c:numCache>
                <c:formatCode>General</c:formatCode>
                <c:ptCount val="5"/>
                <c:pt idx="0">
                  <c:v>1.004372</c:v>
                </c:pt>
                <c:pt idx="1">
                  <c:v>1.004372</c:v>
                </c:pt>
                <c:pt idx="2">
                  <c:v>1.004372</c:v>
                </c:pt>
                <c:pt idx="3">
                  <c:v>1.004372</c:v>
                </c:pt>
                <c:pt idx="4">
                  <c:v>1.004372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ser>
          <c:idx val="2"/>
          <c:order val="4"/>
          <c:tx>
            <c:strRef>
              <c:f>'fftss(revise)'!$A$9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numRef>
              <c:f>'fftss(revise)'!$B$3:$F$3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'fftss(revise)'!$B$9:$F$9</c:f>
              <c:numCache>
                <c:formatCode>General</c:formatCode>
                <c:ptCount val="5"/>
                <c:pt idx="0">
                  <c:v>2.2701530000000001</c:v>
                </c:pt>
                <c:pt idx="1">
                  <c:v>2.4967079999999999</c:v>
                </c:pt>
                <c:pt idx="2">
                  <c:v>2.6987009999999998</c:v>
                </c:pt>
                <c:pt idx="3">
                  <c:v>2.9362550000000001</c:v>
                </c:pt>
                <c:pt idx="4">
                  <c:v>3.2196609999999999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C09-4FD4-B479-6BF8CF49A0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</a:t>
                </a:r>
                <a:r>
                  <a:rPr lang="en-US" altLang="ja-JP" sz="1600" baseline="0"/>
                  <a:t> (1e</a:t>
                </a:r>
                <a:r>
                  <a:rPr lang="en-US" altLang="ja-JP" sz="1600" i="1" baseline="0"/>
                  <a:t>n</a:t>
                </a:r>
                <a:r>
                  <a:rPr lang="en-US" altLang="ja-JP" sz="1600" baseline="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7201018477341496"/>
              <c:y val="0.92456481246295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 Ratio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888888888888E-2"/>
              <c:y val="0.270407704909369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886598477515892"/>
          <c:y val="3.7371518076369487E-2"/>
          <c:w val="0.73520330307548754"/>
          <c:h val="0.1717191601049868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'fftss(revise)'!$I$4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'fftss(revise)'!$J$3:$N$3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'fftss(revise)'!$J$4:$N$4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'fftss(revise)'!$I$5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'fftss(revise)'!$J$3:$N$3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'fftss(revise)'!$J$5:$N$5</c:f>
              <c:numCache>
                <c:formatCode>General</c:formatCode>
                <c:ptCount val="5"/>
                <c:pt idx="0">
                  <c:v>1.0859308324310553</c:v>
                </c:pt>
                <c:pt idx="1">
                  <c:v>1.0030061779504491</c:v>
                </c:pt>
                <c:pt idx="2">
                  <c:v>0.92355900898031962</c:v>
                </c:pt>
                <c:pt idx="3">
                  <c:v>0.90912680720973182</c:v>
                </c:pt>
                <c:pt idx="4">
                  <c:v>0.84328386726960058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'fftss(revise)'!$I$6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'fftss(revise)'!$J$3:$N$3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'fftss(revise)'!$J$6:$N$6</c:f>
              <c:numCache>
                <c:formatCode>General</c:formatCode>
                <c:ptCount val="5"/>
                <c:pt idx="0">
                  <c:v>0.41713266670912674</c:v>
                </c:pt>
                <c:pt idx="1">
                  <c:v>0.41015858862492832</c:v>
                </c:pt>
                <c:pt idx="2">
                  <c:v>0.40969365008598174</c:v>
                </c:pt>
                <c:pt idx="3">
                  <c:v>0.40875103496592569</c:v>
                </c:pt>
                <c:pt idx="4">
                  <c:v>0.39947774027132027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3549323774"/>
              <c:y val="0.92482074635662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Relative Execution Time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888888888888E-2"/>
              <c:y val="0.284053243344581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24989078400083706"/>
          <c:y val="3.7346452452732583E-2"/>
          <c:w val="0.71704685170167681"/>
          <c:h val="0.10910557626177181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'simgrid(uniform)'!$A$4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'simgrid(uniform)'!$B$3:$F$3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'simgrid(uniform)'!$A$5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'simgrid(uniform)'!$B$3:$F$3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'simgrid(uniform)'!$B$5:$F$5</c:f>
              <c:numCache>
                <c:formatCode>General</c:formatCode>
                <c:ptCount val="5"/>
                <c:pt idx="0">
                  <c:v>0.99245799999999995</c:v>
                </c:pt>
                <c:pt idx="1">
                  <c:v>0.99245799999999995</c:v>
                </c:pt>
                <c:pt idx="2">
                  <c:v>0.99245799999999995</c:v>
                </c:pt>
                <c:pt idx="3">
                  <c:v>0.99245799999999995</c:v>
                </c:pt>
                <c:pt idx="4">
                  <c:v>0.99245799999999995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'simgrid(uniform)'!$A$7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'simgrid(uniform)'!$B$3:$F$3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'simgrid(uniform)'!$B$7:$F$7</c:f>
              <c:numCache>
                <c:formatCode>General</c:formatCode>
                <c:ptCount val="5"/>
                <c:pt idx="0">
                  <c:v>1.631507</c:v>
                </c:pt>
                <c:pt idx="1">
                  <c:v>1.745439</c:v>
                </c:pt>
                <c:pt idx="2">
                  <c:v>2.3461020000000001</c:v>
                </c:pt>
                <c:pt idx="3">
                  <c:v>3.4041139999999999</c:v>
                </c:pt>
                <c:pt idx="4">
                  <c:v>5.0544500000000001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'simgrid(uniform)'!$A$8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'simgrid(uniform)'!$B$3:$F$3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'simgrid(uniform)'!$B$8:$F$8</c:f>
              <c:numCache>
                <c:formatCode>General</c:formatCode>
                <c:ptCount val="5"/>
                <c:pt idx="0">
                  <c:v>1.058808</c:v>
                </c:pt>
                <c:pt idx="1">
                  <c:v>1.15594</c:v>
                </c:pt>
                <c:pt idx="2">
                  <c:v>1.478267</c:v>
                </c:pt>
                <c:pt idx="3">
                  <c:v>2.001649</c:v>
                </c:pt>
                <c:pt idx="4">
                  <c:v>2.8777940000000002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'simgrid(uniform)'!$A$9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'simgrid(uniform)'!$B$3:$F$3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'simgrid(uniform)'!$B$9:$F$9</c:f>
              <c:numCache>
                <c:formatCode>General</c:formatCode>
                <c:ptCount val="5"/>
                <c:pt idx="0">
                  <c:v>2.4268999999999998</c:v>
                </c:pt>
                <c:pt idx="1">
                  <c:v>2.982027</c:v>
                </c:pt>
                <c:pt idx="2">
                  <c:v>4.1264320000000003</c:v>
                </c:pt>
                <c:pt idx="3">
                  <c:v>6.0569309999999996</c:v>
                </c:pt>
                <c:pt idx="4">
                  <c:v>9.1799970000000002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9239307636"/>
              <c:y val="0.924336478590337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 Ratio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792535294322E-2"/>
              <c:y val="0.253930133853097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827710378438378"/>
          <c:y val="4.2238850159578956E-2"/>
          <c:w val="0.74211059176523642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'simgrid(uniform)'!$O$4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'simgrid(uniform)'!$P$3:$T$3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'simgrid(uniform)'!$P$4:$T$4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'simgrid(uniform)'!$O$5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'simgrid(uniform)'!$P$3:$T$3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'simgrid(uniform)'!$P$5:$T$5</c:f>
              <c:numCache>
                <c:formatCode>0.00E+00</c:formatCode>
                <c:ptCount val="5"/>
                <c:pt idx="0">
                  <c:v>1.1857481776264183</c:v>
                </c:pt>
                <c:pt idx="1">
                  <c:v>1.1116606399193882</c:v>
                </c:pt>
                <c:pt idx="2">
                  <c:v>0.93185630193684998</c:v>
                </c:pt>
                <c:pt idx="3">
                  <c:v>0.76514180394257691</c:v>
                </c:pt>
                <c:pt idx="4">
                  <c:v>0.70089476470175582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'simgrid(uniform)'!$O$6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'simgrid(uniform)'!$P$3:$T$3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'simgrid(uniform)'!$P$6:$T$6</c:f>
              <c:numCache>
                <c:formatCode>0.00E+00</c:formatCode>
                <c:ptCount val="5"/>
                <c:pt idx="0">
                  <c:v>0.54626883757118905</c:v>
                </c:pt>
                <c:pt idx="1">
                  <c:v>0.45438804599460464</c:v>
                </c:pt>
                <c:pt idx="2">
                  <c:v>0.34298888399946431</c:v>
                </c:pt>
                <c:pt idx="3">
                  <c:v>0.27913693152467139</c:v>
                </c:pt>
                <c:pt idx="4">
                  <c:v>0.13414232052091504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7196730407"/>
              <c:y val="0.927412817989765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Relative Execution Time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994121114521E-2"/>
              <c:y val="0.240645210456365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9101539524610597"/>
          <c:y val="3.9534545162257823E-2"/>
          <c:w val="0.74176790384223024"/>
          <c:h val="0.1224111677351457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'simgrid(matrix)'!$A$4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'simgrid(matrix)'!$B$3:$F$3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'simgrid(matrix)'!$A$5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'simgrid(matrix)'!$B$3:$F$3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'simgrid(matrix)'!$B$5:$F$5</c:f>
              <c:numCache>
                <c:formatCode>General</c:formatCode>
                <c:ptCount val="5"/>
                <c:pt idx="0">
                  <c:v>0.99245799999999995</c:v>
                </c:pt>
                <c:pt idx="1">
                  <c:v>0.99245799999999995</c:v>
                </c:pt>
                <c:pt idx="2">
                  <c:v>0.99245799999999995</c:v>
                </c:pt>
                <c:pt idx="3">
                  <c:v>0.99245799999999995</c:v>
                </c:pt>
                <c:pt idx="4">
                  <c:v>0.99245799999999995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'simgrid(matrix)'!$A$7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'simgrid(matrix)'!$B$3:$F$3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'simgrid(matrix)'!$B$7:$F$7</c:f>
              <c:numCache>
                <c:formatCode>General</c:formatCode>
                <c:ptCount val="5"/>
                <c:pt idx="0">
                  <c:v>1.631507</c:v>
                </c:pt>
                <c:pt idx="1">
                  <c:v>1.745439</c:v>
                </c:pt>
                <c:pt idx="2">
                  <c:v>2.3461020000000001</c:v>
                </c:pt>
                <c:pt idx="3">
                  <c:v>3.4041139999999999</c:v>
                </c:pt>
                <c:pt idx="4">
                  <c:v>5.0544500000000001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'simgrid(matrix)'!$A$8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'simgrid(matrix)'!$B$3:$F$3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'simgrid(matrix)'!$B$8:$F$8</c:f>
              <c:numCache>
                <c:formatCode>General</c:formatCode>
                <c:ptCount val="5"/>
                <c:pt idx="0">
                  <c:v>1.058808</c:v>
                </c:pt>
                <c:pt idx="1">
                  <c:v>1.15594</c:v>
                </c:pt>
                <c:pt idx="2">
                  <c:v>1.478267</c:v>
                </c:pt>
                <c:pt idx="3">
                  <c:v>2.001649</c:v>
                </c:pt>
                <c:pt idx="4">
                  <c:v>2.8777940000000002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'simgrid(matrix)'!$A$9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'simgrid(matrix)'!$B$3:$F$3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'simgrid(matrix)'!$B$9:$F$9</c:f>
              <c:numCache>
                <c:formatCode>General</c:formatCode>
                <c:ptCount val="5"/>
                <c:pt idx="0">
                  <c:v>2.4268999999999998</c:v>
                </c:pt>
                <c:pt idx="1">
                  <c:v>2.982027</c:v>
                </c:pt>
                <c:pt idx="2">
                  <c:v>4.1264320000000003</c:v>
                </c:pt>
                <c:pt idx="3">
                  <c:v>6.0569309999999996</c:v>
                </c:pt>
                <c:pt idx="4">
                  <c:v>9.1799970000000002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3549323774"/>
              <c:y val="0.932305905729686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 Ratio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1120412274047137E-2"/>
              <c:y val="0.247360004183207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7746270088331981"/>
          <c:y val="4.7950010675892961E-2"/>
          <c:w val="0.74464732606098649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'simgrid(matrix)'!$O$4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'simgrid(matrix)'!$P$3:$T$3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'simgrid(matrix)'!$P$4:$T$4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'simgrid(matrix)'!$O$5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'simgrid(matrix)'!$P$3:$T$3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'simgrid(matrix)'!$P$5:$T$5</c:f>
              <c:numCache>
                <c:formatCode>0.00E+00</c:formatCode>
                <c:ptCount val="5"/>
                <c:pt idx="0">
                  <c:v>0.99977326240516262</c:v>
                </c:pt>
                <c:pt idx="1">
                  <c:v>0.96331211301997022</c:v>
                </c:pt>
                <c:pt idx="2">
                  <c:v>0.87642801081363908</c:v>
                </c:pt>
                <c:pt idx="3">
                  <c:v>0.79263626057382053</c:v>
                </c:pt>
                <c:pt idx="4">
                  <c:v>0.72626667829423563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'simgrid(matrix)'!$O$6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'simgrid(matrix)'!$P$3:$T$3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'simgrid(matrix)'!$P$6:$T$6</c:f>
              <c:numCache>
                <c:formatCode>0.00E+00</c:formatCode>
                <c:ptCount val="5"/>
                <c:pt idx="0">
                  <c:v>0.42863259788959623</c:v>
                </c:pt>
                <c:pt idx="1">
                  <c:v>0.35024766721897621</c:v>
                </c:pt>
                <c:pt idx="2">
                  <c:v>0.25520886020755212</c:v>
                </c:pt>
                <c:pt idx="3">
                  <c:v>0.18032528124182437</c:v>
                </c:pt>
                <c:pt idx="4">
                  <c:v>0.11155402459230834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62999098"/>
              <c:y val="0.929356356568677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Relative Execution Time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1111207944607366E-2"/>
              <c:y val="0.244769125547047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8854324172400422"/>
          <c:y val="3.7020427421833403E-2"/>
          <c:w val="0.7417679038422302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'simgrid(reversal)'!$A$4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'simgrid(reversal)'!$B$3:$F$3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'simgrid(reversal)'!$A$5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'simgrid(reversal)'!$B$3:$F$3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'simgrid(reversal)'!$B$5:$F$5</c:f>
              <c:numCache>
                <c:formatCode>General</c:formatCode>
                <c:ptCount val="5"/>
                <c:pt idx="0">
                  <c:v>0.99245799999999995</c:v>
                </c:pt>
                <c:pt idx="1">
                  <c:v>0.99245799999999995</c:v>
                </c:pt>
                <c:pt idx="2">
                  <c:v>0.99245799999999995</c:v>
                </c:pt>
                <c:pt idx="3">
                  <c:v>0.99245799999999995</c:v>
                </c:pt>
                <c:pt idx="4">
                  <c:v>0.99245799999999995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'simgrid(reversal)'!$A$7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'simgrid(reversal)'!$B$3:$F$3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'simgrid(reversal)'!$B$7:$F$7</c:f>
              <c:numCache>
                <c:formatCode>General</c:formatCode>
                <c:ptCount val="5"/>
                <c:pt idx="0">
                  <c:v>1.631507</c:v>
                </c:pt>
                <c:pt idx="1">
                  <c:v>1.745439</c:v>
                </c:pt>
                <c:pt idx="2">
                  <c:v>2.3461020000000001</c:v>
                </c:pt>
                <c:pt idx="3">
                  <c:v>3.4041139999999999</c:v>
                </c:pt>
                <c:pt idx="4">
                  <c:v>5.0544500000000001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'simgrid(reversal)'!$A$8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'simgrid(reversal)'!$B$3:$F$3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'simgrid(reversal)'!$B$8:$F$8</c:f>
              <c:numCache>
                <c:formatCode>General</c:formatCode>
                <c:ptCount val="5"/>
                <c:pt idx="0">
                  <c:v>1.058808</c:v>
                </c:pt>
                <c:pt idx="1">
                  <c:v>1.15594</c:v>
                </c:pt>
                <c:pt idx="2">
                  <c:v>1.478267</c:v>
                </c:pt>
                <c:pt idx="3">
                  <c:v>2.001649</c:v>
                </c:pt>
                <c:pt idx="4">
                  <c:v>2.8777940000000002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'simgrid(reversal)'!$A$9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'simgrid(reversal)'!$B$3:$F$3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'simgrid(reversal)'!$B$9:$F$9</c:f>
              <c:numCache>
                <c:formatCode>General</c:formatCode>
                <c:ptCount val="5"/>
                <c:pt idx="0">
                  <c:v>2.4268999999999998</c:v>
                </c:pt>
                <c:pt idx="1">
                  <c:v>2.982027</c:v>
                </c:pt>
                <c:pt idx="2">
                  <c:v>4.1264320000000003</c:v>
                </c:pt>
                <c:pt idx="3">
                  <c:v>6.0569309999999996</c:v>
                </c:pt>
                <c:pt idx="4">
                  <c:v>9.1799970000000002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3549323774"/>
              <c:y val="0.932390301240091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 Ratio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961554224324E-2"/>
              <c:y val="0.275283586915675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8024040599576216"/>
          <c:y val="3.9598171760161498E-2"/>
          <c:w val="0.74465648189325173"/>
          <c:h val="0.1996842965384043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'simgrid(reversal)'!$O$4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'simgrid(reversal)'!$P$3:$T$3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'simgrid(reversal)'!$P$4:$T$4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'simgrid(reversal)'!$O$5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'simgrid(reversal)'!$P$3:$T$3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'simgrid(reversal)'!$P$5:$T$5</c:f>
              <c:numCache>
                <c:formatCode>0.00E+00</c:formatCode>
                <c:ptCount val="5"/>
                <c:pt idx="0">
                  <c:v>0.96960844161506932</c:v>
                </c:pt>
                <c:pt idx="1">
                  <c:v>0.93607743960931356</c:v>
                </c:pt>
                <c:pt idx="2">
                  <c:v>0.85611406645155663</c:v>
                </c:pt>
                <c:pt idx="3">
                  <c:v>0.78124705677160544</c:v>
                </c:pt>
                <c:pt idx="4">
                  <c:v>0.71676550100287784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'simgrid(reversal)'!$O$6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'simgrid(reversal)'!$P$3:$T$3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'simgrid(reversal)'!$P$6:$T$6</c:f>
              <c:numCache>
                <c:formatCode>0.00E+00</c:formatCode>
                <c:ptCount val="5"/>
                <c:pt idx="0">
                  <c:v>0.41503706287607911</c:v>
                </c:pt>
                <c:pt idx="1">
                  <c:v>0.33911049097409957</c:v>
                </c:pt>
                <c:pt idx="2">
                  <c:v>0.24705241126711433</c:v>
                </c:pt>
                <c:pt idx="3">
                  <c:v>0.17038719804656838</c:v>
                </c:pt>
                <c:pt idx="4">
                  <c:v>0.11154355978023894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62999098"/>
              <c:y val="0.934406758672519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Relative Execution Time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1121883837569554E-2"/>
              <c:y val="0.221810255008796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9407727603501695"/>
          <c:y val="3.1769988214596825E-2"/>
          <c:w val="0.7417679038422302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誤差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'ping-pong'!$A$21</c:f>
              <c:strCache>
                <c:ptCount val="1"/>
                <c:pt idx="0">
                  <c:v>compressed (bit, float)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'ping-pong'!$B$19:$F$19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'ping-pong'!$B$21:$F$21</c:f>
              <c:numCache>
                <c:formatCode>General</c:formatCode>
                <c:ptCount val="5"/>
                <c:pt idx="0">
                  <c:v>0</c:v>
                </c:pt>
                <c:pt idx="1">
                  <c:v>9.9999999999999995E-7</c:v>
                </c:pt>
                <c:pt idx="2">
                  <c:v>8.5000000000000006E-5</c:v>
                </c:pt>
                <c:pt idx="3">
                  <c:v>1.6969999999999999E-3</c:v>
                </c:pt>
                <c:pt idx="4">
                  <c:v>6.6490000000000004E-3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6D-2049-915F-450A63BE74CB}"/>
            </c:ext>
          </c:extLst>
        </c:ser>
        <c:ser>
          <c:idx val="1"/>
          <c:order val="1"/>
          <c:tx>
            <c:strRef>
              <c:f>'ping-pong'!$A$22</c:f>
              <c:strCache>
                <c:ptCount val="1"/>
                <c:pt idx="0">
                  <c:v>compressed (bitwise, float)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'ping-pong'!$B$19:$F$19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'ping-pong'!$B$22:$F$22</c:f>
              <c:numCache>
                <c:formatCode>General</c:formatCode>
                <c:ptCount val="5"/>
                <c:pt idx="0">
                  <c:v>0</c:v>
                </c:pt>
                <c:pt idx="1">
                  <c:v>5.0000000000000004E-6</c:v>
                </c:pt>
                <c:pt idx="2">
                  <c:v>1.8100000000000001E-4</c:v>
                </c:pt>
                <c:pt idx="3">
                  <c:v>1.8320000000000001E-3</c:v>
                </c:pt>
                <c:pt idx="4">
                  <c:v>7.6559999999999996E-3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6D-2049-915F-450A63BE74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3258928"/>
        <c:axId val="1113260560"/>
      </c:barChart>
      <c:catAx>
        <c:axId val="1113258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2057633420822393"/>
              <c:y val="0.810808909303003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13260560"/>
        <c:crosses val="autoZero"/>
        <c:auto val="1"/>
        <c:lblAlgn val="ctr"/>
        <c:lblOffset val="100"/>
        <c:noMultiLvlLbl val="0"/>
      </c:catAx>
      <c:valAx>
        <c:axId val="111326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</a:p>
            </c:rich>
          </c:tx>
          <c:layout>
            <c:manualLayout>
              <c:xMode val="edge"/>
              <c:yMode val="edge"/>
              <c:x val="1.6666666666666666E-2"/>
              <c:y val="0.373587416156313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1325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実行時間</a:t>
            </a:r>
          </a:p>
        </c:rich>
      </c:tx>
      <c:layout>
        <c:manualLayout>
          <c:xMode val="edge"/>
          <c:yMode val="edge"/>
          <c:x val="0.43888888888888894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'ping-pong'!$H$8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'ping-pong'!$I$7:$N$7</c:f>
              <c:strCache>
                <c:ptCount val="6"/>
                <c:pt idx="0">
                  <c:v>uc</c:v>
                </c:pt>
                <c:pt idx="1">
                  <c:v>c-0.000001</c:v>
                </c:pt>
                <c:pt idx="2">
                  <c:v>c-0.00001</c:v>
                </c:pt>
                <c:pt idx="3">
                  <c:v>c-0.0001</c:v>
                </c:pt>
                <c:pt idx="4">
                  <c:v>c-0.001</c:v>
                </c:pt>
                <c:pt idx="5">
                  <c:v>c-0.01</c:v>
                </c:pt>
              </c:strCache>
            </c:strRef>
          </c:cat>
          <c:val>
            <c:numRef>
              <c:f>'ping-pong'!$I$8:$N$8</c:f>
              <c:numCache>
                <c:formatCode>General</c:formatCode>
                <c:ptCount val="6"/>
                <c:pt idx="0">
                  <c:v>8.3371000000000001E-2</c:v>
                </c:pt>
                <c:pt idx="1">
                  <c:v>7.1703000000000003E-2</c:v>
                </c:pt>
                <c:pt idx="2">
                  <c:v>6.7229999999999998E-2</c:v>
                </c:pt>
                <c:pt idx="3">
                  <c:v>6.1108000000000003E-2</c:v>
                </c:pt>
                <c:pt idx="4">
                  <c:v>5.7821999999999998E-2</c:v>
                </c:pt>
                <c:pt idx="5">
                  <c:v>4.2465000000000003E-2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A1-B34F-ACC8-D7BEE5E9A78D}"/>
            </c:ext>
          </c:extLst>
        </c:ser>
        <c:ser>
          <c:idx val="1"/>
          <c:order val="1"/>
          <c:tx>
            <c:strRef>
              <c:f>'ping-pong'!$H$9</c:f>
              <c:strCache>
                <c:ptCount val="1"/>
                <c:pt idx="0">
                  <c:v>compressed (bitwise, float)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'ping-pong'!$I$7:$N$7</c:f>
              <c:strCache>
                <c:ptCount val="6"/>
                <c:pt idx="0">
                  <c:v>uc</c:v>
                </c:pt>
                <c:pt idx="1">
                  <c:v>c-0.000001</c:v>
                </c:pt>
                <c:pt idx="2">
                  <c:v>c-0.00001</c:v>
                </c:pt>
                <c:pt idx="3">
                  <c:v>c-0.0001</c:v>
                </c:pt>
                <c:pt idx="4">
                  <c:v>c-0.001</c:v>
                </c:pt>
                <c:pt idx="5">
                  <c:v>c-0.01</c:v>
                </c:pt>
              </c:strCache>
            </c:strRef>
          </c:cat>
          <c:val>
            <c:numRef>
              <c:f>'ping-pong'!$I$9:$N$9</c:f>
              <c:numCache>
                <c:formatCode>General</c:formatCode>
                <c:ptCount val="6"/>
                <c:pt idx="1">
                  <c:v>6.5965999999999997E-2</c:v>
                </c:pt>
                <c:pt idx="2">
                  <c:v>5.7609E-2</c:v>
                </c:pt>
                <c:pt idx="3">
                  <c:v>3.9967999999999997E-2</c:v>
                </c:pt>
                <c:pt idx="4">
                  <c:v>3.4509999999999999E-2</c:v>
                </c:pt>
                <c:pt idx="5">
                  <c:v>2.1343000000000001E-2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A1-B34F-ACC8-D7BEE5E9A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6862191"/>
        <c:axId val="846863823"/>
      </c:barChart>
      <c:catAx>
        <c:axId val="846862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46863823"/>
        <c:crosses val="autoZero"/>
        <c:auto val="1"/>
        <c:lblAlgn val="ctr"/>
        <c:lblOffset val="100"/>
        <c:noMultiLvlLbl val="0"/>
      </c:catAx>
      <c:valAx>
        <c:axId val="846863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second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8.3333333333333332E-3"/>
              <c:y val="0.371747229512977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46862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'pingpong(revise)'!$A$3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'pingpong(revise)'!$B$3:$F$3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'pingpong(revise)'!$A$4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'pingpong(revise)'!$B$4:$F$4</c:f>
              <c:numCache>
                <c:formatCode>General</c:formatCode>
                <c:ptCount val="5"/>
                <c:pt idx="0">
                  <c:v>0.99899400000000005</c:v>
                </c:pt>
                <c:pt idx="1">
                  <c:v>0.99899400000000005</c:v>
                </c:pt>
                <c:pt idx="2">
                  <c:v>0.99899400000000005</c:v>
                </c:pt>
                <c:pt idx="3">
                  <c:v>0.99899400000000005</c:v>
                </c:pt>
                <c:pt idx="4">
                  <c:v>0.99899400000000005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'pingpong(revise)'!$A$6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'pingpong(revise)'!$B$6:$F$6</c:f>
              <c:numCache>
                <c:formatCode>General</c:formatCode>
                <c:ptCount val="5"/>
                <c:pt idx="0">
                  <c:v>1.675373</c:v>
                </c:pt>
                <c:pt idx="1">
                  <c:v>2.1067079999999998</c:v>
                </c:pt>
                <c:pt idx="2">
                  <c:v>2.9385699999999999</c:v>
                </c:pt>
                <c:pt idx="3">
                  <c:v>4.1366550000000002</c:v>
                </c:pt>
                <c:pt idx="4">
                  <c:v>6.0342060000000002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'pingpong(revise)'!$A$7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'pingpong(revise)'!$B$7:$F$7</c:f>
              <c:numCache>
                <c:formatCode>General</c:formatCode>
                <c:ptCount val="5"/>
                <c:pt idx="0">
                  <c:v>1.0841719999999999</c:v>
                </c:pt>
                <c:pt idx="1">
                  <c:v>1.140193</c:v>
                </c:pt>
                <c:pt idx="2">
                  <c:v>1.4421900000000001</c:v>
                </c:pt>
                <c:pt idx="3">
                  <c:v>1.7601119999999999</c:v>
                </c:pt>
                <c:pt idx="4">
                  <c:v>2.2320009999999999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'pingpong(revise)'!$A$8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'pingpong(revise)'!$B$8:$F$8</c:f>
              <c:numCache>
                <c:formatCode>General</c:formatCode>
                <c:ptCount val="5"/>
                <c:pt idx="0">
                  <c:v>1.3925460000000001</c:v>
                </c:pt>
                <c:pt idx="1">
                  <c:v>1.7127330000000001</c:v>
                </c:pt>
                <c:pt idx="2">
                  <c:v>2.4286989999999999</c:v>
                </c:pt>
                <c:pt idx="3">
                  <c:v>3.3625449999999999</c:v>
                </c:pt>
                <c:pt idx="4">
                  <c:v>4.8987889999999998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600"/>
                  <a:t>absErrorBound (1e</a:t>
                </a:r>
                <a:r>
                  <a:rPr lang="en-US" altLang="zh-CN" sz="1600" i="1"/>
                  <a:t>n</a:t>
                </a:r>
                <a:r>
                  <a:rPr lang="en-US" altLang="zh-CN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73197052301"/>
              <c:y val="0.930285014397163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 Ratio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825683453019E-2"/>
              <c:y val="0.286017018837249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3793410757464056"/>
          <c:y val="3.9371805916106707E-2"/>
          <c:w val="0.73456390524645565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'pingpong(revise)'!$I$3</c:f>
              <c:strCache>
                <c:ptCount val="1"/>
                <c:pt idx="0">
                  <c:v>w/o diff.</c:v>
                </c:pt>
              </c:strCache>
            </c:strRef>
          </c:tx>
          <c:spPr>
            <a:pattFill prst="smConfetti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'pingpong(revise)'!$J$2:$N$2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'pingpong(revise)'!$J$3:$N$3</c:f>
              <c:numCache>
                <c:formatCode>General</c:formatCode>
                <c:ptCount val="5"/>
                <c:pt idx="0">
                  <c:v>1.1074759999999999</c:v>
                </c:pt>
                <c:pt idx="1">
                  <c:v>1.1816059999999999</c:v>
                </c:pt>
                <c:pt idx="2">
                  <c:v>1.6214360000000001</c:v>
                </c:pt>
                <c:pt idx="3">
                  <c:v>2.1730520000000002</c:v>
                </c:pt>
                <c:pt idx="4">
                  <c:v>3.2254350000000001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'pingpong(revise)'!$I$4</c:f>
              <c:strCache>
                <c:ptCount val="1"/>
                <c:pt idx="0">
                  <c:v>w/ diff.</c:v>
                </c:pt>
              </c:strCache>
            </c:strRef>
          </c:tx>
          <c:spPr>
            <a:pattFill prst="lgConfetti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'pingpong(revise)'!$J$2:$N$2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'pingpong(revise)'!$J$4:$N$4</c:f>
              <c:numCache>
                <c:formatCode>General</c:formatCode>
                <c:ptCount val="5"/>
                <c:pt idx="0">
                  <c:v>1.3925460000000001</c:v>
                </c:pt>
                <c:pt idx="1">
                  <c:v>1.7127330000000001</c:v>
                </c:pt>
                <c:pt idx="2">
                  <c:v>2.4286989999999999</c:v>
                </c:pt>
                <c:pt idx="3">
                  <c:v>3.3625449999999999</c:v>
                </c:pt>
                <c:pt idx="4">
                  <c:v>4.8987889999999998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</a:t>
                </a:r>
                <a:r>
                  <a:rPr lang="en-US" altLang="ja-JP" baseline="0"/>
                  <a:t>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1837186497521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33138225084316"/>
          <c:y val="5.7054762108808797E-2"/>
          <c:w val="0.42069090144046073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7.xml"/><Relationship Id="rId2" Type="http://schemas.openxmlformats.org/officeDocument/2006/relationships/chart" Target="../charts/chart46.xml"/><Relationship Id="rId1" Type="http://schemas.openxmlformats.org/officeDocument/2006/relationships/chart" Target="../charts/chart45.xml"/><Relationship Id="rId5" Type="http://schemas.openxmlformats.org/officeDocument/2006/relationships/chart" Target="../charts/chart49.xml"/><Relationship Id="rId4" Type="http://schemas.openxmlformats.org/officeDocument/2006/relationships/chart" Target="../charts/chart48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1.xml"/><Relationship Id="rId1" Type="http://schemas.openxmlformats.org/officeDocument/2006/relationships/chart" Target="../charts/chart50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3.xml"/><Relationship Id="rId1" Type="http://schemas.openxmlformats.org/officeDocument/2006/relationships/chart" Target="../charts/chart52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5.xml"/><Relationship Id="rId1" Type="http://schemas.openxmlformats.org/officeDocument/2006/relationships/chart" Target="../charts/chart54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7.xml"/><Relationship Id="rId1" Type="http://schemas.openxmlformats.org/officeDocument/2006/relationships/chart" Target="../charts/chart56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9.xml"/><Relationship Id="rId1" Type="http://schemas.openxmlformats.org/officeDocument/2006/relationships/chart" Target="../charts/chart58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5.xml"/><Relationship Id="rId13" Type="http://schemas.openxmlformats.org/officeDocument/2006/relationships/chart" Target="../charts/chart20.xml"/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12" Type="http://schemas.openxmlformats.org/officeDocument/2006/relationships/chart" Target="../charts/chart19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11" Type="http://schemas.openxmlformats.org/officeDocument/2006/relationships/chart" Target="../charts/chart18.xml"/><Relationship Id="rId5" Type="http://schemas.openxmlformats.org/officeDocument/2006/relationships/chart" Target="../charts/chart12.xml"/><Relationship Id="rId10" Type="http://schemas.openxmlformats.org/officeDocument/2006/relationships/chart" Target="../charts/chart17.xml"/><Relationship Id="rId4" Type="http://schemas.openxmlformats.org/officeDocument/2006/relationships/chart" Target="../charts/chart11.xml"/><Relationship Id="rId9" Type="http://schemas.openxmlformats.org/officeDocument/2006/relationships/chart" Target="../charts/chart16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5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Relationship Id="rId5" Type="http://schemas.openxmlformats.org/officeDocument/2006/relationships/chart" Target="../charts/chart27.xml"/><Relationship Id="rId4" Type="http://schemas.openxmlformats.org/officeDocument/2006/relationships/chart" Target="../charts/chart2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5" Type="http://schemas.openxmlformats.org/officeDocument/2006/relationships/chart" Target="../charts/chart32.xml"/><Relationship Id="rId4" Type="http://schemas.openxmlformats.org/officeDocument/2006/relationships/chart" Target="../charts/chart31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4.xml"/><Relationship Id="rId1" Type="http://schemas.openxmlformats.org/officeDocument/2006/relationships/chart" Target="../charts/chart33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6.xml"/><Relationship Id="rId1" Type="http://schemas.openxmlformats.org/officeDocument/2006/relationships/chart" Target="../charts/chart35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Relationship Id="rId6" Type="http://schemas.openxmlformats.org/officeDocument/2006/relationships/chart" Target="../charts/chart42.xml"/><Relationship Id="rId5" Type="http://schemas.openxmlformats.org/officeDocument/2006/relationships/chart" Target="../charts/chart41.xml"/><Relationship Id="rId4" Type="http://schemas.openxmlformats.org/officeDocument/2006/relationships/chart" Target="../charts/chart40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4.xml"/><Relationship Id="rId1" Type="http://schemas.openxmlformats.org/officeDocument/2006/relationships/chart" Target="../charts/chart4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8483</xdr:rowOff>
    </xdr:from>
    <xdr:to>
      <xdr:col>6</xdr:col>
      <xdr:colOff>614678</xdr:colOff>
      <xdr:row>38</xdr:row>
      <xdr:rowOff>52933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252730</xdr:colOff>
      <xdr:row>2</xdr:row>
      <xdr:rowOff>127000</xdr:rowOff>
    </xdr:from>
    <xdr:to>
      <xdr:col>27</xdr:col>
      <xdr:colOff>197925</xdr:colOff>
      <xdr:row>17</xdr:row>
      <xdr:rowOff>171450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82250</xdr:colOff>
      <xdr:row>19</xdr:row>
      <xdr:rowOff>144406</xdr:rowOff>
    </xdr:from>
    <xdr:to>
      <xdr:col>29</xdr:col>
      <xdr:colOff>274075</xdr:colOff>
      <xdr:row>35</xdr:row>
      <xdr:rowOff>37324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31750</xdr:colOff>
      <xdr:row>35</xdr:row>
      <xdr:rowOff>177800</xdr:rowOff>
    </xdr:from>
    <xdr:to>
      <xdr:col>27</xdr:col>
      <xdr:colOff>641350</xdr:colOff>
      <xdr:row>51</xdr:row>
      <xdr:rowOff>76200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50800</xdr:colOff>
      <xdr:row>11</xdr:row>
      <xdr:rowOff>158750</xdr:rowOff>
    </xdr:from>
    <xdr:to>
      <xdr:col>16</xdr:col>
      <xdr:colOff>76200</xdr:colOff>
      <xdr:row>30</xdr:row>
      <xdr:rowOff>177800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707390</xdr:colOff>
      <xdr:row>38</xdr:row>
      <xdr:rowOff>110490</xdr:rowOff>
    </xdr:from>
    <xdr:to>
      <xdr:col>5</xdr:col>
      <xdr:colOff>265430</xdr:colOff>
      <xdr:row>52</xdr:row>
      <xdr:rowOff>179070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270510</xdr:colOff>
      <xdr:row>32</xdr:row>
      <xdr:rowOff>3810</xdr:rowOff>
    </xdr:from>
    <xdr:to>
      <xdr:col>14</xdr:col>
      <xdr:colOff>105410</xdr:colOff>
      <xdr:row>46</xdr:row>
      <xdr:rowOff>72390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159824</xdr:colOff>
      <xdr:row>11</xdr:row>
      <xdr:rowOff>116532</xdr:rowOff>
    </xdr:from>
    <xdr:to>
      <xdr:col>7</xdr:col>
      <xdr:colOff>10844</xdr:colOff>
      <xdr:row>35</xdr:row>
      <xdr:rowOff>134867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587267</xdr:colOff>
      <xdr:row>17</xdr:row>
      <xdr:rowOff>68975</xdr:rowOff>
    </xdr:from>
    <xdr:to>
      <xdr:col>14</xdr:col>
      <xdr:colOff>438287</xdr:colOff>
      <xdr:row>41</xdr:row>
      <xdr:rowOff>107894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206829</xdr:colOff>
      <xdr:row>11</xdr:row>
      <xdr:rowOff>174172</xdr:rowOff>
    </xdr:from>
    <xdr:to>
      <xdr:col>22</xdr:col>
      <xdr:colOff>54429</xdr:colOff>
      <xdr:row>26</xdr:row>
      <xdr:rowOff>141515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469516</xdr:colOff>
      <xdr:row>42</xdr:row>
      <xdr:rowOff>92467</xdr:rowOff>
    </xdr:from>
    <xdr:to>
      <xdr:col>7</xdr:col>
      <xdr:colOff>379686</xdr:colOff>
      <xdr:row>66</xdr:row>
      <xdr:rowOff>89912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372962</xdr:colOff>
      <xdr:row>59</xdr:row>
      <xdr:rowOff>78053</xdr:rowOff>
    </xdr:from>
    <xdr:to>
      <xdr:col>15</xdr:col>
      <xdr:colOff>257508</xdr:colOff>
      <xdr:row>83</xdr:row>
      <xdr:rowOff>123628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317500</xdr:colOff>
      <xdr:row>0</xdr:row>
      <xdr:rowOff>25400</xdr:rowOff>
    </xdr:from>
    <xdr:to>
      <xdr:col>18</xdr:col>
      <xdr:colOff>266700</xdr:colOff>
      <xdr:row>15</xdr:row>
      <xdr:rowOff>101600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368300</xdr:colOff>
      <xdr:row>20</xdr:row>
      <xdr:rowOff>69850</xdr:rowOff>
    </xdr:from>
    <xdr:to>
      <xdr:col>10</xdr:col>
      <xdr:colOff>228600</xdr:colOff>
      <xdr:row>34</xdr:row>
      <xdr:rowOff>146050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365760</xdr:colOff>
      <xdr:row>34</xdr:row>
      <xdr:rowOff>45720</xdr:rowOff>
    </xdr:from>
    <xdr:to>
      <xdr:col>14</xdr:col>
      <xdr:colOff>241300</xdr:colOff>
      <xdr:row>59</xdr:row>
      <xdr:rowOff>7620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541020</xdr:colOff>
      <xdr:row>19</xdr:row>
      <xdr:rowOff>142240</xdr:rowOff>
    </xdr:from>
    <xdr:to>
      <xdr:col>22</xdr:col>
      <xdr:colOff>416560</xdr:colOff>
      <xdr:row>44</xdr:row>
      <xdr:rowOff>96520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83819</xdr:rowOff>
    </xdr:from>
    <xdr:to>
      <xdr:col>6</xdr:col>
      <xdr:colOff>548640</xdr:colOff>
      <xdr:row>33</xdr:row>
      <xdr:rowOff>135466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335280</xdr:colOff>
      <xdr:row>7</xdr:row>
      <xdr:rowOff>165099</xdr:rowOff>
    </xdr:from>
    <xdr:to>
      <xdr:col>19</xdr:col>
      <xdr:colOff>213360</xdr:colOff>
      <xdr:row>31</xdr:row>
      <xdr:rowOff>169332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83820</xdr:rowOff>
    </xdr:from>
    <xdr:to>
      <xdr:col>6</xdr:col>
      <xdr:colOff>548640</xdr:colOff>
      <xdr:row>33</xdr:row>
      <xdr:rowOff>101600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640080</xdr:colOff>
      <xdr:row>7</xdr:row>
      <xdr:rowOff>129540</xdr:rowOff>
    </xdr:from>
    <xdr:to>
      <xdr:col>19</xdr:col>
      <xdr:colOff>518160</xdr:colOff>
      <xdr:row>31</xdr:row>
      <xdr:rowOff>177800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83820</xdr:rowOff>
    </xdr:from>
    <xdr:to>
      <xdr:col>6</xdr:col>
      <xdr:colOff>548640</xdr:colOff>
      <xdr:row>33</xdr:row>
      <xdr:rowOff>88900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426720</xdr:colOff>
      <xdr:row>7</xdr:row>
      <xdr:rowOff>53340</xdr:rowOff>
    </xdr:from>
    <xdr:to>
      <xdr:col>16</xdr:col>
      <xdr:colOff>304800</xdr:colOff>
      <xdr:row>31</xdr:row>
      <xdr:rowOff>165100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268941</xdr:colOff>
      <xdr:row>3</xdr:row>
      <xdr:rowOff>74810</xdr:rowOff>
    </xdr:from>
    <xdr:to>
      <xdr:col>14</xdr:col>
      <xdr:colOff>163925</xdr:colOff>
      <xdr:row>28</xdr:row>
      <xdr:rowOff>60925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380175</xdr:colOff>
      <xdr:row>14</xdr:row>
      <xdr:rowOff>42158</xdr:rowOff>
    </xdr:from>
    <xdr:to>
      <xdr:col>16</xdr:col>
      <xdr:colOff>227775</xdr:colOff>
      <xdr:row>29</xdr:row>
      <xdr:rowOff>829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163287</xdr:colOff>
      <xdr:row>32</xdr:row>
      <xdr:rowOff>54429</xdr:rowOff>
    </xdr:from>
    <xdr:to>
      <xdr:col>22</xdr:col>
      <xdr:colOff>10887</xdr:colOff>
      <xdr:row>47</xdr:row>
      <xdr:rowOff>21772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487889</xdr:colOff>
      <xdr:row>32</xdr:row>
      <xdr:rowOff>54305</xdr:rowOff>
    </xdr:from>
    <xdr:to>
      <xdr:col>14</xdr:col>
      <xdr:colOff>335489</xdr:colOff>
      <xdr:row>47</xdr:row>
      <xdr:rowOff>21648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170931</xdr:colOff>
      <xdr:row>13</xdr:row>
      <xdr:rowOff>32948</xdr:rowOff>
    </xdr:from>
    <xdr:to>
      <xdr:col>23</xdr:col>
      <xdr:colOff>18531</xdr:colOff>
      <xdr:row>38</xdr:row>
      <xdr:rowOff>16299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380810</xdr:colOff>
      <xdr:row>54</xdr:row>
      <xdr:rowOff>6090</xdr:rowOff>
    </xdr:from>
    <xdr:to>
      <xdr:col>6</xdr:col>
      <xdr:colOff>174166</xdr:colOff>
      <xdr:row>78</xdr:row>
      <xdr:rowOff>194234</xdr:rowOff>
    </xdr:to>
    <xdr:graphicFrame macro="">
      <xdr:nvGraphicFramePr>
        <xdr:cNvPr id="12" name="グラフ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189</xdr:colOff>
      <xdr:row>53</xdr:row>
      <xdr:rowOff>76617</xdr:rowOff>
    </xdr:from>
    <xdr:to>
      <xdr:col>13</xdr:col>
      <xdr:colOff>498186</xdr:colOff>
      <xdr:row>78</xdr:row>
      <xdr:rowOff>77694</xdr:rowOff>
    </xdr:to>
    <xdr:graphicFrame macro="">
      <xdr:nvGraphicFramePr>
        <xdr:cNvPr id="13" name="グラフ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106845</xdr:colOff>
      <xdr:row>0</xdr:row>
      <xdr:rowOff>179976</xdr:rowOff>
    </xdr:from>
    <xdr:to>
      <xdr:col>15</xdr:col>
      <xdr:colOff>637708</xdr:colOff>
      <xdr:row>15</xdr:row>
      <xdr:rowOff>103706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644927</xdr:colOff>
      <xdr:row>21</xdr:row>
      <xdr:rowOff>26052</xdr:rowOff>
    </xdr:from>
    <xdr:to>
      <xdr:col>13</xdr:col>
      <xdr:colOff>504440</xdr:colOff>
      <xdr:row>35</xdr:row>
      <xdr:rowOff>150736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53297</xdr:colOff>
      <xdr:row>38</xdr:row>
      <xdr:rowOff>147787</xdr:rowOff>
    </xdr:from>
    <xdr:to>
      <xdr:col>12</xdr:col>
      <xdr:colOff>584160</xdr:colOff>
      <xdr:row>53</xdr:row>
      <xdr:rowOff>78234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</xdr:col>
      <xdr:colOff>107576</xdr:colOff>
      <xdr:row>49</xdr:row>
      <xdr:rowOff>71717</xdr:rowOff>
    </xdr:from>
    <xdr:to>
      <xdr:col>20</xdr:col>
      <xdr:colOff>71718</xdr:colOff>
      <xdr:row>64</xdr:row>
      <xdr:rowOff>125505</xdr:rowOff>
    </xdr:to>
    <xdr:graphicFrame macro="">
      <xdr:nvGraphicFramePr>
        <xdr:cNvPr id="10" name="グラフ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14</xdr:col>
      <xdr:colOff>286870</xdr:colOff>
      <xdr:row>65</xdr:row>
      <xdr:rowOff>116541</xdr:rowOff>
    </xdr:from>
    <xdr:to>
      <xdr:col>20</xdr:col>
      <xdr:colOff>251012</xdr:colOff>
      <xdr:row>80</xdr:row>
      <xdr:rowOff>170330</xdr:rowOff>
    </xdr:to>
    <xdr:graphicFrame macro="">
      <xdr:nvGraphicFramePr>
        <xdr:cNvPr id="11" name="グラフ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23</xdr:col>
      <xdr:colOff>239059</xdr:colOff>
      <xdr:row>16</xdr:row>
      <xdr:rowOff>131483</xdr:rowOff>
    </xdr:from>
    <xdr:to>
      <xdr:col>30</xdr:col>
      <xdr:colOff>104588</xdr:colOff>
      <xdr:row>31</xdr:row>
      <xdr:rowOff>185271</xdr:rowOff>
    </xdr:to>
    <xdr:graphicFrame macro="">
      <xdr:nvGraphicFramePr>
        <xdr:cNvPr id="14" name="グラフ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608202</xdr:colOff>
      <xdr:row>23</xdr:row>
      <xdr:rowOff>58155</xdr:rowOff>
    </xdr:from>
    <xdr:to>
      <xdr:col>6</xdr:col>
      <xdr:colOff>429343</xdr:colOff>
      <xdr:row>37</xdr:row>
      <xdr:rowOff>134356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406126</xdr:colOff>
      <xdr:row>7</xdr:row>
      <xdr:rowOff>38100</xdr:rowOff>
    </xdr:from>
    <xdr:to>
      <xdr:col>12</xdr:col>
      <xdr:colOff>89721</xdr:colOff>
      <xdr:row>22</xdr:row>
      <xdr:rowOff>108818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445591</xdr:colOff>
      <xdr:row>6</xdr:row>
      <xdr:rowOff>87678</xdr:rowOff>
    </xdr:from>
    <xdr:to>
      <xdr:col>7</xdr:col>
      <xdr:colOff>43424</xdr:colOff>
      <xdr:row>31</xdr:row>
      <xdr:rowOff>12827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80818</xdr:colOff>
      <xdr:row>9</xdr:row>
      <xdr:rowOff>174207</xdr:rowOff>
    </xdr:from>
    <xdr:to>
      <xdr:col>19</xdr:col>
      <xdr:colOff>419484</xdr:colOff>
      <xdr:row>34</xdr:row>
      <xdr:rowOff>133414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661940</xdr:colOff>
      <xdr:row>40</xdr:row>
      <xdr:rowOff>169076</xdr:rowOff>
    </xdr:from>
    <xdr:to>
      <xdr:col>6</xdr:col>
      <xdr:colOff>153940</xdr:colOff>
      <xdr:row>65</xdr:row>
      <xdr:rowOff>153939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241172</xdr:colOff>
      <xdr:row>57</xdr:row>
      <xdr:rowOff>20267</xdr:rowOff>
    </xdr:from>
    <xdr:to>
      <xdr:col>13</xdr:col>
      <xdr:colOff>579838</xdr:colOff>
      <xdr:row>81</xdr:row>
      <xdr:rowOff>153938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343798</xdr:colOff>
      <xdr:row>13</xdr:row>
      <xdr:rowOff>110066</xdr:rowOff>
    </xdr:from>
    <xdr:to>
      <xdr:col>13</xdr:col>
      <xdr:colOff>682464</xdr:colOff>
      <xdr:row>27</xdr:row>
      <xdr:rowOff>159326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180975</xdr:colOff>
      <xdr:row>0</xdr:row>
      <xdr:rowOff>107950</xdr:rowOff>
    </xdr:from>
    <xdr:to>
      <xdr:col>14</xdr:col>
      <xdr:colOff>130175</xdr:colOff>
      <xdr:row>16</xdr:row>
      <xdr:rowOff>6350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155575</xdr:colOff>
      <xdr:row>16</xdr:row>
      <xdr:rowOff>95250</xdr:rowOff>
    </xdr:from>
    <xdr:to>
      <xdr:col>14</xdr:col>
      <xdr:colOff>104775</xdr:colOff>
      <xdr:row>31</xdr:row>
      <xdr:rowOff>171450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320675</xdr:colOff>
      <xdr:row>9</xdr:row>
      <xdr:rowOff>12700</xdr:rowOff>
    </xdr:from>
    <xdr:to>
      <xdr:col>21</xdr:col>
      <xdr:colOff>269875</xdr:colOff>
      <xdr:row>24</xdr:row>
      <xdr:rowOff>88900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107950</xdr:colOff>
      <xdr:row>35</xdr:row>
      <xdr:rowOff>19050</xdr:rowOff>
    </xdr:from>
    <xdr:to>
      <xdr:col>6</xdr:col>
      <xdr:colOff>641350</xdr:colOff>
      <xdr:row>50</xdr:row>
      <xdr:rowOff>95250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279400</xdr:colOff>
      <xdr:row>35</xdr:row>
      <xdr:rowOff>25400</xdr:rowOff>
    </xdr:from>
    <xdr:to>
      <xdr:col>14</xdr:col>
      <xdr:colOff>139700</xdr:colOff>
      <xdr:row>50</xdr:row>
      <xdr:rowOff>101600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762000</xdr:colOff>
      <xdr:row>1</xdr:row>
      <xdr:rowOff>95250</xdr:rowOff>
    </xdr:from>
    <xdr:to>
      <xdr:col>15</xdr:col>
      <xdr:colOff>381000</xdr:colOff>
      <xdr:row>15</xdr:row>
      <xdr:rowOff>171450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76200</xdr:colOff>
      <xdr:row>18</xdr:row>
      <xdr:rowOff>158750</xdr:rowOff>
    </xdr:from>
    <xdr:to>
      <xdr:col>15</xdr:col>
      <xdr:colOff>520700</xdr:colOff>
      <xdr:row>33</xdr:row>
      <xdr:rowOff>44450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762000</xdr:colOff>
      <xdr:row>0</xdr:row>
      <xdr:rowOff>171450</xdr:rowOff>
    </xdr:from>
    <xdr:to>
      <xdr:col>14</xdr:col>
      <xdr:colOff>381000</xdr:colOff>
      <xdr:row>15</xdr:row>
      <xdr:rowOff>57150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165100</xdr:colOff>
      <xdr:row>16</xdr:row>
      <xdr:rowOff>19050</xdr:rowOff>
    </xdr:from>
    <xdr:to>
      <xdr:col>13</xdr:col>
      <xdr:colOff>609600</xdr:colOff>
      <xdr:row>30</xdr:row>
      <xdr:rowOff>95250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213360</xdr:colOff>
      <xdr:row>11</xdr:row>
      <xdr:rowOff>91440</xdr:rowOff>
    </xdr:from>
    <xdr:to>
      <xdr:col>5</xdr:col>
      <xdr:colOff>518160</xdr:colOff>
      <xdr:row>35</xdr:row>
      <xdr:rowOff>25400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27940</xdr:colOff>
      <xdr:row>16</xdr:row>
      <xdr:rowOff>48260</xdr:rowOff>
    </xdr:from>
    <xdr:to>
      <xdr:col>15</xdr:col>
      <xdr:colOff>330200</xdr:colOff>
      <xdr:row>39</xdr:row>
      <xdr:rowOff>119380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601980</xdr:colOff>
      <xdr:row>9</xdr:row>
      <xdr:rowOff>167640</xdr:rowOff>
    </xdr:from>
    <xdr:to>
      <xdr:col>21</xdr:col>
      <xdr:colOff>53340</xdr:colOff>
      <xdr:row>24</xdr:row>
      <xdr:rowOff>167640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482600</xdr:colOff>
      <xdr:row>39</xdr:row>
      <xdr:rowOff>184150</xdr:rowOff>
    </xdr:from>
    <xdr:to>
      <xdr:col>5</xdr:col>
      <xdr:colOff>800100</xdr:colOff>
      <xdr:row>63</xdr:row>
      <xdr:rowOff>88900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711200</xdr:colOff>
      <xdr:row>40</xdr:row>
      <xdr:rowOff>6350</xdr:rowOff>
    </xdr:from>
    <xdr:to>
      <xdr:col>12</xdr:col>
      <xdr:colOff>177800</xdr:colOff>
      <xdr:row>63</xdr:row>
      <xdr:rowOff>127000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774700</xdr:colOff>
      <xdr:row>18</xdr:row>
      <xdr:rowOff>107950</xdr:rowOff>
    </xdr:from>
    <xdr:to>
      <xdr:col>11</xdr:col>
      <xdr:colOff>241300</xdr:colOff>
      <xdr:row>32</xdr:row>
      <xdr:rowOff>184150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495300</xdr:colOff>
      <xdr:row>1</xdr:row>
      <xdr:rowOff>171450</xdr:rowOff>
    </xdr:from>
    <xdr:to>
      <xdr:col>14</xdr:col>
      <xdr:colOff>203200</xdr:colOff>
      <xdr:row>17</xdr:row>
      <xdr:rowOff>152400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469900</xdr:colOff>
      <xdr:row>19</xdr:row>
      <xdr:rowOff>146050</xdr:rowOff>
    </xdr:from>
    <xdr:to>
      <xdr:col>14</xdr:col>
      <xdr:colOff>88900</xdr:colOff>
      <xdr:row>34</xdr:row>
      <xdr:rowOff>31750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2"/>
  <sheetViews>
    <sheetView topLeftCell="C1" workbookViewId="0">
      <selection activeCell="I8" sqref="I8"/>
    </sheetView>
  </sheetViews>
  <sheetFormatPr baseColWidth="10" defaultColWidth="8.83203125" defaultRowHeight="15"/>
  <cols>
    <col min="1" max="1" width="29.83203125" customWidth="1"/>
    <col min="2" max="2" width="9.33203125" bestFit="1" customWidth="1"/>
    <col min="10" max="10" width="9.1640625" bestFit="1" customWidth="1"/>
  </cols>
  <sheetData>
    <row r="1" spans="1:14">
      <c r="A1" t="s">
        <v>7</v>
      </c>
    </row>
    <row r="2" spans="1:14">
      <c r="A2" t="s">
        <v>16</v>
      </c>
      <c r="B2">
        <v>9.9999999999999995E-7</v>
      </c>
      <c r="C2">
        <v>1.0000000000000001E-5</v>
      </c>
      <c r="D2">
        <v>1E-4</v>
      </c>
      <c r="E2">
        <v>1E-3</v>
      </c>
      <c r="F2">
        <v>0.01</v>
      </c>
    </row>
    <row r="3" spans="1:14">
      <c r="A3" t="s">
        <v>8</v>
      </c>
      <c r="B3">
        <v>1</v>
      </c>
      <c r="C3">
        <v>1</v>
      </c>
      <c r="D3">
        <v>1</v>
      </c>
      <c r="E3">
        <v>1</v>
      </c>
      <c r="F3">
        <v>1</v>
      </c>
    </row>
    <row r="4" spans="1:14">
      <c r="A4" t="s">
        <v>63</v>
      </c>
      <c r="B4">
        <v>1.0841719999999999</v>
      </c>
      <c r="C4">
        <v>1.128997</v>
      </c>
      <c r="D4">
        <v>1.4184049999999999</v>
      </c>
      <c r="E4">
        <v>1.722637</v>
      </c>
      <c r="F4">
        <v>2.1447829999999999</v>
      </c>
    </row>
    <row r="5" spans="1:14">
      <c r="A5" t="s">
        <v>64</v>
      </c>
      <c r="B5">
        <v>1.0995969999999999</v>
      </c>
      <c r="C5">
        <v>1.1538029999999999</v>
      </c>
      <c r="D5">
        <v>1.5247310000000001</v>
      </c>
      <c r="E5">
        <v>1.95852</v>
      </c>
      <c r="F5">
        <v>2.6504889999999999</v>
      </c>
    </row>
    <row r="6" spans="1:14">
      <c r="A6" t="s">
        <v>62</v>
      </c>
      <c r="B6">
        <v>1.2820530000000001</v>
      </c>
      <c r="C6">
        <v>1.5650759999999999</v>
      </c>
      <c r="D6">
        <v>2.3836909999999998</v>
      </c>
      <c r="E6">
        <v>3.2225799999999998</v>
      </c>
      <c r="F6">
        <v>4.7376560000000003</v>
      </c>
      <c r="H6" t="s">
        <v>34</v>
      </c>
    </row>
    <row r="7" spans="1:14">
      <c r="A7" t="s">
        <v>65</v>
      </c>
      <c r="B7">
        <v>2.3146960000000001</v>
      </c>
      <c r="C7">
        <v>2.783909</v>
      </c>
      <c r="D7">
        <v>4.1981999999999999</v>
      </c>
      <c r="E7">
        <v>5.6879010000000001</v>
      </c>
      <c r="F7">
        <v>8.3996289999999991</v>
      </c>
      <c r="H7" t="s">
        <v>14</v>
      </c>
      <c r="I7" t="s">
        <v>27</v>
      </c>
      <c r="J7" t="s">
        <v>28</v>
      </c>
      <c r="K7" t="s">
        <v>29</v>
      </c>
      <c r="L7" t="s">
        <v>30</v>
      </c>
      <c r="M7" t="s">
        <v>31</v>
      </c>
      <c r="N7" t="s">
        <v>32</v>
      </c>
    </row>
    <row r="8" spans="1:14">
      <c r="A8" t="s">
        <v>67</v>
      </c>
      <c r="B8">
        <v>1.3897109999999999</v>
      </c>
      <c r="C8">
        <v>1.7084459999999999</v>
      </c>
      <c r="D8">
        <v>2.5350459999999999</v>
      </c>
      <c r="E8">
        <v>3.3635449999999998</v>
      </c>
      <c r="F8">
        <v>4.8682220000000003</v>
      </c>
      <c r="I8">
        <v>8.3371000000000001E-2</v>
      </c>
      <c r="J8">
        <v>7.1703000000000003E-2</v>
      </c>
      <c r="K8">
        <v>6.7229999999999998E-2</v>
      </c>
      <c r="L8">
        <v>6.1108000000000003E-2</v>
      </c>
      <c r="M8">
        <v>5.7821999999999998E-2</v>
      </c>
      <c r="N8">
        <v>4.2465000000000003E-2</v>
      </c>
    </row>
    <row r="9" spans="1:14">
      <c r="B9">
        <f>B8/B6</f>
        <v>1.0839731274760089</v>
      </c>
      <c r="H9" s="2" t="s">
        <v>66</v>
      </c>
      <c r="J9">
        <v>6.5965999999999997E-2</v>
      </c>
      <c r="K9">
        <v>5.7609E-2</v>
      </c>
      <c r="L9">
        <v>3.9967999999999997E-2</v>
      </c>
      <c r="M9">
        <v>3.4509999999999999E-2</v>
      </c>
      <c r="N9">
        <v>2.1343000000000001E-2</v>
      </c>
    </row>
    <row r="10" spans="1:14">
      <c r="J10">
        <f>J8/$I$8</f>
        <v>0.86004725863909515</v>
      </c>
      <c r="K10">
        <f t="shared" ref="K10:N11" si="0">K8/$I$8</f>
        <v>0.80639550922982806</v>
      </c>
      <c r="L10">
        <f t="shared" si="0"/>
        <v>0.73296469995562008</v>
      </c>
      <c r="M10">
        <f t="shared" si="0"/>
        <v>0.69355051516714439</v>
      </c>
      <c r="N10">
        <f t="shared" si="0"/>
        <v>0.50934977390219627</v>
      </c>
    </row>
    <row r="11" spans="1:14">
      <c r="J11">
        <f>J9/$I$8</f>
        <v>0.79123436206834508</v>
      </c>
      <c r="K11">
        <f t="shared" si="0"/>
        <v>0.69099566995717931</v>
      </c>
      <c r="L11">
        <f t="shared" si="0"/>
        <v>0.47939931151119691</v>
      </c>
      <c r="M11">
        <f t="shared" si="0"/>
        <v>0.41393290232814767</v>
      </c>
      <c r="N11">
        <f t="shared" si="0"/>
        <v>0.25600028786988283</v>
      </c>
    </row>
    <row r="13" spans="1:14">
      <c r="A13" t="s">
        <v>33</v>
      </c>
    </row>
    <row r="14" spans="1:14">
      <c r="A14" t="s">
        <v>15</v>
      </c>
      <c r="B14">
        <v>9.9999999999999995E-7</v>
      </c>
      <c r="C14">
        <v>1.0000000000000001E-5</v>
      </c>
      <c r="D14">
        <v>1E-4</v>
      </c>
      <c r="E14">
        <v>1E-3</v>
      </c>
      <c r="F14">
        <v>0.01</v>
      </c>
    </row>
    <row r="15" spans="1:14">
      <c r="A15" t="s">
        <v>8</v>
      </c>
      <c r="B15">
        <v>1.6999999999999999E-3</v>
      </c>
      <c r="C15">
        <v>2.9380000000000001E-3</v>
      </c>
      <c r="D15">
        <v>9.9799999999999997E-4</v>
      </c>
      <c r="E15">
        <v>1.4549999999999999E-3</v>
      </c>
      <c r="F15">
        <v>2.637E-3</v>
      </c>
    </row>
    <row r="16" spans="1:14">
      <c r="A16" t="s">
        <v>12</v>
      </c>
      <c r="B16">
        <v>8.8900000000000003E-4</v>
      </c>
      <c r="C16">
        <v>1.0679999999999999E-3</v>
      </c>
      <c r="D16">
        <v>8.1800000000000004E-4</v>
      </c>
      <c r="E16">
        <v>1.106E-3</v>
      </c>
      <c r="F16">
        <v>2.826E-3</v>
      </c>
    </row>
    <row r="18" spans="1:6">
      <c r="A18" t="s">
        <v>10</v>
      </c>
    </row>
    <row r="19" spans="1:6">
      <c r="A19" t="s">
        <v>14</v>
      </c>
      <c r="B19">
        <v>9.9999999999999995E-7</v>
      </c>
      <c r="C19">
        <v>1.0000000000000001E-5</v>
      </c>
      <c r="D19">
        <v>1E-4</v>
      </c>
      <c r="E19">
        <v>1E-3</v>
      </c>
      <c r="F19">
        <v>0.01</v>
      </c>
    </row>
    <row r="20" spans="1:6">
      <c r="A20" t="s">
        <v>8</v>
      </c>
    </row>
    <row r="21" spans="1:6">
      <c r="A21" t="s">
        <v>62</v>
      </c>
      <c r="B21">
        <v>0</v>
      </c>
      <c r="C21">
        <v>9.9999999999999995E-7</v>
      </c>
      <c r="D21">
        <v>8.5000000000000006E-5</v>
      </c>
      <c r="E21">
        <v>1.6969999999999999E-3</v>
      </c>
      <c r="F21">
        <v>6.6490000000000004E-3</v>
      </c>
    </row>
    <row r="22" spans="1:6">
      <c r="A22" t="s">
        <v>67</v>
      </c>
      <c r="B22">
        <v>0</v>
      </c>
      <c r="C22">
        <v>5.0000000000000004E-6</v>
      </c>
      <c r="D22">
        <v>1.8100000000000001E-4</v>
      </c>
      <c r="E22">
        <v>1.8320000000000001E-3</v>
      </c>
      <c r="F22">
        <v>7.6559999999999996E-3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V58"/>
  <sheetViews>
    <sheetView zoomScale="113" zoomScaleNormal="395" workbookViewId="0">
      <selection activeCell="N15" sqref="N15"/>
    </sheetView>
  </sheetViews>
  <sheetFormatPr baseColWidth="10" defaultColWidth="8.83203125" defaultRowHeight="15"/>
  <cols>
    <col min="1" max="1" width="17" customWidth="1"/>
    <col min="9" max="9" width="17.6640625" customWidth="1"/>
  </cols>
  <sheetData>
    <row r="2" spans="1:22">
      <c r="A2" t="s">
        <v>7</v>
      </c>
      <c r="I2" t="s">
        <v>79</v>
      </c>
      <c r="Q2" t="s">
        <v>78</v>
      </c>
    </row>
    <row r="3" spans="1:22">
      <c r="B3">
        <v>-6</v>
      </c>
      <c r="C3">
        <v>-5</v>
      </c>
      <c r="D3">
        <v>-4</v>
      </c>
      <c r="E3">
        <v>-3</v>
      </c>
      <c r="F3">
        <v>-2</v>
      </c>
      <c r="J3">
        <v>-6</v>
      </c>
      <c r="K3">
        <v>-5</v>
      </c>
      <c r="L3">
        <v>-4</v>
      </c>
      <c r="M3">
        <v>-3</v>
      </c>
      <c r="N3">
        <v>-2</v>
      </c>
      <c r="R3">
        <v>-6</v>
      </c>
      <c r="S3">
        <v>-5</v>
      </c>
      <c r="T3">
        <v>-4</v>
      </c>
      <c r="U3">
        <v>-3</v>
      </c>
      <c r="V3">
        <v>-2</v>
      </c>
    </row>
    <row r="4" spans="1:22">
      <c r="A4" t="s">
        <v>72</v>
      </c>
      <c r="B4">
        <v>1</v>
      </c>
      <c r="C4">
        <v>1</v>
      </c>
      <c r="D4">
        <v>1</v>
      </c>
      <c r="E4">
        <v>1</v>
      </c>
      <c r="F4">
        <v>1</v>
      </c>
      <c r="I4" t="s">
        <v>72</v>
      </c>
      <c r="J4">
        <v>2206.6678849999998</v>
      </c>
      <c r="K4">
        <v>2206.6678849999998</v>
      </c>
      <c r="L4">
        <v>2206.6678849999998</v>
      </c>
      <c r="M4">
        <v>2206.6678849999998</v>
      </c>
      <c r="N4">
        <v>2206.6678849999998</v>
      </c>
      <c r="Q4" t="s">
        <v>74</v>
      </c>
      <c r="R4">
        <v>0</v>
      </c>
      <c r="S4">
        <v>3.0000000000000001E-6</v>
      </c>
      <c r="T4">
        <v>2.9E-5</v>
      </c>
      <c r="U4">
        <v>3.7599999999999998E-4</v>
      </c>
      <c r="V4">
        <v>3.7720000000000002E-3</v>
      </c>
    </row>
    <row r="5" spans="1:22">
      <c r="A5" t="s">
        <v>93</v>
      </c>
      <c r="B5">
        <v>0.96965299999999999</v>
      </c>
      <c r="C5">
        <v>0.96965299999999999</v>
      </c>
      <c r="D5">
        <v>0.96965299999999999</v>
      </c>
      <c r="E5">
        <v>0.96965299999999999</v>
      </c>
      <c r="F5">
        <v>0.96965299999999999</v>
      </c>
      <c r="I5" t="s">
        <v>73</v>
      </c>
      <c r="J5">
        <v>2220.9988400000002</v>
      </c>
      <c r="K5">
        <v>2205.4593639999998</v>
      </c>
      <c r="L5">
        <v>2172.3178710000002</v>
      </c>
      <c r="M5">
        <v>2165.6020990000002</v>
      </c>
      <c r="N5">
        <v>2105.8497699999998</v>
      </c>
    </row>
    <row r="6" spans="1:22">
      <c r="A6" t="s">
        <v>70</v>
      </c>
      <c r="B6">
        <v>0.12953500000000001</v>
      </c>
      <c r="C6">
        <v>0.12953500000000001</v>
      </c>
      <c r="D6">
        <v>0.12953500000000001</v>
      </c>
      <c r="E6">
        <v>0.12953500000000001</v>
      </c>
      <c r="F6">
        <v>0.12953500000000001</v>
      </c>
      <c r="I6" t="s">
        <v>74</v>
      </c>
      <c r="J6">
        <v>1126.73207</v>
      </c>
      <c r="K6">
        <v>1123.156798</v>
      </c>
      <c r="L6">
        <v>1123.2163760000001</v>
      </c>
      <c r="M6">
        <v>1112.0473380000001</v>
      </c>
      <c r="N6">
        <v>1107.493211</v>
      </c>
      <c r="O6">
        <f>N4/N6</f>
        <v>1.9924888595998806</v>
      </c>
    </row>
    <row r="7" spans="1:22">
      <c r="A7" t="s">
        <v>71</v>
      </c>
      <c r="B7">
        <v>1.5541370000000001</v>
      </c>
      <c r="C7">
        <v>1.7045300000000001</v>
      </c>
      <c r="D7">
        <v>1.8136490000000001</v>
      </c>
      <c r="E7">
        <v>2.4744280000000001</v>
      </c>
      <c r="F7">
        <v>16.580479</v>
      </c>
      <c r="I7" t="s">
        <v>108</v>
      </c>
      <c r="J7">
        <v>1125.6352320000001</v>
      </c>
      <c r="K7">
        <v>1123.9698760000001</v>
      </c>
      <c r="L7">
        <v>1131.036529</v>
      </c>
      <c r="M7">
        <v>1119.514676</v>
      </c>
      <c r="N7">
        <v>1115.8991080000001</v>
      </c>
    </row>
    <row r="8" spans="1:22">
      <c r="A8" t="s">
        <v>73</v>
      </c>
      <c r="B8">
        <v>1.0000180000000001</v>
      </c>
      <c r="C8">
        <v>1.0004420000000001</v>
      </c>
      <c r="D8">
        <v>1.115305</v>
      </c>
      <c r="E8">
        <v>1.7523679999999999</v>
      </c>
      <c r="F8">
        <v>6.6116710000000003</v>
      </c>
      <c r="I8" t="s">
        <v>111</v>
      </c>
      <c r="J8">
        <v>890.61846400000002</v>
      </c>
      <c r="K8">
        <v>868.823847</v>
      </c>
      <c r="L8">
        <v>860.61846400000002</v>
      </c>
      <c r="M8">
        <v>851.48761300000001</v>
      </c>
      <c r="N8">
        <v>801.94006999999999</v>
      </c>
      <c r="R8">
        <v>0</v>
      </c>
      <c r="S8">
        <v>3.0000000000000001E-6</v>
      </c>
      <c r="T8">
        <v>8.7000000000000001E-5</v>
      </c>
      <c r="U8">
        <v>1.8320000000000001E-3</v>
      </c>
      <c r="V8">
        <v>1.8320000000000001E-3</v>
      </c>
    </row>
    <row r="9" spans="1:22">
      <c r="A9" t="s">
        <v>74</v>
      </c>
      <c r="B9">
        <v>2.7969780000000002</v>
      </c>
      <c r="C9">
        <v>3.3888340000000001</v>
      </c>
      <c r="D9">
        <v>4.3368690000000001</v>
      </c>
      <c r="E9">
        <v>7.1669080000000003</v>
      </c>
      <c r="F9">
        <v>21.052420000000001</v>
      </c>
      <c r="R9">
        <v>0</v>
      </c>
      <c r="S9">
        <v>3.0000000000000001E-6</v>
      </c>
      <c r="T9">
        <v>2.9E-5</v>
      </c>
      <c r="U9">
        <v>3.7599999999999998E-4</v>
      </c>
      <c r="V9">
        <v>3.7720000000000002E-3</v>
      </c>
    </row>
    <row r="10" spans="1:22">
      <c r="A10" t="s">
        <v>108</v>
      </c>
      <c r="B10">
        <v>2.7778260000000001</v>
      </c>
      <c r="C10">
        <v>3.3475359999999998</v>
      </c>
      <c r="D10">
        <v>3.9802620000000002</v>
      </c>
      <c r="E10">
        <v>4.8052849999999996</v>
      </c>
      <c r="F10">
        <v>5.3333329999999997</v>
      </c>
      <c r="J10">
        <v>-6</v>
      </c>
      <c r="K10">
        <v>-5</v>
      </c>
      <c r="L10">
        <v>-4</v>
      </c>
      <c r="M10">
        <v>-3</v>
      </c>
      <c r="N10">
        <v>-2</v>
      </c>
    </row>
    <row r="11" spans="1:22">
      <c r="A11" t="s">
        <v>111</v>
      </c>
      <c r="B11">
        <v>3.3475359999999998</v>
      </c>
      <c r="C11">
        <v>4.0303300000000002</v>
      </c>
      <c r="D11">
        <v>5.4580109999999999</v>
      </c>
      <c r="E11">
        <v>9.6451580000000003</v>
      </c>
      <c r="F11">
        <v>21.052420000000001</v>
      </c>
      <c r="I11" t="s">
        <v>72</v>
      </c>
      <c r="J11">
        <f t="shared" ref="J11:N13" si="0">J4/J$4</f>
        <v>1</v>
      </c>
      <c r="K11">
        <f t="shared" si="0"/>
        <v>1</v>
      </c>
      <c r="L11">
        <f t="shared" si="0"/>
        <v>1</v>
      </c>
      <c r="M11">
        <f t="shared" si="0"/>
        <v>1</v>
      </c>
      <c r="N11">
        <f t="shared" si="0"/>
        <v>1</v>
      </c>
    </row>
    <row r="12" spans="1:22">
      <c r="I12" t="s">
        <v>73</v>
      </c>
      <c r="J12">
        <f t="shared" si="0"/>
        <v>1.0064943868977367</v>
      </c>
      <c r="K12">
        <f t="shared" si="0"/>
        <v>0.99945233217548723</v>
      </c>
      <c r="L12">
        <f t="shared" si="0"/>
        <v>0.98443353699326641</v>
      </c>
      <c r="M12">
        <f t="shared" si="0"/>
        <v>0.98139013746511305</v>
      </c>
      <c r="N12">
        <f t="shared" si="0"/>
        <v>0.95431205770233063</v>
      </c>
    </row>
    <row r="13" spans="1:22">
      <c r="I13" t="s">
        <v>74</v>
      </c>
      <c r="J13">
        <f t="shared" si="0"/>
        <v>0.51060337518801568</v>
      </c>
      <c r="K13">
        <f t="shared" si="0"/>
        <v>0.50898316218527828</v>
      </c>
      <c r="L13">
        <f t="shared" si="0"/>
        <v>0.50901016126402732</v>
      </c>
      <c r="M13">
        <f t="shared" si="0"/>
        <v>0.50394866647547198</v>
      </c>
      <c r="N13">
        <f t="shared" si="0"/>
        <v>0.50188486383849285</v>
      </c>
    </row>
    <row r="14" spans="1:22">
      <c r="I14" t="s">
        <v>108</v>
      </c>
      <c r="J14">
        <f t="shared" ref="J14:N15" si="1">J7/J$4</f>
        <v>0.51010631896697956</v>
      </c>
      <c r="K14">
        <f t="shared" si="1"/>
        <v>0.50935162633229703</v>
      </c>
      <c r="L14">
        <f t="shared" si="1"/>
        <v>0.51255403528927512</v>
      </c>
      <c r="M14">
        <f t="shared" si="1"/>
        <v>0.50733265463733346</v>
      </c>
      <c r="N14">
        <f t="shared" si="1"/>
        <v>0.50569418061748794</v>
      </c>
    </row>
    <row r="15" spans="1:22">
      <c r="I15" t="s">
        <v>111</v>
      </c>
      <c r="J15">
        <f t="shared" si="1"/>
        <v>0.4036033106993806</v>
      </c>
      <c r="K15">
        <f t="shared" si="1"/>
        <v>0.39372660149988997</v>
      </c>
      <c r="L15">
        <f t="shared" si="1"/>
        <v>0.39000815204232697</v>
      </c>
      <c r="M15">
        <f t="shared" si="1"/>
        <v>0.3858703064416964</v>
      </c>
      <c r="N15">
        <f t="shared" si="1"/>
        <v>0.36341674950329012</v>
      </c>
    </row>
    <row r="33" spans="1:22">
      <c r="A33" t="s">
        <v>106</v>
      </c>
    </row>
    <row r="34" spans="1:22">
      <c r="A34" t="s">
        <v>7</v>
      </c>
      <c r="I34" t="s">
        <v>79</v>
      </c>
      <c r="Q34" t="s">
        <v>78</v>
      </c>
    </row>
    <row r="35" spans="1:22">
      <c r="B35">
        <v>-6</v>
      </c>
      <c r="C35">
        <v>-5</v>
      </c>
      <c r="D35">
        <v>-4</v>
      </c>
      <c r="E35">
        <v>-3</v>
      </c>
      <c r="F35">
        <v>-2</v>
      </c>
      <c r="J35">
        <v>-6</v>
      </c>
      <c r="K35">
        <v>-5</v>
      </c>
      <c r="L35">
        <v>-4</v>
      </c>
      <c r="M35">
        <v>-3</v>
      </c>
      <c r="N35">
        <v>-2</v>
      </c>
      <c r="R35">
        <v>-6</v>
      </c>
      <c r="S35">
        <v>-5</v>
      </c>
      <c r="T35">
        <v>-4</v>
      </c>
      <c r="U35">
        <v>-3</v>
      </c>
      <c r="V35">
        <v>-2</v>
      </c>
    </row>
    <row r="36" spans="1:22">
      <c r="A36" t="s">
        <v>72</v>
      </c>
      <c r="B36">
        <v>1</v>
      </c>
      <c r="C36">
        <v>1</v>
      </c>
      <c r="D36">
        <v>1</v>
      </c>
      <c r="E36">
        <v>1</v>
      </c>
      <c r="F36">
        <v>1</v>
      </c>
      <c r="I36" t="s">
        <v>72</v>
      </c>
      <c r="J36">
        <f>J56/J$56</f>
        <v>1</v>
      </c>
      <c r="K36">
        <f t="shared" ref="K36:N36" si="2">K56/K$56</f>
        <v>1</v>
      </c>
      <c r="L36">
        <f t="shared" si="2"/>
        <v>1</v>
      </c>
      <c r="M36">
        <f t="shared" si="2"/>
        <v>1</v>
      </c>
      <c r="N36">
        <f t="shared" si="2"/>
        <v>1</v>
      </c>
      <c r="Q36" t="s">
        <v>74</v>
      </c>
    </row>
    <row r="37" spans="1:22">
      <c r="A37" t="s">
        <v>93</v>
      </c>
      <c r="B37">
        <v>0.97512299999999996</v>
      </c>
      <c r="C37">
        <v>0.97512299999999996</v>
      </c>
      <c r="D37">
        <v>0.97512299999999996</v>
      </c>
      <c r="E37">
        <v>0.97512299999999996</v>
      </c>
      <c r="F37">
        <v>0.97512299999999996</v>
      </c>
      <c r="I37" t="s">
        <v>73</v>
      </c>
      <c r="J37">
        <f t="shared" ref="J37:N37" si="3">J57/J$56</f>
        <v>0.95258209333539734</v>
      </c>
      <c r="K37">
        <f t="shared" si="3"/>
        <v>0.964520777018119</v>
      </c>
      <c r="L37">
        <f t="shared" si="3"/>
        <v>0.9677733793551615</v>
      </c>
      <c r="M37">
        <f t="shared" si="3"/>
        <v>0.94618065892415759</v>
      </c>
      <c r="N37">
        <f t="shared" si="3"/>
        <v>0.92839681748511915</v>
      </c>
    </row>
    <row r="38" spans="1:22">
      <c r="A38" t="s">
        <v>70</v>
      </c>
      <c r="B38">
        <v>0.12959999999999999</v>
      </c>
      <c r="C38">
        <v>0.12959999999999999</v>
      </c>
      <c r="D38">
        <v>0.12959999999999999</v>
      </c>
      <c r="E38">
        <v>0.12959999999999999</v>
      </c>
      <c r="F38">
        <v>0.12959999999999999</v>
      </c>
      <c r="I38" t="s">
        <v>74</v>
      </c>
      <c r="J38">
        <f t="shared" ref="J38:N38" si="4">J58/J$56</f>
        <v>0.66774973334444754</v>
      </c>
      <c r="K38">
        <f t="shared" si="4"/>
        <v>0.68271646732002245</v>
      </c>
      <c r="L38">
        <f t="shared" si="4"/>
        <v>0.68405867612960736</v>
      </c>
      <c r="M38">
        <f t="shared" si="4"/>
        <v>0.67264224606481049</v>
      </c>
      <c r="N38">
        <f t="shared" si="4"/>
        <v>0.64209466229584056</v>
      </c>
    </row>
    <row r="39" spans="1:22">
      <c r="A39" t="s">
        <v>71</v>
      </c>
      <c r="B39">
        <v>1.606376</v>
      </c>
      <c r="C39">
        <v>1.641672</v>
      </c>
      <c r="D39">
        <v>1.593288</v>
      </c>
      <c r="E39">
        <v>2.4377309999999999</v>
      </c>
      <c r="F39">
        <v>16.580479</v>
      </c>
    </row>
    <row r="40" spans="1:22">
      <c r="A40" t="s">
        <v>73</v>
      </c>
      <c r="B40">
        <v>1.0000089999999999</v>
      </c>
      <c r="C40">
        <v>1.004551</v>
      </c>
      <c r="D40">
        <v>1.0793550000000001</v>
      </c>
      <c r="E40">
        <v>2.0505840000000002</v>
      </c>
      <c r="F40">
        <v>6.2498870000000002</v>
      </c>
      <c r="R40">
        <v>0</v>
      </c>
      <c r="S40">
        <v>0</v>
      </c>
      <c r="T40">
        <v>1.9999999999999999E-6</v>
      </c>
      <c r="U40">
        <v>10.488659</v>
      </c>
      <c r="V40">
        <v>2.8809999999999999E-3</v>
      </c>
    </row>
    <row r="41" spans="1:22">
      <c r="A41" t="s">
        <v>74</v>
      </c>
      <c r="B41">
        <v>2.7876210000000001</v>
      </c>
      <c r="C41">
        <v>3.3703080000000001</v>
      </c>
      <c r="D41">
        <v>4.232888</v>
      </c>
      <c r="E41">
        <v>6.8796629999999999</v>
      </c>
      <c r="F41">
        <v>21.052420000000001</v>
      </c>
      <c r="J41">
        <v>0.36299599999999999</v>
      </c>
      <c r="K41">
        <v>0.36299599999999999</v>
      </c>
      <c r="L41">
        <v>0.36299599999999999</v>
      </c>
      <c r="M41">
        <v>0.36299599999999999</v>
      </c>
      <c r="N41">
        <v>0.36299599999999999</v>
      </c>
      <c r="R41">
        <v>0</v>
      </c>
      <c r="S41">
        <v>3.0000000000000001E-6</v>
      </c>
      <c r="T41">
        <v>2.5000000000000001E-5</v>
      </c>
      <c r="U41">
        <v>4.5899999999999999E-4</v>
      </c>
      <c r="V41">
        <v>3.7880000000000001E-3</v>
      </c>
    </row>
    <row r="42" spans="1:22">
      <c r="J42">
        <v>0.36303800000000003</v>
      </c>
      <c r="K42">
        <v>0.36307699999999998</v>
      </c>
      <c r="L42">
        <v>0.36310799999999999</v>
      </c>
      <c r="M42">
        <v>0.36305199999999999</v>
      </c>
      <c r="N42">
        <v>0.36304900000000001</v>
      </c>
    </row>
    <row r="43" spans="1:22">
      <c r="J43">
        <v>0.36295899999999998</v>
      </c>
      <c r="K43">
        <v>0.36291800000000002</v>
      </c>
      <c r="L43">
        <v>0.36291299999999999</v>
      </c>
      <c r="M43">
        <v>0.36290600000000001</v>
      </c>
      <c r="N43">
        <v>0.36289500000000002</v>
      </c>
    </row>
    <row r="46" spans="1:22">
      <c r="J46">
        <v>587.83699999999999</v>
      </c>
      <c r="K46">
        <v>587.83699999999999</v>
      </c>
      <c r="L46">
        <v>587.83699999999999</v>
      </c>
      <c r="M46">
        <v>587.83699999999999</v>
      </c>
      <c r="N46">
        <v>587.83699999999999</v>
      </c>
    </row>
    <row r="47" spans="1:22">
      <c r="J47">
        <v>559.96299999999997</v>
      </c>
      <c r="K47">
        <v>566.98099999999999</v>
      </c>
      <c r="L47">
        <v>568.89300000000003</v>
      </c>
      <c r="M47">
        <v>556.20000000000005</v>
      </c>
      <c r="N47">
        <v>545.74599999999998</v>
      </c>
    </row>
    <row r="48" spans="1:22">
      <c r="J48">
        <v>592.52800000000002</v>
      </c>
      <c r="K48">
        <v>601.32600000000002</v>
      </c>
      <c r="L48">
        <v>602.11500000000001</v>
      </c>
      <c r="M48">
        <v>595.404</v>
      </c>
      <c r="N48">
        <v>577.447</v>
      </c>
    </row>
    <row r="51" spans="9:14">
      <c r="J51">
        <v>580.38199999999995</v>
      </c>
      <c r="K51">
        <v>580.38199999999995</v>
      </c>
      <c r="L51">
        <v>580.38199999999995</v>
      </c>
      <c r="M51">
        <v>580.38199999999995</v>
      </c>
      <c r="N51">
        <v>580.38199999999995</v>
      </c>
    </row>
    <row r="52" spans="9:14">
      <c r="J52">
        <v>550.77800000000002</v>
      </c>
      <c r="K52">
        <v>556.46699999999998</v>
      </c>
      <c r="L52">
        <v>557.55399999999997</v>
      </c>
      <c r="M52">
        <v>545.29600000000005</v>
      </c>
      <c r="N52">
        <v>535.39099999999996</v>
      </c>
    </row>
    <row r="53" spans="9:14">
      <c r="J53">
        <v>582.60199999999998</v>
      </c>
      <c r="K53">
        <v>590.98900000000003</v>
      </c>
      <c r="L53">
        <v>592.12699999999995</v>
      </c>
      <c r="M53">
        <v>585.25300000000004</v>
      </c>
      <c r="N53">
        <v>568.28399999999999</v>
      </c>
    </row>
    <row r="56" spans="9:14">
      <c r="J56">
        <v>587.83699999999999</v>
      </c>
      <c r="K56">
        <v>587.83699999999999</v>
      </c>
      <c r="L56">
        <v>587.83699999999999</v>
      </c>
      <c r="M56">
        <v>587.83699999999999</v>
      </c>
      <c r="N56">
        <v>587.83699999999999</v>
      </c>
    </row>
    <row r="57" spans="9:14">
      <c r="J57">
        <v>559.96299999999997</v>
      </c>
      <c r="K57">
        <v>566.98099999999999</v>
      </c>
      <c r="L57">
        <v>568.89300000000003</v>
      </c>
      <c r="M57">
        <v>556.20000000000005</v>
      </c>
      <c r="N57">
        <v>545.74599999999998</v>
      </c>
    </row>
    <row r="58" spans="9:14">
      <c r="I58">
        <v>-200</v>
      </c>
      <c r="J58">
        <v>392.52800000000002</v>
      </c>
      <c r="K58">
        <v>401.32600000000002</v>
      </c>
      <c r="L58">
        <v>402.11500000000001</v>
      </c>
      <c r="M58">
        <v>395.404</v>
      </c>
      <c r="N58">
        <v>377.447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23"/>
  <sheetViews>
    <sheetView workbookViewId="0">
      <selection activeCell="B22" sqref="B22"/>
    </sheetView>
  </sheetViews>
  <sheetFormatPr baseColWidth="10" defaultColWidth="8.83203125" defaultRowHeight="15"/>
  <sheetData>
    <row r="1" spans="1:7">
      <c r="A1" t="s">
        <v>38</v>
      </c>
    </row>
    <row r="2" spans="1:7">
      <c r="A2" t="s">
        <v>14</v>
      </c>
      <c r="B2">
        <v>9.9999999999999995E-7</v>
      </c>
      <c r="C2">
        <v>1.0000000000000001E-5</v>
      </c>
      <c r="D2">
        <v>1E-4</v>
      </c>
      <c r="E2">
        <v>1E-3</v>
      </c>
      <c r="F2">
        <v>0.01</v>
      </c>
    </row>
    <row r="3" spans="1:7">
      <c r="B3">
        <f>AVERAGE(B4:B7)</f>
        <v>6.21041825</v>
      </c>
      <c r="C3">
        <f>AVERAGE(C4:C7)</f>
        <v>6.21041825</v>
      </c>
      <c r="D3">
        <f>AVERAGE(D4:D7)</f>
        <v>6.21041825</v>
      </c>
      <c r="E3">
        <f>AVERAGE(E4:E7)</f>
        <v>6.21041825</v>
      </c>
      <c r="F3">
        <f>AVERAGE(F4:F7)</f>
        <v>6.21041825</v>
      </c>
    </row>
    <row r="4" spans="1:7">
      <c r="B4">
        <v>7.9996809999999998</v>
      </c>
      <c r="C4">
        <v>7.9996809999999998</v>
      </c>
      <c r="D4">
        <v>7.9996809999999998</v>
      </c>
      <c r="E4">
        <v>7.9996809999999998</v>
      </c>
      <c r="F4">
        <v>7.9996809999999998</v>
      </c>
    </row>
    <row r="5" spans="1:7">
      <c r="B5">
        <v>7.9996809999999998</v>
      </c>
      <c r="C5">
        <v>7.9996809999999998</v>
      </c>
      <c r="D5">
        <v>7.9996809999999998</v>
      </c>
      <c r="E5">
        <v>7.9996809999999998</v>
      </c>
      <c r="F5">
        <v>7.9996809999999998</v>
      </c>
    </row>
    <row r="6" spans="1:7">
      <c r="B6">
        <v>1.0025649999999999</v>
      </c>
      <c r="C6">
        <v>1.0025649999999999</v>
      </c>
      <c r="D6">
        <v>1.0025649999999999</v>
      </c>
      <c r="E6">
        <v>1.0025649999999999</v>
      </c>
      <c r="F6">
        <v>1.0025649999999999</v>
      </c>
    </row>
    <row r="7" spans="1:7">
      <c r="B7">
        <v>7.8397459999999999</v>
      </c>
      <c r="C7">
        <v>7.8397459999999999</v>
      </c>
      <c r="D7">
        <v>7.8397459999999999</v>
      </c>
      <c r="E7">
        <v>7.8397459999999999</v>
      </c>
      <c r="F7">
        <v>7.8397459999999999</v>
      </c>
    </row>
    <row r="9" spans="1:7">
      <c r="A9" t="s">
        <v>40</v>
      </c>
    </row>
    <row r="10" spans="1:7">
      <c r="A10" t="s">
        <v>14</v>
      </c>
      <c r="B10" t="s">
        <v>27</v>
      </c>
      <c r="C10" t="s">
        <v>28</v>
      </c>
      <c r="D10" t="s">
        <v>29</v>
      </c>
      <c r="E10" t="s">
        <v>30</v>
      </c>
      <c r="F10" t="s">
        <v>31</v>
      </c>
      <c r="G10" t="s">
        <v>32</v>
      </c>
    </row>
    <row r="11" spans="1:7">
      <c r="B11">
        <v>4.2609000000000001E-2</v>
      </c>
      <c r="C11">
        <v>0.2356</v>
      </c>
      <c r="D11">
        <v>0.26866699999999999</v>
      </c>
      <c r="E11">
        <v>0.31279600000000002</v>
      </c>
      <c r="F11">
        <v>0.267152</v>
      </c>
      <c r="G11">
        <v>0.26097100000000001</v>
      </c>
    </row>
    <row r="12" spans="1:7">
      <c r="B12" t="s">
        <v>41</v>
      </c>
      <c r="C12" t="s">
        <v>42</v>
      </c>
      <c r="D12" t="s">
        <v>43</v>
      </c>
      <c r="E12" t="s">
        <v>44</v>
      </c>
      <c r="F12" t="s">
        <v>45</v>
      </c>
    </row>
    <row r="13" spans="1:7">
      <c r="B13">
        <v>4.2609000000000001E-2</v>
      </c>
      <c r="C13">
        <v>0.27939599999999998</v>
      </c>
      <c r="D13">
        <v>0.21291599999999999</v>
      </c>
      <c r="E13">
        <v>0.18334600000000001</v>
      </c>
      <c r="F13">
        <v>1.553126</v>
      </c>
    </row>
    <row r="14" spans="1:7">
      <c r="D14" t="s">
        <v>46</v>
      </c>
      <c r="E14" t="s">
        <v>47</v>
      </c>
    </row>
    <row r="15" spans="1:7">
      <c r="D15">
        <v>2.2270000000000002E-2</v>
      </c>
      <c r="E15">
        <v>2.8202000000000001E-2</v>
      </c>
    </row>
    <row r="16" spans="1:7">
      <c r="D16">
        <v>1.9782000000000001E-2</v>
      </c>
      <c r="E16">
        <v>2.2936000000000002E-2</v>
      </c>
    </row>
    <row r="17" spans="1:6">
      <c r="D17">
        <v>1.8460000000000001E-2</v>
      </c>
      <c r="E17">
        <v>2.4346E-2</v>
      </c>
    </row>
    <row r="18" spans="1:6">
      <c r="D18">
        <v>2.6015E-2</v>
      </c>
      <c r="E18">
        <v>3.0252999999999999E-2</v>
      </c>
    </row>
    <row r="19" spans="1:6">
      <c r="D19">
        <f>SUM(D15:D18)</f>
        <v>8.6527000000000007E-2</v>
      </c>
      <c r="E19">
        <f>SUM(E15:E18)</f>
        <v>0.105737</v>
      </c>
      <c r="F19">
        <f>D19/E19</f>
        <v>0.81832281982655086</v>
      </c>
    </row>
    <row r="20" spans="1:6">
      <c r="A20" t="s">
        <v>48</v>
      </c>
    </row>
    <row r="21" spans="1:6">
      <c r="A21" t="s">
        <v>27</v>
      </c>
      <c r="B21">
        <v>4.2609000000000001E-2</v>
      </c>
    </row>
    <row r="22" spans="1:6">
      <c r="A22" t="s">
        <v>49</v>
      </c>
      <c r="B22">
        <v>0.21291599999999999</v>
      </c>
    </row>
    <row r="23" spans="1:6">
      <c r="A23" t="s">
        <v>50</v>
      </c>
      <c r="B23">
        <v>3.8682000000000001E-2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T36"/>
  <sheetViews>
    <sheetView tabSelected="1" workbookViewId="0">
      <selection activeCell="F10" sqref="F10"/>
    </sheetView>
  </sheetViews>
  <sheetFormatPr baseColWidth="10" defaultColWidth="8.83203125" defaultRowHeight="15"/>
  <cols>
    <col min="1" max="1" width="16.5" customWidth="1"/>
    <col min="9" max="9" width="15.6640625" customWidth="1"/>
  </cols>
  <sheetData>
    <row r="2" spans="1:20">
      <c r="A2" t="s">
        <v>94</v>
      </c>
      <c r="I2" t="s">
        <v>95</v>
      </c>
    </row>
    <row r="3" spans="1:20">
      <c r="B3">
        <v>-6</v>
      </c>
      <c r="C3">
        <v>-5</v>
      </c>
      <c r="D3">
        <v>-4</v>
      </c>
      <c r="E3">
        <v>-3</v>
      </c>
      <c r="F3">
        <v>-2</v>
      </c>
      <c r="J3">
        <v>-6</v>
      </c>
      <c r="K3">
        <v>-5</v>
      </c>
      <c r="L3">
        <v>-4</v>
      </c>
      <c r="M3">
        <v>-3</v>
      </c>
      <c r="N3">
        <v>-2</v>
      </c>
    </row>
    <row r="4" spans="1:20">
      <c r="A4" t="s">
        <v>96</v>
      </c>
      <c r="B4">
        <v>1</v>
      </c>
      <c r="C4">
        <v>1</v>
      </c>
      <c r="D4">
        <v>1</v>
      </c>
      <c r="E4">
        <v>1</v>
      </c>
      <c r="F4">
        <v>1</v>
      </c>
      <c r="I4" t="s">
        <v>96</v>
      </c>
      <c r="J4">
        <v>1</v>
      </c>
      <c r="K4">
        <v>1</v>
      </c>
      <c r="L4">
        <v>1</v>
      </c>
      <c r="M4">
        <v>1</v>
      </c>
      <c r="N4">
        <v>1</v>
      </c>
      <c r="P4">
        <f t="shared" ref="P4:T6" si="0">J4/J$4</f>
        <v>1</v>
      </c>
      <c r="Q4">
        <f t="shared" si="0"/>
        <v>1</v>
      </c>
      <c r="R4">
        <f t="shared" si="0"/>
        <v>1</v>
      </c>
      <c r="S4">
        <f t="shared" si="0"/>
        <v>1</v>
      </c>
      <c r="T4">
        <f t="shared" si="0"/>
        <v>1</v>
      </c>
    </row>
    <row r="5" spans="1:20">
      <c r="A5" t="s">
        <v>107</v>
      </c>
      <c r="B5">
        <v>1.106759</v>
      </c>
      <c r="C5">
        <v>1.107164</v>
      </c>
      <c r="D5">
        <v>1.106393</v>
      </c>
      <c r="E5">
        <v>1.1042920000000001</v>
      </c>
      <c r="F5">
        <v>1.1048480000000001</v>
      </c>
      <c r="I5" t="s">
        <v>98</v>
      </c>
      <c r="J5">
        <v>1.0859308324310553</v>
      </c>
      <c r="K5">
        <v>1.0030061779504491</v>
      </c>
      <c r="L5">
        <v>0.92355900898031962</v>
      </c>
      <c r="M5">
        <v>0.90912680720973182</v>
      </c>
      <c r="N5">
        <v>0.84328386726960058</v>
      </c>
      <c r="P5">
        <f t="shared" si="0"/>
        <v>1.0859308324310553</v>
      </c>
      <c r="Q5">
        <f t="shared" si="0"/>
        <v>1.0030061779504491</v>
      </c>
      <c r="R5">
        <f t="shared" si="0"/>
        <v>0.92355900898031962</v>
      </c>
      <c r="S5">
        <f t="shared" si="0"/>
        <v>0.90912680720973182</v>
      </c>
      <c r="T5">
        <f t="shared" si="0"/>
        <v>0.84328386726960058</v>
      </c>
    </row>
    <row r="6" spans="1:20">
      <c r="A6" t="s">
        <v>99</v>
      </c>
      <c r="B6">
        <v>1</v>
      </c>
      <c r="I6" t="s">
        <v>100</v>
      </c>
      <c r="J6">
        <v>0.41713266670912674</v>
      </c>
      <c r="K6">
        <v>0.41015858862492832</v>
      </c>
      <c r="L6">
        <v>0.40969365008598174</v>
      </c>
      <c r="M6">
        <v>0.40875103496592569</v>
      </c>
      <c r="N6">
        <v>0.39947774027132027</v>
      </c>
      <c r="O6">
        <f>N4/N6</f>
        <v>2.5032683906763178</v>
      </c>
      <c r="P6">
        <f t="shared" si="0"/>
        <v>0.41713266670912674</v>
      </c>
      <c r="Q6">
        <f t="shared" si="0"/>
        <v>0.41015858862492832</v>
      </c>
      <c r="R6">
        <f t="shared" si="0"/>
        <v>0.40969365008598174</v>
      </c>
      <c r="S6">
        <f t="shared" si="0"/>
        <v>0.40875103496592569</v>
      </c>
      <c r="T6">
        <f t="shared" si="0"/>
        <v>0.39947774027132027</v>
      </c>
    </row>
    <row r="7" spans="1:20">
      <c r="A7" t="s">
        <v>101</v>
      </c>
      <c r="B7">
        <v>1.711581</v>
      </c>
      <c r="C7">
        <v>1.7212890000000001</v>
      </c>
      <c r="D7">
        <v>1.7245250000000001</v>
      </c>
      <c r="E7">
        <v>1.7281340000000001</v>
      </c>
      <c r="F7">
        <v>1.731941</v>
      </c>
      <c r="L7">
        <f>L4/L6</f>
        <v>2.4408481795852381</v>
      </c>
    </row>
    <row r="8" spans="1:20">
      <c r="A8" t="s">
        <v>98</v>
      </c>
      <c r="B8">
        <v>1.004372</v>
      </c>
      <c r="C8">
        <v>1.004372</v>
      </c>
      <c r="D8">
        <v>1.004372</v>
      </c>
      <c r="E8">
        <v>1.004372</v>
      </c>
      <c r="F8">
        <v>1.004372</v>
      </c>
    </row>
    <row r="9" spans="1:20">
      <c r="A9" t="s">
        <v>100</v>
      </c>
      <c r="B9">
        <v>2.2701530000000001</v>
      </c>
      <c r="C9">
        <v>2.4967079999999999</v>
      </c>
      <c r="D9">
        <v>2.6987009999999998</v>
      </c>
      <c r="E9">
        <v>2.9362550000000001</v>
      </c>
      <c r="F9">
        <v>3.2196609999999999</v>
      </c>
    </row>
    <row r="10" spans="1:20">
      <c r="A10" t="s">
        <v>111</v>
      </c>
      <c r="B10">
        <v>2.49499</v>
      </c>
      <c r="C10">
        <v>2.6966899999999998</v>
      </c>
      <c r="D10">
        <v>2.9338739999999999</v>
      </c>
      <c r="E10">
        <v>3.323642</v>
      </c>
      <c r="F10">
        <v>3.6914530000000001</v>
      </c>
    </row>
    <row r="11" spans="1:20">
      <c r="J11">
        <v>3555.8159460000002</v>
      </c>
      <c r="K11">
        <v>3555.8159460000002</v>
      </c>
      <c r="L11">
        <v>3555.8159460000002</v>
      </c>
      <c r="M11">
        <v>3555.8159460000002</v>
      </c>
      <c r="N11">
        <v>3555.8159460000002</v>
      </c>
    </row>
    <row r="12" spans="1:20">
      <c r="A12" t="s">
        <v>102</v>
      </c>
      <c r="J12">
        <v>1274.1977710000001</v>
      </c>
      <c r="K12">
        <v>1181.8670810000001</v>
      </c>
      <c r="L12">
        <v>1162.372746</v>
      </c>
      <c r="M12">
        <v>1191.9148250000001</v>
      </c>
      <c r="N12">
        <v>1265.8944670000001</v>
      </c>
    </row>
    <row r="13" spans="1:20">
      <c r="B13">
        <v>21.333334000000001</v>
      </c>
      <c r="C13">
        <v>21.333334000000001</v>
      </c>
      <c r="D13">
        <v>21.333334000000001</v>
      </c>
      <c r="E13">
        <v>21.333334000000001</v>
      </c>
      <c r="F13">
        <v>21.333334000000001</v>
      </c>
      <c r="J13">
        <v>80.020380000000003</v>
      </c>
      <c r="K13">
        <v>80.337407999999996</v>
      </c>
      <c r="L13">
        <v>85.579959000000002</v>
      </c>
      <c r="M13">
        <v>93.142680999999996</v>
      </c>
      <c r="N13">
        <v>98.168313999999995</v>
      </c>
      <c r="P13">
        <v>0.15701000000000001</v>
      </c>
      <c r="Q13">
        <v>0.15701000000000001</v>
      </c>
      <c r="R13">
        <v>0.15701000000000001</v>
      </c>
      <c r="S13">
        <v>0.15701000000000001</v>
      </c>
      <c r="T13">
        <v>0.15701000000000001</v>
      </c>
    </row>
    <row r="14" spans="1:20">
      <c r="B14">
        <v>21.333334000000001</v>
      </c>
      <c r="C14">
        <v>21.333334000000001</v>
      </c>
      <c r="D14">
        <v>21.333334000000001</v>
      </c>
      <c r="E14">
        <v>21.333334000000001</v>
      </c>
      <c r="F14">
        <v>21.333334000000001</v>
      </c>
      <c r="J14">
        <v>120.56478199999999</v>
      </c>
      <c r="K14">
        <v>133.05974900000001</v>
      </c>
      <c r="L14">
        <v>139.73453000000001</v>
      </c>
      <c r="M14">
        <v>141.47160099999999</v>
      </c>
      <c r="N14">
        <v>158.64967100000001</v>
      </c>
      <c r="P14">
        <v>0.17050199999999999</v>
      </c>
      <c r="Q14">
        <v>0.15748200000000001</v>
      </c>
      <c r="R14">
        <v>0.145008</v>
      </c>
      <c r="S14">
        <v>0.14274200000000001</v>
      </c>
      <c r="T14">
        <v>0.13240399999999999</v>
      </c>
    </row>
    <row r="15" spans="1:20">
      <c r="B15">
        <v>2.2701530000000001</v>
      </c>
      <c r="C15">
        <v>2.4967079999999999</v>
      </c>
      <c r="D15">
        <v>2.6987009999999998</v>
      </c>
      <c r="E15">
        <v>2.9362550000000001</v>
      </c>
      <c r="F15">
        <v>3.2196609999999999</v>
      </c>
      <c r="P15">
        <v>6.5493999999999997E-2</v>
      </c>
      <c r="Q15">
        <v>6.4398999999999998E-2</v>
      </c>
      <c r="R15">
        <v>6.4325999999999994E-2</v>
      </c>
      <c r="S15">
        <v>6.4177999999999999E-2</v>
      </c>
      <c r="T15">
        <v>6.2722E-2</v>
      </c>
    </row>
    <row r="16" spans="1:20">
      <c r="B16">
        <v>16.404202000000002</v>
      </c>
      <c r="C16">
        <v>9.1647870000000005</v>
      </c>
      <c r="D16">
        <v>9.2289089999999998</v>
      </c>
      <c r="E16">
        <v>10.298104</v>
      </c>
      <c r="F16">
        <v>11.944352</v>
      </c>
      <c r="J16">
        <v>0.15701000000000001</v>
      </c>
      <c r="K16">
        <v>0.15701000000000001</v>
      </c>
      <c r="L16">
        <v>0.15701000000000001</v>
      </c>
      <c r="M16">
        <v>0.15701000000000001</v>
      </c>
      <c r="N16">
        <v>0.15701000000000001</v>
      </c>
      <c r="P16">
        <v>9.5019000000000006E-2</v>
      </c>
      <c r="Q16">
        <v>8.6316000000000004E-2</v>
      </c>
      <c r="R16">
        <v>8.5311999999999999E-2</v>
      </c>
      <c r="S16">
        <v>8.5002999999999995E-2</v>
      </c>
      <c r="T16">
        <v>8.4349999999999994E-2</v>
      </c>
    </row>
    <row r="17" spans="1:14">
      <c r="J17">
        <v>0.13240399999999999</v>
      </c>
      <c r="K17">
        <v>0.17050199999999999</v>
      </c>
      <c r="L17">
        <v>0.145008</v>
      </c>
      <c r="M17">
        <v>0.15748200000000001</v>
      </c>
      <c r="N17">
        <v>0.14274200000000001</v>
      </c>
    </row>
    <row r="18" spans="1:14">
      <c r="A18" t="s">
        <v>103</v>
      </c>
      <c r="J18">
        <v>6.2722E-2</v>
      </c>
      <c r="K18">
        <v>6.4325999999999994E-2</v>
      </c>
      <c r="L18">
        <v>6.5493999999999997E-2</v>
      </c>
      <c r="M18">
        <v>6.4177999999999999E-2</v>
      </c>
      <c r="N18">
        <v>6.4398999999999998E-2</v>
      </c>
    </row>
    <row r="19" spans="1:14">
      <c r="B19">
        <v>7.9932230000000004</v>
      </c>
      <c r="C19">
        <v>7.9932230000000004</v>
      </c>
      <c r="D19">
        <v>7.9932230000000004</v>
      </c>
      <c r="E19">
        <v>7.9932230000000004</v>
      </c>
      <c r="F19">
        <v>7.9932230000000004</v>
      </c>
      <c r="J19">
        <v>8.5002999999999995E-2</v>
      </c>
      <c r="K19">
        <v>9.5019000000000006E-2</v>
      </c>
      <c r="L19">
        <v>8.4349999999999994E-2</v>
      </c>
      <c r="M19">
        <v>8.5311999999999999E-2</v>
      </c>
      <c r="N19">
        <v>8.6316000000000004E-2</v>
      </c>
    </row>
    <row r="20" spans="1:14">
      <c r="B20">
        <v>7.9932230000000004</v>
      </c>
      <c r="C20">
        <v>7.9932230000000004</v>
      </c>
      <c r="D20">
        <v>7.9932230000000004</v>
      </c>
      <c r="E20">
        <v>7.9932230000000004</v>
      </c>
      <c r="F20">
        <v>7.9932230000000004</v>
      </c>
    </row>
    <row r="21" spans="1:14">
      <c r="B21">
        <v>1.004372</v>
      </c>
      <c r="C21">
        <v>1.004372</v>
      </c>
      <c r="D21">
        <v>1.004372</v>
      </c>
      <c r="E21">
        <v>1.004372</v>
      </c>
      <c r="F21">
        <v>1.004372</v>
      </c>
      <c r="J21">
        <v>2.9489000000000001E-2</v>
      </c>
      <c r="K21">
        <v>2.9489000000000001E-2</v>
      </c>
      <c r="L21">
        <v>2.9489000000000001E-2</v>
      </c>
      <c r="M21">
        <v>2.9489000000000001E-2</v>
      </c>
      <c r="N21">
        <v>2.9489000000000001E-2</v>
      </c>
    </row>
    <row r="22" spans="1:14">
      <c r="B22">
        <v>7.3963989999999997</v>
      </c>
      <c r="C22">
        <v>7.3963989999999997</v>
      </c>
      <c r="D22">
        <v>7.3963989999999997</v>
      </c>
      <c r="E22">
        <v>7.3963989999999997</v>
      </c>
      <c r="F22">
        <v>7.3963989999999997</v>
      </c>
      <c r="J22">
        <v>8.2293000000000005E-2</v>
      </c>
      <c r="K22">
        <v>8.8721999999999995E-2</v>
      </c>
      <c r="L22">
        <v>9.0209999999999999E-2</v>
      </c>
      <c r="M22">
        <v>8.7973999999999997E-2</v>
      </c>
      <c r="N22">
        <v>8.2833000000000004E-2</v>
      </c>
    </row>
    <row r="23" spans="1:14">
      <c r="J23">
        <v>1.3103860000000001</v>
      </c>
      <c r="K23">
        <v>1.305215</v>
      </c>
      <c r="L23">
        <v>1.2252590000000001</v>
      </c>
      <c r="M23">
        <v>1.1257740000000001</v>
      </c>
      <c r="N23">
        <v>1.068141</v>
      </c>
    </row>
    <row r="24" spans="1:14">
      <c r="A24" t="s">
        <v>112</v>
      </c>
      <c r="J24">
        <v>0.86972000000000005</v>
      </c>
      <c r="K24">
        <v>0.788049</v>
      </c>
      <c r="L24">
        <v>0.75040600000000002</v>
      </c>
      <c r="M24">
        <v>0.74119199999999996</v>
      </c>
      <c r="N24">
        <v>0.66093800000000003</v>
      </c>
    </row>
    <row r="25" spans="1:14">
      <c r="B25">
        <v>21.333334000000001</v>
      </c>
      <c r="C25">
        <v>21.333334000000001</v>
      </c>
      <c r="D25">
        <v>21.333334000000001</v>
      </c>
      <c r="E25">
        <v>21.333334000000001</v>
      </c>
      <c r="F25">
        <v>21.333334000000001</v>
      </c>
    </row>
    <row r="26" spans="1:14">
      <c r="B26">
        <v>21.333334000000001</v>
      </c>
      <c r="C26">
        <v>21.333334000000001</v>
      </c>
      <c r="D26">
        <v>21.333334000000001</v>
      </c>
      <c r="E26">
        <v>21.333334000000001</v>
      </c>
      <c r="F26">
        <v>21.333334000000001</v>
      </c>
      <c r="J26">
        <f>J16*J11/J$11</f>
        <v>0.15701000000000001</v>
      </c>
      <c r="K26">
        <f>K16*K11/K$11</f>
        <v>0.15701000000000001</v>
      </c>
      <c r="L26">
        <f>L16*L11/L$11</f>
        <v>0.15701000000000001</v>
      </c>
      <c r="M26">
        <f>M16*M11/M$11</f>
        <v>0.15701000000000001</v>
      </c>
      <c r="N26">
        <f>N16*N11/N$11</f>
        <v>0.15701000000000001</v>
      </c>
    </row>
    <row r="27" spans="1:14">
      <c r="B27">
        <v>2.49499</v>
      </c>
      <c r="C27">
        <v>2.6966899999999998</v>
      </c>
      <c r="D27">
        <v>2.9338739999999999</v>
      </c>
      <c r="E27">
        <v>3.323642</v>
      </c>
      <c r="F27">
        <v>3.6914530000000001</v>
      </c>
      <c r="J27">
        <f>J17*J12/J$11</f>
        <v>4.7445898278640541E-2</v>
      </c>
      <c r="K27">
        <f>K17*K12/K$11</f>
        <v>5.6670734398203297E-2</v>
      </c>
      <c r="L27">
        <f>L17*L12/L$11</f>
        <v>4.7402157398381835E-2</v>
      </c>
      <c r="M27">
        <f>M17*M12/M$11</f>
        <v>5.2788202010793844E-2</v>
      </c>
      <c r="N27">
        <f>N17*N12/N$11</f>
        <v>5.0817115045502417E-2</v>
      </c>
    </row>
    <row r="28" spans="1:14">
      <c r="B28">
        <v>1.2207790000000001</v>
      </c>
      <c r="C28">
        <v>1.2949889999999999</v>
      </c>
      <c r="D28">
        <v>1.3651489999999999</v>
      </c>
      <c r="E28">
        <v>1.5169189999999999</v>
      </c>
      <c r="F28">
        <v>1.6824669999999999</v>
      </c>
      <c r="J28">
        <f>J18*J13/J$11</f>
        <v>1.4115011436421519E-3</v>
      </c>
      <c r="K28">
        <f>K18*K13/K$11</f>
        <v>1.4533328455375565E-3</v>
      </c>
      <c r="L28">
        <f>L18*L13/L$11</f>
        <v>1.5762834521992437E-3</v>
      </c>
      <c r="M28">
        <f>M18*M13/M$11</f>
        <v>1.6811080978312253E-3</v>
      </c>
      <c r="N28">
        <f>N18*N13/N$11</f>
        <v>1.7779157721584723E-3</v>
      </c>
    </row>
    <row r="31" spans="1:14">
      <c r="A31" t="s">
        <v>96</v>
      </c>
      <c r="B31">
        <v>1</v>
      </c>
      <c r="J31">
        <f>J21*J11/J$11</f>
        <v>2.9489000000000005E-2</v>
      </c>
      <c r="K31">
        <f>K21*K11/K$11</f>
        <v>2.9489000000000005E-2</v>
      </c>
      <c r="L31">
        <f>L21*L11/L$11</f>
        <v>2.9489000000000005E-2</v>
      </c>
      <c r="M31">
        <f>M21*M11/M$11</f>
        <v>2.9489000000000005E-2</v>
      </c>
      <c r="N31">
        <f>N21*N11/N$11</f>
        <v>2.9489000000000005E-2</v>
      </c>
    </row>
    <row r="32" spans="1:14">
      <c r="A32" t="s">
        <v>97</v>
      </c>
      <c r="J32">
        <f>J22*J12/J$11</f>
        <v>2.9489028330293394E-2</v>
      </c>
      <c r="K32">
        <f>K22*K12/K$11</f>
        <v>2.9489043514312988E-2</v>
      </c>
      <c r="L32">
        <f>L22*L12/L$11</f>
        <v>2.9489053148157519E-2</v>
      </c>
      <c r="M32">
        <f>M22*M12/M$11</f>
        <v>2.9489016419003932E-2</v>
      </c>
      <c r="N32">
        <f>N22*N12/N$11</f>
        <v>2.9489106854073095E-2</v>
      </c>
    </row>
    <row r="33" spans="1:14">
      <c r="A33" t="s">
        <v>99</v>
      </c>
      <c r="J33">
        <f>J23*J13/J$11</f>
        <v>2.9489036344706242E-2</v>
      </c>
      <c r="K33">
        <f>K23*K13/K$11</f>
        <v>2.9489037558503597E-2</v>
      </c>
      <c r="L33">
        <f>L23*L13/L$11</f>
        <v>2.9489044589705828E-2</v>
      </c>
      <c r="M33">
        <f>M23*M13/M$11</f>
        <v>2.9489042783007419E-2</v>
      </c>
      <c r="N33">
        <f>N23*N13/N$11</f>
        <v>2.9489040680587011E-2</v>
      </c>
    </row>
    <row r="34" spans="1:14">
      <c r="A34" t="s">
        <v>101</v>
      </c>
      <c r="B34">
        <v>31.994337000000002</v>
      </c>
    </row>
    <row r="35" spans="1:14">
      <c r="A35" t="s">
        <v>98</v>
      </c>
      <c r="B35">
        <v>6.21041825</v>
      </c>
    </row>
    <row r="36" spans="1:14">
      <c r="A36" t="s">
        <v>100</v>
      </c>
      <c r="B36">
        <v>21.333117000000001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U29"/>
  <sheetViews>
    <sheetView topLeftCell="F10" zoomScale="93" workbookViewId="0">
      <selection activeCell="U7" sqref="U7"/>
    </sheetView>
  </sheetViews>
  <sheetFormatPr baseColWidth="10" defaultColWidth="8.83203125" defaultRowHeight="15"/>
  <sheetData>
    <row r="1" spans="1:21">
      <c r="A1" t="s">
        <v>84</v>
      </c>
    </row>
    <row r="2" spans="1:21">
      <c r="A2" t="s">
        <v>7</v>
      </c>
      <c r="H2" t="s">
        <v>78</v>
      </c>
      <c r="O2" t="s">
        <v>79</v>
      </c>
    </row>
    <row r="3" spans="1:21">
      <c r="A3" t="s">
        <v>68</v>
      </c>
      <c r="B3">
        <v>-6</v>
      </c>
      <c r="C3">
        <v>-5</v>
      </c>
      <c r="D3">
        <v>-4</v>
      </c>
      <c r="E3">
        <v>-3</v>
      </c>
      <c r="F3">
        <v>-2</v>
      </c>
      <c r="H3" t="s">
        <v>68</v>
      </c>
      <c r="I3">
        <v>-6</v>
      </c>
      <c r="J3">
        <v>-5</v>
      </c>
      <c r="K3">
        <v>-4</v>
      </c>
      <c r="L3">
        <v>-3</v>
      </c>
      <c r="M3">
        <v>-2</v>
      </c>
      <c r="O3" t="s">
        <v>68</v>
      </c>
      <c r="P3">
        <v>-6</v>
      </c>
      <c r="Q3">
        <v>-5</v>
      </c>
      <c r="R3">
        <v>-4</v>
      </c>
      <c r="S3">
        <v>-3</v>
      </c>
      <c r="T3">
        <v>-2</v>
      </c>
    </row>
    <row r="4" spans="1:21">
      <c r="A4" t="s">
        <v>72</v>
      </c>
      <c r="B4">
        <v>1</v>
      </c>
      <c r="C4">
        <v>1</v>
      </c>
      <c r="D4">
        <v>1</v>
      </c>
      <c r="E4">
        <v>1</v>
      </c>
      <c r="F4">
        <v>1</v>
      </c>
      <c r="H4" t="s">
        <v>73</v>
      </c>
      <c r="I4">
        <v>8.9999999999999999E-10</v>
      </c>
      <c r="J4">
        <v>-71.059133797900003</v>
      </c>
      <c r="K4">
        <v>-2.0994700000000001E-5</v>
      </c>
      <c r="L4">
        <v>-1.2477899999999999E-4</v>
      </c>
      <c r="M4">
        <v>1.0638732999999999E-2</v>
      </c>
      <c r="O4" t="s">
        <v>72</v>
      </c>
      <c r="P4">
        <v>1</v>
      </c>
      <c r="Q4">
        <v>1</v>
      </c>
      <c r="R4">
        <v>1</v>
      </c>
      <c r="S4">
        <v>1</v>
      </c>
      <c r="T4">
        <v>1</v>
      </c>
    </row>
    <row r="5" spans="1:21">
      <c r="A5" t="s">
        <v>93</v>
      </c>
      <c r="B5">
        <v>0.99245799999999995</v>
      </c>
      <c r="C5">
        <v>0.99245799999999995</v>
      </c>
      <c r="D5">
        <v>0.99245799999999995</v>
      </c>
      <c r="E5">
        <v>0.99245799999999995</v>
      </c>
      <c r="F5">
        <v>0.99245799999999995</v>
      </c>
      <c r="H5" t="s">
        <v>74</v>
      </c>
      <c r="I5">
        <v>-2.33E-8</v>
      </c>
      <c r="J5">
        <v>4.8699999999999995E-7</v>
      </c>
      <c r="K5">
        <v>-2.0523600000000001E-5</v>
      </c>
      <c r="L5">
        <v>-2.5059749999999998E-4</v>
      </c>
      <c r="M5">
        <v>7.5285239000000004E-3</v>
      </c>
      <c r="O5" t="s">
        <v>73</v>
      </c>
      <c r="P5" s="1">
        <f t="shared" ref="P5:T6" si="0">P9/P$8</f>
        <v>1.1857481776264183</v>
      </c>
      <c r="Q5" s="1">
        <f t="shared" si="0"/>
        <v>1.1116606399193882</v>
      </c>
      <c r="R5" s="1">
        <f t="shared" si="0"/>
        <v>0.93185630193684998</v>
      </c>
      <c r="S5" s="1">
        <f t="shared" si="0"/>
        <v>0.76514180394257691</v>
      </c>
      <c r="T5" s="1">
        <f t="shared" si="0"/>
        <v>0.70089476470175582</v>
      </c>
      <c r="U5" s="1">
        <f>T4/T5</f>
        <v>1.426747709302008</v>
      </c>
    </row>
    <row r="6" spans="1:21">
      <c r="A6" t="s">
        <v>70</v>
      </c>
      <c r="B6">
        <v>1024</v>
      </c>
      <c r="C6">
        <v>1024</v>
      </c>
      <c r="D6">
        <v>1024</v>
      </c>
      <c r="E6">
        <v>1024</v>
      </c>
      <c r="F6">
        <v>1024</v>
      </c>
      <c r="O6" t="s">
        <v>74</v>
      </c>
      <c r="P6" s="1">
        <f t="shared" si="0"/>
        <v>0.54626883757118905</v>
      </c>
      <c r="Q6" s="1">
        <f t="shared" si="0"/>
        <v>0.45438804599460464</v>
      </c>
      <c r="R6" s="1">
        <f t="shared" si="0"/>
        <v>0.34298888399946431</v>
      </c>
      <c r="S6" s="1">
        <f t="shared" si="0"/>
        <v>0.27913693152467139</v>
      </c>
      <c r="T6" s="1">
        <f t="shared" si="0"/>
        <v>0.13414232052091504</v>
      </c>
      <c r="U6" s="1">
        <f>T4/T6</f>
        <v>7.4547689060148858</v>
      </c>
    </row>
    <row r="7" spans="1:21">
      <c r="A7" t="s">
        <v>71</v>
      </c>
      <c r="B7">
        <v>1.631507</v>
      </c>
      <c r="C7">
        <v>1.745439</v>
      </c>
      <c r="D7">
        <v>2.3461020000000001</v>
      </c>
      <c r="E7">
        <v>3.4041139999999999</v>
      </c>
      <c r="F7">
        <v>5.0544500000000001</v>
      </c>
    </row>
    <row r="8" spans="1:21">
      <c r="A8" t="s">
        <v>73</v>
      </c>
      <c r="B8">
        <v>1.058808</v>
      </c>
      <c r="C8">
        <v>1.15594</v>
      </c>
      <c r="D8">
        <v>1.478267</v>
      </c>
      <c r="E8">
        <v>2.001649</v>
      </c>
      <c r="F8">
        <v>2.8777940000000002</v>
      </c>
      <c r="P8" s="1">
        <v>3.1360199999999998E-6</v>
      </c>
      <c r="Q8" s="1">
        <v>3.1360199999999998E-6</v>
      </c>
      <c r="R8" s="1">
        <v>3.1360199999999998E-6</v>
      </c>
      <c r="S8" s="1">
        <v>3.1360199999999998E-6</v>
      </c>
      <c r="T8" s="1">
        <v>3.1360199999999998E-6</v>
      </c>
    </row>
    <row r="9" spans="1:21">
      <c r="A9" t="s">
        <v>74</v>
      </c>
      <c r="B9">
        <v>2.4268999999999998</v>
      </c>
      <c r="C9">
        <v>2.982027</v>
      </c>
      <c r="D9">
        <v>4.1264320000000003</v>
      </c>
      <c r="E9">
        <v>6.0569309999999996</v>
      </c>
      <c r="F9">
        <v>9.1799970000000002</v>
      </c>
      <c r="N9" t="s">
        <v>86</v>
      </c>
      <c r="P9" s="1">
        <v>3.71853E-6</v>
      </c>
      <c r="Q9" s="1">
        <v>3.4861899999999999E-6</v>
      </c>
      <c r="R9" s="1">
        <v>2.9223200000000001E-6</v>
      </c>
      <c r="S9" s="1">
        <v>2.3995000000000001E-6</v>
      </c>
      <c r="T9" s="1">
        <v>2.1980200000000001E-6</v>
      </c>
    </row>
    <row r="10" spans="1:21">
      <c r="P10" s="1">
        <v>1.71311E-6</v>
      </c>
      <c r="Q10" s="1">
        <v>1.4249699999999999E-6</v>
      </c>
      <c r="R10" s="1">
        <v>1.07562E-6</v>
      </c>
      <c r="S10" s="1">
        <v>8.7537899999999997E-7</v>
      </c>
      <c r="T10" s="1">
        <v>4.20673E-7</v>
      </c>
    </row>
    <row r="12" spans="1:21">
      <c r="P12">
        <v>1.57077</v>
      </c>
      <c r="Q12">
        <v>1.57077</v>
      </c>
      <c r="R12">
        <v>1.57077</v>
      </c>
      <c r="S12">
        <v>1.57077</v>
      </c>
      <c r="T12">
        <v>1.57077</v>
      </c>
    </row>
    <row r="13" spans="1:21">
      <c r="N13" t="s">
        <v>87</v>
      </c>
      <c r="P13">
        <v>1.61192</v>
      </c>
      <c r="Q13">
        <v>1.5300800000000001</v>
      </c>
      <c r="R13">
        <v>1.7398899999999999</v>
      </c>
      <c r="S13">
        <v>1.7582800000000001</v>
      </c>
      <c r="T13">
        <v>1.8452500000000001</v>
      </c>
    </row>
    <row r="14" spans="1:21">
      <c r="P14">
        <v>4.1047700000000003</v>
      </c>
      <c r="Q14">
        <v>3.4009</v>
      </c>
      <c r="R14">
        <v>2.9096500000000001</v>
      </c>
      <c r="S14">
        <v>2.76213</v>
      </c>
      <c r="T14">
        <v>2.2727400000000002</v>
      </c>
    </row>
    <row r="16" spans="1:21">
      <c r="P16">
        <v>0.63904399999999995</v>
      </c>
      <c r="Q16">
        <v>0.63904399999999995</v>
      </c>
      <c r="R16">
        <v>0.63904399999999995</v>
      </c>
      <c r="S16">
        <v>0.63904399999999995</v>
      </c>
      <c r="T16">
        <v>0.63904399999999995</v>
      </c>
    </row>
    <row r="17" spans="1:20">
      <c r="N17" t="s">
        <v>88</v>
      </c>
      <c r="P17">
        <v>0.69098499999999996</v>
      </c>
      <c r="Q17">
        <v>0.73409800000000003</v>
      </c>
      <c r="R17">
        <v>0.73860499999999996</v>
      </c>
      <c r="S17">
        <v>0.83050100000000004</v>
      </c>
      <c r="T17">
        <v>0.91706699999999997</v>
      </c>
    </row>
    <row r="18" spans="1:20">
      <c r="P18">
        <v>3.1814399999999998</v>
      </c>
      <c r="Q18">
        <v>2.4953599999999998</v>
      </c>
      <c r="R18">
        <v>2.0083600000000001</v>
      </c>
      <c r="S18">
        <v>1.5989599999999999</v>
      </c>
      <c r="T18">
        <v>1.4030400000000001</v>
      </c>
    </row>
    <row r="21" spans="1:20">
      <c r="A21" t="s">
        <v>85</v>
      </c>
    </row>
    <row r="22" spans="1:20">
      <c r="A22" t="s">
        <v>7</v>
      </c>
      <c r="H22" t="s">
        <v>78</v>
      </c>
      <c r="O22" t="s">
        <v>79</v>
      </c>
    </row>
    <row r="23" spans="1:20">
      <c r="A23" t="s">
        <v>68</v>
      </c>
      <c r="B23">
        <v>-6</v>
      </c>
      <c r="C23">
        <v>-5</v>
      </c>
      <c r="D23">
        <v>-4</v>
      </c>
      <c r="E23">
        <v>-3</v>
      </c>
      <c r="F23">
        <v>-2</v>
      </c>
      <c r="H23" t="s">
        <v>68</v>
      </c>
      <c r="I23">
        <v>-6</v>
      </c>
      <c r="J23">
        <v>-5</v>
      </c>
      <c r="K23">
        <v>-4</v>
      </c>
      <c r="L23">
        <v>-3</v>
      </c>
      <c r="M23">
        <v>-2</v>
      </c>
      <c r="O23" t="s">
        <v>68</v>
      </c>
      <c r="P23">
        <v>-6</v>
      </c>
      <c r="Q23">
        <v>-5</v>
      </c>
      <c r="R23">
        <v>-4</v>
      </c>
      <c r="S23">
        <v>-3</v>
      </c>
      <c r="T23">
        <v>-2</v>
      </c>
    </row>
    <row r="24" spans="1:20">
      <c r="A24" t="s">
        <v>72</v>
      </c>
      <c r="B24">
        <v>1</v>
      </c>
      <c r="C24">
        <v>1</v>
      </c>
      <c r="D24">
        <v>1</v>
      </c>
      <c r="E24">
        <v>1</v>
      </c>
      <c r="F24">
        <v>1</v>
      </c>
      <c r="H24" t="s">
        <v>73</v>
      </c>
      <c r="O24" t="s">
        <v>72</v>
      </c>
      <c r="P24">
        <v>1</v>
      </c>
      <c r="Q24">
        <v>1</v>
      </c>
      <c r="R24">
        <v>1</v>
      </c>
      <c r="S24">
        <v>1</v>
      </c>
      <c r="T24">
        <v>1</v>
      </c>
    </row>
    <row r="25" spans="1:20">
      <c r="A25" t="s">
        <v>69</v>
      </c>
      <c r="H25" t="s">
        <v>74</v>
      </c>
      <c r="O25" t="s">
        <v>73</v>
      </c>
    </row>
    <row r="26" spans="1:20">
      <c r="A26" t="s">
        <v>70</v>
      </c>
      <c r="O26" t="s">
        <v>74</v>
      </c>
    </row>
    <row r="27" spans="1:20">
      <c r="A27" t="s">
        <v>71</v>
      </c>
    </row>
    <row r="28" spans="1:20">
      <c r="A28" t="s">
        <v>73</v>
      </c>
    </row>
    <row r="29" spans="1:20">
      <c r="A29" t="s">
        <v>74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T29"/>
  <sheetViews>
    <sheetView topLeftCell="G1" workbookViewId="0">
      <selection activeCell="A5" sqref="A5"/>
    </sheetView>
  </sheetViews>
  <sheetFormatPr baseColWidth="10" defaultColWidth="8.83203125" defaultRowHeight="15"/>
  <sheetData>
    <row r="1" spans="1:20">
      <c r="A1" t="s">
        <v>84</v>
      </c>
    </row>
    <row r="2" spans="1:20">
      <c r="A2" t="s">
        <v>7</v>
      </c>
      <c r="H2" t="s">
        <v>78</v>
      </c>
      <c r="O2" t="s">
        <v>79</v>
      </c>
    </row>
    <row r="3" spans="1:20">
      <c r="A3" t="s">
        <v>68</v>
      </c>
      <c r="B3">
        <v>-6</v>
      </c>
      <c r="C3">
        <v>-5</v>
      </c>
      <c r="D3">
        <v>-4</v>
      </c>
      <c r="E3">
        <v>-3</v>
      </c>
      <c r="F3">
        <v>-2</v>
      </c>
      <c r="H3" t="s">
        <v>68</v>
      </c>
      <c r="I3">
        <v>-6</v>
      </c>
      <c r="J3">
        <v>-5</v>
      </c>
      <c r="K3">
        <v>-4</v>
      </c>
      <c r="L3">
        <v>-3</v>
      </c>
      <c r="M3">
        <v>-2</v>
      </c>
      <c r="O3" t="s">
        <v>68</v>
      </c>
      <c r="P3">
        <v>-6</v>
      </c>
      <c r="Q3">
        <v>-5</v>
      </c>
      <c r="R3">
        <v>-4</v>
      </c>
      <c r="S3">
        <v>-3</v>
      </c>
      <c r="T3">
        <v>-2</v>
      </c>
    </row>
    <row r="4" spans="1:20">
      <c r="A4" t="s">
        <v>72</v>
      </c>
      <c r="B4">
        <v>1</v>
      </c>
      <c r="C4">
        <v>1</v>
      </c>
      <c r="D4">
        <v>1</v>
      </c>
      <c r="E4">
        <v>1</v>
      </c>
      <c r="F4">
        <v>1</v>
      </c>
      <c r="H4" t="s">
        <v>73</v>
      </c>
      <c r="I4">
        <v>8.9999999999999999E-10</v>
      </c>
      <c r="J4">
        <v>-71.059133797900003</v>
      </c>
      <c r="K4">
        <v>-2.0994700000000001E-5</v>
      </c>
      <c r="L4">
        <v>-1.2477899999999999E-4</v>
      </c>
      <c r="M4">
        <v>1.0638732999999999E-2</v>
      </c>
      <c r="O4" t="s">
        <v>72</v>
      </c>
      <c r="P4">
        <v>1</v>
      </c>
      <c r="Q4">
        <v>1</v>
      </c>
      <c r="R4">
        <v>1</v>
      </c>
      <c r="S4">
        <v>1</v>
      </c>
      <c r="T4">
        <v>1</v>
      </c>
    </row>
    <row r="5" spans="1:20">
      <c r="A5" t="s">
        <v>93</v>
      </c>
      <c r="B5">
        <v>0.99245799999999995</v>
      </c>
      <c r="C5">
        <v>0.99245799999999995</v>
      </c>
      <c r="D5">
        <v>0.99245799999999995</v>
      </c>
      <c r="E5">
        <v>0.99245799999999995</v>
      </c>
      <c r="F5">
        <v>0.99245799999999995</v>
      </c>
      <c r="H5" t="s">
        <v>74</v>
      </c>
      <c r="I5">
        <v>-2.33E-8</v>
      </c>
      <c r="J5">
        <v>4.8699999999999995E-7</v>
      </c>
      <c r="K5">
        <v>-2.0523600000000001E-5</v>
      </c>
      <c r="L5">
        <v>-2.5059749999999998E-4</v>
      </c>
      <c r="M5">
        <v>7.5285239000000004E-3</v>
      </c>
      <c r="O5" t="s">
        <v>73</v>
      </c>
      <c r="P5" s="1">
        <f t="shared" ref="P5:T6" si="0">P9/P$8</f>
        <v>0.99977326240516262</v>
      </c>
      <c r="Q5" s="1">
        <f t="shared" si="0"/>
        <v>0.96331211301997022</v>
      </c>
      <c r="R5" s="1">
        <f t="shared" si="0"/>
        <v>0.87642801081363908</v>
      </c>
      <c r="S5" s="1">
        <f t="shared" si="0"/>
        <v>0.79263626057382053</v>
      </c>
      <c r="T5" s="1">
        <f t="shared" si="0"/>
        <v>0.72626667829423563</v>
      </c>
    </row>
    <row r="6" spans="1:20">
      <c r="A6" t="s">
        <v>70</v>
      </c>
      <c r="B6">
        <v>1024</v>
      </c>
      <c r="C6">
        <v>1024</v>
      </c>
      <c r="D6">
        <v>1024</v>
      </c>
      <c r="E6">
        <v>1024</v>
      </c>
      <c r="F6">
        <v>1024</v>
      </c>
      <c r="O6" t="s">
        <v>74</v>
      </c>
      <c r="P6" s="1">
        <f t="shared" si="0"/>
        <v>0.42863259788959623</v>
      </c>
      <c r="Q6" s="1">
        <f t="shared" si="0"/>
        <v>0.35024766721897621</v>
      </c>
      <c r="R6" s="1">
        <f t="shared" si="0"/>
        <v>0.25520886020755212</v>
      </c>
      <c r="S6" s="1">
        <f t="shared" si="0"/>
        <v>0.18032528124182437</v>
      </c>
      <c r="T6" s="1">
        <f t="shared" si="0"/>
        <v>0.11155402459230834</v>
      </c>
    </row>
    <row r="7" spans="1:20">
      <c r="A7" t="s">
        <v>71</v>
      </c>
      <c r="B7">
        <v>1.631507</v>
      </c>
      <c r="C7">
        <v>1.745439</v>
      </c>
      <c r="D7">
        <v>2.3461020000000001</v>
      </c>
      <c r="E7">
        <v>3.4041139999999999</v>
      </c>
      <c r="F7">
        <v>5.0544500000000001</v>
      </c>
    </row>
    <row r="8" spans="1:20">
      <c r="A8" t="s">
        <v>73</v>
      </c>
      <c r="B8">
        <v>1.058808</v>
      </c>
      <c r="C8">
        <v>1.15594</v>
      </c>
      <c r="D8">
        <v>1.478267</v>
      </c>
      <c r="E8">
        <v>2.001649</v>
      </c>
      <c r="F8">
        <v>2.8777940000000002</v>
      </c>
      <c r="P8" s="1">
        <v>1.1467E-5</v>
      </c>
      <c r="Q8" s="1">
        <v>1.1467E-5</v>
      </c>
      <c r="R8" s="1">
        <v>1.1467E-5</v>
      </c>
      <c r="S8" s="1">
        <v>1.1467E-5</v>
      </c>
      <c r="T8" s="1">
        <v>1.1467E-5</v>
      </c>
    </row>
    <row r="9" spans="1:20">
      <c r="A9" t="s">
        <v>74</v>
      </c>
      <c r="B9">
        <v>2.4268999999999998</v>
      </c>
      <c r="C9">
        <v>2.982027</v>
      </c>
      <c r="D9">
        <v>4.1264320000000003</v>
      </c>
      <c r="E9">
        <v>6.0569309999999996</v>
      </c>
      <c r="F9">
        <v>9.1799970000000002</v>
      </c>
      <c r="N9" t="s">
        <v>86</v>
      </c>
      <c r="P9" s="1">
        <v>1.14644E-5</v>
      </c>
      <c r="Q9" s="1">
        <v>1.10463E-5</v>
      </c>
      <c r="R9" s="1">
        <v>1.005E-5</v>
      </c>
      <c r="S9" s="1">
        <v>9.0891599999999999E-6</v>
      </c>
      <c r="T9" s="1">
        <v>8.3281000000000008E-6</v>
      </c>
    </row>
    <row r="10" spans="1:20">
      <c r="P10" s="1">
        <v>4.9151300000000002E-6</v>
      </c>
      <c r="Q10" s="1">
        <v>4.0162900000000001E-6</v>
      </c>
      <c r="R10" s="1">
        <v>2.9264800000000001E-6</v>
      </c>
      <c r="S10" s="1">
        <v>2.0677900000000001E-6</v>
      </c>
      <c r="T10" s="1">
        <v>1.2791899999999999E-6</v>
      </c>
    </row>
    <row r="12" spans="1:20">
      <c r="P12">
        <v>1.5105299999999999</v>
      </c>
      <c r="Q12">
        <v>1.5105299999999999</v>
      </c>
      <c r="R12">
        <v>1.5105299999999999</v>
      </c>
      <c r="S12">
        <v>1.5105299999999999</v>
      </c>
      <c r="T12">
        <v>1.5105299999999999</v>
      </c>
    </row>
    <row r="13" spans="1:20">
      <c r="N13" t="s">
        <v>87</v>
      </c>
      <c r="P13">
        <v>1.63218</v>
      </c>
      <c r="Q13">
        <v>1.40577</v>
      </c>
      <c r="R13">
        <v>1.8640000000000001</v>
      </c>
      <c r="S13">
        <v>1.5286599999999999</v>
      </c>
      <c r="T13">
        <v>1.5107900000000001</v>
      </c>
    </row>
    <row r="14" spans="1:20">
      <c r="P14">
        <v>3.3706999999999998</v>
      </c>
      <c r="Q14">
        <v>3.2284000000000002</v>
      </c>
      <c r="R14">
        <v>2.90815</v>
      </c>
      <c r="S14">
        <v>2.2821699999999998</v>
      </c>
      <c r="T14">
        <v>2.2961399999999998</v>
      </c>
    </row>
    <row r="16" spans="1:20">
      <c r="P16">
        <v>0.61187400000000003</v>
      </c>
      <c r="Q16">
        <v>0.61187400000000003</v>
      </c>
      <c r="R16">
        <v>0.61187400000000003</v>
      </c>
      <c r="S16">
        <v>0.61187400000000003</v>
      </c>
      <c r="T16">
        <v>0.61187400000000003</v>
      </c>
    </row>
    <row r="17" spans="1:20">
      <c r="N17" t="s">
        <v>88</v>
      </c>
      <c r="P17">
        <v>0.68823599999999996</v>
      </c>
      <c r="Q17">
        <v>0.67974999999999997</v>
      </c>
      <c r="R17">
        <v>0.90008200000000005</v>
      </c>
      <c r="S17">
        <v>0.74308600000000002</v>
      </c>
      <c r="T17">
        <v>0.74949500000000002</v>
      </c>
    </row>
    <row r="18" spans="1:20">
      <c r="P18">
        <v>2.6785199999999998</v>
      </c>
      <c r="Q18">
        <v>2.45133</v>
      </c>
      <c r="R18">
        <v>2.0137399999999999</v>
      </c>
      <c r="S18">
        <v>1.5582100000000001</v>
      </c>
      <c r="T18">
        <v>1.3832500000000001</v>
      </c>
    </row>
    <row r="21" spans="1:20">
      <c r="A21" t="s">
        <v>85</v>
      </c>
    </row>
    <row r="22" spans="1:20">
      <c r="A22" t="s">
        <v>7</v>
      </c>
      <c r="H22" t="s">
        <v>78</v>
      </c>
      <c r="O22" t="s">
        <v>79</v>
      </c>
    </row>
    <row r="23" spans="1:20">
      <c r="A23" t="s">
        <v>68</v>
      </c>
      <c r="B23">
        <v>-6</v>
      </c>
      <c r="C23">
        <v>-5</v>
      </c>
      <c r="D23">
        <v>-4</v>
      </c>
      <c r="E23">
        <v>-3</v>
      </c>
      <c r="F23">
        <v>-2</v>
      </c>
      <c r="H23" t="s">
        <v>68</v>
      </c>
      <c r="I23">
        <v>-6</v>
      </c>
      <c r="J23">
        <v>-5</v>
      </c>
      <c r="K23">
        <v>-4</v>
      </c>
      <c r="L23">
        <v>-3</v>
      </c>
      <c r="M23">
        <v>-2</v>
      </c>
      <c r="O23" t="s">
        <v>68</v>
      </c>
      <c r="P23">
        <v>-6</v>
      </c>
      <c r="Q23">
        <v>-5</v>
      </c>
      <c r="R23">
        <v>-4</v>
      </c>
      <c r="S23">
        <v>-3</v>
      </c>
      <c r="T23">
        <v>-2</v>
      </c>
    </row>
    <row r="24" spans="1:20">
      <c r="A24" t="s">
        <v>72</v>
      </c>
      <c r="B24">
        <v>1</v>
      </c>
      <c r="C24">
        <v>1</v>
      </c>
      <c r="D24">
        <v>1</v>
      </c>
      <c r="E24">
        <v>1</v>
      </c>
      <c r="F24">
        <v>1</v>
      </c>
      <c r="H24" t="s">
        <v>73</v>
      </c>
      <c r="O24" t="s">
        <v>72</v>
      </c>
      <c r="P24">
        <v>1</v>
      </c>
      <c r="Q24">
        <v>1</v>
      </c>
      <c r="R24">
        <v>1</v>
      </c>
      <c r="S24">
        <v>1</v>
      </c>
      <c r="T24">
        <v>1</v>
      </c>
    </row>
    <row r="25" spans="1:20">
      <c r="A25" t="s">
        <v>69</v>
      </c>
      <c r="H25" t="s">
        <v>74</v>
      </c>
      <c r="O25" t="s">
        <v>73</v>
      </c>
    </row>
    <row r="26" spans="1:20">
      <c r="A26" t="s">
        <v>70</v>
      </c>
      <c r="O26" t="s">
        <v>74</v>
      </c>
    </row>
    <row r="27" spans="1:20">
      <c r="A27" t="s">
        <v>71</v>
      </c>
    </row>
    <row r="28" spans="1:20">
      <c r="A28" t="s">
        <v>73</v>
      </c>
    </row>
    <row r="29" spans="1:20">
      <c r="A29" t="s">
        <v>74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T29"/>
  <sheetViews>
    <sheetView workbookViewId="0">
      <selection activeCell="A5" sqref="A5"/>
    </sheetView>
  </sheetViews>
  <sheetFormatPr baseColWidth="10" defaultColWidth="8.83203125" defaultRowHeight="15"/>
  <sheetData>
    <row r="1" spans="1:20">
      <c r="A1" t="s">
        <v>84</v>
      </c>
    </row>
    <row r="2" spans="1:20">
      <c r="A2" t="s">
        <v>7</v>
      </c>
      <c r="H2" t="s">
        <v>78</v>
      </c>
      <c r="O2" t="s">
        <v>79</v>
      </c>
    </row>
    <row r="3" spans="1:20">
      <c r="A3" t="s">
        <v>68</v>
      </c>
      <c r="B3">
        <v>-6</v>
      </c>
      <c r="C3">
        <v>-5</v>
      </c>
      <c r="D3">
        <v>-4</v>
      </c>
      <c r="E3">
        <v>-3</v>
      </c>
      <c r="F3">
        <v>-2</v>
      </c>
      <c r="H3" t="s">
        <v>68</v>
      </c>
      <c r="I3">
        <v>-6</v>
      </c>
      <c r="J3">
        <v>-5</v>
      </c>
      <c r="K3">
        <v>-4</v>
      </c>
      <c r="L3">
        <v>-3</v>
      </c>
      <c r="M3">
        <v>-2</v>
      </c>
      <c r="O3" t="s">
        <v>68</v>
      </c>
      <c r="P3">
        <v>-6</v>
      </c>
      <c r="Q3">
        <v>-5</v>
      </c>
      <c r="R3">
        <v>-4</v>
      </c>
      <c r="S3">
        <v>-3</v>
      </c>
      <c r="T3">
        <v>-2</v>
      </c>
    </row>
    <row r="4" spans="1:20">
      <c r="A4" t="s">
        <v>72</v>
      </c>
      <c r="B4">
        <v>1</v>
      </c>
      <c r="C4">
        <v>1</v>
      </c>
      <c r="D4">
        <v>1</v>
      </c>
      <c r="E4">
        <v>1</v>
      </c>
      <c r="F4">
        <v>1</v>
      </c>
      <c r="H4" t="s">
        <v>73</v>
      </c>
      <c r="I4">
        <v>8.9999999999999999E-10</v>
      </c>
      <c r="J4">
        <v>-71.059133797900003</v>
      </c>
      <c r="K4">
        <v>-2.0994700000000001E-5</v>
      </c>
      <c r="L4">
        <v>-1.2477899999999999E-4</v>
      </c>
      <c r="M4">
        <v>1.0638732999999999E-2</v>
      </c>
      <c r="O4" t="s">
        <v>72</v>
      </c>
      <c r="P4">
        <v>1</v>
      </c>
      <c r="Q4">
        <v>1</v>
      </c>
      <c r="R4">
        <v>1</v>
      </c>
      <c r="S4">
        <v>1</v>
      </c>
      <c r="T4">
        <v>1</v>
      </c>
    </row>
    <row r="5" spans="1:20">
      <c r="A5" t="s">
        <v>93</v>
      </c>
      <c r="B5">
        <v>0.99245799999999995</v>
      </c>
      <c r="C5">
        <v>0.99245799999999995</v>
      </c>
      <c r="D5">
        <v>0.99245799999999995</v>
      </c>
      <c r="E5">
        <v>0.99245799999999995</v>
      </c>
      <c r="F5">
        <v>0.99245799999999995</v>
      </c>
      <c r="H5" t="s">
        <v>74</v>
      </c>
      <c r="I5">
        <v>-2.33E-8</v>
      </c>
      <c r="J5">
        <v>4.8699999999999995E-7</v>
      </c>
      <c r="K5">
        <v>-2.0523600000000001E-5</v>
      </c>
      <c r="L5">
        <v>-2.5059749999999998E-4</v>
      </c>
      <c r="M5">
        <v>7.5285239000000004E-3</v>
      </c>
      <c r="O5" t="s">
        <v>73</v>
      </c>
      <c r="P5" s="1">
        <f t="shared" ref="P5:T6" si="0">P9/P$8</f>
        <v>0.96960844161506932</v>
      </c>
      <c r="Q5" s="1">
        <f t="shared" si="0"/>
        <v>0.93607743960931356</v>
      </c>
      <c r="R5" s="1">
        <f t="shared" si="0"/>
        <v>0.85611406645155663</v>
      </c>
      <c r="S5" s="1">
        <f t="shared" si="0"/>
        <v>0.78124705677160544</v>
      </c>
      <c r="T5" s="1">
        <f t="shared" si="0"/>
        <v>0.71676550100287784</v>
      </c>
    </row>
    <row r="6" spans="1:20">
      <c r="A6" t="s">
        <v>70</v>
      </c>
      <c r="B6">
        <v>1024</v>
      </c>
      <c r="C6">
        <v>1024</v>
      </c>
      <c r="D6">
        <v>1024</v>
      </c>
      <c r="E6">
        <v>1024</v>
      </c>
      <c r="F6">
        <v>1024</v>
      </c>
      <c r="O6" t="s">
        <v>74</v>
      </c>
      <c r="P6" s="1">
        <f t="shared" si="0"/>
        <v>0.41503706287607911</v>
      </c>
      <c r="Q6" s="1">
        <f t="shared" si="0"/>
        <v>0.33911049097409957</v>
      </c>
      <c r="R6" s="1">
        <f t="shared" si="0"/>
        <v>0.24705241126711433</v>
      </c>
      <c r="S6" s="1">
        <f t="shared" si="0"/>
        <v>0.17038719804656838</v>
      </c>
      <c r="T6" s="1">
        <f t="shared" si="0"/>
        <v>0.11154355978023894</v>
      </c>
    </row>
    <row r="7" spans="1:20">
      <c r="A7" t="s">
        <v>71</v>
      </c>
      <c r="B7">
        <v>1.631507</v>
      </c>
      <c r="C7">
        <v>1.745439</v>
      </c>
      <c r="D7">
        <v>2.3461020000000001</v>
      </c>
      <c r="E7">
        <v>3.4041139999999999</v>
      </c>
      <c r="F7">
        <v>5.0544500000000001</v>
      </c>
    </row>
    <row r="8" spans="1:20">
      <c r="A8" t="s">
        <v>73</v>
      </c>
      <c r="B8">
        <v>1.058808</v>
      </c>
      <c r="C8">
        <v>1.15594</v>
      </c>
      <c r="D8">
        <v>1.478267</v>
      </c>
      <c r="E8">
        <v>2.001649</v>
      </c>
      <c r="F8">
        <v>2.8777940000000002</v>
      </c>
      <c r="P8" s="1">
        <v>1.1467E-5</v>
      </c>
      <c r="Q8" s="1">
        <v>1.1467E-5</v>
      </c>
      <c r="R8" s="1">
        <v>1.1467E-5</v>
      </c>
      <c r="S8" s="1">
        <v>1.1467E-5</v>
      </c>
      <c r="T8" s="1">
        <v>1.1467E-5</v>
      </c>
    </row>
    <row r="9" spans="1:20">
      <c r="A9" t="s">
        <v>74</v>
      </c>
      <c r="B9">
        <v>2.4268999999999998</v>
      </c>
      <c r="C9">
        <v>2.982027</v>
      </c>
      <c r="D9">
        <v>4.1264320000000003</v>
      </c>
      <c r="E9">
        <v>6.0569309999999996</v>
      </c>
      <c r="F9">
        <v>9.1799970000000002</v>
      </c>
      <c r="N9" t="s">
        <v>86</v>
      </c>
      <c r="P9" s="1">
        <v>1.11185E-5</v>
      </c>
      <c r="Q9" s="1">
        <v>1.0733999999999999E-5</v>
      </c>
      <c r="R9" s="1">
        <v>9.8170600000000002E-6</v>
      </c>
      <c r="S9" s="1">
        <v>8.9585599999999998E-6</v>
      </c>
      <c r="T9" s="1">
        <v>8.2191500000000008E-6</v>
      </c>
    </row>
    <row r="10" spans="1:20">
      <c r="P10" s="1">
        <v>4.7592299999999997E-6</v>
      </c>
      <c r="Q10" s="1">
        <v>3.8885799999999998E-6</v>
      </c>
      <c r="R10" s="1">
        <v>2.8329500000000001E-6</v>
      </c>
      <c r="S10" s="1">
        <v>1.9538299999999998E-6</v>
      </c>
      <c r="T10" s="1">
        <v>1.27907E-6</v>
      </c>
    </row>
    <row r="12" spans="1:20">
      <c r="P12">
        <v>1.67456</v>
      </c>
      <c r="Q12">
        <v>1.67456</v>
      </c>
      <c r="R12">
        <v>1.67456</v>
      </c>
      <c r="S12">
        <v>1.67456</v>
      </c>
      <c r="T12">
        <v>1.67456</v>
      </c>
    </row>
    <row r="13" spans="1:20">
      <c r="N13" t="s">
        <v>87</v>
      </c>
      <c r="P13">
        <v>1.63252</v>
      </c>
      <c r="Q13">
        <v>1.7459800000000001</v>
      </c>
      <c r="R13">
        <v>1.5356300000000001</v>
      </c>
      <c r="S13">
        <v>1.5736600000000001</v>
      </c>
      <c r="T13">
        <v>1.7386699999999999</v>
      </c>
    </row>
    <row r="14" spans="1:20">
      <c r="P14">
        <v>3.6459899999999998</v>
      </c>
      <c r="Q14">
        <v>3.3429099999999998</v>
      </c>
      <c r="R14">
        <v>2.83969</v>
      </c>
      <c r="S14">
        <v>2.4421599999999999</v>
      </c>
      <c r="T14">
        <v>2.1201400000000001</v>
      </c>
    </row>
    <row r="16" spans="1:20">
      <c r="P16">
        <v>0.78978700000000002</v>
      </c>
      <c r="Q16">
        <v>0.78978700000000002</v>
      </c>
      <c r="R16">
        <v>0.78978700000000002</v>
      </c>
      <c r="S16">
        <v>0.78978700000000002</v>
      </c>
      <c r="T16">
        <v>0.78978700000000002</v>
      </c>
    </row>
    <row r="17" spans="1:20">
      <c r="N17" t="s">
        <v>88</v>
      </c>
      <c r="P17">
        <v>0.88046400000000002</v>
      </c>
      <c r="Q17">
        <v>0.82980600000000004</v>
      </c>
      <c r="R17">
        <v>0.78313699999999997</v>
      </c>
      <c r="S17">
        <v>0.80347900000000005</v>
      </c>
      <c r="T17">
        <v>0.82618899999999995</v>
      </c>
    </row>
    <row r="18" spans="1:20">
      <c r="P18">
        <v>2.7122700000000002</v>
      </c>
      <c r="Q18">
        <v>2.4430000000000001</v>
      </c>
      <c r="R18">
        <v>2.0360399999999998</v>
      </c>
      <c r="S18">
        <v>1.7384200000000001</v>
      </c>
      <c r="T18">
        <v>1.3499399999999999</v>
      </c>
    </row>
    <row r="21" spans="1:20">
      <c r="A21" t="s">
        <v>85</v>
      </c>
    </row>
    <row r="22" spans="1:20">
      <c r="A22" t="s">
        <v>7</v>
      </c>
      <c r="H22" t="s">
        <v>78</v>
      </c>
      <c r="O22" t="s">
        <v>79</v>
      </c>
    </row>
    <row r="23" spans="1:20">
      <c r="A23" t="s">
        <v>68</v>
      </c>
      <c r="B23">
        <v>-6</v>
      </c>
      <c r="C23">
        <v>-5</v>
      </c>
      <c r="D23">
        <v>-4</v>
      </c>
      <c r="E23">
        <v>-3</v>
      </c>
      <c r="F23">
        <v>-2</v>
      </c>
      <c r="H23" t="s">
        <v>68</v>
      </c>
      <c r="I23">
        <v>-6</v>
      </c>
      <c r="J23">
        <v>-5</v>
      </c>
      <c r="K23">
        <v>-4</v>
      </c>
      <c r="L23">
        <v>-3</v>
      </c>
      <c r="M23">
        <v>-2</v>
      </c>
      <c r="O23" t="s">
        <v>68</v>
      </c>
      <c r="P23">
        <v>-6</v>
      </c>
      <c r="Q23">
        <v>-5</v>
      </c>
      <c r="R23">
        <v>-4</v>
      </c>
      <c r="S23">
        <v>-3</v>
      </c>
      <c r="T23">
        <v>-2</v>
      </c>
    </row>
    <row r="24" spans="1:20">
      <c r="A24" t="s">
        <v>72</v>
      </c>
      <c r="B24">
        <v>1</v>
      </c>
      <c r="C24">
        <v>1</v>
      </c>
      <c r="D24">
        <v>1</v>
      </c>
      <c r="E24">
        <v>1</v>
      </c>
      <c r="F24">
        <v>1</v>
      </c>
      <c r="H24" t="s">
        <v>73</v>
      </c>
      <c r="O24" t="s">
        <v>72</v>
      </c>
      <c r="P24">
        <v>1</v>
      </c>
      <c r="Q24">
        <v>1</v>
      </c>
      <c r="R24">
        <v>1</v>
      </c>
      <c r="S24">
        <v>1</v>
      </c>
      <c r="T24">
        <v>1</v>
      </c>
    </row>
    <row r="25" spans="1:20">
      <c r="A25" t="s">
        <v>69</v>
      </c>
      <c r="H25" t="s">
        <v>74</v>
      </c>
      <c r="O25" t="s">
        <v>73</v>
      </c>
    </row>
    <row r="26" spans="1:20">
      <c r="A26" t="s">
        <v>70</v>
      </c>
      <c r="O26" t="s">
        <v>74</v>
      </c>
    </row>
    <row r="27" spans="1:20">
      <c r="A27" t="s">
        <v>71</v>
      </c>
    </row>
    <row r="28" spans="1:20">
      <c r="A28" t="s">
        <v>73</v>
      </c>
    </row>
    <row r="29" spans="1:20">
      <c r="A29" t="s">
        <v>74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43"/>
  <sheetViews>
    <sheetView zoomScale="85" zoomScaleNormal="85" workbookViewId="0">
      <selection activeCell="X7" sqref="X7"/>
    </sheetView>
  </sheetViews>
  <sheetFormatPr baseColWidth="10" defaultColWidth="8.83203125" defaultRowHeight="15"/>
  <cols>
    <col min="1" max="1" width="18.1640625" customWidth="1"/>
    <col min="17" max="17" width="16.33203125" customWidth="1"/>
  </cols>
  <sheetData>
    <row r="1" spans="1:29">
      <c r="A1" t="s">
        <v>7</v>
      </c>
      <c r="Q1" t="s">
        <v>79</v>
      </c>
    </row>
    <row r="2" spans="1:29">
      <c r="A2" t="s">
        <v>68</v>
      </c>
      <c r="B2">
        <v>-6</v>
      </c>
      <c r="C2">
        <v>-5</v>
      </c>
      <c r="D2">
        <v>-4</v>
      </c>
      <c r="E2">
        <v>-3</v>
      </c>
      <c r="F2">
        <v>-2</v>
      </c>
      <c r="I2" t="s">
        <v>68</v>
      </c>
      <c r="J2">
        <v>-6</v>
      </c>
      <c r="K2">
        <v>-5</v>
      </c>
      <c r="L2">
        <v>-4</v>
      </c>
      <c r="M2">
        <v>-3</v>
      </c>
      <c r="N2">
        <v>-2</v>
      </c>
      <c r="Q2" t="s">
        <v>68</v>
      </c>
      <c r="R2">
        <v>-6</v>
      </c>
      <c r="S2">
        <v>-5</v>
      </c>
      <c r="T2">
        <v>-4</v>
      </c>
      <c r="U2">
        <v>-3</v>
      </c>
      <c r="V2">
        <v>-2</v>
      </c>
    </row>
    <row r="3" spans="1:29">
      <c r="A3" t="s">
        <v>72</v>
      </c>
      <c r="B3">
        <v>1</v>
      </c>
      <c r="C3">
        <v>1</v>
      </c>
      <c r="D3">
        <v>1</v>
      </c>
      <c r="E3">
        <v>1</v>
      </c>
      <c r="F3">
        <v>1</v>
      </c>
      <c r="I3" t="s">
        <v>76</v>
      </c>
      <c r="J3">
        <v>1.1074759999999999</v>
      </c>
      <c r="K3">
        <v>1.1816059999999999</v>
      </c>
      <c r="L3">
        <v>1.6214360000000001</v>
      </c>
      <c r="M3">
        <v>2.1730520000000002</v>
      </c>
      <c r="N3">
        <v>3.2254350000000001</v>
      </c>
      <c r="Q3" t="s">
        <v>72</v>
      </c>
      <c r="R3">
        <v>1</v>
      </c>
      <c r="S3">
        <v>1</v>
      </c>
      <c r="T3">
        <v>1</v>
      </c>
      <c r="U3">
        <v>1</v>
      </c>
      <c r="V3">
        <v>1</v>
      </c>
      <c r="Y3">
        <v>8.3371000000000001E-2</v>
      </c>
      <c r="Z3">
        <v>8.3371000000000001E-2</v>
      </c>
      <c r="AA3">
        <v>8.3371000000000001E-2</v>
      </c>
      <c r="AB3">
        <v>8.3371000000000001E-2</v>
      </c>
      <c r="AC3">
        <v>8.3371000000000001E-2</v>
      </c>
    </row>
    <row r="4" spans="1:29">
      <c r="A4" t="s">
        <v>93</v>
      </c>
      <c r="B4">
        <v>0.99899400000000005</v>
      </c>
      <c r="C4">
        <v>0.99899400000000005</v>
      </c>
      <c r="D4">
        <v>0.99899400000000005</v>
      </c>
      <c r="E4">
        <v>0.99899400000000005</v>
      </c>
      <c r="F4">
        <v>0.99899400000000005</v>
      </c>
      <c r="I4" t="s">
        <v>75</v>
      </c>
      <c r="J4">
        <v>1.3925460000000001</v>
      </c>
      <c r="K4">
        <v>1.7127330000000001</v>
      </c>
      <c r="L4">
        <v>2.4286989999999999</v>
      </c>
      <c r="M4">
        <v>3.3625449999999999</v>
      </c>
      <c r="N4">
        <v>4.8987889999999998</v>
      </c>
      <c r="Q4" t="s">
        <v>73</v>
      </c>
      <c r="R4">
        <v>0.86004725863909515</v>
      </c>
      <c r="S4">
        <v>0.80639550922982806</v>
      </c>
      <c r="T4">
        <v>0.73296469995562008</v>
      </c>
      <c r="U4">
        <v>0.69355051516714439</v>
      </c>
      <c r="V4">
        <v>0.50934977390219627</v>
      </c>
      <c r="Y4">
        <v>7.1703000000000003E-2</v>
      </c>
      <c r="Z4">
        <v>6.7229999999999998E-2</v>
      </c>
      <c r="AA4">
        <v>6.1108000000000003E-2</v>
      </c>
      <c r="AB4">
        <v>5.7821999999999998E-2</v>
      </c>
      <c r="AC4">
        <v>4.2465000000000003E-2</v>
      </c>
    </row>
    <row r="5" spans="1:29">
      <c r="A5" t="s">
        <v>70</v>
      </c>
      <c r="B5">
        <v>0.93090899999999999</v>
      </c>
      <c r="C5">
        <v>0.93090899999999999</v>
      </c>
      <c r="D5">
        <v>0.93090899999999999</v>
      </c>
      <c r="E5">
        <v>0.93090899999999999</v>
      </c>
      <c r="F5">
        <v>0.93090899999999999</v>
      </c>
      <c r="I5" t="s">
        <v>78</v>
      </c>
      <c r="Q5" t="s">
        <v>74</v>
      </c>
      <c r="R5">
        <v>0.79123436206834508</v>
      </c>
      <c r="S5">
        <v>0.69099566995717931</v>
      </c>
      <c r="T5">
        <v>0.47939931151119691</v>
      </c>
      <c r="U5">
        <v>0.41393290232814767</v>
      </c>
      <c r="V5">
        <v>0.25600028786988283</v>
      </c>
      <c r="W5">
        <f>V3/V5</f>
        <v>3.9062456074591201</v>
      </c>
      <c r="Y5">
        <v>6.5965999999999997E-2</v>
      </c>
      <c r="Z5">
        <v>5.7609E-2</v>
      </c>
      <c r="AA5">
        <v>3.9967999999999997E-2</v>
      </c>
      <c r="AB5">
        <v>3.4509999999999999E-2</v>
      </c>
      <c r="AC5">
        <v>2.1343000000000001E-2</v>
      </c>
    </row>
    <row r="6" spans="1:29">
      <c r="A6" t="s">
        <v>71</v>
      </c>
      <c r="B6">
        <v>1.675373</v>
      </c>
      <c r="C6">
        <v>2.1067079999999998</v>
      </c>
      <c r="D6">
        <v>2.9385699999999999</v>
      </c>
      <c r="E6">
        <v>4.1366550000000002</v>
      </c>
      <c r="F6">
        <v>6.0342060000000002</v>
      </c>
      <c r="I6" t="s">
        <v>68</v>
      </c>
      <c r="J6">
        <v>-6</v>
      </c>
      <c r="K6">
        <v>-5</v>
      </c>
      <c r="L6">
        <v>-4</v>
      </c>
      <c r="M6">
        <v>-3</v>
      </c>
      <c r="N6">
        <v>-2</v>
      </c>
      <c r="Q6" t="s">
        <v>108</v>
      </c>
      <c r="R6">
        <f>R5/Y5*Y6</f>
        <v>0.92916001967110873</v>
      </c>
      <c r="S6">
        <f t="shared" ref="S6:V6" si="0">S5/Z5*Z6</f>
        <v>0.80826666346811227</v>
      </c>
      <c r="T6">
        <f t="shared" si="0"/>
        <v>0.68191577407012027</v>
      </c>
      <c r="U6">
        <f t="shared" si="0"/>
        <v>0.58332033920667858</v>
      </c>
      <c r="V6">
        <f t="shared" si="0"/>
        <v>0.52421105660241574</v>
      </c>
      <c r="Y6">
        <v>7.7465000000000006E-2</v>
      </c>
      <c r="Z6">
        <v>6.7386000000000001E-2</v>
      </c>
      <c r="AA6">
        <v>5.6852E-2</v>
      </c>
      <c r="AB6">
        <v>4.8632000000000002E-2</v>
      </c>
      <c r="AC6">
        <v>4.3704E-2</v>
      </c>
    </row>
    <row r="7" spans="1:29">
      <c r="A7" t="s">
        <v>73</v>
      </c>
      <c r="B7">
        <v>1.0841719999999999</v>
      </c>
      <c r="C7">
        <v>1.140193</v>
      </c>
      <c r="D7">
        <v>1.4421900000000001</v>
      </c>
      <c r="E7">
        <v>1.7601119999999999</v>
      </c>
      <c r="F7">
        <v>2.2320009999999999</v>
      </c>
      <c r="I7" t="s">
        <v>76</v>
      </c>
      <c r="J7">
        <v>0</v>
      </c>
      <c r="K7">
        <v>9.9999999999999995E-7</v>
      </c>
      <c r="L7">
        <v>8.5000000000000006E-5</v>
      </c>
      <c r="M7">
        <v>1.6969999999999999E-3</v>
      </c>
      <c r="N7">
        <v>6.6490000000000004E-3</v>
      </c>
      <c r="Q7" t="s">
        <v>71</v>
      </c>
      <c r="R7">
        <f>Y7/Y3</f>
        <v>0.68737330726511614</v>
      </c>
      <c r="S7">
        <f t="shared" ref="S7:V8" si="1">Z7/Z3</f>
        <v>0.52556644396732677</v>
      </c>
      <c r="T7">
        <f t="shared" si="1"/>
        <v>0.48386129469479794</v>
      </c>
      <c r="U7">
        <f t="shared" si="1"/>
        <v>0.44691799306713365</v>
      </c>
      <c r="V7">
        <f t="shared" si="1"/>
        <v>0.43416775617420927</v>
      </c>
      <c r="X7" t="s">
        <v>71</v>
      </c>
      <c r="Y7">
        <v>5.7306999999999997E-2</v>
      </c>
      <c r="Z7">
        <v>4.3817000000000002E-2</v>
      </c>
      <c r="AA7">
        <v>4.0340000000000001E-2</v>
      </c>
      <c r="AB7">
        <v>3.7260000000000001E-2</v>
      </c>
      <c r="AC7">
        <v>3.6197E-2</v>
      </c>
    </row>
    <row r="8" spans="1:29">
      <c r="A8" t="s">
        <v>74</v>
      </c>
      <c r="B8">
        <v>1.3925460000000001</v>
      </c>
      <c r="C8">
        <v>1.7127330000000001</v>
      </c>
      <c r="D8">
        <v>2.4286989999999999</v>
      </c>
      <c r="E8">
        <v>3.3625449999999999</v>
      </c>
      <c r="F8">
        <v>4.8987889999999998</v>
      </c>
      <c r="I8" t="s">
        <v>77</v>
      </c>
      <c r="J8">
        <v>0</v>
      </c>
      <c r="K8">
        <v>5.0000000000000004E-6</v>
      </c>
      <c r="L8">
        <v>1.8100000000000001E-4</v>
      </c>
      <c r="M8">
        <v>1.8320000000000001E-3</v>
      </c>
      <c r="N8">
        <v>7.6559999999999996E-3</v>
      </c>
      <c r="Q8" t="s">
        <v>111</v>
      </c>
      <c r="R8">
        <f>Y8/Y4</f>
        <v>0.91919445490425777</v>
      </c>
      <c r="S8">
        <f t="shared" si="1"/>
        <v>0.81518667261639155</v>
      </c>
      <c r="T8">
        <f t="shared" si="1"/>
        <v>0.62914839300909864</v>
      </c>
      <c r="U8">
        <f t="shared" si="1"/>
        <v>0.51468299263256201</v>
      </c>
      <c r="V8">
        <f t="shared" si="1"/>
        <v>0.51727304839279398</v>
      </c>
      <c r="Y8">
        <v>6.5908999999999995E-2</v>
      </c>
      <c r="Z8">
        <v>5.4805E-2</v>
      </c>
      <c r="AA8">
        <v>3.8446000000000001E-2</v>
      </c>
      <c r="AB8">
        <v>2.9760000000000002E-2</v>
      </c>
      <c r="AC8">
        <v>2.1965999999999999E-2</v>
      </c>
    </row>
    <row r="9" spans="1:29">
      <c r="A9" t="s">
        <v>108</v>
      </c>
      <c r="B9">
        <v>1.2537499999999999</v>
      </c>
      <c r="C9">
        <v>1.484596</v>
      </c>
      <c r="D9">
        <v>1.721732</v>
      </c>
      <c r="E9">
        <v>2.0439120000000002</v>
      </c>
      <c r="F9">
        <v>2.4945189999999999</v>
      </c>
    </row>
    <row r="10" spans="1:29">
      <c r="A10" t="s">
        <v>110</v>
      </c>
      <c r="B10">
        <v>15.537222</v>
      </c>
      <c r="C10">
        <v>16.375813000000001</v>
      </c>
      <c r="D10">
        <v>20.991672999999999</v>
      </c>
      <c r="E10">
        <v>21.045601000000001</v>
      </c>
      <c r="F10">
        <v>25.303474000000001</v>
      </c>
      <c r="I10" t="s">
        <v>68</v>
      </c>
      <c r="J10">
        <v>-6</v>
      </c>
      <c r="K10">
        <v>-5</v>
      </c>
      <c r="L10">
        <v>-4</v>
      </c>
      <c r="M10">
        <v>-3</v>
      </c>
      <c r="N10">
        <v>-2</v>
      </c>
    </row>
    <row r="11" spans="1:29">
      <c r="A11" t="s">
        <v>111</v>
      </c>
      <c r="B11">
        <v>1.418774</v>
      </c>
      <c r="C11">
        <v>1.675513</v>
      </c>
      <c r="D11">
        <v>2.3970739999999999</v>
      </c>
      <c r="E11">
        <v>3.5196559999999999</v>
      </c>
      <c r="F11">
        <v>5.1104180000000001</v>
      </c>
      <c r="H11" t="s">
        <v>80</v>
      </c>
      <c r="I11" t="s">
        <v>89</v>
      </c>
      <c r="J11">
        <v>8.6914000000000005E-2</v>
      </c>
      <c r="K11">
        <v>0.10253900000000001</v>
      </c>
      <c r="L11">
        <v>0.11804199999999999</v>
      </c>
      <c r="M11">
        <v>0.14538599999999999</v>
      </c>
      <c r="N11">
        <v>0.18054200000000001</v>
      </c>
    </row>
    <row r="12" spans="1:29">
      <c r="B12">
        <v>1.018834</v>
      </c>
      <c r="C12">
        <v>1.022243</v>
      </c>
      <c r="D12">
        <v>1.0318210000000001</v>
      </c>
      <c r="E12">
        <v>1.046724</v>
      </c>
      <c r="F12">
        <v>1.0431999999999999</v>
      </c>
      <c r="H12" t="s">
        <v>81</v>
      </c>
      <c r="I12" t="s">
        <v>90</v>
      </c>
      <c r="J12">
        <v>0</v>
      </c>
      <c r="K12">
        <v>2.4414000000000002E-2</v>
      </c>
      <c r="L12">
        <v>0.14636199999999999</v>
      </c>
      <c r="M12">
        <v>0.209839</v>
      </c>
      <c r="N12">
        <v>0.23327600000000001</v>
      </c>
    </row>
    <row r="13" spans="1:29">
      <c r="H13" t="s">
        <v>82</v>
      </c>
      <c r="I13" t="s">
        <v>91</v>
      </c>
      <c r="J13">
        <v>1.6601999999999999E-2</v>
      </c>
      <c r="K13">
        <v>2.5391E-2</v>
      </c>
      <c r="L13">
        <v>0.12109399999999999</v>
      </c>
      <c r="M13">
        <v>0.17285200000000001</v>
      </c>
      <c r="N13">
        <v>0.203125</v>
      </c>
    </row>
    <row r="14" spans="1:29">
      <c r="H14" t="s">
        <v>83</v>
      </c>
      <c r="I14" t="s">
        <v>92</v>
      </c>
      <c r="J14">
        <v>7.8120000000000004E-3</v>
      </c>
      <c r="K14">
        <v>7.8120000000000004E-3</v>
      </c>
      <c r="L14">
        <v>1.5625E-2</v>
      </c>
      <c r="M14">
        <v>3.125E-2</v>
      </c>
      <c r="N14">
        <v>0.101562</v>
      </c>
    </row>
    <row r="15" spans="1:29">
      <c r="J15">
        <f>SUM(J11:J14)</f>
        <v>0.111328</v>
      </c>
      <c r="K15">
        <f>SUM(K11:K14)</f>
        <v>0.16015600000000002</v>
      </c>
      <c r="L15">
        <f>SUM(L11:L14)</f>
        <v>0.40112299999999995</v>
      </c>
      <c r="M15">
        <f>SUM(M11:M14)</f>
        <v>0.55932700000000002</v>
      </c>
      <c r="N15">
        <f>SUM(N11:N14)</f>
        <v>0.71850500000000006</v>
      </c>
    </row>
    <row r="28" spans="1:6">
      <c r="A28" t="s">
        <v>104</v>
      </c>
    </row>
    <row r="29" spans="1:6">
      <c r="A29" t="s">
        <v>68</v>
      </c>
      <c r="B29">
        <v>-6</v>
      </c>
      <c r="C29">
        <v>-5</v>
      </c>
      <c r="D29">
        <v>-4</v>
      </c>
      <c r="E29">
        <v>-3</v>
      </c>
      <c r="F29">
        <v>-2</v>
      </c>
    </row>
    <row r="30" spans="1:6">
      <c r="A30" t="s">
        <v>71</v>
      </c>
      <c r="B30">
        <v>2.2409999999999999E-3</v>
      </c>
      <c r="C30">
        <v>2.1429999999999999E-3</v>
      </c>
      <c r="D30">
        <v>1.8710000000000001E-3</v>
      </c>
      <c r="E30">
        <v>3.3769999999999998E-3</v>
      </c>
      <c r="F30">
        <v>1.885E-3</v>
      </c>
    </row>
    <row r="31" spans="1:6">
      <c r="A31" t="s">
        <v>73</v>
      </c>
      <c r="B31">
        <v>4.3300000000000001E-4</v>
      </c>
      <c r="C31">
        <v>4.2000000000000002E-4</v>
      </c>
      <c r="D31">
        <v>3.6900000000000002E-4</v>
      </c>
      <c r="E31">
        <v>3.5500000000000001E-4</v>
      </c>
      <c r="F31">
        <v>3.0899999999999998E-4</v>
      </c>
    </row>
    <row r="32" spans="1:6">
      <c r="A32" t="s">
        <v>74</v>
      </c>
      <c r="B32">
        <v>4.7600000000000003E-3</v>
      </c>
      <c r="C32">
        <v>4.431E-3</v>
      </c>
      <c r="D32">
        <v>3.2720000000000002E-3</v>
      </c>
      <c r="E32">
        <v>2.2799999999999999E-3</v>
      </c>
      <c r="F32">
        <v>1.6000000000000001E-3</v>
      </c>
    </row>
    <row r="33" spans="1:6">
      <c r="A33" t="s">
        <v>108</v>
      </c>
      <c r="B33">
        <v>5.1960000000000001E-3</v>
      </c>
      <c r="C33">
        <v>4.8640000000000003E-3</v>
      </c>
      <c r="D33">
        <v>4.496E-3</v>
      </c>
      <c r="E33">
        <v>4.0889999999999998E-3</v>
      </c>
      <c r="F33">
        <v>3.5929999999999998E-3</v>
      </c>
    </row>
    <row r="34" spans="1:6">
      <c r="A34" t="s">
        <v>110</v>
      </c>
      <c r="B34">
        <v>2.9840999999999999E-2</v>
      </c>
      <c r="C34">
        <v>2.8775999999999999E-2</v>
      </c>
      <c r="D34">
        <v>2.7897000000000002E-2</v>
      </c>
      <c r="E34">
        <v>2.4278000000000001E-2</v>
      </c>
      <c r="F34">
        <v>2.2075000000000001E-2</v>
      </c>
    </row>
    <row r="35" spans="1:6">
      <c r="A35" t="s">
        <v>111</v>
      </c>
      <c r="B35">
        <v>5.0870000000000004E-3</v>
      </c>
      <c r="C35">
        <v>4.6439999999999997E-3</v>
      </c>
      <c r="D35">
        <v>3.9350000000000001E-3</v>
      </c>
      <c r="E35">
        <v>2.343E-3</v>
      </c>
      <c r="F35">
        <v>1.887E-3</v>
      </c>
    </row>
    <row r="36" spans="1:6">
      <c r="A36" t="s">
        <v>105</v>
      </c>
    </row>
    <row r="37" spans="1:6">
      <c r="A37" t="s">
        <v>68</v>
      </c>
      <c r="B37">
        <v>-6</v>
      </c>
      <c r="C37">
        <v>-5</v>
      </c>
      <c r="D37">
        <v>-4</v>
      </c>
      <c r="E37">
        <v>-3</v>
      </c>
      <c r="F37">
        <v>-2</v>
      </c>
    </row>
    <row r="38" spans="1:6">
      <c r="A38" t="s">
        <v>71</v>
      </c>
      <c r="B38">
        <v>4.914E-3</v>
      </c>
      <c r="C38">
        <v>2.5400000000000002E-3</v>
      </c>
      <c r="D38">
        <v>3.032E-3</v>
      </c>
      <c r="E38">
        <v>2.777E-3</v>
      </c>
      <c r="F38">
        <v>3.1700000000000001E-3</v>
      </c>
    </row>
    <row r="39" spans="1:6">
      <c r="A39" t="s">
        <v>73</v>
      </c>
      <c r="B39">
        <v>7.2000000000000002E-5</v>
      </c>
      <c r="C39">
        <v>6.7999999999999999E-5</v>
      </c>
      <c r="D39">
        <v>6.7999999999999999E-5</v>
      </c>
      <c r="E39">
        <v>6.0999999999999999E-5</v>
      </c>
      <c r="F39">
        <v>6.0000000000000002E-5</v>
      </c>
    </row>
    <row r="40" spans="1:6">
      <c r="A40" t="s">
        <v>74</v>
      </c>
      <c r="B40">
        <v>5.4200000000000003E-3</v>
      </c>
      <c r="C40">
        <v>4.6319999999999998E-3</v>
      </c>
      <c r="D40">
        <v>3.3579999999999999E-3</v>
      </c>
      <c r="E40">
        <v>2.6719999999999999E-3</v>
      </c>
      <c r="F40">
        <v>1.792E-3</v>
      </c>
    </row>
    <row r="41" spans="1:6">
      <c r="A41" t="s">
        <v>108</v>
      </c>
      <c r="B41">
        <v>5.9789999999999999E-3</v>
      </c>
      <c r="C41">
        <v>5.5050000000000003E-3</v>
      </c>
      <c r="D41">
        <v>5.1879999999999999E-3</v>
      </c>
      <c r="E41">
        <v>4.9360000000000003E-3</v>
      </c>
      <c r="F41">
        <v>4.3759999999999997E-3</v>
      </c>
    </row>
    <row r="42" spans="1:6">
      <c r="A42" t="s">
        <v>110</v>
      </c>
      <c r="B42">
        <v>4.5740999999999997E-2</v>
      </c>
      <c r="C42">
        <v>3.2953000000000003E-2</v>
      </c>
      <c r="D42">
        <v>3.0533000000000001E-2</v>
      </c>
      <c r="E42">
        <v>2.7372E-2</v>
      </c>
      <c r="F42">
        <v>2.6976E-2</v>
      </c>
    </row>
    <row r="43" spans="1:6">
      <c r="A43" t="s">
        <v>111</v>
      </c>
      <c r="B43">
        <v>6.2090000000000001E-3</v>
      </c>
      <c r="C43">
        <v>4.7130000000000002E-3</v>
      </c>
      <c r="D43">
        <v>4.8219999999999999E-3</v>
      </c>
      <c r="E43">
        <v>2.9729999999999999E-3</v>
      </c>
      <c r="F43">
        <v>1.812E-3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1"/>
  <sheetViews>
    <sheetView showRuler="0" zoomScaleNormal="100" zoomScalePageLayoutView="120" workbookViewId="0">
      <selection activeCell="G4" sqref="G4"/>
    </sheetView>
  </sheetViews>
  <sheetFormatPr baseColWidth="10" defaultColWidth="12.83203125" defaultRowHeight="15"/>
  <cols>
    <col min="1" max="1" width="20.6640625" customWidth="1"/>
  </cols>
  <sheetData>
    <row r="1" spans="1:10">
      <c r="B1" t="s">
        <v>0</v>
      </c>
      <c r="C1" t="s">
        <v>4</v>
      </c>
      <c r="E1" t="s">
        <v>13</v>
      </c>
      <c r="F1">
        <v>9.9999999999999995E-7</v>
      </c>
      <c r="G1">
        <v>1.0000000000000001E-5</v>
      </c>
      <c r="H1">
        <v>1E-4</v>
      </c>
      <c r="I1">
        <v>1E-3</v>
      </c>
      <c r="J1">
        <v>0.01</v>
      </c>
    </row>
    <row r="2" spans="1:10">
      <c r="A2" t="s">
        <v>1</v>
      </c>
      <c r="B2">
        <v>3.7763</v>
      </c>
      <c r="C2">
        <v>10.402900000000001</v>
      </c>
      <c r="F2">
        <v>-6</v>
      </c>
      <c r="G2">
        <v>-5</v>
      </c>
      <c r="H2">
        <v>-4</v>
      </c>
      <c r="I2">
        <v>-3</v>
      </c>
      <c r="J2">
        <v>-2</v>
      </c>
    </row>
    <row r="3" spans="1:10">
      <c r="A3" t="s">
        <v>17</v>
      </c>
      <c r="B3">
        <v>2.8954</v>
      </c>
      <c r="C3">
        <v>5.4892000000000003</v>
      </c>
      <c r="E3" t="s">
        <v>5</v>
      </c>
      <c r="F3">
        <v>3.0248469999999998</v>
      </c>
      <c r="G3">
        <v>3.6884130000000002</v>
      </c>
      <c r="H3">
        <v>3.7763</v>
      </c>
      <c r="I3">
        <v>3.944709</v>
      </c>
      <c r="J3">
        <v>3.96469</v>
      </c>
    </row>
    <row r="4" spans="1:10">
      <c r="A4" t="s">
        <v>2</v>
      </c>
      <c r="B4">
        <v>0.90029999999999999</v>
      </c>
      <c r="C4">
        <v>1.0692999999999999</v>
      </c>
      <c r="E4" t="s">
        <v>6</v>
      </c>
      <c r="F4">
        <v>6.1491579999999999</v>
      </c>
      <c r="G4">
        <v>11.466395</v>
      </c>
      <c r="H4">
        <v>10.402900000000001</v>
      </c>
      <c r="I4">
        <v>14.648683999999999</v>
      </c>
      <c r="J4">
        <v>15.012912</v>
      </c>
    </row>
    <row r="5" spans="1:10">
      <c r="A5" t="s">
        <v>3</v>
      </c>
      <c r="B5">
        <v>0.98680000000000001</v>
      </c>
      <c r="C5">
        <v>0.98680000000000001</v>
      </c>
      <c r="E5" t="s">
        <v>18</v>
      </c>
      <c r="F5">
        <v>2.0870359999999999</v>
      </c>
      <c r="G5">
        <v>2.6002749999999999</v>
      </c>
      <c r="H5">
        <v>2.8954</v>
      </c>
      <c r="I5">
        <v>3.5443549999999999</v>
      </c>
      <c r="J5">
        <v>3.8102360000000002</v>
      </c>
    </row>
    <row r="6" spans="1:10">
      <c r="E6" t="s">
        <v>19</v>
      </c>
      <c r="F6">
        <v>2.7052529999999999</v>
      </c>
      <c r="G6">
        <v>4.2724469999999997</v>
      </c>
      <c r="H6">
        <v>5.4892000000000003</v>
      </c>
      <c r="I6">
        <v>9.7637509999999992</v>
      </c>
      <c r="J6">
        <v>12.947824000000001</v>
      </c>
    </row>
    <row r="7" spans="1:10">
      <c r="A7" t="s">
        <v>5</v>
      </c>
      <c r="B7">
        <v>3.7763</v>
      </c>
    </row>
    <row r="8" spans="1:10">
      <c r="A8" t="s">
        <v>6</v>
      </c>
      <c r="B8">
        <v>10.402900000000001</v>
      </c>
    </row>
    <row r="9" spans="1:10">
      <c r="A9" t="s">
        <v>20</v>
      </c>
      <c r="B9">
        <v>2.8954</v>
      </c>
    </row>
    <row r="10" spans="1:10">
      <c r="A10" t="s">
        <v>19</v>
      </c>
      <c r="B10">
        <v>5.4892000000000003</v>
      </c>
    </row>
    <row r="11" spans="1:10">
      <c r="A11" t="s">
        <v>2</v>
      </c>
      <c r="B11">
        <v>1.0692999999999999</v>
      </c>
    </row>
    <row r="12" spans="1:10">
      <c r="A12" t="s">
        <v>3</v>
      </c>
      <c r="B12">
        <v>0.98680000000000001</v>
      </c>
    </row>
    <row r="14" spans="1:10">
      <c r="A14" t="s">
        <v>9</v>
      </c>
    </row>
    <row r="15" spans="1:10">
      <c r="A15" t="s">
        <v>14</v>
      </c>
      <c r="B15" t="s">
        <v>21</v>
      </c>
      <c r="C15" t="s">
        <v>25</v>
      </c>
      <c r="D15" t="s">
        <v>26</v>
      </c>
      <c r="E15" t="s">
        <v>51</v>
      </c>
      <c r="F15" s="2" t="s">
        <v>52</v>
      </c>
      <c r="G15" s="2" t="s">
        <v>53</v>
      </c>
    </row>
    <row r="16" spans="1:10">
      <c r="B16">
        <v>59.392279000000002</v>
      </c>
      <c r="C16">
        <v>60.581772000000001</v>
      </c>
      <c r="D16">
        <v>59.844496999999997</v>
      </c>
      <c r="E16">
        <v>60.232497000000002</v>
      </c>
      <c r="F16">
        <v>59.970162000000002</v>
      </c>
      <c r="G16">
        <v>60.722251999999997</v>
      </c>
    </row>
    <row r="19" spans="1:5">
      <c r="A19" t="s">
        <v>10</v>
      </c>
    </row>
    <row r="20" spans="1:5">
      <c r="A20" t="s">
        <v>14</v>
      </c>
      <c r="B20" t="s">
        <v>8</v>
      </c>
      <c r="C20" t="s">
        <v>24</v>
      </c>
      <c r="D20" t="s">
        <v>22</v>
      </c>
      <c r="E20" t="s">
        <v>23</v>
      </c>
    </row>
    <row r="21" spans="1:5">
      <c r="B21" s="1">
        <v>8.1706539999999999E-4</v>
      </c>
      <c r="C21" s="1">
        <v>9.0942889999999998E-4</v>
      </c>
      <c r="D21" s="1">
        <v>4.4541299999999997E-3</v>
      </c>
      <c r="E21" s="1">
        <v>3.5977960000000002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O55"/>
  <sheetViews>
    <sheetView zoomScale="99" workbookViewId="0">
      <selection activeCell="N10" sqref="N10"/>
    </sheetView>
  </sheetViews>
  <sheetFormatPr baseColWidth="10" defaultColWidth="11.1640625" defaultRowHeight="15"/>
  <cols>
    <col min="1" max="1" width="17.1640625" customWidth="1"/>
  </cols>
  <sheetData>
    <row r="2" spans="1:15">
      <c r="B2">
        <v>-6</v>
      </c>
      <c r="C2">
        <v>-5</v>
      </c>
      <c r="D2">
        <v>-4</v>
      </c>
      <c r="E2">
        <v>-3</v>
      </c>
      <c r="F2">
        <v>-2</v>
      </c>
      <c r="J2">
        <v>-6</v>
      </c>
      <c r="K2">
        <v>-5</v>
      </c>
      <c r="L2">
        <v>-4</v>
      </c>
      <c r="M2">
        <v>-3</v>
      </c>
      <c r="N2">
        <v>-2</v>
      </c>
    </row>
    <row r="3" spans="1:15">
      <c r="A3" t="s">
        <v>72</v>
      </c>
      <c r="B3">
        <v>1</v>
      </c>
      <c r="C3">
        <v>1</v>
      </c>
      <c r="D3">
        <v>1</v>
      </c>
      <c r="E3">
        <v>1</v>
      </c>
      <c r="F3">
        <v>1</v>
      </c>
      <c r="I3" t="s">
        <v>72</v>
      </c>
      <c r="J3">
        <v>1</v>
      </c>
      <c r="K3">
        <v>1</v>
      </c>
      <c r="L3">
        <v>1</v>
      </c>
      <c r="M3">
        <v>1</v>
      </c>
      <c r="N3">
        <v>1</v>
      </c>
    </row>
    <row r="4" spans="1:15">
      <c r="A4" t="s">
        <v>93</v>
      </c>
      <c r="B4">
        <v>1.0692999999999999</v>
      </c>
      <c r="C4">
        <v>1.0692999999999999</v>
      </c>
      <c r="D4">
        <v>1.0692999999999999</v>
      </c>
      <c r="E4">
        <v>1.0692999999999999</v>
      </c>
      <c r="F4">
        <v>1.0692999999999999</v>
      </c>
      <c r="I4" t="s">
        <v>73</v>
      </c>
      <c r="J4">
        <f>J8/J7</f>
        <v>0.89411764705882346</v>
      </c>
      <c r="K4">
        <f t="shared" ref="K4:N4" si="0">K8/K7</f>
        <v>0.84411764705882342</v>
      </c>
      <c r="L4">
        <f t="shared" si="0"/>
        <v>0.80661764705882355</v>
      </c>
      <c r="M4">
        <f t="shared" si="0"/>
        <v>0.78676470588235292</v>
      </c>
      <c r="N4">
        <f t="shared" si="0"/>
        <v>0.70955882352941169</v>
      </c>
    </row>
    <row r="5" spans="1:15">
      <c r="A5" t="s">
        <v>70</v>
      </c>
      <c r="B5">
        <v>0.98680000000000001</v>
      </c>
      <c r="C5">
        <v>0.98680000000000001</v>
      </c>
      <c r="D5">
        <v>0.98680000000000001</v>
      </c>
      <c r="E5">
        <v>0.98680000000000001</v>
      </c>
      <c r="F5">
        <v>0.98680000000000001</v>
      </c>
      <c r="I5" t="s">
        <v>74</v>
      </c>
      <c r="J5">
        <f>J9/J7</f>
        <v>0.60955882352941171</v>
      </c>
      <c r="K5">
        <f t="shared" ref="K5:N5" si="1">K9/K7</f>
        <v>0.59485294117647058</v>
      </c>
      <c r="L5">
        <f t="shared" si="1"/>
        <v>0.58161764705882346</v>
      </c>
      <c r="M5">
        <f t="shared" si="1"/>
        <v>0.51102941176470584</v>
      </c>
      <c r="N5">
        <f t="shared" si="1"/>
        <v>0.38602941176470584</v>
      </c>
      <c r="O5">
        <f>N3/N5</f>
        <v>2.5904761904761906</v>
      </c>
    </row>
    <row r="6" spans="1:15">
      <c r="A6" t="s">
        <v>71</v>
      </c>
      <c r="B6">
        <v>6.1491579999999999</v>
      </c>
      <c r="C6">
        <v>10.402900000000001</v>
      </c>
      <c r="D6">
        <v>11.466395</v>
      </c>
      <c r="E6">
        <v>14.648683999999999</v>
      </c>
      <c r="F6">
        <v>15.012912</v>
      </c>
      <c r="L6">
        <f>L3/L5</f>
        <v>1.7193426042983566</v>
      </c>
    </row>
    <row r="7" spans="1:15">
      <c r="A7" t="s">
        <v>73</v>
      </c>
      <c r="B7">
        <v>2.0870359999999999</v>
      </c>
      <c r="C7">
        <v>2.6002749999999999</v>
      </c>
      <c r="D7">
        <v>2.8954</v>
      </c>
      <c r="E7">
        <v>3.5443549999999999</v>
      </c>
      <c r="F7">
        <v>3.8102360000000002</v>
      </c>
      <c r="J7">
        <v>1.3600000000000001E-3</v>
      </c>
      <c r="K7">
        <v>1.3600000000000001E-3</v>
      </c>
      <c r="L7">
        <v>1.3600000000000001E-3</v>
      </c>
      <c r="M7">
        <v>1.3600000000000001E-3</v>
      </c>
      <c r="N7">
        <v>1.3600000000000001E-3</v>
      </c>
    </row>
    <row r="8" spans="1:15">
      <c r="A8" t="s">
        <v>74</v>
      </c>
      <c r="B8">
        <v>3.3834870000000001</v>
      </c>
      <c r="C8">
        <v>4.0342929999999999</v>
      </c>
      <c r="D8">
        <v>6.5787000000000004</v>
      </c>
      <c r="E8">
        <v>9.0229990000000004</v>
      </c>
      <c r="F8">
        <v>9.0229990000000004</v>
      </c>
      <c r="G8">
        <v>7.5494089999999998</v>
      </c>
      <c r="J8">
        <v>1.2160000000000001E-3</v>
      </c>
      <c r="K8">
        <v>1.1479999999999999E-3</v>
      </c>
      <c r="L8">
        <v>1.0970000000000001E-3</v>
      </c>
      <c r="M8">
        <v>1.07E-3</v>
      </c>
      <c r="N8">
        <v>9.6500000000000004E-4</v>
      </c>
    </row>
    <row r="9" spans="1:15">
      <c r="A9" t="s">
        <v>109</v>
      </c>
      <c r="B9">
        <v>1.310813</v>
      </c>
      <c r="C9">
        <v>1.5660000000000001</v>
      </c>
      <c r="D9">
        <v>1.8337129999999999</v>
      </c>
      <c r="E9">
        <v>2.1947009999999998</v>
      </c>
      <c r="F9">
        <v>2.6966990000000002</v>
      </c>
      <c r="J9">
        <v>8.2899999999999998E-4</v>
      </c>
      <c r="K9">
        <v>8.0900000000000004E-4</v>
      </c>
      <c r="L9">
        <v>7.9100000000000004E-4</v>
      </c>
      <c r="M9">
        <v>6.9499999999999998E-4</v>
      </c>
      <c r="N9">
        <v>5.2499999999999997E-4</v>
      </c>
    </row>
    <row r="10" spans="1:15">
      <c r="A10" t="s">
        <v>111</v>
      </c>
      <c r="B10">
        <v>3.9584069999999998</v>
      </c>
      <c r="C10">
        <v>4.5809550000000003</v>
      </c>
      <c r="D10">
        <v>6.6315119999999999</v>
      </c>
      <c r="E10">
        <v>9.958634</v>
      </c>
      <c r="F10">
        <v>9.958634</v>
      </c>
      <c r="J10">
        <v>1.338E-3</v>
      </c>
      <c r="K10">
        <v>1.258E-3</v>
      </c>
      <c r="L10">
        <v>1.2359999999999999E-3</v>
      </c>
      <c r="M10">
        <v>1.188E-3</v>
      </c>
      <c r="N10">
        <v>1.147E-3</v>
      </c>
    </row>
    <row r="30" spans="1:14">
      <c r="A30" t="s">
        <v>106</v>
      </c>
    </row>
    <row r="31" spans="1:14">
      <c r="B31">
        <v>-6</v>
      </c>
      <c r="C31">
        <v>-5</v>
      </c>
      <c r="D31">
        <v>-4</v>
      </c>
      <c r="E31">
        <v>-3</v>
      </c>
      <c r="F31">
        <v>-2</v>
      </c>
      <c r="J31">
        <v>-6</v>
      </c>
      <c r="K31">
        <v>-5</v>
      </c>
      <c r="L31">
        <v>-4</v>
      </c>
      <c r="M31">
        <v>-3</v>
      </c>
      <c r="N31">
        <v>-2</v>
      </c>
    </row>
    <row r="32" spans="1:14">
      <c r="A32" t="s">
        <v>72</v>
      </c>
      <c r="B32">
        <v>1</v>
      </c>
      <c r="C32">
        <v>1</v>
      </c>
      <c r="D32">
        <v>1</v>
      </c>
      <c r="E32">
        <v>1</v>
      </c>
      <c r="F32">
        <v>1</v>
      </c>
      <c r="I32" t="s">
        <v>72</v>
      </c>
      <c r="J32" s="3">
        <f>J53/J$53</f>
        <v>1</v>
      </c>
      <c r="K32" s="3">
        <f t="shared" ref="K32:N32" si="2">K53/K$53</f>
        <v>1</v>
      </c>
      <c r="L32" s="3">
        <f t="shared" si="2"/>
        <v>1</v>
      </c>
      <c r="M32" s="3">
        <f t="shared" si="2"/>
        <v>1</v>
      </c>
      <c r="N32" s="3">
        <f t="shared" si="2"/>
        <v>1</v>
      </c>
    </row>
    <row r="33" spans="1:14">
      <c r="A33" t="s">
        <v>93</v>
      </c>
      <c r="B33">
        <v>1.0692999999999999</v>
      </c>
      <c r="C33">
        <v>1.0692999999999999</v>
      </c>
      <c r="D33">
        <v>1.0692999999999999</v>
      </c>
      <c r="E33">
        <v>1.0692999999999999</v>
      </c>
      <c r="F33">
        <v>1.0692999999999999</v>
      </c>
      <c r="I33" t="s">
        <v>73</v>
      </c>
      <c r="J33" s="3">
        <f t="shared" ref="J33:N33" si="3">J54/J$53</f>
        <v>0.97872204834803789</v>
      </c>
      <c r="K33" s="3">
        <f t="shared" si="3"/>
        <v>0.97616586181014831</v>
      </c>
      <c r="L33" s="3">
        <f t="shared" si="3"/>
        <v>0.97513913868551128</v>
      </c>
      <c r="M33" s="3">
        <f t="shared" si="3"/>
        <v>0.97137212694546338</v>
      </c>
      <c r="N33" s="3">
        <f t="shared" si="3"/>
        <v>0.97267500318638223</v>
      </c>
    </row>
    <row r="34" spans="1:14">
      <c r="A34" t="s">
        <v>70</v>
      </c>
      <c r="B34">
        <v>0.98680000000000001</v>
      </c>
      <c r="C34">
        <v>0.98680000000000001</v>
      </c>
      <c r="D34">
        <v>0.98680000000000001</v>
      </c>
      <c r="E34">
        <v>0.98680000000000001</v>
      </c>
      <c r="F34">
        <v>0.98680000000000001</v>
      </c>
      <c r="I34" t="s">
        <v>74</v>
      </c>
      <c r="J34" s="3">
        <f t="shared" ref="J34:N34" si="4">J55/J$53</f>
        <v>0.74826165153725233</v>
      </c>
      <c r="K34" s="3">
        <f t="shared" si="4"/>
        <v>0.72779091668672913</v>
      </c>
      <c r="L34" s="3">
        <f t="shared" si="4"/>
        <v>0.66919972243071391</v>
      </c>
      <c r="M34" s="3">
        <f t="shared" si="4"/>
        <v>0.66848809709260337</v>
      </c>
      <c r="N34" s="3">
        <f t="shared" si="4"/>
        <v>0.66791879682211497</v>
      </c>
    </row>
    <row r="35" spans="1:14">
      <c r="A35" t="s">
        <v>71</v>
      </c>
      <c r="B35">
        <v>5.1491579999999999</v>
      </c>
      <c r="C35">
        <v>5.4028999999999998</v>
      </c>
      <c r="D35">
        <v>7.4663950000000003</v>
      </c>
      <c r="E35">
        <v>10.648683999999999</v>
      </c>
      <c r="F35">
        <v>11.012912</v>
      </c>
    </row>
    <row r="36" spans="1:14">
      <c r="A36" t="s">
        <v>73</v>
      </c>
      <c r="B36">
        <v>1.3613329999999999</v>
      </c>
      <c r="C36">
        <v>2.347235</v>
      </c>
      <c r="D36">
        <v>2.3561399999999999</v>
      </c>
      <c r="E36">
        <v>3.3205559999999998</v>
      </c>
      <c r="F36">
        <v>3.3492700000000002</v>
      </c>
      <c r="J36">
        <v>1.0000000000000001E-5</v>
      </c>
      <c r="K36">
        <v>1.0000000000000001E-5</v>
      </c>
      <c r="L36">
        <v>1.0000000000000001E-5</v>
      </c>
      <c r="M36">
        <v>1.0000000000000001E-5</v>
      </c>
      <c r="N36">
        <v>1.0000000000000001E-5</v>
      </c>
    </row>
    <row r="37" spans="1:14">
      <c r="A37" t="s">
        <v>74</v>
      </c>
      <c r="B37">
        <v>4.1162570000000001</v>
      </c>
      <c r="C37">
        <v>4.2776839999999998</v>
      </c>
      <c r="D37">
        <v>6.8546709999999997</v>
      </c>
      <c r="E37">
        <v>8.7574210000000008</v>
      </c>
      <c r="F37">
        <v>8.7574210000000008</v>
      </c>
      <c r="J37">
        <v>1.0000000000000001E-5</v>
      </c>
      <c r="K37">
        <v>1.0000000000000001E-5</v>
      </c>
      <c r="L37">
        <v>1.0000000000000001E-5</v>
      </c>
      <c r="M37">
        <v>1.0000000000000001E-5</v>
      </c>
      <c r="N37">
        <v>1.0000000000000001E-5</v>
      </c>
    </row>
    <row r="38" spans="1:14">
      <c r="F38">
        <v>5.0254830000000004</v>
      </c>
      <c r="J38">
        <v>7.9999999999999996E-6</v>
      </c>
      <c r="K38">
        <v>6.9999999999999999E-6</v>
      </c>
      <c r="L38">
        <v>7.9999999999999996E-6</v>
      </c>
      <c r="M38">
        <v>6.9999999999999999E-6</v>
      </c>
      <c r="N38">
        <v>6.9999999999999999E-6</v>
      </c>
    </row>
    <row r="40" spans="1:14">
      <c r="J40" s="1">
        <v>1.31226E-5</v>
      </c>
      <c r="K40" s="1">
        <v>1.31226E-5</v>
      </c>
      <c r="L40" s="1">
        <v>1.31226E-5</v>
      </c>
      <c r="M40" s="1">
        <v>1.31226E-5</v>
      </c>
      <c r="N40" s="1">
        <v>1.31226E-5</v>
      </c>
    </row>
    <row r="41" spans="1:14">
      <c r="J41" s="1">
        <v>1.37183E-5</v>
      </c>
      <c r="K41" s="1">
        <v>1.37367E-5</v>
      </c>
      <c r="L41" s="1">
        <v>1.3822099999999999E-5</v>
      </c>
      <c r="M41" s="1">
        <v>1.3786E-5</v>
      </c>
      <c r="N41" s="1">
        <v>1.37715E-5</v>
      </c>
    </row>
    <row r="42" spans="1:14">
      <c r="J42" s="1">
        <v>1.0278299999999999E-5</v>
      </c>
      <c r="K42" s="1">
        <v>9.4508400000000005E-6</v>
      </c>
      <c r="L42" s="1">
        <v>1.05674E-5</v>
      </c>
      <c r="M42" s="1">
        <v>9.4407900000000005E-6</v>
      </c>
      <c r="N42" s="1">
        <v>9.4327500000000004E-6</v>
      </c>
    </row>
    <row r="44" spans="1:14">
      <c r="J44">
        <v>0.69164000000000003</v>
      </c>
      <c r="K44">
        <v>0.69164000000000003</v>
      </c>
      <c r="L44">
        <v>0.69164000000000003</v>
      </c>
      <c r="M44">
        <v>0.69164000000000003</v>
      </c>
      <c r="N44">
        <v>0.69164000000000003</v>
      </c>
    </row>
    <row r="45" spans="1:14">
      <c r="J45">
        <v>1.0143200000000001</v>
      </c>
      <c r="K45">
        <v>1.0187999999999999</v>
      </c>
      <c r="L45">
        <v>1.0022200000000001</v>
      </c>
      <c r="M45">
        <v>1.0146299999999999</v>
      </c>
      <c r="N45">
        <v>0.98286200000000001</v>
      </c>
    </row>
    <row r="46" spans="1:14">
      <c r="J46">
        <v>1.35578</v>
      </c>
      <c r="K46">
        <v>1.30569</v>
      </c>
      <c r="L46">
        <v>1.3251999999999999</v>
      </c>
      <c r="M46">
        <v>1.0909899999999999</v>
      </c>
      <c r="N46">
        <v>1.0745</v>
      </c>
    </row>
    <row r="48" spans="1:14">
      <c r="J48">
        <v>8.4551699999999994E-2</v>
      </c>
      <c r="K48">
        <v>8.4551699999999994E-2</v>
      </c>
      <c r="L48">
        <v>8.4551699999999994E-2</v>
      </c>
      <c r="M48">
        <v>8.4551699999999994E-2</v>
      </c>
      <c r="N48">
        <v>8.4551699999999994E-2</v>
      </c>
    </row>
    <row r="49" spans="10:14">
      <c r="J49">
        <v>0.26622099999999999</v>
      </c>
      <c r="K49">
        <v>0.26251799999999997</v>
      </c>
      <c r="L49">
        <v>0.26166600000000001</v>
      </c>
      <c r="M49">
        <v>0.27116099999999999</v>
      </c>
      <c r="N49">
        <v>0.26436300000000001</v>
      </c>
    </row>
    <row r="50" spans="10:14">
      <c r="J50">
        <v>0.69340999999999997</v>
      </c>
      <c r="K50">
        <v>0.63792599999999999</v>
      </c>
      <c r="L50">
        <v>0.69681899999999997</v>
      </c>
      <c r="M50">
        <v>0.52628200000000003</v>
      </c>
      <c r="N50">
        <v>0.55197300000000005</v>
      </c>
    </row>
    <row r="53" spans="10:14">
      <c r="J53" s="1">
        <v>1.4122599999999999E-5</v>
      </c>
      <c r="K53" s="1">
        <v>1.4122599999999999E-5</v>
      </c>
      <c r="L53" s="1">
        <v>1.4122599999999999E-5</v>
      </c>
      <c r="M53" s="1">
        <v>1.4122599999999999E-5</v>
      </c>
      <c r="N53" s="1">
        <v>1.4122599999999999E-5</v>
      </c>
    </row>
    <row r="54" spans="10:14">
      <c r="J54" s="1">
        <v>1.3822099999999999E-5</v>
      </c>
      <c r="K54" s="1">
        <v>1.3786E-5</v>
      </c>
      <c r="L54" s="1">
        <v>1.37715E-5</v>
      </c>
      <c r="M54" s="1">
        <v>1.37183E-5</v>
      </c>
      <c r="N54" s="1">
        <v>1.37367E-5</v>
      </c>
    </row>
    <row r="55" spans="10:14">
      <c r="J55" s="1">
        <v>1.05674E-5</v>
      </c>
      <c r="K55" s="1">
        <v>1.0278299999999999E-5</v>
      </c>
      <c r="L55" s="1">
        <v>9.4508400000000005E-6</v>
      </c>
      <c r="M55" s="1">
        <v>9.4407900000000005E-6</v>
      </c>
      <c r="N55" s="1">
        <v>9.4327500000000004E-6</v>
      </c>
    </row>
  </sheetData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33"/>
  <sheetViews>
    <sheetView workbookViewId="0">
      <selection activeCell="A22" sqref="A22:G33"/>
    </sheetView>
  </sheetViews>
  <sheetFormatPr baseColWidth="10" defaultColWidth="8.83203125" defaultRowHeight="15"/>
  <sheetData>
    <row r="1" spans="1:7">
      <c r="A1" t="s">
        <v>35</v>
      </c>
    </row>
    <row r="2" spans="1:7">
      <c r="A2" t="s">
        <v>14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</row>
    <row r="3" spans="1:7">
      <c r="B3">
        <v>3.6736149999999999</v>
      </c>
      <c r="C3">
        <v>3.6474099999999998</v>
      </c>
      <c r="D3">
        <v>3.869971</v>
      </c>
      <c r="E3">
        <v>3.8685670000000001</v>
      </c>
      <c r="F3">
        <v>3.8515999999999999</v>
      </c>
      <c r="G3">
        <v>3.8312430000000002</v>
      </c>
    </row>
    <row r="5" spans="1:7">
      <c r="A5" t="s">
        <v>10</v>
      </c>
    </row>
    <row r="6" spans="1:7">
      <c r="A6" t="s">
        <v>14</v>
      </c>
      <c r="B6">
        <v>9.9999999999999995E-7</v>
      </c>
      <c r="C6">
        <v>1.0000000000000001E-5</v>
      </c>
      <c r="D6">
        <v>1E-4</v>
      </c>
      <c r="E6">
        <v>1E-3</v>
      </c>
      <c r="F6">
        <v>0.01</v>
      </c>
    </row>
    <row r="7" spans="1:7">
      <c r="A7" t="s">
        <v>11</v>
      </c>
      <c r="B7">
        <v>0</v>
      </c>
      <c r="C7">
        <v>0</v>
      </c>
      <c r="D7">
        <v>0</v>
      </c>
      <c r="E7">
        <v>2.3E-5</v>
      </c>
      <c r="F7">
        <v>3.86E-4</v>
      </c>
    </row>
    <row r="9" spans="1:7">
      <c r="A9" t="s">
        <v>36</v>
      </c>
    </row>
    <row r="10" spans="1:7">
      <c r="A10" t="s">
        <v>14</v>
      </c>
      <c r="B10" t="s">
        <v>27</v>
      </c>
      <c r="C10" t="s">
        <v>28</v>
      </c>
      <c r="D10" t="s">
        <v>29</v>
      </c>
      <c r="E10" t="s">
        <v>30</v>
      </c>
      <c r="F10" t="s">
        <v>31</v>
      </c>
      <c r="G10" t="s">
        <v>32</v>
      </c>
    </row>
    <row r="11" spans="1:7">
      <c r="B11">
        <v>37.079129000000002</v>
      </c>
      <c r="C11">
        <v>36.320219999999999</v>
      </c>
      <c r="D11">
        <v>36.743932999999998</v>
      </c>
      <c r="E11">
        <v>36.192960999999997</v>
      </c>
      <c r="F11">
        <v>35.397722000000002</v>
      </c>
      <c r="G11">
        <v>35.168976999999998</v>
      </c>
    </row>
    <row r="13" spans="1:7">
      <c r="A13" t="s">
        <v>10</v>
      </c>
    </row>
    <row r="14" spans="1:7">
      <c r="A14" t="s">
        <v>14</v>
      </c>
      <c r="B14">
        <v>9.9999999999999995E-7</v>
      </c>
      <c r="C14">
        <v>1.0000000000000001E-5</v>
      </c>
      <c r="D14">
        <v>1E-4</v>
      </c>
      <c r="E14">
        <v>1E-3</v>
      </c>
      <c r="F14">
        <v>0.01</v>
      </c>
    </row>
    <row r="15" spans="1:7">
      <c r="A15" t="s">
        <v>11</v>
      </c>
      <c r="B15">
        <v>0</v>
      </c>
      <c r="C15">
        <v>0</v>
      </c>
      <c r="D15">
        <v>1.5699999999999999E-4</v>
      </c>
      <c r="E15">
        <v>2.7E-4</v>
      </c>
      <c r="F15">
        <v>4.2000000000000002E-4</v>
      </c>
    </row>
    <row r="18" spans="1:7">
      <c r="A18" t="s">
        <v>37</v>
      </c>
    </row>
    <row r="19" spans="1:7">
      <c r="A19" t="s">
        <v>14</v>
      </c>
      <c r="B19">
        <v>9.9999999999999995E-7</v>
      </c>
      <c r="C19">
        <v>1.0000000000000001E-5</v>
      </c>
      <c r="D19">
        <v>1E-4</v>
      </c>
      <c r="E19">
        <v>1E-3</v>
      </c>
      <c r="F19">
        <v>0.01</v>
      </c>
      <c r="G19">
        <v>0.1</v>
      </c>
    </row>
    <row r="20" spans="1:7">
      <c r="B20">
        <f xml:space="preserve"> 1/0.979871</f>
        <v>1.0205424999821404</v>
      </c>
      <c r="C20">
        <v>1.019641</v>
      </c>
      <c r="D20">
        <v>1.036257</v>
      </c>
      <c r="E20">
        <v>1.059337</v>
      </c>
      <c r="F20">
        <v>1.156326</v>
      </c>
      <c r="G20">
        <v>1.359143</v>
      </c>
    </row>
    <row r="22" spans="1:7">
      <c r="A22" t="s">
        <v>39</v>
      </c>
    </row>
    <row r="23" spans="1:7">
      <c r="A23" t="s">
        <v>14</v>
      </c>
      <c r="B23" t="s">
        <v>27</v>
      </c>
      <c r="C23" t="s">
        <v>28</v>
      </c>
      <c r="D23" t="s">
        <v>29</v>
      </c>
      <c r="E23" t="s">
        <v>30</v>
      </c>
      <c r="F23" t="s">
        <v>31</v>
      </c>
      <c r="G23" t="s">
        <v>32</v>
      </c>
    </row>
    <row r="24" spans="1:7">
      <c r="B24">
        <v>596.92707900000005</v>
      </c>
      <c r="C24">
        <v>600.92527700000005</v>
      </c>
      <c r="D24">
        <v>601.79209100000003</v>
      </c>
      <c r="E24">
        <v>608.63549899999998</v>
      </c>
      <c r="F24">
        <v>599.60246299999994</v>
      </c>
      <c r="G24">
        <v>602.11321499999997</v>
      </c>
    </row>
    <row r="26" spans="1:7">
      <c r="A26" t="s">
        <v>10</v>
      </c>
    </row>
    <row r="27" spans="1:7">
      <c r="A27" t="s">
        <v>14</v>
      </c>
      <c r="B27">
        <v>9.9999999999999995E-7</v>
      </c>
      <c r="C27">
        <v>1.0000000000000001E-5</v>
      </c>
      <c r="D27">
        <v>1E-4</v>
      </c>
      <c r="E27">
        <v>1E-3</v>
      </c>
      <c r="F27">
        <v>0.01</v>
      </c>
      <c r="G27">
        <v>0.1</v>
      </c>
    </row>
    <row r="28" spans="1:7">
      <c r="A28" t="s">
        <v>11</v>
      </c>
      <c r="B28">
        <v>0</v>
      </c>
      <c r="C28">
        <v>0</v>
      </c>
      <c r="D28">
        <v>9.9999999999999995E-7</v>
      </c>
      <c r="E28">
        <v>6.0000000000000002E-6</v>
      </c>
      <c r="F28">
        <v>2.2100000000000001E-4</v>
      </c>
      <c r="G28">
        <v>1.042E-3</v>
      </c>
    </row>
    <row r="31" spans="1:7">
      <c r="A31" t="s">
        <v>37</v>
      </c>
    </row>
    <row r="32" spans="1:7">
      <c r="A32" t="s">
        <v>14</v>
      </c>
      <c r="B32">
        <v>9.9999999999999995E-7</v>
      </c>
      <c r="C32">
        <v>1.0000000000000001E-5</v>
      </c>
      <c r="D32">
        <v>1E-4</v>
      </c>
      <c r="E32">
        <v>1E-3</v>
      </c>
      <c r="F32">
        <v>0.01</v>
      </c>
      <c r="G32">
        <v>0.1</v>
      </c>
    </row>
    <row r="33" spans="2:7">
      <c r="B33">
        <v>2.4117739999999999</v>
      </c>
      <c r="C33">
        <v>2.4771740000000002</v>
      </c>
      <c r="D33">
        <v>2.71556</v>
      </c>
      <c r="E33">
        <v>2.6130900000000001</v>
      </c>
      <c r="F33">
        <v>2.954205</v>
      </c>
      <c r="G33">
        <v>3.0165920000000002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6"/>
  <sheetViews>
    <sheetView workbookViewId="0">
      <selection activeCell="Q23" sqref="Q23"/>
    </sheetView>
  </sheetViews>
  <sheetFormatPr baseColWidth="10" defaultColWidth="11.1640625" defaultRowHeight="15"/>
  <sheetData>
    <row r="1" spans="1:7">
      <c r="A1" t="s">
        <v>54</v>
      </c>
    </row>
    <row r="2" spans="1:7">
      <c r="A2" t="s">
        <v>14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</row>
    <row r="3" spans="1:7">
      <c r="B3">
        <v>17.508977999999999</v>
      </c>
      <c r="C3">
        <v>18.051579</v>
      </c>
      <c r="D3">
        <v>18.916996000000001</v>
      </c>
      <c r="E3">
        <v>18.005952000000001</v>
      </c>
      <c r="F3">
        <v>18.438917</v>
      </c>
      <c r="G3">
        <v>17.999881999999999</v>
      </c>
    </row>
    <row r="5" spans="1:7">
      <c r="A5" t="s">
        <v>10</v>
      </c>
    </row>
    <row r="6" spans="1:7">
      <c r="A6" t="s">
        <v>14</v>
      </c>
      <c r="B6">
        <v>9.9999999999999995E-7</v>
      </c>
      <c r="C6">
        <v>1.0000000000000001E-5</v>
      </c>
      <c r="D6">
        <v>1E-4</v>
      </c>
      <c r="E6">
        <v>1E-3</v>
      </c>
      <c r="F6">
        <v>0.01</v>
      </c>
      <c r="G6">
        <v>0.1</v>
      </c>
    </row>
    <row r="7" spans="1:7">
      <c r="A7" t="s">
        <v>11</v>
      </c>
      <c r="B7">
        <v>0</v>
      </c>
      <c r="C7">
        <v>9.9999999999999995E-7</v>
      </c>
      <c r="D7">
        <v>4.3000000000000002E-5</v>
      </c>
      <c r="E7">
        <v>7.7999999999999999E-5</v>
      </c>
      <c r="F7">
        <v>7.7999999999999999E-5</v>
      </c>
    </row>
    <row r="10" spans="1:7">
      <c r="A10" t="s">
        <v>57</v>
      </c>
    </row>
    <row r="11" spans="1:7">
      <c r="A11" t="s">
        <v>14</v>
      </c>
      <c r="B11">
        <v>9.9999999999999995E-7</v>
      </c>
      <c r="C11">
        <v>1.0000000000000001E-5</v>
      </c>
      <c r="D11">
        <v>1E-4</v>
      </c>
      <c r="E11">
        <v>1E-3</v>
      </c>
      <c r="F11">
        <v>0.01</v>
      </c>
      <c r="G11">
        <v>0.1</v>
      </c>
    </row>
    <row r="12" spans="1:7">
      <c r="B12">
        <v>1.1000529999999999</v>
      </c>
      <c r="C12">
        <v>1.676909</v>
      </c>
      <c r="D12">
        <v>2.7701730000000002</v>
      </c>
      <c r="E12">
        <v>6.6116710000000003</v>
      </c>
      <c r="F12">
        <v>6.6116710000000003</v>
      </c>
    </row>
    <row r="15" spans="1:7">
      <c r="A15" t="s">
        <v>55</v>
      </c>
    </row>
    <row r="16" spans="1:7">
      <c r="A16" t="s">
        <v>14</v>
      </c>
      <c r="B16" t="s">
        <v>27</v>
      </c>
      <c r="C16" t="s">
        <v>28</v>
      </c>
      <c r="D16" t="s">
        <v>29</v>
      </c>
      <c r="E16" t="s">
        <v>30</v>
      </c>
      <c r="F16" t="s">
        <v>31</v>
      </c>
      <c r="G16" t="s">
        <v>32</v>
      </c>
    </row>
    <row r="17" spans="1:7">
      <c r="B17">
        <v>167.09126599999999</v>
      </c>
      <c r="C17">
        <v>171.21648300000001</v>
      </c>
      <c r="D17">
        <v>167.42308499999999</v>
      </c>
      <c r="E17">
        <v>166.890038</v>
      </c>
      <c r="F17">
        <v>169.91999300000001</v>
      </c>
      <c r="G17">
        <v>166.793948</v>
      </c>
    </row>
    <row r="19" spans="1:7">
      <c r="A19" t="s">
        <v>10</v>
      </c>
    </row>
    <row r="20" spans="1:7">
      <c r="A20" t="s">
        <v>14</v>
      </c>
      <c r="B20">
        <v>9.9999999999999995E-7</v>
      </c>
      <c r="C20">
        <v>1.0000000000000001E-5</v>
      </c>
      <c r="D20">
        <v>1E-4</v>
      </c>
      <c r="E20">
        <v>1E-3</v>
      </c>
      <c r="F20">
        <v>0.01</v>
      </c>
      <c r="G20">
        <v>0.1</v>
      </c>
    </row>
    <row r="21" spans="1:7">
      <c r="A21" t="s">
        <v>11</v>
      </c>
      <c r="B21">
        <v>0</v>
      </c>
      <c r="C21">
        <v>2.0000000000000002E-5</v>
      </c>
      <c r="D21">
        <v>4.0900000000000002E-4</v>
      </c>
      <c r="E21">
        <v>3.7599999999999998E-4</v>
      </c>
      <c r="F21">
        <v>3.7599999999999998E-4</v>
      </c>
    </row>
    <row r="24" spans="1:7">
      <c r="A24" t="s">
        <v>37</v>
      </c>
    </row>
    <row r="25" spans="1:7">
      <c r="A25" t="s">
        <v>14</v>
      </c>
      <c r="B25">
        <v>9.9999999999999995E-7</v>
      </c>
      <c r="C25">
        <v>1.0000000000000001E-5</v>
      </c>
      <c r="D25">
        <v>1E-4</v>
      </c>
      <c r="E25">
        <v>1E-3</v>
      </c>
      <c r="F25">
        <v>0.01</v>
      </c>
      <c r="G25">
        <v>0.1</v>
      </c>
    </row>
    <row r="26" spans="1:7">
      <c r="B26">
        <v>1.5219180000000001</v>
      </c>
      <c r="C26">
        <v>3.7388219999999999</v>
      </c>
      <c r="D26">
        <v>6.6444130000000001</v>
      </c>
      <c r="E26">
        <v>7.835483</v>
      </c>
      <c r="F26">
        <v>7.835483</v>
      </c>
    </row>
  </sheetData>
  <phoneticPr fontId="1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25"/>
  <sheetViews>
    <sheetView workbookViewId="0">
      <selection activeCell="B7" sqref="B7:F7"/>
    </sheetView>
  </sheetViews>
  <sheetFormatPr baseColWidth="10" defaultColWidth="11.1640625" defaultRowHeight="15"/>
  <sheetData>
    <row r="1" spans="1:8">
      <c r="A1" t="s">
        <v>58</v>
      </c>
    </row>
    <row r="2" spans="1:8">
      <c r="A2" t="s">
        <v>14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  <c r="H2" t="s">
        <v>56</v>
      </c>
    </row>
    <row r="3" spans="1:8">
      <c r="B3">
        <v>1168.7577369999999</v>
      </c>
      <c r="C3">
        <v>1169.4037599999999</v>
      </c>
      <c r="D3">
        <v>1169.8979019999999</v>
      </c>
      <c r="E3">
        <v>1169.5013759999999</v>
      </c>
      <c r="F3">
        <v>1171.559651</v>
      </c>
      <c r="G3">
        <v>1168.2831980000001</v>
      </c>
      <c r="H3">
        <v>1173.325169</v>
      </c>
    </row>
    <row r="5" spans="1:8">
      <c r="A5" t="s">
        <v>10</v>
      </c>
    </row>
    <row r="6" spans="1:8">
      <c r="A6" t="s">
        <v>14</v>
      </c>
      <c r="B6">
        <v>9.9999999999999995E-7</v>
      </c>
      <c r="C6">
        <v>1.0000000000000001E-5</v>
      </c>
      <c r="D6">
        <v>1E-4</v>
      </c>
      <c r="E6">
        <v>1E-3</v>
      </c>
      <c r="F6">
        <v>0.01</v>
      </c>
      <c r="G6">
        <v>0.1</v>
      </c>
    </row>
    <row r="7" spans="1:8">
      <c r="A7" t="s">
        <v>11</v>
      </c>
      <c r="B7">
        <v>0</v>
      </c>
      <c r="C7">
        <v>0</v>
      </c>
      <c r="D7">
        <v>0</v>
      </c>
      <c r="E7">
        <v>0</v>
      </c>
      <c r="F7">
        <v>1.4100000000000001E-4</v>
      </c>
      <c r="G7">
        <v>8.1089999999999999E-3</v>
      </c>
    </row>
    <row r="10" spans="1:8">
      <c r="A10" t="s">
        <v>57</v>
      </c>
    </row>
    <row r="11" spans="1:8">
      <c r="A11" t="s">
        <v>14</v>
      </c>
      <c r="B11">
        <v>9.9999999999999995E-7</v>
      </c>
      <c r="C11">
        <v>1.0000000000000001E-5</v>
      </c>
      <c r="D11">
        <v>1E-4</v>
      </c>
      <c r="E11">
        <v>1E-3</v>
      </c>
      <c r="F11">
        <v>0.01</v>
      </c>
      <c r="G11">
        <v>0.1</v>
      </c>
    </row>
    <row r="12" spans="1:8">
      <c r="B12">
        <v>1</v>
      </c>
      <c r="C12">
        <v>1.0032939999999999</v>
      </c>
      <c r="D12">
        <v>1.0033559999999999</v>
      </c>
      <c r="E12">
        <v>1.000604</v>
      </c>
      <c r="F12">
        <v>1.0286679999999999</v>
      </c>
      <c r="G12">
        <v>1.315936</v>
      </c>
    </row>
    <row r="15" spans="1:8">
      <c r="A15" t="s">
        <v>59</v>
      </c>
    </row>
    <row r="16" spans="1:8">
      <c r="A16" t="s">
        <v>14</v>
      </c>
      <c r="B16" t="s">
        <v>27</v>
      </c>
      <c r="C16" t="s">
        <v>28</v>
      </c>
      <c r="D16" t="s">
        <v>29</v>
      </c>
      <c r="E16" t="s">
        <v>30</v>
      </c>
      <c r="F16" t="s">
        <v>31</v>
      </c>
      <c r="G16" t="s">
        <v>32</v>
      </c>
    </row>
    <row r="19" spans="1:7">
      <c r="A19" t="s">
        <v>10</v>
      </c>
    </row>
    <row r="20" spans="1:7">
      <c r="A20" t="s">
        <v>14</v>
      </c>
      <c r="B20">
        <v>9.9999999999999995E-7</v>
      </c>
      <c r="C20">
        <v>1.0000000000000001E-5</v>
      </c>
      <c r="D20">
        <v>1E-4</v>
      </c>
      <c r="E20">
        <v>1E-3</v>
      </c>
      <c r="F20">
        <v>0.01</v>
      </c>
      <c r="G20">
        <v>0.1</v>
      </c>
    </row>
    <row r="21" spans="1:7">
      <c r="A21" t="s">
        <v>11</v>
      </c>
    </row>
    <row r="24" spans="1:7">
      <c r="A24" t="s">
        <v>37</v>
      </c>
    </row>
    <row r="25" spans="1:7">
      <c r="A25" t="s">
        <v>14</v>
      </c>
      <c r="B25">
        <v>9.9999999999999995E-7</v>
      </c>
      <c r="C25">
        <v>1.0000000000000001E-5</v>
      </c>
      <c r="D25">
        <v>1E-4</v>
      </c>
      <c r="E25">
        <v>1E-3</v>
      </c>
      <c r="F25">
        <v>0.01</v>
      </c>
      <c r="G25">
        <v>0.1</v>
      </c>
    </row>
  </sheetData>
  <phoneticPr fontId="1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V55"/>
  <sheetViews>
    <sheetView workbookViewId="0">
      <selection activeCell="I15" sqref="I15"/>
    </sheetView>
  </sheetViews>
  <sheetFormatPr baseColWidth="10" defaultColWidth="11.1640625" defaultRowHeight="15"/>
  <cols>
    <col min="1" max="1" width="18.1640625" customWidth="1"/>
    <col min="9" max="9" width="18.5" customWidth="1"/>
  </cols>
  <sheetData>
    <row r="2" spans="1:22">
      <c r="A2" t="s">
        <v>7</v>
      </c>
      <c r="I2" t="s">
        <v>79</v>
      </c>
      <c r="Q2" t="s">
        <v>78</v>
      </c>
    </row>
    <row r="3" spans="1:22">
      <c r="B3">
        <v>-6</v>
      </c>
      <c r="C3">
        <v>-5</v>
      </c>
      <c r="D3">
        <v>-4</v>
      </c>
      <c r="E3">
        <v>-3</v>
      </c>
      <c r="F3">
        <v>-2</v>
      </c>
      <c r="J3">
        <v>-6</v>
      </c>
      <c r="K3">
        <v>-5</v>
      </c>
      <c r="L3">
        <v>-4</v>
      </c>
      <c r="M3">
        <v>-3</v>
      </c>
      <c r="N3">
        <v>-2</v>
      </c>
      <c r="R3">
        <v>-6</v>
      </c>
      <c r="S3">
        <v>-5</v>
      </c>
      <c r="T3">
        <v>-4</v>
      </c>
      <c r="U3">
        <v>-3</v>
      </c>
      <c r="V3">
        <v>-2</v>
      </c>
    </row>
    <row r="4" spans="1:22">
      <c r="A4" t="s">
        <v>72</v>
      </c>
      <c r="B4">
        <v>1</v>
      </c>
      <c r="C4">
        <v>1</v>
      </c>
      <c r="D4">
        <v>1</v>
      </c>
      <c r="E4">
        <v>1</v>
      </c>
      <c r="F4">
        <v>1</v>
      </c>
      <c r="I4" t="s">
        <v>72</v>
      </c>
      <c r="J4">
        <v>1171.559651</v>
      </c>
      <c r="K4">
        <v>1171.559651</v>
      </c>
      <c r="L4">
        <v>1171.559651</v>
      </c>
      <c r="M4">
        <v>1171.559651</v>
      </c>
      <c r="N4">
        <v>1171.559651</v>
      </c>
      <c r="Q4" t="s">
        <v>74</v>
      </c>
      <c r="R4">
        <v>0</v>
      </c>
      <c r="S4">
        <v>3.9999999999999998E-6</v>
      </c>
      <c r="T4">
        <v>2.9E-5</v>
      </c>
      <c r="U4">
        <v>2.13E-4</v>
      </c>
      <c r="V4">
        <v>1.7229999999999999E-3</v>
      </c>
    </row>
    <row r="5" spans="1:22">
      <c r="A5" t="s">
        <v>93</v>
      </c>
      <c r="B5">
        <v>0.97131199999999995</v>
      </c>
      <c r="C5">
        <v>0.97131199999999995</v>
      </c>
      <c r="D5">
        <v>0.97131199999999995</v>
      </c>
      <c r="E5">
        <v>0.97131199999999995</v>
      </c>
      <c r="F5">
        <v>0.97131199999999995</v>
      </c>
      <c r="I5" t="s">
        <v>73</v>
      </c>
      <c r="J5">
        <v>1169.4037599999999</v>
      </c>
      <c r="K5">
        <v>1169.8979019999999</v>
      </c>
      <c r="L5">
        <v>1169.5013759999999</v>
      </c>
      <c r="M5">
        <v>1168.7577369999999</v>
      </c>
      <c r="N5">
        <v>1168.2831980000001</v>
      </c>
    </row>
    <row r="6" spans="1:22">
      <c r="A6" t="s">
        <v>70</v>
      </c>
      <c r="B6">
        <v>0.12953600000000001</v>
      </c>
      <c r="C6">
        <v>0.12953600000000001</v>
      </c>
      <c r="D6">
        <v>0.12953600000000001</v>
      </c>
      <c r="E6">
        <v>0.12953600000000001</v>
      </c>
      <c r="F6">
        <v>0.12953600000000001</v>
      </c>
      <c r="I6" t="s">
        <v>74</v>
      </c>
      <c r="J6">
        <v>600.03226500000005</v>
      </c>
      <c r="K6">
        <v>602.69401400000004</v>
      </c>
      <c r="L6">
        <v>605.04395499999998</v>
      </c>
      <c r="M6">
        <v>602.21898599999997</v>
      </c>
      <c r="N6">
        <v>599.73800900000003</v>
      </c>
    </row>
    <row r="7" spans="1:22">
      <c r="A7" t="s">
        <v>71</v>
      </c>
      <c r="B7">
        <v>1.700037</v>
      </c>
      <c r="C7">
        <v>1.5936399999999999</v>
      </c>
      <c r="D7">
        <v>1.6991259999999999</v>
      </c>
      <c r="E7">
        <v>1.812934</v>
      </c>
      <c r="F7">
        <v>1.742756</v>
      </c>
      <c r="I7" t="s">
        <v>109</v>
      </c>
      <c r="J7">
        <v>604.04267300000004</v>
      </c>
      <c r="K7">
        <v>601.59240399999999</v>
      </c>
      <c r="L7">
        <v>606.74494800000002</v>
      </c>
      <c r="M7">
        <v>600.58084399999996</v>
      </c>
      <c r="N7">
        <v>600.60352799999998</v>
      </c>
    </row>
    <row r="8" spans="1:22">
      <c r="A8" t="s">
        <v>73</v>
      </c>
      <c r="B8">
        <v>1.0032939999999999</v>
      </c>
      <c r="C8">
        <v>1.0033559999999999</v>
      </c>
      <c r="D8">
        <v>1.000604</v>
      </c>
      <c r="E8">
        <v>1.0286679999999999</v>
      </c>
      <c r="F8">
        <v>1.315936</v>
      </c>
      <c r="I8" t="s">
        <v>111</v>
      </c>
      <c r="J8">
        <v>464.18552399999999</v>
      </c>
      <c r="K8">
        <v>462.13007199999998</v>
      </c>
      <c r="L8">
        <v>459.49543999999997</v>
      </c>
      <c r="M8">
        <v>447.74124899999998</v>
      </c>
      <c r="N8">
        <v>437.74124899999998</v>
      </c>
      <c r="R8">
        <v>0</v>
      </c>
      <c r="S8">
        <v>0</v>
      </c>
      <c r="T8">
        <v>0</v>
      </c>
      <c r="U8">
        <v>0</v>
      </c>
      <c r="V8">
        <v>1.4100000000000001E-4</v>
      </c>
    </row>
    <row r="9" spans="1:22">
      <c r="A9" t="s">
        <v>74</v>
      </c>
      <c r="B9">
        <v>2.0203139999999999</v>
      </c>
      <c r="C9">
        <v>2.3200980000000002</v>
      </c>
      <c r="D9">
        <v>2.5891709999999999</v>
      </c>
      <c r="E9">
        <v>2.963832</v>
      </c>
      <c r="F9">
        <v>3.4551639999999999</v>
      </c>
      <c r="R9">
        <v>0</v>
      </c>
      <c r="S9">
        <v>3.9999999999999998E-6</v>
      </c>
      <c r="T9">
        <v>2.9E-5</v>
      </c>
      <c r="U9">
        <v>2.13E-4</v>
      </c>
      <c r="V9">
        <v>1.7229999999999999E-3</v>
      </c>
    </row>
    <row r="10" spans="1:22">
      <c r="A10" t="s">
        <v>109</v>
      </c>
      <c r="B10">
        <v>2.0151530000000002</v>
      </c>
      <c r="C10">
        <v>2.30532</v>
      </c>
      <c r="D10">
        <v>2.580638</v>
      </c>
      <c r="E10">
        <v>2.9304130000000002</v>
      </c>
      <c r="F10">
        <v>3.3898139999999999</v>
      </c>
      <c r="J10">
        <v>-6</v>
      </c>
      <c r="K10">
        <v>-5</v>
      </c>
      <c r="L10">
        <v>-4</v>
      </c>
      <c r="M10">
        <v>-3</v>
      </c>
      <c r="N10">
        <v>-2</v>
      </c>
    </row>
    <row r="11" spans="1:22">
      <c r="A11" t="s">
        <v>111</v>
      </c>
      <c r="B11">
        <v>2.249879</v>
      </c>
      <c r="C11">
        <v>2.5891709999999999</v>
      </c>
      <c r="D11">
        <v>2.8588800000000001</v>
      </c>
      <c r="E11">
        <v>3.4802179999999998</v>
      </c>
      <c r="F11">
        <v>4.1443209999999997</v>
      </c>
      <c r="I11" t="s">
        <v>72</v>
      </c>
      <c r="J11">
        <f t="shared" ref="J11:N13" si="0">J4/J$4</f>
        <v>1</v>
      </c>
      <c r="K11">
        <f t="shared" si="0"/>
        <v>1</v>
      </c>
      <c r="L11">
        <f t="shared" si="0"/>
        <v>1</v>
      </c>
      <c r="M11">
        <f t="shared" si="0"/>
        <v>1</v>
      </c>
      <c r="N11">
        <f t="shared" si="0"/>
        <v>1</v>
      </c>
    </row>
    <row r="12" spans="1:22">
      <c r="I12" t="s">
        <v>73</v>
      </c>
      <c r="J12">
        <f t="shared" si="0"/>
        <v>0.99815981115587249</v>
      </c>
      <c r="K12">
        <f t="shared" si="0"/>
        <v>0.99858159249630896</v>
      </c>
      <c r="L12">
        <f t="shared" si="0"/>
        <v>0.99824313256414798</v>
      </c>
      <c r="M12">
        <f t="shared" si="0"/>
        <v>0.99760838980959399</v>
      </c>
      <c r="N12">
        <f t="shared" si="0"/>
        <v>0.99720334086514217</v>
      </c>
    </row>
    <row r="13" spans="1:22">
      <c r="I13" t="s">
        <v>74</v>
      </c>
      <c r="J13">
        <f t="shared" si="0"/>
        <v>0.5121653553771971</v>
      </c>
      <c r="K13">
        <f t="shared" si="0"/>
        <v>0.51443732590616509</v>
      </c>
      <c r="L13">
        <f t="shared" si="0"/>
        <v>0.51644314865534746</v>
      </c>
      <c r="M13">
        <f t="shared" si="0"/>
        <v>0.51403185956939379</v>
      </c>
      <c r="N13">
        <f t="shared" si="0"/>
        <v>0.51191418933563115</v>
      </c>
    </row>
    <row r="14" spans="1:22">
      <c r="I14" t="s">
        <v>108</v>
      </c>
      <c r="J14">
        <f>J7/J$4</f>
        <v>0.51558849136227214</v>
      </c>
      <c r="K14">
        <f t="shared" ref="K14:N14" si="1">K7/K$4</f>
        <v>0.5134970323418897</v>
      </c>
      <c r="L14">
        <f t="shared" si="1"/>
        <v>0.5178950533864024</v>
      </c>
      <c r="M14">
        <f t="shared" si="1"/>
        <v>0.51263360212804043</v>
      </c>
      <c r="N14">
        <f t="shared" si="1"/>
        <v>0.51265296435170582</v>
      </c>
    </row>
    <row r="15" spans="1:22">
      <c r="I15" t="s">
        <v>111</v>
      </c>
      <c r="J15">
        <f>J8/J$4</f>
        <v>0.39621160015521906</v>
      </c>
      <c r="K15">
        <f t="shared" ref="K15:N15" si="2">K8/K$4</f>
        <v>0.39445714232778745</v>
      </c>
      <c r="L15">
        <f t="shared" si="2"/>
        <v>0.39220831786737587</v>
      </c>
      <c r="M15">
        <f t="shared" si="2"/>
        <v>0.38217537503773247</v>
      </c>
      <c r="N15">
        <f t="shared" si="2"/>
        <v>0.3736397447849627</v>
      </c>
    </row>
    <row r="30" spans="1:22">
      <c r="A30" t="s">
        <v>106</v>
      </c>
    </row>
    <row r="31" spans="1:22">
      <c r="A31" t="s">
        <v>7</v>
      </c>
      <c r="I31" t="s">
        <v>79</v>
      </c>
      <c r="Q31" t="s">
        <v>78</v>
      </c>
    </row>
    <row r="32" spans="1:22">
      <c r="B32">
        <v>-6</v>
      </c>
      <c r="C32">
        <v>-5</v>
      </c>
      <c r="D32">
        <v>-4</v>
      </c>
      <c r="E32">
        <v>-3</v>
      </c>
      <c r="F32">
        <v>-2</v>
      </c>
      <c r="J32">
        <v>-6</v>
      </c>
      <c r="K32">
        <v>-5</v>
      </c>
      <c r="L32">
        <v>-4</v>
      </c>
      <c r="M32">
        <v>-3</v>
      </c>
      <c r="N32">
        <v>-2</v>
      </c>
      <c r="R32">
        <v>-6</v>
      </c>
      <c r="S32">
        <v>-5</v>
      </c>
      <c r="T32">
        <v>-4</v>
      </c>
      <c r="U32">
        <v>-3</v>
      </c>
      <c r="V32">
        <v>-2</v>
      </c>
    </row>
    <row r="33" spans="1:22">
      <c r="A33" t="s">
        <v>72</v>
      </c>
      <c r="B33">
        <v>1</v>
      </c>
      <c r="C33">
        <v>1</v>
      </c>
      <c r="D33">
        <v>1</v>
      </c>
      <c r="E33">
        <v>1</v>
      </c>
      <c r="F33">
        <v>1</v>
      </c>
      <c r="I33" t="s">
        <v>72</v>
      </c>
      <c r="J33">
        <f>J53/J$53</f>
        <v>1</v>
      </c>
      <c r="K33">
        <f t="shared" ref="K33:N33" si="3">K53/K$53</f>
        <v>1</v>
      </c>
      <c r="L33">
        <f t="shared" si="3"/>
        <v>1</v>
      </c>
      <c r="M33">
        <f t="shared" si="3"/>
        <v>1</v>
      </c>
      <c r="N33">
        <f t="shared" si="3"/>
        <v>1</v>
      </c>
      <c r="Q33" t="s">
        <v>74</v>
      </c>
    </row>
    <row r="34" spans="1:22">
      <c r="A34" t="s">
        <v>93</v>
      </c>
      <c r="B34">
        <v>0.97203600000000001</v>
      </c>
      <c r="C34">
        <v>0.97203600000000001</v>
      </c>
      <c r="D34">
        <v>0.97203600000000001</v>
      </c>
      <c r="E34">
        <v>0.97203600000000001</v>
      </c>
      <c r="F34">
        <v>0.97203600000000001</v>
      </c>
      <c r="I34" t="s">
        <v>73</v>
      </c>
      <c r="J34">
        <f t="shared" ref="J34:N34" si="4">J54/J$53</f>
        <v>0.94179670755036882</v>
      </c>
      <c r="K34">
        <f t="shared" si="4"/>
        <v>0.95373871539440935</v>
      </c>
      <c r="L34">
        <f t="shared" si="4"/>
        <v>0.9618482760385676</v>
      </c>
      <c r="M34">
        <f t="shared" si="4"/>
        <v>0.95985207649539017</v>
      </c>
      <c r="N34">
        <f t="shared" si="4"/>
        <v>0.95259345988726585</v>
      </c>
    </row>
    <row r="35" spans="1:22">
      <c r="A35" t="s">
        <v>70</v>
      </c>
      <c r="B35">
        <v>0.130273</v>
      </c>
      <c r="C35">
        <v>0.130273</v>
      </c>
      <c r="D35">
        <v>0.130273</v>
      </c>
      <c r="E35">
        <v>0.130273</v>
      </c>
      <c r="F35">
        <v>0.130273</v>
      </c>
      <c r="I35" t="s">
        <v>74</v>
      </c>
      <c r="J35">
        <f t="shared" ref="J35:N35" si="5">J55/J$53</f>
        <v>0.72312328451601759</v>
      </c>
      <c r="K35">
        <f t="shared" si="5"/>
        <v>0.7226178365547643</v>
      </c>
      <c r="L35">
        <f t="shared" si="5"/>
        <v>0.72894233414588894</v>
      </c>
      <c r="M35">
        <f t="shared" si="5"/>
        <v>0.72028573804999463</v>
      </c>
      <c r="N35">
        <f t="shared" si="5"/>
        <v>0.73262442657248705</v>
      </c>
    </row>
    <row r="36" spans="1:22">
      <c r="A36" t="s">
        <v>71</v>
      </c>
      <c r="B36">
        <v>1.829113</v>
      </c>
      <c r="C36">
        <v>1.672955</v>
      </c>
      <c r="D36">
        <v>1.710396</v>
      </c>
      <c r="E36">
        <v>1.6384920000000001</v>
      </c>
      <c r="F36">
        <v>1.782429</v>
      </c>
    </row>
    <row r="37" spans="1:22">
      <c r="A37" t="s">
        <v>73</v>
      </c>
      <c r="B37">
        <v>1</v>
      </c>
      <c r="C37">
        <v>1.0000089999999999</v>
      </c>
      <c r="D37">
        <v>1.0035369999999999</v>
      </c>
      <c r="E37">
        <v>1.0040439999999999</v>
      </c>
      <c r="F37">
        <v>1.022473</v>
      </c>
      <c r="R37">
        <v>0</v>
      </c>
      <c r="S37">
        <v>0</v>
      </c>
      <c r="T37">
        <v>0</v>
      </c>
      <c r="U37">
        <v>0</v>
      </c>
      <c r="V37">
        <v>4.3772159999999998</v>
      </c>
    </row>
    <row r="38" spans="1:22">
      <c r="A38" t="s">
        <v>74</v>
      </c>
      <c r="B38">
        <v>2.0220289999999999</v>
      </c>
      <c r="C38">
        <v>2.3121049999999999</v>
      </c>
      <c r="D38">
        <v>2.5892210000000002</v>
      </c>
      <c r="E38">
        <v>2.9415460000000002</v>
      </c>
      <c r="F38">
        <v>3.484003</v>
      </c>
      <c r="J38">
        <v>0.19604099999999999</v>
      </c>
      <c r="K38">
        <v>0.19604099999999999</v>
      </c>
      <c r="L38">
        <v>0.19604099999999999</v>
      </c>
      <c r="M38">
        <v>0.19604099999999999</v>
      </c>
      <c r="N38">
        <v>0.19604099999999999</v>
      </c>
      <c r="R38">
        <v>0</v>
      </c>
      <c r="S38">
        <v>3.9999999999999998E-6</v>
      </c>
      <c r="T38">
        <v>2.9E-5</v>
      </c>
      <c r="U38">
        <v>1.9900000000000001E-4</v>
      </c>
      <c r="V38">
        <v>1.6429999999999999E-3</v>
      </c>
    </row>
    <row r="39" spans="1:22">
      <c r="J39">
        <v>0.19608200000000001</v>
      </c>
      <c r="K39">
        <v>0.19608200000000001</v>
      </c>
      <c r="L39">
        <v>0.19611400000000001</v>
      </c>
      <c r="M39">
        <v>0.19611799999999999</v>
      </c>
      <c r="N39">
        <v>0.19612199999999999</v>
      </c>
    </row>
    <row r="40" spans="1:22">
      <c r="J40">
        <v>0.19602900000000001</v>
      </c>
      <c r="K40">
        <v>0.196016</v>
      </c>
      <c r="L40">
        <v>0.19600899999999999</v>
      </c>
      <c r="M40">
        <v>0.19600000000000001</v>
      </c>
      <c r="N40">
        <v>0.195962</v>
      </c>
    </row>
    <row r="43" spans="1:22">
      <c r="J43">
        <v>312.59399999999999</v>
      </c>
      <c r="K43">
        <v>312.59399999999999</v>
      </c>
      <c r="L43">
        <v>312.59399999999999</v>
      </c>
      <c r="M43">
        <v>312.59399999999999</v>
      </c>
      <c r="N43">
        <v>312.59399999999999</v>
      </c>
    </row>
    <row r="44" spans="1:22">
      <c r="J44">
        <v>294.39999999999998</v>
      </c>
      <c r="K44">
        <v>298.13299999999998</v>
      </c>
      <c r="L44">
        <v>300.66800000000001</v>
      </c>
      <c r="M44">
        <v>300.04399999999998</v>
      </c>
      <c r="N44">
        <v>297.77499999999998</v>
      </c>
    </row>
    <row r="45" spans="1:22">
      <c r="J45">
        <v>326.04399999999998</v>
      </c>
      <c r="K45">
        <v>325.88600000000002</v>
      </c>
      <c r="L45">
        <v>327.863</v>
      </c>
      <c r="M45">
        <v>325.15699999999998</v>
      </c>
      <c r="N45">
        <v>329.01400000000001</v>
      </c>
    </row>
    <row r="48" spans="1:22">
      <c r="J48">
        <v>306.55599999999998</v>
      </c>
      <c r="K48">
        <v>306.55599999999998</v>
      </c>
      <c r="L48">
        <v>306.55599999999998</v>
      </c>
      <c r="M48">
        <v>306.55599999999998</v>
      </c>
      <c r="N48">
        <v>306.55599999999998</v>
      </c>
    </row>
    <row r="49" spans="9:14">
      <c r="J49">
        <v>286.76799999999997</v>
      </c>
      <c r="K49">
        <v>290.28699999999998</v>
      </c>
      <c r="L49">
        <v>291.88400000000001</v>
      </c>
      <c r="M49">
        <v>291.34699999999998</v>
      </c>
      <c r="N49">
        <v>289.166</v>
      </c>
    </row>
    <row r="50" spans="9:14">
      <c r="J50">
        <v>317.34100000000001</v>
      </c>
      <c r="K50">
        <v>316.584</v>
      </c>
      <c r="L50">
        <v>318.803</v>
      </c>
      <c r="M50">
        <v>316.29700000000003</v>
      </c>
      <c r="N50">
        <v>320.06400000000002</v>
      </c>
    </row>
    <row r="53" spans="9:14">
      <c r="J53">
        <v>312.59399999999999</v>
      </c>
      <c r="K53">
        <v>312.59399999999999</v>
      </c>
      <c r="L53">
        <v>312.59399999999999</v>
      </c>
      <c r="M53">
        <v>312.59399999999999</v>
      </c>
      <c r="N53">
        <v>312.59399999999999</v>
      </c>
    </row>
    <row r="54" spans="9:14">
      <c r="J54">
        <v>294.39999999999998</v>
      </c>
      <c r="K54">
        <v>298.13299999999998</v>
      </c>
      <c r="L54">
        <v>300.66800000000001</v>
      </c>
      <c r="M54">
        <v>300.04399999999998</v>
      </c>
      <c r="N54">
        <v>297.77499999999998</v>
      </c>
    </row>
    <row r="55" spans="9:14">
      <c r="I55">
        <v>-100</v>
      </c>
      <c r="J55">
        <v>226.04400000000001</v>
      </c>
      <c r="K55">
        <v>225.886</v>
      </c>
      <c r="L55">
        <v>227.863</v>
      </c>
      <c r="M55">
        <v>225.15700000000001</v>
      </c>
      <c r="N55">
        <v>229.01400000000001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25"/>
  <sheetViews>
    <sheetView workbookViewId="0">
      <selection activeCell="D3" sqref="D3:H3"/>
    </sheetView>
  </sheetViews>
  <sheetFormatPr baseColWidth="10" defaultColWidth="11.1640625" defaultRowHeight="15"/>
  <sheetData>
    <row r="1" spans="1:8">
      <c r="A1" t="s">
        <v>60</v>
      </c>
    </row>
    <row r="2" spans="1:8">
      <c r="A2" t="s">
        <v>14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  <c r="H2" t="s">
        <v>56</v>
      </c>
    </row>
    <row r="3" spans="1:8">
      <c r="B3">
        <v>2206.6678849999998</v>
      </c>
      <c r="C3">
        <v>2159.9150559999998</v>
      </c>
      <c r="D3">
        <v>2220.9988400000002</v>
      </c>
      <c r="E3">
        <v>2105.8497699999998</v>
      </c>
      <c r="F3">
        <v>2205.4593639999998</v>
      </c>
      <c r="G3">
        <v>2172.3178710000002</v>
      </c>
      <c r="H3">
        <v>2165.6020990000002</v>
      </c>
    </row>
    <row r="5" spans="1:8">
      <c r="A5" t="s">
        <v>10</v>
      </c>
    </row>
    <row r="6" spans="1:8">
      <c r="A6" t="s">
        <v>14</v>
      </c>
      <c r="B6">
        <v>9.9999999999999995E-7</v>
      </c>
      <c r="C6">
        <v>1.0000000000000001E-5</v>
      </c>
      <c r="D6">
        <v>1E-4</v>
      </c>
      <c r="E6">
        <v>1E-3</v>
      </c>
      <c r="F6">
        <v>0.01</v>
      </c>
      <c r="G6">
        <v>0.1</v>
      </c>
    </row>
    <row r="7" spans="1:8">
      <c r="A7" t="s">
        <v>11</v>
      </c>
      <c r="B7">
        <v>0</v>
      </c>
      <c r="C7">
        <v>0</v>
      </c>
      <c r="D7">
        <v>3.0000000000000001E-6</v>
      </c>
      <c r="E7">
        <v>8.7000000000000001E-5</v>
      </c>
      <c r="F7">
        <v>1.8320000000000001E-3</v>
      </c>
      <c r="G7">
        <v>1.8320000000000001E-3</v>
      </c>
    </row>
    <row r="10" spans="1:8">
      <c r="A10" t="s">
        <v>57</v>
      </c>
    </row>
    <row r="11" spans="1:8">
      <c r="A11" t="s">
        <v>14</v>
      </c>
      <c r="B11">
        <v>9.9999999999999995E-7</v>
      </c>
      <c r="C11">
        <v>1.0000000000000001E-5</v>
      </c>
      <c r="D11">
        <v>1E-4</v>
      </c>
      <c r="E11">
        <v>1E-3</v>
      </c>
      <c r="F11">
        <v>0.01</v>
      </c>
      <c r="G11">
        <v>0.1</v>
      </c>
    </row>
    <row r="12" spans="1:8">
      <c r="B12">
        <v>1.0000180000000001</v>
      </c>
      <c r="C12">
        <v>1.0004420000000001</v>
      </c>
      <c r="D12">
        <v>1.115305</v>
      </c>
      <c r="E12">
        <v>1.7523679999999999</v>
      </c>
      <c r="F12">
        <v>6.6116710000000003</v>
      </c>
      <c r="G12">
        <v>6.6116710000000003</v>
      </c>
    </row>
    <row r="15" spans="1:8">
      <c r="A15" t="s">
        <v>61</v>
      </c>
    </row>
    <row r="16" spans="1:8">
      <c r="A16" t="s">
        <v>14</v>
      </c>
      <c r="B16" t="s">
        <v>27</v>
      </c>
      <c r="C16" t="s">
        <v>28</v>
      </c>
      <c r="D16" t="s">
        <v>29</v>
      </c>
      <c r="E16" t="s">
        <v>30</v>
      </c>
      <c r="F16" t="s">
        <v>31</v>
      </c>
      <c r="G16" t="s">
        <v>32</v>
      </c>
    </row>
    <row r="19" spans="1:7">
      <c r="A19" t="s">
        <v>10</v>
      </c>
    </row>
    <row r="20" spans="1:7">
      <c r="A20" t="s">
        <v>14</v>
      </c>
      <c r="B20">
        <v>9.9999999999999995E-7</v>
      </c>
      <c r="C20">
        <v>1.0000000000000001E-5</v>
      </c>
      <c r="D20">
        <v>1E-4</v>
      </c>
      <c r="E20">
        <v>1E-3</v>
      </c>
      <c r="F20">
        <v>0.01</v>
      </c>
      <c r="G20">
        <v>0.1</v>
      </c>
    </row>
    <row r="21" spans="1:7">
      <c r="A21" t="s">
        <v>11</v>
      </c>
    </row>
    <row r="24" spans="1:7">
      <c r="A24" t="s">
        <v>37</v>
      </c>
    </row>
    <row r="25" spans="1:7">
      <c r="A25" t="s">
        <v>14</v>
      </c>
      <c r="B25">
        <v>9.9999999999999995E-7</v>
      </c>
      <c r="C25">
        <v>1.0000000000000001E-5</v>
      </c>
      <c r="D25">
        <v>1E-4</v>
      </c>
      <c r="E25">
        <v>1E-3</v>
      </c>
      <c r="F25">
        <v>0.01</v>
      </c>
      <c r="G25">
        <v>0.1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15</vt:i4>
      </vt:variant>
    </vt:vector>
  </HeadingPairs>
  <TitlesOfParts>
    <vt:vector size="15" baseType="lpstr">
      <vt:lpstr>ping-pong</vt:lpstr>
      <vt:lpstr>pingpong(revise)</vt:lpstr>
      <vt:lpstr>himeno</vt:lpstr>
      <vt:lpstr>himeno(revise)</vt:lpstr>
      <vt:lpstr>k-means</vt:lpstr>
      <vt:lpstr>k-means(test)</vt:lpstr>
      <vt:lpstr>k-means(obs_info)</vt:lpstr>
      <vt:lpstr>obs_info(revise)</vt:lpstr>
      <vt:lpstr>k-means(num_plasma)</vt:lpstr>
      <vt:lpstr>num_plasma(revise)</vt:lpstr>
      <vt:lpstr>fftss</vt:lpstr>
      <vt:lpstr>fftss(revise)</vt:lpstr>
      <vt:lpstr>simgrid(uniform)</vt:lpstr>
      <vt:lpstr>simgrid(matrix)</vt:lpstr>
      <vt:lpstr>simgrid(reversal)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Microsoft Office User</cp:lastModifiedBy>
  <dcterms:created xsi:type="dcterms:W3CDTF">2016-08-22T05:59:48Z</dcterms:created>
  <dcterms:modified xsi:type="dcterms:W3CDTF">2020-06-29T14:11:28Z</dcterms:modified>
</cp:coreProperties>
</file>