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5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1.xml" ContentType="application/vnd.openxmlformats-officedocument.themeOverrid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12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13.xml" ContentType="application/vnd.openxmlformats-officedocument.themeOverrid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14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15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1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2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2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2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2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24.xml" ContentType="application/vnd.openxmlformats-officedocument.themeOverride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25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26.xml" ContentType="application/vnd.openxmlformats-officedocument.themeOverride+xml"/>
  <Override PartName="/xl/drawings/drawing13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27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28.xml" ContentType="application/vnd.openxmlformats-officedocument.themeOverride+xml"/>
  <Override PartName="/xl/drawings/drawing14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29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30.xml" ContentType="application/vnd.openxmlformats-officedocument.themeOverride+xml"/>
  <Override PartName="/xl/drawings/drawing15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31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3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mallcat\Documents\github\data-compression\impl\"/>
    </mc:Choice>
  </mc:AlternateContent>
  <bookViews>
    <workbookView xWindow="3504" yWindow="1764" windowWidth="26736" windowHeight="18396" tabRatio="887" firstSheet="1" activeTab="7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num_plasma(revise)" sheetId="11" r:id="rId10"/>
    <sheet name="fftss" sheetId="4" r:id="rId11"/>
    <sheet name="fftss(revise)" sheetId="12" r:id="rId12"/>
    <sheet name="simgrid(uniform)" sheetId="13" r:id="rId13"/>
    <sheet name="simgrid(matrix)" sheetId="15" r:id="rId14"/>
    <sheet name="simgrid(reversal)" sheetId="16" r:id="rId15"/>
  </sheets>
  <definedNames>
    <definedName name="_xlchart.v1.0" hidden="1">'simgrid(reversal)'!$A$4</definedName>
    <definedName name="_xlchart.v1.1" hidden="1">'simgrid(reversal)'!$A$5</definedName>
    <definedName name="_xlchart.v1.10" hidden="1">'simgrid(reversal)'!$B$9:$F$9</definedName>
    <definedName name="_xlchart.v1.11" hidden="1">'simgrid(reversal)'!$A$4</definedName>
    <definedName name="_xlchart.v1.12" hidden="1">'simgrid(reversal)'!$A$5</definedName>
    <definedName name="_xlchart.v1.13" hidden="1">'simgrid(reversal)'!$A$7</definedName>
    <definedName name="_xlchart.v1.14" hidden="1">'simgrid(reversal)'!$A$8</definedName>
    <definedName name="_xlchart.v1.15" hidden="1">'simgrid(reversal)'!$A$9</definedName>
    <definedName name="_xlchart.v1.16" hidden="1">'simgrid(reversal)'!$B$3:$F$3</definedName>
    <definedName name="_xlchart.v1.17" hidden="1">'simgrid(reversal)'!$B$4:$F$4</definedName>
    <definedName name="_xlchart.v1.18" hidden="1">'simgrid(reversal)'!$B$5:$F$5</definedName>
    <definedName name="_xlchart.v1.19" hidden="1">'simgrid(reversal)'!$B$7:$F$7</definedName>
    <definedName name="_xlchart.v1.2" hidden="1">'simgrid(reversal)'!$A$7</definedName>
    <definedName name="_xlchart.v1.20" hidden="1">'simgrid(reversal)'!$B$8:$F$8</definedName>
    <definedName name="_xlchart.v1.21" hidden="1">'simgrid(reversal)'!$B$9:$F$9</definedName>
    <definedName name="_xlchart.v1.3" hidden="1">'simgrid(reversal)'!$A$8</definedName>
    <definedName name="_xlchart.v1.4" hidden="1">'simgrid(reversal)'!$A$9</definedName>
    <definedName name="_xlchart.v1.5" hidden="1">'simgrid(reversal)'!$B$3:$F$3</definedName>
    <definedName name="_xlchart.v1.6" hidden="1">'simgrid(reversal)'!$B$4:$F$4</definedName>
    <definedName name="_xlchart.v1.7" hidden="1">'simgrid(reversal)'!$B$5:$F$5</definedName>
    <definedName name="_xlchart.v1.8" hidden="1">'simgrid(reversal)'!$B$7:$F$7</definedName>
    <definedName name="_xlchart.v1.9" hidden="1">'simgrid(reversal)'!$B$8:$F$8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9" l="1"/>
  <c r="S6" i="8"/>
  <c r="T6" i="8"/>
  <c r="U6" i="8"/>
  <c r="V6" i="8"/>
  <c r="R6" i="8"/>
  <c r="C41" i="8"/>
  <c r="D41" i="8"/>
  <c r="E41" i="8"/>
  <c r="F41" i="8"/>
  <c r="B41" i="8"/>
  <c r="C34" i="8"/>
  <c r="D34" i="8"/>
  <c r="E34" i="8"/>
  <c r="F34" i="8"/>
  <c r="B34" i="8"/>
  <c r="L7" i="12" l="1"/>
  <c r="L7" i="11"/>
  <c r="U6" i="13"/>
  <c r="U5" i="13"/>
  <c r="O6" i="12"/>
  <c r="O6" i="11"/>
  <c r="O5" i="9"/>
  <c r="W5" i="8"/>
  <c r="J33" i="9" l="1"/>
  <c r="K33" i="9"/>
  <c r="L33" i="9"/>
  <c r="M33" i="9"/>
  <c r="N33" i="9"/>
  <c r="J34" i="9"/>
  <c r="K34" i="9"/>
  <c r="L34" i="9"/>
  <c r="M34" i="9"/>
  <c r="N34" i="9"/>
  <c r="K32" i="9"/>
  <c r="L32" i="9"/>
  <c r="M32" i="9"/>
  <c r="N32" i="9"/>
  <c r="J32" i="9"/>
  <c r="J37" i="11" l="1"/>
  <c r="K37" i="11"/>
  <c r="L37" i="11"/>
  <c r="M37" i="11"/>
  <c r="N37" i="11"/>
  <c r="J38" i="11"/>
  <c r="K38" i="11"/>
  <c r="L38" i="11"/>
  <c r="M38" i="11"/>
  <c r="N38" i="11"/>
  <c r="K36" i="11"/>
  <c r="L36" i="11"/>
  <c r="M36" i="11"/>
  <c r="N36" i="11"/>
  <c r="J36" i="11"/>
  <c r="J34" i="10"/>
  <c r="K34" i="10"/>
  <c r="L34" i="10"/>
  <c r="M34" i="10"/>
  <c r="N34" i="10"/>
  <c r="J35" i="10"/>
  <c r="K35" i="10"/>
  <c r="L35" i="10"/>
  <c r="M35" i="10"/>
  <c r="N35" i="10"/>
  <c r="K33" i="10"/>
  <c r="L33" i="10"/>
  <c r="M33" i="10"/>
  <c r="N33" i="10"/>
  <c r="J33" i="10"/>
  <c r="Q6" i="12" l="1"/>
  <c r="R5" i="12"/>
  <c r="S5" i="12"/>
  <c r="R6" i="12"/>
  <c r="P5" i="12"/>
  <c r="Q5" i="12"/>
  <c r="T5" i="12"/>
  <c r="P6" i="12"/>
  <c r="S6" i="12"/>
  <c r="T6" i="12"/>
  <c r="Q4" i="12"/>
  <c r="S4" i="12"/>
  <c r="T4" i="12"/>
  <c r="P4" i="12"/>
  <c r="R4" i="12" l="1"/>
  <c r="J28" i="12"/>
  <c r="K28" i="12"/>
  <c r="L28" i="12"/>
  <c r="M28" i="12"/>
  <c r="N28" i="12"/>
  <c r="J29" i="12"/>
  <c r="K29" i="12"/>
  <c r="L29" i="12"/>
  <c r="M29" i="12"/>
  <c r="N29" i="12"/>
  <c r="K27" i="12"/>
  <c r="L27" i="12"/>
  <c r="M27" i="12"/>
  <c r="N27" i="12"/>
  <c r="J27" i="12"/>
  <c r="J24" i="12"/>
  <c r="K24" i="12"/>
  <c r="L24" i="12"/>
  <c r="M24" i="12"/>
  <c r="N24" i="12"/>
  <c r="J25" i="12"/>
  <c r="K25" i="12"/>
  <c r="L25" i="12"/>
  <c r="M25" i="12"/>
  <c r="N25" i="12"/>
  <c r="K23" i="12"/>
  <c r="L23" i="12"/>
  <c r="M23" i="12"/>
  <c r="N23" i="12"/>
  <c r="J23" i="12"/>
  <c r="K5" i="9" l="1"/>
  <c r="L5" i="9"/>
  <c r="M5" i="9"/>
  <c r="N5" i="9"/>
  <c r="J5" i="9"/>
  <c r="J10" i="10" l="1"/>
  <c r="J11" i="10"/>
  <c r="J9" i="10"/>
  <c r="K4" i="9" l="1"/>
  <c r="L4" i="9"/>
  <c r="M4" i="9"/>
  <c r="N4" i="9"/>
  <c r="J4" i="9"/>
  <c r="T6" i="16" l="1"/>
  <c r="S6" i="16"/>
  <c r="R6" i="16"/>
  <c r="Q6" i="16"/>
  <c r="P6" i="16"/>
  <c r="T5" i="16"/>
  <c r="S5" i="16"/>
  <c r="R5" i="16"/>
  <c r="Q5" i="16"/>
  <c r="P5" i="16"/>
  <c r="T6" i="15"/>
  <c r="S6" i="15"/>
  <c r="R6" i="15"/>
  <c r="Q6" i="15"/>
  <c r="P6" i="15"/>
  <c r="T5" i="15"/>
  <c r="S5" i="15"/>
  <c r="R5" i="15"/>
  <c r="Q5" i="15"/>
  <c r="P5" i="15"/>
  <c r="P6" i="13"/>
  <c r="Q6" i="13"/>
  <c r="R6" i="13"/>
  <c r="S6" i="13"/>
  <c r="T6" i="13"/>
  <c r="Q5" i="13"/>
  <c r="R5" i="13"/>
  <c r="S5" i="13"/>
  <c r="T5" i="13"/>
  <c r="P5" i="13"/>
  <c r="N10" i="11" l="1"/>
  <c r="N11" i="11"/>
  <c r="M10" i="11"/>
  <c r="M11" i="11"/>
  <c r="L10" i="11"/>
  <c r="L11" i="11"/>
  <c r="K10" i="11"/>
  <c r="K11" i="11"/>
  <c r="J10" i="11"/>
  <c r="J11" i="11"/>
  <c r="K9" i="11"/>
  <c r="L9" i="11"/>
  <c r="M9" i="11"/>
  <c r="N9" i="11"/>
  <c r="J9" i="11"/>
  <c r="N10" i="10"/>
  <c r="N11" i="10"/>
  <c r="M10" i="10"/>
  <c r="M11" i="10"/>
  <c r="L10" i="10"/>
  <c r="L11" i="10"/>
  <c r="K10" i="10"/>
  <c r="K11" i="10"/>
  <c r="K9" i="10"/>
  <c r="L9" i="10"/>
  <c r="M9" i="10"/>
  <c r="N9" i="10"/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<sst xmlns="http://schemas.openxmlformats.org/spreadsheetml/2006/main" count="456" uniqueCount="110">
  <si>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</si>
  <si>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</si>
  <si>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</si>
  <si>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</si>
  <si>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</si>
  <si>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</si>
  <si>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</si>
  <si>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</si>
  <si>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</si>
  <si>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</si>
  <si>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</si>
  <si>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</si>
  <si>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</si>
  <si>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</si>
  <si>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</si>
  <si>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</si>
  <si>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</si>
  <si>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</si>
  <si>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</si>
  <si>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</si>
  <si>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</si>
  <si>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</si>
  <si>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</si>
  <si>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</si>
  <si>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</si>
  <si>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</si>
  <si>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</si>
  <si>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</si>
  <si>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</si>
  <si>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</si>
  <si>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</si>
  <si>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</si>
  <si>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</si>
  <si>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</si>
  <si>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</si>
  <si>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</si>
  <si>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</si>
  <si>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</si>
  <si>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</si>
  <si>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</si>
  <si>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</si>
  <si>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</si>
  <si>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</si>
  <si>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</si>
  <si>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</si>
  <si>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</si>
  <si>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</si>
  <si>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</si>
  <si>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</si>
  <si>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</si>
  <si>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</si>
  <si>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</si>
  <si>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</si>
  <si>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</si>
  <si>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</si>
  <si>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</si>
  <si>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</si>
  <si>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</si>
  <si>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</si>
  <si>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</si>
  <si>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</si>
  <si>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</si>
  <si>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</si>
  <si>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</si>
  <si>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</si>
  <si>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</si>
  <si>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</si>
  <si>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</si>
  <si>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</si>
  <si>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</si>
  <si>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</si>
  <si>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</si>
  <si>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</si>
  <si>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</si>
  <si>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</si>
  <si>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</si>
  <si>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</si>
  <si>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</si>
  <si>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</si>
  <si>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</si>
  <si>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</si>
  <si>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</si>
  <si>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</si>
  <si>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</si>
  <si>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data_num = 8192</t>
    <phoneticPr fontId="1"/>
  </si>
  <si>
    <t>data_num = 65536</t>
    <phoneticPr fontId="1"/>
  </si>
  <si>
    <t>simulated time</t>
    <phoneticPr fontId="1"/>
  </si>
  <si>
    <t>simulation</t>
    <phoneticPr fontId="1"/>
  </si>
  <si>
    <t>computation</t>
    <phoneticPr fontId="1"/>
  </si>
  <si>
    <t>n = 0</t>
    <phoneticPr fontId="1"/>
  </si>
  <si>
    <t>n = 1</t>
    <phoneticPr fontId="1"/>
  </si>
  <si>
    <t>n = 2</t>
    <phoneticPr fontId="1"/>
  </si>
  <si>
    <t>n = 3</t>
    <phoneticPr fontId="1"/>
  </si>
  <si>
    <t>Lossless</t>
    <phoneticPr fontId="1"/>
  </si>
  <si>
    <t>compression ratio</t>
  </si>
  <si>
    <t>time</t>
  </si>
  <si>
    <t>Uncompressed</t>
  </si>
  <si>
    <t>Ueno-perf</t>
  </si>
  <si>
    <t>Comp (bytewise)</t>
  </si>
  <si>
    <t>Ueno-area</t>
  </si>
  <si>
    <t>Comp (bitwise)</t>
  </si>
  <si>
    <t>SZ</t>
  </si>
  <si>
    <t>bitwise</t>
    <phoneticPr fontId="1"/>
  </si>
  <si>
    <t>bytewise</t>
    <phoneticPr fontId="1"/>
  </si>
  <si>
    <t>compression time</t>
    <phoneticPr fontId="1"/>
  </si>
  <si>
    <t>decompression time</t>
    <phoneticPr fontId="1"/>
  </si>
  <si>
    <t>simgrid</t>
    <phoneticPr fontId="1"/>
  </si>
  <si>
    <t>Lossless</t>
    <phoneticPr fontId="1"/>
  </si>
  <si>
    <t>Comp (bitwise-np)</t>
    <phoneticPr fontId="1"/>
  </si>
  <si>
    <t>Comp (bitwise-np)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</si>
</sst>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4" fillId="0" borderId="0" xfId="0" applyFont="1"/>
    <xf numFmtId="0" fontId="0" fillId="0" borderId="0" xfId="0" applyNumberForma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64462164568E-2"/>
              <c:y val="0.30220903093285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39381878809835"/>
          <c:y val="5.7054762108808797E-2"/>
          <c:w val="0.4262747232647548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n = 0</c:v>
                </c:pt>
              </c:strCache>
            </c:strRef>
          </c:tx>
          <c:spPr>
            <a:pattFill prst="pct5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n = 1</c:v>
                </c:pt>
              </c:strCache>
            </c:strRef>
          </c:tx>
          <c:spPr>
            <a:pattFill prst="pct25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n = 2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n = 3</c:v>
                </c:pt>
              </c:strCache>
            </c:strRef>
          </c:tx>
          <c:spPr>
            <a:pattFill prst="pct40">
              <a:fgClr>
                <a:sysClr val="windowText" lastClr="00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4524288304948632"/>
          <c:y val="6.0185173090824683E-2"/>
          <c:w val="0.54540288294396289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5286523922554"/>
              <c:y val="0.927463844446474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80903016422676E-2"/>
              <c:y val="0.248964795601356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12694139528"/>
          <c:y val="3.4303576620509903E-2"/>
          <c:w val="0.7473453416394565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'pingpong(revise)'!$A$31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'pingpong(revise)'!$B$31:$F$31</c:f>
              <c:numCache>
                <c:formatCode>General</c:formatCode>
                <c:ptCount val="5"/>
                <c:pt idx="0">
                  <c:v>2.2409999999999999E-3</c:v>
                </c:pt>
                <c:pt idx="1">
                  <c:v>2.1429999999999999E-3</c:v>
                </c:pt>
                <c:pt idx="2">
                  <c:v>1.8710000000000001E-3</c:v>
                </c:pt>
                <c:pt idx="3">
                  <c:v>3.3769999999999998E-3</c:v>
                </c:pt>
                <c:pt idx="4">
                  <c:v>1.885E-3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'pingpong(revise)'!$A$32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'pingpong(revise)'!$B$32:$F$32</c:f>
              <c:numCache>
                <c:formatCode>General</c:formatCode>
                <c:ptCount val="5"/>
                <c:pt idx="0">
                  <c:v>4.3300000000000001E-4</c:v>
                </c:pt>
                <c:pt idx="1">
                  <c:v>4.2000000000000002E-4</c:v>
                </c:pt>
                <c:pt idx="2">
                  <c:v>3.6900000000000002E-4</c:v>
                </c:pt>
                <c:pt idx="3">
                  <c:v>3.5500000000000001E-4</c:v>
                </c:pt>
                <c:pt idx="4">
                  <c:v>3.0899999999999998E-4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'pingpong(revise)'!$A$33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'pingpong(revise)'!$B$29:$F$30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'pingpong(revise)'!$B$33:$F$33</c:f>
              <c:numCache>
                <c:formatCode>General</c:formatCode>
                <c:ptCount val="5"/>
                <c:pt idx="0">
                  <c:v>4.7600000000000003E-3</c:v>
                </c:pt>
                <c:pt idx="1">
                  <c:v>4.431E-3</c:v>
                </c:pt>
                <c:pt idx="2">
                  <c:v>3.2720000000000002E-3</c:v>
                </c:pt>
                <c:pt idx="3">
                  <c:v>2.2799999999999999E-3</c:v>
                </c:pt>
                <c:pt idx="4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76953123"/>
              <c:y val="0.9223695847940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64106196905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1877504318264334"/>
          <c:y val="3.4357469325403497E-2"/>
          <c:w val="0.44779774020001534"/>
          <c:h val="0.2062306794983960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'pingpong(revise)'!$A$38</c:f>
              <c:strCache>
                <c:ptCount val="1"/>
                <c:pt idx="0">
                  <c:v>SZ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'pingpong(revise)'!$B$38:$F$38</c:f>
              <c:numCache>
                <c:formatCode>General</c:formatCode>
                <c:ptCount val="5"/>
                <c:pt idx="0">
                  <c:v>4.914E-3</c:v>
                </c:pt>
                <c:pt idx="1">
                  <c:v>2.5400000000000002E-3</c:v>
                </c:pt>
                <c:pt idx="2">
                  <c:v>3.032E-3</c:v>
                </c:pt>
                <c:pt idx="3">
                  <c:v>2.777E-3</c:v>
                </c:pt>
                <c:pt idx="4">
                  <c:v>3.1700000000000001E-3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'pingpong(revise)'!$A$39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pattFill prst="wdDnDiag">
                <a:fgClr>
                  <a:sysClr val="windowText" lastClr="000000"/>
                </a:fgClr>
                <a:bgClr>
                  <a:sysClr val="window" lastClr="FFFFFF"/>
                </a:bgClr>
              </a:pattFill>
              <a:ln>
                <a:solidFill>
                  <a:schemeClr val="tx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4E4-084D-AAE3-C384A54A7D21}"/>
              </c:ext>
            </c:extLst>
          </c:dPt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'pingpong(revise)'!$B$39:$F$39</c:f>
              <c:numCache>
                <c:formatCode>General</c:formatCode>
                <c:ptCount val="5"/>
                <c:pt idx="0">
                  <c:v>7.2000000000000002E-5</c:v>
                </c:pt>
                <c:pt idx="1">
                  <c:v>6.7999999999999999E-5</c:v>
                </c:pt>
                <c:pt idx="2">
                  <c:v>6.7999999999999999E-5</c:v>
                </c:pt>
                <c:pt idx="3">
                  <c:v>6.0999999999999999E-5</c:v>
                </c:pt>
                <c:pt idx="4">
                  <c:v>6.0000000000000002E-5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'pingpong(revise)'!$A$40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'pingpong(revise)'!$B$36:$F$37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'pingpong(revise)'!$B$40:$F$40</c:f>
              <c:numCache>
                <c:formatCode>General</c:formatCode>
                <c:ptCount val="5"/>
                <c:pt idx="0">
                  <c:v>5.4200000000000003E-3</c:v>
                </c:pt>
                <c:pt idx="1">
                  <c:v>4.6319999999999998E-3</c:v>
                </c:pt>
                <c:pt idx="2">
                  <c:v>3.3579999999999999E-3</c:v>
                </c:pt>
                <c:pt idx="3">
                  <c:v>2.6719999999999999E-3</c:v>
                </c:pt>
                <c:pt idx="4">
                  <c:v>1.792E-3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 b="0"/>
                  <a:t>absErrorBound (1e</a:t>
                </a:r>
                <a:r>
                  <a:rPr lang="en-US" altLang="ja-JP" sz="1600" b="0" i="1"/>
                  <a:t>n</a:t>
                </a:r>
                <a:r>
                  <a:rPr lang="en-US" altLang="ja-JP" sz="1600" b="0"/>
                  <a:t>)</a:t>
                </a:r>
                <a:endParaRPr lang="ja-JP" altLang="en-US" sz="1600" b="0"/>
              </a:p>
            </c:rich>
          </c:tx>
          <c:layout>
            <c:manualLayout>
              <c:xMode val="edge"/>
              <c:yMode val="edge"/>
              <c:x val="0.36924173371593616"/>
              <c:y val="0.92239778972746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Decompression Time (s)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328428934276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59409348615381563"/>
          <c:y val="3.7226417547818871E-2"/>
          <c:w val="0.36694832324422483"/>
          <c:h val="0.215489938757655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4146692395"/>
              <c:y val="0.9297745476406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00543135555E-2"/>
              <c:y val="0.2674360605999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655504161862981"/>
          <c:y val="4.0202451308724518E-2"/>
          <c:w val="0.7336230258754427"/>
          <c:h val="0.1601879404259847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'himeno(revise)'!$J$3:$N$3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'himeno(revise)'!$J$4:$N$4</c:f>
              <c:numCache>
                <c:formatCode>General</c:formatCode>
                <c:ptCount val="5"/>
                <c:pt idx="0">
                  <c:v>0.89411764705882346</c:v>
                </c:pt>
                <c:pt idx="1">
                  <c:v>0.84411764705882342</c:v>
                </c:pt>
                <c:pt idx="2">
                  <c:v>0.80661764705882355</c:v>
                </c:pt>
                <c:pt idx="3">
                  <c:v>0.78676470588235292</c:v>
                </c:pt>
                <c:pt idx="4">
                  <c:v>0.70955882352941169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'himeno(revise)'!$J$5:$N$5</c:f>
              <c:numCache>
                <c:formatCode>General</c:formatCode>
                <c:ptCount val="5"/>
                <c:pt idx="0">
                  <c:v>0.60955882352941171</c:v>
                </c:pt>
                <c:pt idx="1">
                  <c:v>0.59485294117647058</c:v>
                </c:pt>
                <c:pt idx="2">
                  <c:v>0.58161764705882346</c:v>
                </c:pt>
                <c:pt idx="3">
                  <c:v>0.51102941176470584</c:v>
                </c:pt>
                <c:pt idx="4">
                  <c:v>0.38602941176470584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67383352"/>
              <c:y val="0.93238831132770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1312412618E-2"/>
              <c:y val="0.26033050719525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0104986876638"/>
          <c:y val="3.4746854855735441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'himeno(revise)'!$B$32:$F$32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'himeno(revise)'!$A$33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'himeno(revise)'!$B$33:$F$33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'himeno(revise)'!$A$35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'himeno(revise)'!$B$35:$F$35</c:f>
              <c:numCache>
                <c:formatCode>General</c:formatCode>
                <c:ptCount val="5"/>
                <c:pt idx="0">
                  <c:v>5.1491579999999999</c:v>
                </c:pt>
                <c:pt idx="1">
                  <c:v>5.4028999999999998</c:v>
                </c:pt>
                <c:pt idx="2">
                  <c:v>7.4663950000000003</c:v>
                </c:pt>
                <c:pt idx="3">
                  <c:v>10.648683999999999</c:v>
                </c:pt>
                <c:pt idx="4">
                  <c:v>11.012912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'himeno(revise)'!$A$36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'himeno(revise)'!$B$36:$F$36</c:f>
              <c:numCache>
                <c:formatCode>General</c:formatCode>
                <c:ptCount val="5"/>
                <c:pt idx="0">
                  <c:v>1.3613329999999999</c:v>
                </c:pt>
                <c:pt idx="1">
                  <c:v>2.347235</c:v>
                </c:pt>
                <c:pt idx="2">
                  <c:v>2.3561399999999999</c:v>
                </c:pt>
                <c:pt idx="3">
                  <c:v>3.3205559999999998</c:v>
                </c:pt>
                <c:pt idx="4">
                  <c:v>3.3492700000000002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'himeno(revise)'!$A$37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'himeno(revise)'!$B$31:$F$31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'himeno(revise)'!$B$37:$F$37</c:f>
              <c:numCache>
                <c:formatCode>General</c:formatCode>
                <c:ptCount val="5"/>
                <c:pt idx="0">
                  <c:v>4.1162570000000001</c:v>
                </c:pt>
                <c:pt idx="1">
                  <c:v>4.2776839999999998</c:v>
                </c:pt>
                <c:pt idx="2">
                  <c:v>6.8546709999999997</c:v>
                </c:pt>
                <c:pt idx="3">
                  <c:v>8.7574210000000008</c:v>
                </c:pt>
                <c:pt idx="4">
                  <c:v>10.025482999999999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1932119604"/>
              <c:y val="0.9349771727193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8665795326E-2"/>
              <c:y val="0.27476702921652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375021872265968"/>
          <c:y val="4.0389792948301827E-2"/>
          <c:w val="0.7551281714785651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'himeno(revise)'!$I$32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'himeno(revise)'!$J$32:$N$32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'himeno(revise)'!$I$33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'himeno(revise)'!$J$33:$N$33</c:f>
              <c:numCache>
                <c:formatCode>General</c:formatCode>
                <c:ptCount val="5"/>
                <c:pt idx="0">
                  <c:v>0.97872204834803789</c:v>
                </c:pt>
                <c:pt idx="1">
                  <c:v>0.97616586181014831</c:v>
                </c:pt>
                <c:pt idx="2">
                  <c:v>0.97513913868551128</c:v>
                </c:pt>
                <c:pt idx="3">
                  <c:v>0.97137212694546338</c:v>
                </c:pt>
                <c:pt idx="4">
                  <c:v>0.97267500318638223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'himeno(revise)'!$I$34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'himeno(revise)'!$J$31:$N$31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'himeno(revise)'!$J$34:$N$34</c:f>
              <c:numCache>
                <c:formatCode>General</c:formatCode>
                <c:ptCount val="5"/>
                <c:pt idx="0">
                  <c:v>0.74826165153725233</c:v>
                </c:pt>
                <c:pt idx="1">
                  <c:v>0.72779091668672913</c:v>
                </c:pt>
                <c:pt idx="2">
                  <c:v>0.66919972243071391</c:v>
                </c:pt>
                <c:pt idx="3">
                  <c:v>0.66848809709260337</c:v>
                </c:pt>
                <c:pt idx="4">
                  <c:v>0.66791879682211497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084857904"/>
              <c:y val="0.93523759476694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7337372823E-2"/>
              <c:y val="0.28202096504912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92688101487314"/>
          <c:y val="3.4808736718076085E-2"/>
          <c:w val="0.7467948381452318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'obs_info(revise)'!$B$5:$F$5</c:f>
              <c:numCache>
                <c:formatCode>General</c:formatCode>
                <c:ptCount val="5"/>
                <c:pt idx="0">
                  <c:v>0.97131199999999995</c:v>
                </c:pt>
                <c:pt idx="1">
                  <c:v>0.97131199999999995</c:v>
                </c:pt>
                <c:pt idx="2">
                  <c:v>0.97131199999999995</c:v>
                </c:pt>
                <c:pt idx="3">
                  <c:v>0.97131199999999995</c:v>
                </c:pt>
                <c:pt idx="4">
                  <c:v>0.97131199999999995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'obs_info(revise)'!$B$7:$F$7</c:f>
              <c:numCache>
                <c:formatCode>General</c:formatCode>
                <c:ptCount val="5"/>
                <c:pt idx="0">
                  <c:v>1.700037</c:v>
                </c:pt>
                <c:pt idx="1">
                  <c:v>1.5936399999999999</c:v>
                </c:pt>
                <c:pt idx="2">
                  <c:v>1.6991259999999999</c:v>
                </c:pt>
                <c:pt idx="3">
                  <c:v>1.812934</c:v>
                </c:pt>
                <c:pt idx="4">
                  <c:v>1.742756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'obs_info(revise)'!$B$8:$F$8</c:f>
              <c:numCache>
                <c:formatCode>General</c:formatCode>
                <c:ptCount val="5"/>
                <c:pt idx="0">
                  <c:v>1.0032939999999999</c:v>
                </c:pt>
                <c:pt idx="1">
                  <c:v>1.0033559999999999</c:v>
                </c:pt>
                <c:pt idx="2">
                  <c:v>1.000604</c:v>
                </c:pt>
                <c:pt idx="3">
                  <c:v>1.0286679999999999</c:v>
                </c:pt>
                <c:pt idx="4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'obs_info(revise)'!$B$9:$F$9</c:f>
              <c:numCache>
                <c:formatCode>General</c:formatCode>
                <c:ptCount val="5"/>
                <c:pt idx="0">
                  <c:v>2.0203139999999999</c:v>
                </c:pt>
                <c:pt idx="1">
                  <c:v>2.3200980000000002</c:v>
                </c:pt>
                <c:pt idx="2">
                  <c:v>2.5891709999999999</c:v>
                </c:pt>
                <c:pt idx="3">
                  <c:v>2.963832</c:v>
                </c:pt>
                <c:pt idx="4">
                  <c:v>3.4551639999999999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00537510319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</a:t>
                </a:r>
                <a:r>
                  <a:rPr lang="en-US" altLang="ja-JP" sz="1600" baseline="0"/>
                  <a:t>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03458864299346E-2"/>
              <c:y val="0.2674695292457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80200908034128"/>
          <c:y val="4.2246935170307767E-2"/>
          <c:w val="0.73332616849077703"/>
          <c:h val="0.217515024545268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'obs_info(revise)'!$J$10:$N$10</c:f>
              <c:numCache>
                <c:formatCode>General</c:formatCode>
                <c:ptCount val="5"/>
                <c:pt idx="0">
                  <c:v>0.99815981115587249</c:v>
                </c:pt>
                <c:pt idx="1">
                  <c:v>0.99858159249630896</c:v>
                </c:pt>
                <c:pt idx="2">
                  <c:v>0.99824313256414798</c:v>
                </c:pt>
                <c:pt idx="3">
                  <c:v>0.99760838980959399</c:v>
                </c:pt>
                <c:pt idx="4">
                  <c:v>0.99720334086514217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'obs_info(revise)'!$J$11:$N$11</c:f>
              <c:numCache>
                <c:formatCode>General</c:formatCode>
                <c:ptCount val="5"/>
                <c:pt idx="0">
                  <c:v>0.5121653553771971</c:v>
                </c:pt>
                <c:pt idx="1">
                  <c:v>0.51443732590616509</c:v>
                </c:pt>
                <c:pt idx="2">
                  <c:v>0.51644314865534746</c:v>
                </c:pt>
                <c:pt idx="3">
                  <c:v>0.51403185956939379</c:v>
                </c:pt>
                <c:pt idx="4">
                  <c:v>0.51191418933563115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5023797511"/>
              <c:y val="0.93324357344664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9460004825302128E-2"/>
              <c:y val="0.22832197672381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730397210098"/>
          <c:y val="3.6355898325031104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'obs_info(revise)'!$Q$4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'obs_info(revise)'!$R$3:$V$3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3.9999999999999998E-6</c:v>
                </c:pt>
                <c:pt idx="2">
                  <c:v>2.9E-5</c:v>
                </c:pt>
                <c:pt idx="3">
                  <c:v>2.13E-4</c:v>
                </c:pt>
                <c:pt idx="4">
                  <c:v>1.7229999999999999E-3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absErrorBound (1e</a:t>
                </a:r>
                <a:r>
                  <a:rPr lang="en-US" altLang="ja-JP" sz="1200" i="1"/>
                  <a:t>n</a:t>
                </a:r>
                <a:r>
                  <a:rPr lang="en-US" altLang="ja-JP" sz="1200"/>
                  <a:t>)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Error</a:t>
                </a:r>
                <a:r>
                  <a:rPr lang="en-US" altLang="ja-JP" sz="1200" baseline="0"/>
                  <a:t> of Means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'obs_info(revise)'!$A$33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'obs_info(revise)'!$B$33:$F$33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'obs_info(revise)'!$A$34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'obs_info(revise)'!$B$34:$F$34</c:f>
              <c:numCache>
                <c:formatCode>General</c:formatCode>
                <c:ptCount val="5"/>
                <c:pt idx="0">
                  <c:v>0.97203600000000001</c:v>
                </c:pt>
                <c:pt idx="1">
                  <c:v>0.97203600000000001</c:v>
                </c:pt>
                <c:pt idx="2">
                  <c:v>0.97203600000000001</c:v>
                </c:pt>
                <c:pt idx="3">
                  <c:v>0.97203600000000001</c:v>
                </c:pt>
                <c:pt idx="4">
                  <c:v>0.97203600000000001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'obs_info(revise)'!$A$36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'obs_info(revise)'!$B$36:$F$36</c:f>
              <c:numCache>
                <c:formatCode>General</c:formatCode>
                <c:ptCount val="5"/>
                <c:pt idx="0">
                  <c:v>1.829113</c:v>
                </c:pt>
                <c:pt idx="1">
                  <c:v>1.672955</c:v>
                </c:pt>
                <c:pt idx="2">
                  <c:v>1.710396</c:v>
                </c:pt>
                <c:pt idx="3">
                  <c:v>1.6384920000000001</c:v>
                </c:pt>
                <c:pt idx="4">
                  <c:v>1.782429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'obs_info(revise)'!$A$37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'obs_info(revise)'!$B$37:$F$37</c:f>
              <c:numCache>
                <c:formatCode>General</c:formatCode>
                <c:ptCount val="5"/>
                <c:pt idx="0">
                  <c:v>1</c:v>
                </c:pt>
                <c:pt idx="1">
                  <c:v>1.0000089999999999</c:v>
                </c:pt>
                <c:pt idx="2">
                  <c:v>1.0035369999999999</c:v>
                </c:pt>
                <c:pt idx="3">
                  <c:v>1.0040439999999999</c:v>
                </c:pt>
                <c:pt idx="4">
                  <c:v>1.022473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'obs_info(revise)'!$A$38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'obs_info(revise)'!$B$32:$F$32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'obs_info(revise)'!$B$38:$F$38</c:f>
              <c:numCache>
                <c:formatCode>General</c:formatCode>
                <c:ptCount val="5"/>
                <c:pt idx="0">
                  <c:v>2.0220289999999999</c:v>
                </c:pt>
                <c:pt idx="1">
                  <c:v>2.3121049999999999</c:v>
                </c:pt>
                <c:pt idx="2">
                  <c:v>2.5892210000000002</c:v>
                </c:pt>
                <c:pt idx="3">
                  <c:v>2.9415460000000002</c:v>
                </c:pt>
                <c:pt idx="4">
                  <c:v>3.484003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8853893258"/>
              <c:y val="0.9274006812978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111111111112E-2"/>
              <c:y val="0.2858462053945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77799650043745"/>
          <c:y val="4.486156251745127E-2"/>
          <c:w val="0.732905949256343"/>
          <c:h val="0.186805830122298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'obs_info(revise)'!$I$33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'obs_info(revise)'!$J$33:$N$33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'obs_info(revise)'!$I$34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'obs_info(revise)'!$J$34:$N$34</c:f>
              <c:numCache>
                <c:formatCode>General</c:formatCode>
                <c:ptCount val="5"/>
                <c:pt idx="0">
                  <c:v>0.94179670755036882</c:v>
                </c:pt>
                <c:pt idx="1">
                  <c:v>0.95373871539440935</c:v>
                </c:pt>
                <c:pt idx="2">
                  <c:v>0.9618482760385676</c:v>
                </c:pt>
                <c:pt idx="3">
                  <c:v>0.95985207649539017</c:v>
                </c:pt>
                <c:pt idx="4">
                  <c:v>0.95259345988726585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'obs_info(revise)'!$I$35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'obs_info(revise)'!$J$32:$N$32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'obs_info(revise)'!$J$35:$N$35</c:f>
              <c:numCache>
                <c:formatCode>General</c:formatCode>
                <c:ptCount val="5"/>
                <c:pt idx="0">
                  <c:v>0.72312328451601759</c:v>
                </c:pt>
                <c:pt idx="1">
                  <c:v>0.7226178365547643</c:v>
                </c:pt>
                <c:pt idx="2">
                  <c:v>0.72894233414588894</c:v>
                </c:pt>
                <c:pt idx="3">
                  <c:v>0.72028573804999463</c:v>
                </c:pt>
                <c:pt idx="4">
                  <c:v>0.73262442657248705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646391076115487"/>
              <c:y val="0.927256532989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6666666666666666E-2"/>
              <c:y val="0.242806881156780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20094050743657"/>
          <c:y val="3.6509001254955965E-2"/>
          <c:w val="0.752350393700787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'num_plasma(revise)'!$B$5:$F$5</c:f>
              <c:numCache>
                <c:formatCode>General</c:formatCode>
                <c:ptCount val="5"/>
                <c:pt idx="0">
                  <c:v>0.96965299999999999</c:v>
                </c:pt>
                <c:pt idx="1">
                  <c:v>0.96965299999999999</c:v>
                </c:pt>
                <c:pt idx="2">
                  <c:v>0.96965299999999999</c:v>
                </c:pt>
                <c:pt idx="3">
                  <c:v>0.96965299999999999</c:v>
                </c:pt>
                <c:pt idx="4">
                  <c:v>0.96965299999999999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'num_plasma(revise)'!$B$7:$F$7</c:f>
              <c:numCache>
                <c:formatCode>General</c:formatCode>
                <c:ptCount val="5"/>
                <c:pt idx="0">
                  <c:v>1.5541370000000001</c:v>
                </c:pt>
                <c:pt idx="1">
                  <c:v>1.7045300000000001</c:v>
                </c:pt>
                <c:pt idx="2">
                  <c:v>1.8136490000000001</c:v>
                </c:pt>
                <c:pt idx="3">
                  <c:v>2.4744280000000001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'num_plasma(revise)'!$B$8:$F$8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'num_plasma(revise)'!$B$9:$F$9</c:f>
              <c:numCache>
                <c:formatCode>General</c:formatCode>
                <c:ptCount val="5"/>
                <c:pt idx="0">
                  <c:v>2.7969780000000002</c:v>
                </c:pt>
                <c:pt idx="1">
                  <c:v>3.3888340000000001</c:v>
                </c:pt>
                <c:pt idx="2">
                  <c:v>4.3368690000000001</c:v>
                </c:pt>
                <c:pt idx="3">
                  <c:v>7.1669080000000003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5326443265"/>
              <c:y val="0.92738063336243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098587712128802E-2"/>
              <c:y val="0.28831759161087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67305847213549"/>
          <c:y val="4.3261881106610986E-2"/>
          <c:w val="0.7781579399213525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'num_plasma(revise)'!$I$9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'num_plasma(revise)'!$J$9:$N$9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'num_plasma(revise)'!$I$10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'num_plasma(revise)'!$J$10:$N$10</c:f>
              <c:numCache>
                <c:formatCode>General</c:formatCode>
                <c:ptCount val="5"/>
                <c:pt idx="0">
                  <c:v>1.0064943868977367</c:v>
                </c:pt>
                <c:pt idx="1">
                  <c:v>0.99945233217548723</c:v>
                </c:pt>
                <c:pt idx="2">
                  <c:v>0.98443353699326641</c:v>
                </c:pt>
                <c:pt idx="3">
                  <c:v>0.98139013746511305</c:v>
                </c:pt>
                <c:pt idx="4">
                  <c:v>0.95431205770233063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'num_plasma(revise)'!$I$11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'num_plasma(revise)'!$J$8:$N$8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'num_plasma(revise)'!$J$11:$N$11</c:f>
              <c:numCache>
                <c:formatCode>General</c:formatCode>
                <c:ptCount val="5"/>
                <c:pt idx="0">
                  <c:v>0.51060337518801568</c:v>
                </c:pt>
                <c:pt idx="1">
                  <c:v>0.50898316218527828</c:v>
                </c:pt>
                <c:pt idx="2">
                  <c:v>0.50901016126402732</c:v>
                </c:pt>
                <c:pt idx="3">
                  <c:v>0.50394866647547198</c:v>
                </c:pt>
                <c:pt idx="4">
                  <c:v>0.50188486383849285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3195444119269"/>
              <c:y val="0.92974757596977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79192005225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39735186838791"/>
          <c:y val="3.9465365403840262E-2"/>
          <c:w val="0.7193739939558554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'num_plasma(revise)'!$Q$4</c:f>
              <c:strCache>
                <c:ptCount val="1"/>
                <c:pt idx="0">
                  <c:v>Comp (bitwise)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'num_plasma(revise)'!$R$3:$V$3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'num_plasma(revise)'!$R$4:$V$4</c:f>
              <c:numCache>
                <c:formatCode>General</c:formatCode>
                <c:ptCount val="5"/>
                <c:pt idx="0">
                  <c:v>0</c:v>
                </c:pt>
                <c:pt idx="1">
                  <c:v>3.0000000000000001E-6</c:v>
                </c:pt>
                <c:pt idx="2">
                  <c:v>2.9E-5</c:v>
                </c:pt>
                <c:pt idx="3">
                  <c:v>3.7599999999999998E-4</c:v>
                </c:pt>
                <c:pt idx="4">
                  <c:v>3.7720000000000002E-3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0-45DF-A414-C3BBE7D9D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265583"/>
        <c:axId val="1008259759"/>
      </c:lineChart>
      <c:catAx>
        <c:axId val="100826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408902012248467"/>
              <c:y val="0.899768518518518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59759"/>
        <c:crosses val="autoZero"/>
        <c:auto val="1"/>
        <c:lblAlgn val="ctr"/>
        <c:lblOffset val="100"/>
        <c:noMultiLvlLbl val="0"/>
      </c:catAx>
      <c:valAx>
        <c:axId val="10082597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Error of Means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0.23992271799358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8265583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'num_plasma(revise)'!$A$36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'num_plasma(revise)'!$B$36:$F$36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'num_plasma(revise)'!$A$37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'num_plasma(revise)'!$B$37:$F$37</c:f>
              <c:numCache>
                <c:formatCode>General</c:formatCode>
                <c:ptCount val="5"/>
                <c:pt idx="0">
                  <c:v>0.97512299999999996</c:v>
                </c:pt>
                <c:pt idx="1">
                  <c:v>0.97512299999999996</c:v>
                </c:pt>
                <c:pt idx="2">
                  <c:v>0.97512299999999996</c:v>
                </c:pt>
                <c:pt idx="3">
                  <c:v>0.97512299999999996</c:v>
                </c:pt>
                <c:pt idx="4">
                  <c:v>0.97512299999999996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'num_plasma(revise)'!$A$39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'num_plasma(revise)'!$B$39:$F$39</c:f>
              <c:numCache>
                <c:formatCode>General</c:formatCode>
                <c:ptCount val="5"/>
                <c:pt idx="0">
                  <c:v>1.606376</c:v>
                </c:pt>
                <c:pt idx="1">
                  <c:v>1.641672</c:v>
                </c:pt>
                <c:pt idx="2">
                  <c:v>1.593288</c:v>
                </c:pt>
                <c:pt idx="3">
                  <c:v>2.4377309999999999</c:v>
                </c:pt>
                <c:pt idx="4">
                  <c:v>16.580479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'num_plasma(revise)'!$A$40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'num_plasma(revise)'!$B$40:$F$40</c:f>
              <c:numCache>
                <c:formatCode>General</c:formatCode>
                <c:ptCount val="5"/>
                <c:pt idx="0">
                  <c:v>1.0000089999999999</c:v>
                </c:pt>
                <c:pt idx="1">
                  <c:v>1.004551</c:v>
                </c:pt>
                <c:pt idx="2">
                  <c:v>1.0793550000000001</c:v>
                </c:pt>
                <c:pt idx="3">
                  <c:v>2.0505840000000002</c:v>
                </c:pt>
                <c:pt idx="4">
                  <c:v>6.2498870000000002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'num_plasma(revise)'!$A$41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'num_plasma(revise)'!$B$35:$F$35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'num_plasma(revise)'!$B$41:$F$41</c:f>
              <c:numCache>
                <c:formatCode>General</c:formatCode>
                <c:ptCount val="5"/>
                <c:pt idx="0">
                  <c:v>2.7876210000000001</c:v>
                </c:pt>
                <c:pt idx="1">
                  <c:v>3.3703080000000001</c:v>
                </c:pt>
                <c:pt idx="2">
                  <c:v>4.232888</c:v>
                </c:pt>
                <c:pt idx="3">
                  <c:v>6.8796629999999999</c:v>
                </c:pt>
                <c:pt idx="4">
                  <c:v>21.052420000000001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58043452532"/>
              <c:y val="0.926809066075836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24881935607E-2"/>
              <c:y val="0.30842052826018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2733496252258"/>
          <c:y val="4.2240435214931225E-2"/>
          <c:w val="0.7330760990728909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'num_plasma(revise)'!$I$36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'num_plasma(revise)'!$J$36:$N$36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'num_plasma(revise)'!$I$37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'num_plasma(revise)'!$J$37:$N$37</c:f>
              <c:numCache>
                <c:formatCode>General</c:formatCode>
                <c:ptCount val="5"/>
                <c:pt idx="0">
                  <c:v>0.95258209333539734</c:v>
                </c:pt>
                <c:pt idx="1">
                  <c:v>0.964520777018119</c:v>
                </c:pt>
                <c:pt idx="2">
                  <c:v>0.9677733793551615</c:v>
                </c:pt>
                <c:pt idx="3">
                  <c:v>0.94618065892415759</c:v>
                </c:pt>
                <c:pt idx="4">
                  <c:v>0.92839681748511915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'num_plasma(revise)'!$I$38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'num_plasma(revise)'!$J$35:$N$35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'num_plasma(revise)'!$J$38:$N$38</c:f>
              <c:numCache>
                <c:formatCode>General</c:formatCode>
                <c:ptCount val="5"/>
                <c:pt idx="0">
                  <c:v>0.66774973334444754</c:v>
                </c:pt>
                <c:pt idx="1">
                  <c:v>0.68271646732002245</c:v>
                </c:pt>
                <c:pt idx="2">
                  <c:v>0.68405867612960736</c:v>
                </c:pt>
                <c:pt idx="3">
                  <c:v>0.67264224606481049</c:v>
                </c:pt>
                <c:pt idx="4">
                  <c:v>0.64209466229584056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7734369912"/>
              <c:y val="0.93477694749066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00953332318E-2"/>
              <c:y val="0.24437396864909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70253425698713"/>
          <c:y val="3.4043595183998826E-2"/>
          <c:w val="0.7245726159230095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'fftss(revise)'!$B$5:$F$5</c:f>
              <c:numCache>
                <c:formatCode>General</c:formatCode>
                <c:ptCount val="5"/>
                <c:pt idx="0">
                  <c:v>1.106759</c:v>
                </c:pt>
                <c:pt idx="1">
                  <c:v>1.107164</c:v>
                </c:pt>
                <c:pt idx="2">
                  <c:v>1.106393</c:v>
                </c:pt>
                <c:pt idx="3">
                  <c:v>1.1042920000000001</c:v>
                </c:pt>
                <c:pt idx="4">
                  <c:v>1.1048480000000001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4"/>
          <c:order val="2"/>
          <c:tx>
            <c:strRef>
              <c:f>'fftss(revise)'!$A$7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'fftss(revise)'!$B$7:$F$7</c:f>
              <c:numCache>
                <c:formatCode>General</c:formatCode>
                <c:ptCount val="5"/>
                <c:pt idx="0">
                  <c:v>1.711581</c:v>
                </c:pt>
                <c:pt idx="1">
                  <c:v>1.7212890000000001</c:v>
                </c:pt>
                <c:pt idx="2">
                  <c:v>1.7245250000000001</c:v>
                </c:pt>
                <c:pt idx="3">
                  <c:v>1.7281340000000001</c:v>
                </c:pt>
                <c:pt idx="4">
                  <c:v>1.731941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3"/>
          <c:tx>
            <c:strRef>
              <c:f>'fftss(revise)'!$A$8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'fftss(revise)'!$B$8:$F$8</c:f>
              <c:numCache>
                <c:formatCode>General</c:formatCode>
                <c:ptCount val="5"/>
                <c:pt idx="0">
                  <c:v>1.004372</c:v>
                </c:pt>
                <c:pt idx="1">
                  <c:v>1.004372</c:v>
                </c:pt>
                <c:pt idx="2">
                  <c:v>1.004372</c:v>
                </c:pt>
                <c:pt idx="3">
                  <c:v>1.004372</c:v>
                </c:pt>
                <c:pt idx="4">
                  <c:v>1.004372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ser>
          <c:idx val="2"/>
          <c:order val="4"/>
          <c:tx>
            <c:strRef>
              <c:f>'fftss(revise)'!$A$9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'fftss(revise)'!$B$3:$F$3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'fftss(revise)'!$B$9:$F$9</c:f>
              <c:numCache>
                <c:formatCode>General</c:formatCode>
                <c:ptCount val="5"/>
                <c:pt idx="0">
                  <c:v>2.2701530000000001</c:v>
                </c:pt>
                <c:pt idx="1">
                  <c:v>2.4967079999999999</c:v>
                </c:pt>
                <c:pt idx="2">
                  <c:v>2.6987009999999998</c:v>
                </c:pt>
                <c:pt idx="3">
                  <c:v>2.9362550000000001</c:v>
                </c:pt>
                <c:pt idx="4">
                  <c:v>3.2196609999999999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09-4FD4-B479-6BF8CF49A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</a:t>
                </a:r>
                <a:r>
                  <a:rPr lang="en-US" altLang="ja-JP" sz="1600" baseline="0"/>
                  <a:t> (1e</a:t>
                </a:r>
                <a:r>
                  <a:rPr lang="en-US" altLang="ja-JP" sz="1600" i="1" baseline="0"/>
                  <a:t>n</a:t>
                </a:r>
                <a:r>
                  <a:rPr lang="en-US" altLang="ja-JP" sz="1600" baseline="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7201018477341496"/>
              <c:y val="0.9245648124629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7040770490936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6598477515892"/>
          <c:y val="3.7371518076369487E-2"/>
          <c:w val="0.73520330307548754"/>
          <c:h val="0.17171916010498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'fftss(revise)'!$I$4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'fftss(revise)'!$J$4:$N$4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'fftss(revise)'!$I$5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'fftss(revise)'!$J$5:$N$5</c:f>
              <c:numCache>
                <c:formatCode>General</c:formatCode>
                <c:ptCount val="5"/>
                <c:pt idx="0">
                  <c:v>1.0859308324310553</c:v>
                </c:pt>
                <c:pt idx="1">
                  <c:v>1.0030061779504491</c:v>
                </c:pt>
                <c:pt idx="2">
                  <c:v>0.92355900898031962</c:v>
                </c:pt>
                <c:pt idx="3">
                  <c:v>0.90912680720973182</c:v>
                </c:pt>
                <c:pt idx="4">
                  <c:v>0.84328386726960058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'fftss(revise)'!$I$6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'fftss(revise)'!$J$3:$N$3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'fftss(revise)'!$J$6:$N$6</c:f>
              <c:numCache>
                <c:formatCode>General</c:formatCode>
                <c:ptCount val="5"/>
                <c:pt idx="0">
                  <c:v>0.41713266670912674</c:v>
                </c:pt>
                <c:pt idx="1">
                  <c:v>0.41015858862492832</c:v>
                </c:pt>
                <c:pt idx="2">
                  <c:v>0.40969365008598174</c:v>
                </c:pt>
                <c:pt idx="3">
                  <c:v>0.40875103496592569</c:v>
                </c:pt>
                <c:pt idx="4">
                  <c:v>0.39947774027132027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248207463566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88888888888E-2"/>
              <c:y val="0.28405324334458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24989078400083706"/>
          <c:y val="3.7346452452732583E-2"/>
          <c:w val="0.71704685170167681"/>
          <c:h val="0.1091055762617718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'simgrid(uniform)'!$A$8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'simgrid(uniform)'!$A$9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9239307636"/>
              <c:y val="0.92433647859033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792535294322E-2"/>
              <c:y val="0.25393013385309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27710378438378"/>
          <c:y val="4.2238850159578956E-2"/>
          <c:w val="0.74211059176523642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'simgrid(uniform)'!$O$4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'simgrid(uniform)'!$O$5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'simgrid(uniform)'!$P$5:$T$5</c:f>
              <c:numCache>
                <c:formatCode>0.00E+00</c:formatCode>
                <c:ptCount val="5"/>
                <c:pt idx="0">
                  <c:v>1.1857481776264183</c:v>
                </c:pt>
                <c:pt idx="1">
                  <c:v>1.1116606399193882</c:v>
                </c:pt>
                <c:pt idx="2">
                  <c:v>0.93185630193684998</c:v>
                </c:pt>
                <c:pt idx="3">
                  <c:v>0.76514180394257691</c:v>
                </c:pt>
                <c:pt idx="4">
                  <c:v>0.70089476470175582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'simgrid(uniform)'!$O$6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'simgrid(uniform)'!$P$3:$T$3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'simgrid(uniform)'!$P$6:$T$6</c:f>
              <c:numCache>
                <c:formatCode>0.00E+00</c:formatCode>
                <c:ptCount val="5"/>
                <c:pt idx="0">
                  <c:v>0.54626883757118905</c:v>
                </c:pt>
                <c:pt idx="1">
                  <c:v>0.45438804599460464</c:v>
                </c:pt>
                <c:pt idx="2">
                  <c:v>0.34298888399946431</c:v>
                </c:pt>
                <c:pt idx="3">
                  <c:v>0.27913693152467139</c:v>
                </c:pt>
                <c:pt idx="4">
                  <c:v>0.13414232052091504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196730407"/>
              <c:y val="0.92741281798976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94121114521E-2"/>
              <c:y val="0.24064521045636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101539524610597"/>
          <c:y val="3.9534545162257823E-2"/>
          <c:w val="0.74176790384223024"/>
          <c:h val="0.122411167735145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'simgrid(matrix)'!$A$8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'simgrid(matrix)'!$A$9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05905729686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0412274047137E-2"/>
              <c:y val="0.2473600041832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7746270088331981"/>
          <c:y val="4.7950010675892961E-2"/>
          <c:w val="0.7446473260609864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'simgrid(matrix)'!$O$4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'simgrid(matrix)'!$O$5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'simgrid(matrix)'!$P$5:$T$5</c:f>
              <c:numCache>
                <c:formatCode>0.00E+00</c:formatCode>
                <c:ptCount val="5"/>
                <c:pt idx="0">
                  <c:v>0.99977326240516262</c:v>
                </c:pt>
                <c:pt idx="1">
                  <c:v>0.96331211301997022</c:v>
                </c:pt>
                <c:pt idx="2">
                  <c:v>0.87642801081363908</c:v>
                </c:pt>
                <c:pt idx="3">
                  <c:v>0.79263626057382053</c:v>
                </c:pt>
                <c:pt idx="4">
                  <c:v>0.72626667829423563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'simgrid(matrix)'!$O$6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'simgrid(matrix)'!$P$3:$T$3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'simgrid(matrix)'!$P$6:$T$6</c:f>
              <c:numCache>
                <c:formatCode>0.00E+00</c:formatCode>
                <c:ptCount val="5"/>
                <c:pt idx="0">
                  <c:v>0.42863259788959623</c:v>
                </c:pt>
                <c:pt idx="1">
                  <c:v>0.35024766721897621</c:v>
                </c:pt>
                <c:pt idx="2">
                  <c:v>0.25520886020755212</c:v>
                </c:pt>
                <c:pt idx="3">
                  <c:v>0.18032528124182437</c:v>
                </c:pt>
                <c:pt idx="4">
                  <c:v>0.11155402459230834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29356356568677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11207944607366E-2"/>
              <c:y val="0.24476912554704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854324172400422"/>
          <c:y val="3.7020427421833403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'simgrid(reversal)'!$A$4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'simgrid(reversal)'!$B$4:$F$4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'simgrid(reversal)'!$A$5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'simgrid(reversal)'!$B$5:$F$5</c:f>
              <c:numCache>
                <c:formatCode>General</c:formatCode>
                <c:ptCount val="5"/>
                <c:pt idx="0">
                  <c:v>0.99245799999999995</c:v>
                </c:pt>
                <c:pt idx="1">
                  <c:v>0.99245799999999995</c:v>
                </c:pt>
                <c:pt idx="2">
                  <c:v>0.99245799999999995</c:v>
                </c:pt>
                <c:pt idx="3">
                  <c:v>0.99245799999999995</c:v>
                </c:pt>
                <c:pt idx="4">
                  <c:v>0.99245799999999995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'simgrid(reversal)'!$A$7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'simgrid(reversal)'!$B$7:$F$7</c:f>
              <c:numCache>
                <c:formatCode>General</c:formatCode>
                <c:ptCount val="5"/>
                <c:pt idx="0">
                  <c:v>1.631507</c:v>
                </c:pt>
                <c:pt idx="1">
                  <c:v>1.745439</c:v>
                </c:pt>
                <c:pt idx="2">
                  <c:v>2.3461020000000001</c:v>
                </c:pt>
                <c:pt idx="3">
                  <c:v>3.4041139999999999</c:v>
                </c:pt>
                <c:pt idx="4">
                  <c:v>5.0544500000000001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'simgrid(reversal)'!$A$8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'simgrid(reversal)'!$B$8:$F$8</c:f>
              <c:numCache>
                <c:formatCode>General</c:formatCode>
                <c:ptCount val="5"/>
                <c:pt idx="0">
                  <c:v>1.058808</c:v>
                </c:pt>
                <c:pt idx="1">
                  <c:v>1.15594</c:v>
                </c:pt>
                <c:pt idx="2">
                  <c:v>1.478267</c:v>
                </c:pt>
                <c:pt idx="3">
                  <c:v>2.001649</c:v>
                </c:pt>
                <c:pt idx="4">
                  <c:v>2.8777940000000002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'simgrid(reversal)'!$A$9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'simgrid(reversal)'!$B$3:$F$3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'simgrid(reversal)'!$B$9:$F$9</c:f>
              <c:numCache>
                <c:formatCode>General</c:formatCode>
                <c:ptCount val="5"/>
                <c:pt idx="0">
                  <c:v>2.4268999999999998</c:v>
                </c:pt>
                <c:pt idx="1">
                  <c:v>2.982027</c:v>
                </c:pt>
                <c:pt idx="2">
                  <c:v>4.1264320000000003</c:v>
                </c:pt>
                <c:pt idx="3">
                  <c:v>6.0569309999999996</c:v>
                </c:pt>
                <c:pt idx="4">
                  <c:v>9.1799970000000002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3549323774"/>
              <c:y val="0.93239030124009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961554224324E-2"/>
              <c:y val="0.27528358691567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8024040599576216"/>
          <c:y val="3.9598171760161498E-2"/>
          <c:w val="0.74465648189325173"/>
          <c:h val="0.199684296538404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'simgrid(reversal)'!$O$4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'simgrid(reversal)'!$P$4:$T$4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'simgrid(reversal)'!$O$5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'simgrid(reversal)'!$P$5:$T$5</c:f>
              <c:numCache>
                <c:formatCode>0.00E+00</c:formatCode>
                <c:ptCount val="5"/>
                <c:pt idx="0">
                  <c:v>0.96960844161506932</c:v>
                </c:pt>
                <c:pt idx="1">
                  <c:v>0.93607743960931356</c:v>
                </c:pt>
                <c:pt idx="2">
                  <c:v>0.85611406645155663</c:v>
                </c:pt>
                <c:pt idx="3">
                  <c:v>0.78124705677160544</c:v>
                </c:pt>
                <c:pt idx="4">
                  <c:v>0.71676550100287784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'simgrid(reversal)'!$O$6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'simgrid(reversal)'!$P$3:$T$3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'simgrid(reversal)'!$P$6:$T$6</c:f>
              <c:numCache>
                <c:formatCode>0.00E+00</c:formatCode>
                <c:ptCount val="5"/>
                <c:pt idx="0">
                  <c:v>0.41503706287607911</c:v>
                </c:pt>
                <c:pt idx="1">
                  <c:v>0.33911049097409957</c:v>
                </c:pt>
                <c:pt idx="2">
                  <c:v>0.24705241126711433</c:v>
                </c:pt>
                <c:pt idx="3">
                  <c:v>0.17038719804656838</c:v>
                </c:pt>
                <c:pt idx="4">
                  <c:v>0.11154355978023894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absErrorBound (1e</a:t>
                </a:r>
                <a:r>
                  <a:rPr lang="en-US" altLang="ja-JP" sz="1600" i="1"/>
                  <a:t>n</a:t>
                </a:r>
                <a:r>
                  <a:rPr lang="en-US" altLang="ja-JP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662999098"/>
              <c:y val="0.93440675867251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Relative Execution Time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1121883837569554E-2"/>
              <c:y val="0.22181025500879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9407727603501695"/>
          <c:y val="3.176998821459682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pattFill prst="pct30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Lossless</c:v>
                </c:pt>
              </c:strCache>
            </c:strRef>
          </c:tx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0.99899400000000005</c:v>
                </c:pt>
                <c:pt idx="1">
                  <c:v>0.99899400000000005</c:v>
                </c:pt>
                <c:pt idx="2">
                  <c:v>0.99899400000000005</c:v>
                </c:pt>
                <c:pt idx="3">
                  <c:v>0.99899400000000005</c:v>
                </c:pt>
                <c:pt idx="4">
                  <c:v>0.99899400000000005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3"/>
          <c:order val="2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1.675373</c:v>
                </c:pt>
                <c:pt idx="1">
                  <c:v>2.1067079999999998</c:v>
                </c:pt>
                <c:pt idx="2">
                  <c:v>2.9385699999999999</c:v>
                </c:pt>
                <c:pt idx="3">
                  <c:v>4.1366550000000002</c:v>
                </c:pt>
                <c:pt idx="4">
                  <c:v>6.0342060000000002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3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pattFill prst="wdDn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4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pattFill prst="wdUpDiag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absErrorBound (1e</a:t>
                </a:r>
                <a:r>
                  <a:rPr lang="en-US" altLang="zh-CN" sz="1600" i="1"/>
                  <a:t>n</a:t>
                </a:r>
                <a:r>
                  <a:rPr lang="en-US" altLang="zh-CN" sz="1600"/>
                  <a:t>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36924173197052301"/>
              <c:y val="0.93028501439716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Compression Ratio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3888825683453019E-2"/>
              <c:y val="0.2860170188372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793410757464056"/>
          <c:y val="3.9371805916106707E-2"/>
          <c:w val="0.73456390524645565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pattFill prst="sm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pattFill prst="lgConfetti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133138225084316"/>
          <c:y val="5.7054762108808797E-2"/>
          <c:w val="0.42069090144046073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159824</xdr:colOff>
      <xdr:row>11</xdr:row>
      <xdr:rowOff>116532</xdr:rowOff>
    </xdr:from>
    <xdr:to>
      <xdr:col>7</xdr:col>
      <xdr:colOff>10844</xdr:colOff>
      <xdr:row>35</xdr:row>
      <xdr:rowOff>134867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598506</xdr:colOff>
      <xdr:row>11</xdr:row>
      <xdr:rowOff>127418</xdr:rowOff>
    </xdr:from>
    <xdr:to>
      <xdr:col>14</xdr:col>
      <xdr:colOff>449526</xdr:colOff>
      <xdr:row>35</xdr:row>
      <xdr:rowOff>157345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206829</xdr:colOff>
      <xdr:row>11</xdr:row>
      <xdr:rowOff>174172</xdr:rowOff>
    </xdr:from>
    <xdr:to>
      <xdr:col>22</xdr:col>
      <xdr:colOff>54429</xdr:colOff>
      <xdr:row>26</xdr:row>
      <xdr:rowOff>141515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469516</xdr:colOff>
      <xdr:row>42</xdr:row>
      <xdr:rowOff>92467</xdr:rowOff>
    </xdr:from>
    <xdr:to>
      <xdr:col>7</xdr:col>
      <xdr:colOff>379686</xdr:colOff>
      <xdr:row>66</xdr:row>
      <xdr:rowOff>89912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9C7C71D-49FD-CB4B-9BDF-784831E691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372962</xdr:colOff>
      <xdr:row>59</xdr:row>
      <xdr:rowOff>78053</xdr:rowOff>
    </xdr:from>
    <xdr:to>
      <xdr:col>15</xdr:col>
      <xdr:colOff>257508</xdr:colOff>
      <xdr:row>83</xdr:row>
      <xdr:rowOff>123628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E83BD91-1648-4144-8A68-3C9D0BDA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7620</xdr:rowOff>
    </xdr:from>
    <xdr:to>
      <xdr:col>7</xdr:col>
      <xdr:colOff>609600</xdr:colOff>
      <xdr:row>34</xdr:row>
      <xdr:rowOff>160020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9</xdr:row>
      <xdr:rowOff>15240</xdr:rowOff>
    </xdr:from>
    <xdr:to>
      <xdr:col>14</xdr:col>
      <xdr:colOff>632460</xdr:colOff>
      <xdr:row>33</xdr:row>
      <xdr:rowOff>160020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83819</xdr:rowOff>
    </xdr:from>
    <xdr:to>
      <xdr:col>6</xdr:col>
      <xdr:colOff>548640</xdr:colOff>
      <xdr:row>33</xdr:row>
      <xdr:rowOff>135466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335280</xdr:colOff>
      <xdr:row>7</xdr:row>
      <xdr:rowOff>165099</xdr:rowOff>
    </xdr:from>
    <xdr:to>
      <xdr:col>19</xdr:col>
      <xdr:colOff>213360</xdr:colOff>
      <xdr:row>31</xdr:row>
      <xdr:rowOff>169332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640080</xdr:colOff>
      <xdr:row>7</xdr:row>
      <xdr:rowOff>129540</xdr:rowOff>
    </xdr:from>
    <xdr:to>
      <xdr:col>19</xdr:col>
      <xdr:colOff>518160</xdr:colOff>
      <xdr:row>31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83820</xdr:rowOff>
    </xdr:from>
    <xdr:to>
      <xdr:col>6</xdr:col>
      <xdr:colOff>548640</xdr:colOff>
      <xdr:row>33</xdr:row>
      <xdr:rowOff>88900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7</xdr:row>
      <xdr:rowOff>53340</xdr:rowOff>
    </xdr:from>
    <xdr:to>
      <xdr:col>16</xdr:col>
      <xdr:colOff>304800</xdr:colOff>
      <xdr:row>31</xdr:row>
      <xdr:rowOff>165100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41564</xdr:colOff>
      <xdr:row>10</xdr:row>
      <xdr:rowOff>59527</xdr:rowOff>
    </xdr:from>
    <xdr:to>
      <xdr:col>6</xdr:col>
      <xdr:colOff>564078</xdr:colOff>
      <xdr:row>35</xdr:row>
      <xdr:rowOff>45642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275587</xdr:colOff>
      <xdr:row>15</xdr:row>
      <xdr:rowOff>161688</xdr:rowOff>
    </xdr:from>
    <xdr:to>
      <xdr:col>14</xdr:col>
      <xdr:colOff>123187</xdr:colOff>
      <xdr:row>30</xdr:row>
      <xdr:rowOff>120359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487889</xdr:colOff>
      <xdr:row>32</xdr:row>
      <xdr:rowOff>54305</xdr:rowOff>
    </xdr:from>
    <xdr:to>
      <xdr:col>14</xdr:col>
      <xdr:colOff>335489</xdr:colOff>
      <xdr:row>47</xdr:row>
      <xdr:rowOff>21648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365167</xdr:colOff>
      <xdr:row>7</xdr:row>
      <xdr:rowOff>122595</xdr:rowOff>
    </xdr:from>
    <xdr:to>
      <xdr:col>22</xdr:col>
      <xdr:colOff>212767</xdr:colOff>
      <xdr:row>32</xdr:row>
      <xdr:rowOff>105946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485398</xdr:colOff>
      <xdr:row>47</xdr:row>
      <xdr:rowOff>140561</xdr:rowOff>
    </xdr:from>
    <xdr:to>
      <xdr:col>6</xdr:col>
      <xdr:colOff>278754</xdr:colOff>
      <xdr:row>72</xdr:row>
      <xdr:rowOff>134470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645FCB2-CD77-FB44-AAFE-DC4C95BCB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657601</xdr:colOff>
      <xdr:row>47</xdr:row>
      <xdr:rowOff>151323</xdr:rowOff>
    </xdr:from>
    <xdr:to>
      <xdr:col>13</xdr:col>
      <xdr:colOff>483245</xdr:colOff>
      <xdr:row>72</xdr:row>
      <xdr:rowOff>152400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B5D54B2A-3A39-4442-9D06-0950EC0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278823</xdr:colOff>
      <xdr:row>10</xdr:row>
      <xdr:rowOff>36366</xdr:rowOff>
    </xdr:from>
    <xdr:to>
      <xdr:col>5</xdr:col>
      <xdr:colOff>723323</xdr:colOff>
      <xdr:row>34</xdr:row>
      <xdr:rowOff>153940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260413</xdr:colOff>
      <xdr:row>11</xdr:row>
      <xdr:rowOff>148550</xdr:rowOff>
    </xdr:from>
    <xdr:to>
      <xdr:col>12</xdr:col>
      <xdr:colOff>599080</xdr:colOff>
      <xdr:row>36</xdr:row>
      <xdr:rowOff>107757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E68E570-186B-CD48-9DC3-6B0E6810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661940</xdr:colOff>
      <xdr:row>40</xdr:row>
      <xdr:rowOff>169076</xdr:rowOff>
    </xdr:from>
    <xdr:to>
      <xdr:col>6</xdr:col>
      <xdr:colOff>153940</xdr:colOff>
      <xdr:row>65</xdr:row>
      <xdr:rowOff>153939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191F93-5E3C-FC46-B8A8-7217A906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241172</xdr:colOff>
      <xdr:row>57</xdr:row>
      <xdr:rowOff>20267</xdr:rowOff>
    </xdr:from>
    <xdr:to>
      <xdr:col>13</xdr:col>
      <xdr:colOff>579838</xdr:colOff>
      <xdr:row>81</xdr:row>
      <xdr:rowOff>153938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2BF8D3F-02EF-694F-BF12-70623C897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11</xdr:row>
      <xdr:rowOff>91440</xdr:rowOff>
    </xdr:from>
    <xdr:to>
      <xdr:col>5</xdr:col>
      <xdr:colOff>518160</xdr:colOff>
      <xdr:row>35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548640</xdr:colOff>
      <xdr:row>12</xdr:row>
      <xdr:rowOff>149860</xdr:rowOff>
    </xdr:from>
    <xdr:to>
      <xdr:col>13</xdr:col>
      <xdr:colOff>0</xdr:colOff>
      <xdr:row>36</xdr:row>
      <xdr:rowOff>30480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9</xdr:row>
      <xdr:rowOff>167640</xdr:rowOff>
    </xdr:from>
    <xdr:to>
      <xdr:col>21</xdr:col>
      <xdr:colOff>53340</xdr:colOff>
      <xdr:row>24</xdr:row>
      <xdr:rowOff>167640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482600</xdr:colOff>
      <xdr:row>39</xdr:row>
      <xdr:rowOff>184150</xdr:rowOff>
    </xdr:from>
    <xdr:to>
      <xdr:col>5</xdr:col>
      <xdr:colOff>800100</xdr:colOff>
      <xdr:row>63</xdr:row>
      <xdr:rowOff>88900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1A90A4-7712-D345-BC25-6D216C797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711200</xdr:colOff>
      <xdr:row>40</xdr:row>
      <xdr:rowOff>6350</xdr:rowOff>
    </xdr:from>
    <xdr:to>
      <xdr:col>12</xdr:col>
      <xdr:colOff>177800</xdr:colOff>
      <xdr:row>63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46F543C-7AE6-AF45-81E9-3F8B41A8E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C1" workbookViewId="0">
      <selection activeCell="J9" sqref="J9:N9"/>
    </sheetView>
  </sheetViews>
  <sheetFormatPr defaultColWidth="8.796875" defaultRowHeight="14.4"/>
  <cols>
    <col min="1" max="1" width="29.796875" customWidth="1"/>
    <col min="2" max="2" width="9.296875" bestFit="1" customWidth="1"/>
    <col min="10" max="10" width="9.1992187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8"/>
  <sheetViews>
    <sheetView topLeftCell="C1" zoomScale="113" zoomScaleNormal="395" workbookViewId="0">
      <selection activeCell="L8" sqref="L8"/>
    </sheetView>
  </sheetViews>
  <sheetFormatPr defaultColWidth="8.796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2206.6678849999998</v>
      </c>
      <c r="K4">
        <v>2206.6678849999998</v>
      </c>
      <c r="L4">
        <v>2206.6678849999998</v>
      </c>
      <c r="M4">
        <v>2206.6678849999998</v>
      </c>
      <c r="N4">
        <v>2206.6678849999998</v>
      </c>
      <c r="Q4" t="s">
        <v>74</v>
      </c>
      <c r="R4">
        <v>0</v>
      </c>
      <c r="S4">
        <v>3.0000000000000001E-6</v>
      </c>
      <c r="T4">
        <v>2.9E-5</v>
      </c>
      <c r="U4">
        <v>3.7599999999999998E-4</v>
      </c>
      <c r="V4">
        <v>3.7720000000000002E-3</v>
      </c>
    </row>
    <row r="5" spans="1:22">
      <c r="A5" t="s">
        <v>93</v>
      </c>
      <c r="B5">
        <v>0.96965299999999999</v>
      </c>
      <c r="C5">
        <v>0.96965299999999999</v>
      </c>
      <c r="D5">
        <v>0.96965299999999999</v>
      </c>
      <c r="E5">
        <v>0.96965299999999999</v>
      </c>
      <c r="F5">
        <v>0.96965299999999999</v>
      </c>
      <c r="I5" t="s">
        <v>73</v>
      </c>
      <c r="J5">
        <v>2220.9988400000002</v>
      </c>
      <c r="K5">
        <v>2205.4593639999998</v>
      </c>
      <c r="L5">
        <v>2172.3178710000002</v>
      </c>
      <c r="M5">
        <v>2165.6020990000002</v>
      </c>
      <c r="N5">
        <v>2105.8497699999998</v>
      </c>
    </row>
    <row r="6" spans="1:22">
      <c r="A6" t="s">
        <v>70</v>
      </c>
      <c r="B6">
        <v>0.12953500000000001</v>
      </c>
      <c r="C6">
        <v>0.12953500000000001</v>
      </c>
      <c r="D6">
        <v>0.12953500000000001</v>
      </c>
      <c r="E6">
        <v>0.12953500000000001</v>
      </c>
      <c r="F6">
        <v>0.12953500000000001</v>
      </c>
      <c r="I6" t="s">
        <v>74</v>
      </c>
      <c r="J6">
        <v>1126.73207</v>
      </c>
      <c r="K6">
        <v>1123.156798</v>
      </c>
      <c r="L6">
        <v>1123.2163760000001</v>
      </c>
      <c r="M6">
        <v>1112.0473380000001</v>
      </c>
      <c r="N6">
        <v>1107.493211</v>
      </c>
      <c r="O6">
        <f>N4/N6</f>
        <v>1.9924888595998806</v>
      </c>
    </row>
    <row r="7" spans="1:22">
      <c r="A7" t="s">
        <v>71</v>
      </c>
      <c r="B7">
        <v>1.5541370000000001</v>
      </c>
      <c r="C7">
        <v>1.7045300000000001</v>
      </c>
      <c r="D7">
        <v>1.8136490000000001</v>
      </c>
      <c r="E7">
        <v>2.4744280000000001</v>
      </c>
      <c r="F7">
        <v>16.580479</v>
      </c>
      <c r="L7">
        <f>L4/L6</f>
        <v>1.964597322608836</v>
      </c>
    </row>
    <row r="8" spans="1:22">
      <c r="A8" t="s">
        <v>73</v>
      </c>
      <c r="B8">
        <v>1.0000180000000001</v>
      </c>
      <c r="C8">
        <v>1.0004420000000001</v>
      </c>
      <c r="D8">
        <v>1.115305</v>
      </c>
      <c r="E8">
        <v>1.7523679999999999</v>
      </c>
      <c r="F8">
        <v>6.6116710000000003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3.0000000000000001E-6</v>
      </c>
      <c r="T8">
        <v>8.7000000000000001E-5</v>
      </c>
      <c r="U8">
        <v>1.8320000000000001E-3</v>
      </c>
      <c r="V8">
        <v>1.8320000000000001E-3</v>
      </c>
    </row>
    <row r="9" spans="1:22">
      <c r="A9" t="s">
        <v>74</v>
      </c>
      <c r="B9">
        <v>2.7969780000000002</v>
      </c>
      <c r="C9">
        <v>3.3888340000000001</v>
      </c>
      <c r="D9">
        <v>4.3368690000000001</v>
      </c>
      <c r="E9">
        <v>7.1669080000000003</v>
      </c>
      <c r="F9">
        <v>21.052420000000001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3.0000000000000001E-6</v>
      </c>
      <c r="T9">
        <v>2.9E-5</v>
      </c>
      <c r="U9">
        <v>3.7599999999999998E-4</v>
      </c>
      <c r="V9">
        <v>3.7720000000000002E-3</v>
      </c>
    </row>
    <row r="10" spans="1:22">
      <c r="I10" t="s">
        <v>73</v>
      </c>
      <c r="J10">
        <f t="shared" ref="J10:N11" si="1">J5/J$4</f>
        <v>1.0064943868977367</v>
      </c>
      <c r="K10">
        <f t="shared" si="1"/>
        <v>0.99945233217548723</v>
      </c>
      <c r="L10">
        <f t="shared" si="1"/>
        <v>0.98443353699326641</v>
      </c>
      <c r="M10">
        <f t="shared" si="1"/>
        <v>0.98139013746511305</v>
      </c>
      <c r="N10">
        <f t="shared" si="1"/>
        <v>0.95431205770233063</v>
      </c>
    </row>
    <row r="11" spans="1:22">
      <c r="I11" t="s">
        <v>74</v>
      </c>
      <c r="J11">
        <f t="shared" si="1"/>
        <v>0.51060337518801568</v>
      </c>
      <c r="K11">
        <f t="shared" si="1"/>
        <v>0.50898316218527828</v>
      </c>
      <c r="L11">
        <f t="shared" si="1"/>
        <v>0.50901016126402732</v>
      </c>
      <c r="M11">
        <f t="shared" si="1"/>
        <v>0.50394866647547198</v>
      </c>
      <c r="N11">
        <f t="shared" si="1"/>
        <v>0.50188486383849285</v>
      </c>
    </row>
    <row r="33" spans="1:22">
      <c r="A33" t="s">
        <v>106</v>
      </c>
    </row>
    <row r="34" spans="1:22">
      <c r="A34" t="s">
        <v>7</v>
      </c>
      <c r="I34" t="s">
        <v>79</v>
      </c>
      <c r="Q34" t="s">
        <v>78</v>
      </c>
    </row>
    <row r="35" spans="1:22">
      <c r="B35">
        <v>-6</v>
      </c>
      <c r="C35">
        <v>-5</v>
      </c>
      <c r="D35">
        <v>-4</v>
      </c>
      <c r="E35">
        <v>-3</v>
      </c>
      <c r="F35">
        <v>-2</v>
      </c>
      <c r="J35">
        <v>-6</v>
      </c>
      <c r="K35">
        <v>-5</v>
      </c>
      <c r="L35">
        <v>-4</v>
      </c>
      <c r="M35">
        <v>-3</v>
      </c>
      <c r="N35">
        <v>-2</v>
      </c>
      <c r="R35">
        <v>-6</v>
      </c>
      <c r="S35">
        <v>-5</v>
      </c>
      <c r="T35">
        <v>-4</v>
      </c>
      <c r="U35">
        <v>-3</v>
      </c>
      <c r="V35">
        <v>-2</v>
      </c>
    </row>
    <row r="36" spans="1:22">
      <c r="A36" t="s">
        <v>72</v>
      </c>
      <c r="B36">
        <v>1</v>
      </c>
      <c r="C36">
        <v>1</v>
      </c>
      <c r="D36">
        <v>1</v>
      </c>
      <c r="E36">
        <v>1</v>
      </c>
      <c r="F36">
        <v>1</v>
      </c>
      <c r="I36" t="s">
        <v>72</v>
      </c>
      <c r="J36">
        <f>J56/J$56</f>
        <v>1</v>
      </c>
      <c r="K36">
        <f t="shared" ref="K36:N36" si="2">K56/K$56</f>
        <v>1</v>
      </c>
      <c r="L36">
        <f t="shared" si="2"/>
        <v>1</v>
      </c>
      <c r="M36">
        <f t="shared" si="2"/>
        <v>1</v>
      </c>
      <c r="N36">
        <f t="shared" si="2"/>
        <v>1</v>
      </c>
      <c r="Q36" t="s">
        <v>74</v>
      </c>
    </row>
    <row r="37" spans="1:22">
      <c r="A37" t="s">
        <v>93</v>
      </c>
      <c r="B37">
        <v>0.97512299999999996</v>
      </c>
      <c r="C37">
        <v>0.97512299999999996</v>
      </c>
      <c r="D37">
        <v>0.97512299999999996</v>
      </c>
      <c r="E37">
        <v>0.97512299999999996</v>
      </c>
      <c r="F37">
        <v>0.97512299999999996</v>
      </c>
      <c r="I37" t="s">
        <v>73</v>
      </c>
      <c r="J37">
        <f t="shared" ref="J37:N37" si="3">J57/J$56</f>
        <v>0.95258209333539734</v>
      </c>
      <c r="K37">
        <f t="shared" si="3"/>
        <v>0.964520777018119</v>
      </c>
      <c r="L37">
        <f t="shared" si="3"/>
        <v>0.9677733793551615</v>
      </c>
      <c r="M37">
        <f t="shared" si="3"/>
        <v>0.94618065892415759</v>
      </c>
      <c r="N37">
        <f t="shared" si="3"/>
        <v>0.92839681748511915</v>
      </c>
    </row>
    <row r="38" spans="1:22">
      <c r="A38" t="s">
        <v>70</v>
      </c>
      <c r="B38">
        <v>0.12959999999999999</v>
      </c>
      <c r="C38">
        <v>0.12959999999999999</v>
      </c>
      <c r="D38">
        <v>0.12959999999999999</v>
      </c>
      <c r="E38">
        <v>0.12959999999999999</v>
      </c>
      <c r="F38">
        <v>0.12959999999999999</v>
      </c>
      <c r="I38" t="s">
        <v>74</v>
      </c>
      <c r="J38">
        <f t="shared" ref="J38:N38" si="4">J58/J$56</f>
        <v>0.66774973334444754</v>
      </c>
      <c r="K38">
        <f t="shared" si="4"/>
        <v>0.68271646732002245</v>
      </c>
      <c r="L38">
        <f t="shared" si="4"/>
        <v>0.68405867612960736</v>
      </c>
      <c r="M38">
        <f t="shared" si="4"/>
        <v>0.67264224606481049</v>
      </c>
      <c r="N38">
        <f t="shared" si="4"/>
        <v>0.64209466229584056</v>
      </c>
    </row>
    <row r="39" spans="1:22">
      <c r="A39" t="s">
        <v>71</v>
      </c>
      <c r="B39">
        <v>1.606376</v>
      </c>
      <c r="C39">
        <v>1.641672</v>
      </c>
      <c r="D39">
        <v>1.593288</v>
      </c>
      <c r="E39">
        <v>2.4377309999999999</v>
      </c>
      <c r="F39">
        <v>16.580479</v>
      </c>
    </row>
    <row r="40" spans="1:22">
      <c r="A40" t="s">
        <v>73</v>
      </c>
      <c r="B40">
        <v>1.0000089999999999</v>
      </c>
      <c r="C40">
        <v>1.004551</v>
      </c>
      <c r="D40">
        <v>1.0793550000000001</v>
      </c>
      <c r="E40">
        <v>2.0505840000000002</v>
      </c>
      <c r="F40">
        <v>6.2498870000000002</v>
      </c>
      <c r="R40">
        <v>0</v>
      </c>
      <c r="S40">
        <v>0</v>
      </c>
      <c r="T40">
        <v>1.9999999999999999E-6</v>
      </c>
      <c r="U40">
        <v>10.488659</v>
      </c>
      <c r="V40">
        <v>2.8809999999999999E-3</v>
      </c>
    </row>
    <row r="41" spans="1:22">
      <c r="A41" t="s">
        <v>74</v>
      </c>
      <c r="B41">
        <v>2.7876210000000001</v>
      </c>
      <c r="C41">
        <v>3.3703080000000001</v>
      </c>
      <c r="D41">
        <v>4.232888</v>
      </c>
      <c r="E41">
        <v>6.8796629999999999</v>
      </c>
      <c r="F41">
        <v>21.052420000000001</v>
      </c>
      <c r="J41">
        <v>0.36299599999999999</v>
      </c>
      <c r="K41">
        <v>0.36299599999999999</v>
      </c>
      <c r="L41">
        <v>0.36299599999999999</v>
      </c>
      <c r="M41">
        <v>0.36299599999999999</v>
      </c>
      <c r="N41">
        <v>0.36299599999999999</v>
      </c>
      <c r="R41">
        <v>0</v>
      </c>
      <c r="S41">
        <v>3.0000000000000001E-6</v>
      </c>
      <c r="T41">
        <v>2.5000000000000001E-5</v>
      </c>
      <c r="U41">
        <v>4.5899999999999999E-4</v>
      </c>
      <c r="V41">
        <v>3.7880000000000001E-3</v>
      </c>
    </row>
    <row r="42" spans="1:22">
      <c r="J42">
        <v>0.36303800000000003</v>
      </c>
      <c r="K42">
        <v>0.36307699999999998</v>
      </c>
      <c r="L42">
        <v>0.36310799999999999</v>
      </c>
      <c r="M42">
        <v>0.36305199999999999</v>
      </c>
      <c r="N42">
        <v>0.36304900000000001</v>
      </c>
    </row>
    <row r="43" spans="1:22">
      <c r="J43">
        <v>0.36295899999999998</v>
      </c>
      <c r="K43">
        <v>0.36291800000000002</v>
      </c>
      <c r="L43">
        <v>0.36291299999999999</v>
      </c>
      <c r="M43">
        <v>0.36290600000000001</v>
      </c>
      <c r="N43">
        <v>0.36289500000000002</v>
      </c>
    </row>
    <row r="46" spans="1:22">
      <c r="J46">
        <v>587.83699999999999</v>
      </c>
      <c r="K46">
        <v>587.83699999999999</v>
      </c>
      <c r="L46">
        <v>587.83699999999999</v>
      </c>
      <c r="M46">
        <v>587.83699999999999</v>
      </c>
      <c r="N46">
        <v>587.83699999999999</v>
      </c>
    </row>
    <row r="47" spans="1:22">
      <c r="J47">
        <v>559.96299999999997</v>
      </c>
      <c r="K47">
        <v>566.98099999999999</v>
      </c>
      <c r="L47">
        <v>568.89300000000003</v>
      </c>
      <c r="M47">
        <v>556.20000000000005</v>
      </c>
      <c r="N47">
        <v>545.74599999999998</v>
      </c>
    </row>
    <row r="48" spans="1:22">
      <c r="J48">
        <v>592.52800000000002</v>
      </c>
      <c r="K48">
        <v>601.32600000000002</v>
      </c>
      <c r="L48">
        <v>602.11500000000001</v>
      </c>
      <c r="M48">
        <v>595.404</v>
      </c>
      <c r="N48">
        <v>577.447</v>
      </c>
    </row>
    <row r="51" spans="9:14">
      <c r="J51">
        <v>580.38199999999995</v>
      </c>
      <c r="K51">
        <v>580.38199999999995</v>
      </c>
      <c r="L51">
        <v>580.38199999999995</v>
      </c>
      <c r="M51">
        <v>580.38199999999995</v>
      </c>
      <c r="N51">
        <v>580.38199999999995</v>
      </c>
    </row>
    <row r="52" spans="9:14">
      <c r="J52">
        <v>550.77800000000002</v>
      </c>
      <c r="K52">
        <v>556.46699999999998</v>
      </c>
      <c r="L52">
        <v>557.55399999999997</v>
      </c>
      <c r="M52">
        <v>545.29600000000005</v>
      </c>
      <c r="N52">
        <v>535.39099999999996</v>
      </c>
    </row>
    <row r="53" spans="9:14">
      <c r="J53">
        <v>582.60199999999998</v>
      </c>
      <c r="K53">
        <v>590.98900000000003</v>
      </c>
      <c r="L53">
        <v>592.12699999999995</v>
      </c>
      <c r="M53">
        <v>585.25300000000004</v>
      </c>
      <c r="N53">
        <v>568.28399999999999</v>
      </c>
    </row>
    <row r="56" spans="9:14">
      <c r="J56">
        <v>587.83699999999999</v>
      </c>
      <c r="K56">
        <v>587.83699999999999</v>
      </c>
      <c r="L56">
        <v>587.83699999999999</v>
      </c>
      <c r="M56">
        <v>587.83699999999999</v>
      </c>
      <c r="N56">
        <v>587.83699999999999</v>
      </c>
    </row>
    <row r="57" spans="9:14">
      <c r="J57">
        <v>559.96299999999997</v>
      </c>
      <c r="K57">
        <v>566.98099999999999</v>
      </c>
      <c r="L57">
        <v>568.89300000000003</v>
      </c>
      <c r="M57">
        <v>556.20000000000005</v>
      </c>
      <c r="N57">
        <v>545.74599999999998</v>
      </c>
    </row>
    <row r="58" spans="9:14">
      <c r="I58">
        <v>-200</v>
      </c>
      <c r="J58">
        <v>392.52800000000002</v>
      </c>
      <c r="K58">
        <v>401.32600000000002</v>
      </c>
      <c r="L58">
        <v>402.11500000000001</v>
      </c>
      <c r="M58">
        <v>395.404</v>
      </c>
      <c r="N58">
        <v>377.447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2" sqref="B22"/>
    </sheetView>
  </sheetViews>
  <sheetFormatPr defaultColWidth="8.796875" defaultRowHeight="14.4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"/>
  <sheetViews>
    <sheetView topLeftCell="E1" workbookViewId="0">
      <selection activeCell="L8" sqref="L8"/>
    </sheetView>
  </sheetViews>
  <sheetFormatPr defaultColWidth="8.796875" defaultRowHeight="14.4"/>
  <sheetData>
    <row r="2" spans="1:20">
      <c r="A2" t="s">
        <v>94</v>
      </c>
      <c r="I2" t="s">
        <v>95</v>
      </c>
    </row>
    <row r="3" spans="1:20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</row>
    <row r="4" spans="1:20">
      <c r="A4" t="s">
        <v>96</v>
      </c>
      <c r="B4">
        <v>1</v>
      </c>
      <c r="C4">
        <v>1</v>
      </c>
      <c r="D4">
        <v>1</v>
      </c>
      <c r="E4">
        <v>1</v>
      </c>
      <c r="F4">
        <v>1</v>
      </c>
      <c r="I4" t="s">
        <v>96</v>
      </c>
      <c r="J4">
        <v>1</v>
      </c>
      <c r="K4">
        <v>1</v>
      </c>
      <c r="L4">
        <v>1</v>
      </c>
      <c r="M4">
        <v>1</v>
      </c>
      <c r="N4">
        <v>1</v>
      </c>
      <c r="P4">
        <f t="shared" ref="P4:T6" si="0">J4/J$4</f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</row>
    <row r="5" spans="1:20">
      <c r="A5" t="s">
        <v>107</v>
      </c>
      <c r="B5">
        <v>1.106759</v>
      </c>
      <c r="C5">
        <v>1.107164</v>
      </c>
      <c r="D5">
        <v>1.106393</v>
      </c>
      <c r="E5">
        <v>1.1042920000000001</v>
      </c>
      <c r="F5">
        <v>1.1048480000000001</v>
      </c>
      <c r="I5" t="s">
        <v>98</v>
      </c>
      <c r="J5">
        <v>1.0859308324310553</v>
      </c>
      <c r="K5">
        <v>1.0030061779504491</v>
      </c>
      <c r="L5">
        <v>0.92355900898031962</v>
      </c>
      <c r="M5">
        <v>0.90912680720973182</v>
      </c>
      <c r="N5">
        <v>0.84328386726960058</v>
      </c>
      <c r="P5">
        <f t="shared" si="0"/>
        <v>1.0859308324310553</v>
      </c>
      <c r="Q5">
        <f t="shared" si="0"/>
        <v>1.0030061779504491</v>
      </c>
      <c r="R5">
        <f t="shared" si="0"/>
        <v>0.92355900898031962</v>
      </c>
      <c r="S5">
        <f t="shared" si="0"/>
        <v>0.90912680720973182</v>
      </c>
      <c r="T5">
        <f t="shared" si="0"/>
        <v>0.84328386726960058</v>
      </c>
    </row>
    <row r="6" spans="1:20">
      <c r="A6" t="s">
        <v>99</v>
      </c>
      <c r="B6">
        <v>1</v>
      </c>
      <c r="I6" t="s">
        <v>100</v>
      </c>
      <c r="J6">
        <v>0.41713266670912674</v>
      </c>
      <c r="K6">
        <v>0.41015858862492832</v>
      </c>
      <c r="L6">
        <v>0.40969365008598174</v>
      </c>
      <c r="M6">
        <v>0.40875103496592569</v>
      </c>
      <c r="N6">
        <v>0.39947774027132027</v>
      </c>
      <c r="O6">
        <f>N4/N6</f>
        <v>2.5032683906763178</v>
      </c>
      <c r="P6">
        <f t="shared" si="0"/>
        <v>0.41713266670912674</v>
      </c>
      <c r="Q6">
        <f t="shared" si="0"/>
        <v>0.41015858862492832</v>
      </c>
      <c r="R6">
        <f t="shared" si="0"/>
        <v>0.40969365008598174</v>
      </c>
      <c r="S6">
        <f t="shared" si="0"/>
        <v>0.40875103496592569</v>
      </c>
      <c r="T6">
        <f t="shared" si="0"/>
        <v>0.39947774027132027</v>
      </c>
    </row>
    <row r="7" spans="1:20">
      <c r="A7" t="s">
        <v>101</v>
      </c>
      <c r="B7">
        <v>1.711581</v>
      </c>
      <c r="C7">
        <v>1.7212890000000001</v>
      </c>
      <c r="D7">
        <v>1.7245250000000001</v>
      </c>
      <c r="E7">
        <v>1.7281340000000001</v>
      </c>
      <c r="F7">
        <v>1.731941</v>
      </c>
      <c r="L7">
        <f>L4/L6</f>
        <v>2.4408481795852381</v>
      </c>
    </row>
    <row r="8" spans="1:20">
      <c r="A8" t="s">
        <v>98</v>
      </c>
      <c r="B8">
        <v>1.004372</v>
      </c>
      <c r="C8">
        <v>1.004372</v>
      </c>
      <c r="D8">
        <v>1.004372</v>
      </c>
      <c r="E8">
        <v>1.004372</v>
      </c>
      <c r="F8">
        <v>1.004372</v>
      </c>
      <c r="J8">
        <v>3555.8159460000002</v>
      </c>
      <c r="K8">
        <v>3555.8159460000002</v>
      </c>
      <c r="L8">
        <v>3555.8159460000002</v>
      </c>
      <c r="M8">
        <v>3555.8159460000002</v>
      </c>
      <c r="N8">
        <v>3555.8159460000002</v>
      </c>
    </row>
    <row r="9" spans="1:20">
      <c r="A9" t="s">
        <v>100</v>
      </c>
      <c r="B9">
        <v>2.2701530000000001</v>
      </c>
      <c r="C9">
        <v>2.4967079999999999</v>
      </c>
      <c r="D9">
        <v>2.6987009999999998</v>
      </c>
      <c r="E9">
        <v>2.9362550000000001</v>
      </c>
      <c r="F9">
        <v>3.2196609999999999</v>
      </c>
      <c r="J9">
        <v>1274.1977710000001</v>
      </c>
      <c r="K9">
        <v>1181.8670810000001</v>
      </c>
      <c r="L9">
        <v>1162.372746</v>
      </c>
      <c r="M9">
        <v>1191.9148250000001</v>
      </c>
      <c r="N9">
        <v>1265.8944670000001</v>
      </c>
    </row>
    <row r="10" spans="1:20">
      <c r="J10">
        <v>80.020380000000003</v>
      </c>
      <c r="K10">
        <v>80.337407999999996</v>
      </c>
      <c r="L10">
        <v>85.579959000000002</v>
      </c>
      <c r="M10">
        <v>93.142680999999996</v>
      </c>
      <c r="N10">
        <v>98.168313999999995</v>
      </c>
    </row>
    <row r="11" spans="1:20">
      <c r="A11" t="s">
        <v>102</v>
      </c>
    </row>
    <row r="12" spans="1:20">
      <c r="B12">
        <v>21.333334000000001</v>
      </c>
      <c r="C12">
        <v>21.333334000000001</v>
      </c>
      <c r="D12">
        <v>21.333334000000001</v>
      </c>
      <c r="E12">
        <v>21.333334000000001</v>
      </c>
      <c r="F12">
        <v>21.333334000000001</v>
      </c>
    </row>
    <row r="13" spans="1:20">
      <c r="B13">
        <v>21.333334000000001</v>
      </c>
      <c r="C13">
        <v>21.333334000000001</v>
      </c>
      <c r="D13">
        <v>21.333334000000001</v>
      </c>
      <c r="E13">
        <v>21.333334000000001</v>
      </c>
      <c r="F13">
        <v>21.333334000000001</v>
      </c>
      <c r="J13">
        <v>0.15701000000000001</v>
      </c>
      <c r="K13">
        <v>0.15701000000000001</v>
      </c>
      <c r="L13">
        <v>0.15701000000000001</v>
      </c>
      <c r="M13">
        <v>0.15701000000000001</v>
      </c>
      <c r="N13">
        <v>0.15701000000000001</v>
      </c>
      <c r="P13">
        <v>0.15701000000000001</v>
      </c>
      <c r="Q13">
        <v>0.15701000000000001</v>
      </c>
      <c r="R13">
        <v>0.15701000000000001</v>
      </c>
      <c r="S13">
        <v>0.15701000000000001</v>
      </c>
      <c r="T13">
        <v>0.15701000000000001</v>
      </c>
    </row>
    <row r="14" spans="1:20">
      <c r="B14">
        <v>2.2701530000000001</v>
      </c>
      <c r="C14">
        <v>2.4967079999999999</v>
      </c>
      <c r="D14">
        <v>2.6987009999999998</v>
      </c>
      <c r="E14">
        <v>2.9362550000000001</v>
      </c>
      <c r="F14">
        <v>3.2196609999999999</v>
      </c>
      <c r="J14">
        <v>0.13240399999999999</v>
      </c>
      <c r="K14">
        <v>0.17050199999999999</v>
      </c>
      <c r="L14">
        <v>0.145008</v>
      </c>
      <c r="M14">
        <v>0.15748200000000001</v>
      </c>
      <c r="N14">
        <v>0.14274200000000001</v>
      </c>
      <c r="P14">
        <v>0.17050199999999999</v>
      </c>
      <c r="Q14">
        <v>0.15748200000000001</v>
      </c>
      <c r="R14">
        <v>0.145008</v>
      </c>
      <c r="S14">
        <v>0.14274200000000001</v>
      </c>
      <c r="T14">
        <v>0.13240399999999999</v>
      </c>
    </row>
    <row r="15" spans="1:20">
      <c r="B15">
        <v>16.404202000000002</v>
      </c>
      <c r="C15">
        <v>9.1647870000000005</v>
      </c>
      <c r="D15">
        <v>9.2289089999999998</v>
      </c>
      <c r="E15">
        <v>10.298104</v>
      </c>
      <c r="F15">
        <v>11.944352</v>
      </c>
      <c r="J15">
        <v>6.2722E-2</v>
      </c>
      <c r="K15">
        <v>6.4325999999999994E-2</v>
      </c>
      <c r="L15">
        <v>6.5493999999999997E-2</v>
      </c>
      <c r="M15">
        <v>6.4177999999999999E-2</v>
      </c>
      <c r="N15">
        <v>6.4398999999999998E-2</v>
      </c>
      <c r="P15">
        <v>6.5493999999999997E-2</v>
      </c>
      <c r="Q15">
        <v>6.4398999999999998E-2</v>
      </c>
      <c r="R15">
        <v>6.4325999999999994E-2</v>
      </c>
      <c r="S15">
        <v>6.4177999999999999E-2</v>
      </c>
      <c r="T15">
        <v>6.2722E-2</v>
      </c>
    </row>
    <row r="17" spans="1:14">
      <c r="A17" t="s">
        <v>103</v>
      </c>
    </row>
    <row r="18" spans="1:14">
      <c r="B18">
        <v>7.9932230000000004</v>
      </c>
      <c r="C18">
        <v>7.9932230000000004</v>
      </c>
      <c r="D18">
        <v>7.9932230000000004</v>
      </c>
      <c r="E18">
        <v>7.9932230000000004</v>
      </c>
      <c r="F18">
        <v>7.9932230000000004</v>
      </c>
      <c r="J18">
        <v>2.9489000000000001E-2</v>
      </c>
      <c r="K18">
        <v>2.9489000000000001E-2</v>
      </c>
      <c r="L18">
        <v>2.9489000000000001E-2</v>
      </c>
      <c r="M18">
        <v>2.9489000000000001E-2</v>
      </c>
      <c r="N18">
        <v>2.9489000000000001E-2</v>
      </c>
    </row>
    <row r="19" spans="1:14">
      <c r="B19">
        <v>7.9932230000000004</v>
      </c>
      <c r="C19">
        <v>7.9932230000000004</v>
      </c>
      <c r="D19">
        <v>7.9932230000000004</v>
      </c>
      <c r="E19">
        <v>7.9932230000000004</v>
      </c>
      <c r="F19">
        <v>7.9932230000000004</v>
      </c>
      <c r="J19">
        <v>8.2293000000000005E-2</v>
      </c>
      <c r="K19">
        <v>8.8721999999999995E-2</v>
      </c>
      <c r="L19">
        <v>9.0209999999999999E-2</v>
      </c>
      <c r="M19">
        <v>8.7973999999999997E-2</v>
      </c>
      <c r="N19">
        <v>8.2833000000000004E-2</v>
      </c>
    </row>
    <row r="20" spans="1:14">
      <c r="B20">
        <v>1.004372</v>
      </c>
      <c r="C20">
        <v>1.004372</v>
      </c>
      <c r="D20">
        <v>1.004372</v>
      </c>
      <c r="E20">
        <v>1.004372</v>
      </c>
      <c r="F20">
        <v>1.004372</v>
      </c>
      <c r="J20">
        <v>1.3103860000000001</v>
      </c>
      <c r="K20">
        <v>1.305215</v>
      </c>
      <c r="L20">
        <v>1.2252590000000001</v>
      </c>
      <c r="M20">
        <v>1.1257740000000001</v>
      </c>
      <c r="N20">
        <v>1.068141</v>
      </c>
    </row>
    <row r="21" spans="1:14">
      <c r="B21">
        <v>7.3963989999999997</v>
      </c>
      <c r="C21">
        <v>7.3963989999999997</v>
      </c>
      <c r="D21">
        <v>7.3963989999999997</v>
      </c>
      <c r="E21">
        <v>7.3963989999999997</v>
      </c>
      <c r="F21">
        <v>7.3963989999999997</v>
      </c>
    </row>
    <row r="23" spans="1:14">
      <c r="A23" t="s">
        <v>96</v>
      </c>
      <c r="B23">
        <v>1</v>
      </c>
      <c r="J23">
        <f>J13*J8/J$8</f>
        <v>0.15701000000000001</v>
      </c>
      <c r="K23">
        <f t="shared" ref="K23:N23" si="1">K13*K8/K$8</f>
        <v>0.15701000000000001</v>
      </c>
      <c r="L23">
        <f t="shared" si="1"/>
        <v>0.15701000000000001</v>
      </c>
      <c r="M23">
        <f t="shared" si="1"/>
        <v>0.15701000000000001</v>
      </c>
      <c r="N23">
        <f t="shared" si="1"/>
        <v>0.15701000000000001</v>
      </c>
    </row>
    <row r="24" spans="1:14">
      <c r="A24" t="s">
        <v>97</v>
      </c>
      <c r="J24">
        <f t="shared" ref="J24:N24" si="2">J14*J9/J$8</f>
        <v>4.7445898278640541E-2</v>
      </c>
      <c r="K24">
        <f t="shared" si="2"/>
        <v>5.6670734398203297E-2</v>
      </c>
      <c r="L24">
        <f t="shared" si="2"/>
        <v>4.7402157398381835E-2</v>
      </c>
      <c r="M24">
        <f t="shared" si="2"/>
        <v>5.2788202010793844E-2</v>
      </c>
      <c r="N24">
        <f t="shared" si="2"/>
        <v>5.0817115045502417E-2</v>
      </c>
    </row>
    <row r="25" spans="1:14">
      <c r="A25" t="s">
        <v>99</v>
      </c>
      <c r="J25">
        <f t="shared" ref="J25:N25" si="3">J15*J10/J$8</f>
        <v>1.4115011436421519E-3</v>
      </c>
      <c r="K25">
        <f t="shared" si="3"/>
        <v>1.4533328455375565E-3</v>
      </c>
      <c r="L25">
        <f t="shared" si="3"/>
        <v>1.5762834521992437E-3</v>
      </c>
      <c r="M25">
        <f t="shared" si="3"/>
        <v>1.6811080978312253E-3</v>
      </c>
      <c r="N25">
        <f t="shared" si="3"/>
        <v>1.7779157721584723E-3</v>
      </c>
    </row>
    <row r="26" spans="1:14">
      <c r="A26" t="s">
        <v>101</v>
      </c>
      <c r="B26">
        <v>31.994337000000002</v>
      </c>
    </row>
    <row r="27" spans="1:14">
      <c r="A27" t="s">
        <v>98</v>
      </c>
      <c r="B27">
        <v>6.21041825</v>
      </c>
      <c r="J27">
        <f>J18*J8/J$8</f>
        <v>2.9489000000000005E-2</v>
      </c>
      <c r="K27">
        <f t="shared" ref="K27:N27" si="4">K18*K8/K$8</f>
        <v>2.9489000000000005E-2</v>
      </c>
      <c r="L27">
        <f t="shared" si="4"/>
        <v>2.9489000000000005E-2</v>
      </c>
      <c r="M27">
        <f t="shared" si="4"/>
        <v>2.9489000000000005E-2</v>
      </c>
      <c r="N27">
        <f t="shared" si="4"/>
        <v>2.9489000000000005E-2</v>
      </c>
    </row>
    <row r="28" spans="1:14">
      <c r="A28" t="s">
        <v>100</v>
      </c>
      <c r="B28">
        <v>21.333117000000001</v>
      </c>
      <c r="J28">
        <f t="shared" ref="J28:N28" si="5">J19*J9/J$8</f>
        <v>2.9489028330293394E-2</v>
      </c>
      <c r="K28">
        <f t="shared" si="5"/>
        <v>2.9489043514312988E-2</v>
      </c>
      <c r="L28">
        <f t="shared" si="5"/>
        <v>2.9489053148157519E-2</v>
      </c>
      <c r="M28">
        <f t="shared" si="5"/>
        <v>2.9489016419003932E-2</v>
      </c>
      <c r="N28">
        <f t="shared" si="5"/>
        <v>2.9489106854073095E-2</v>
      </c>
    </row>
    <row r="29" spans="1:14">
      <c r="J29">
        <f t="shared" ref="J29:N29" si="6">J20*J10/J$8</f>
        <v>2.9489036344706242E-2</v>
      </c>
      <c r="K29">
        <f t="shared" si="6"/>
        <v>2.9489037558503597E-2</v>
      </c>
      <c r="L29">
        <f t="shared" si="6"/>
        <v>2.9489044589705828E-2</v>
      </c>
      <c r="M29">
        <f t="shared" si="6"/>
        <v>2.9489042783007419E-2</v>
      </c>
      <c r="N29">
        <f t="shared" si="6"/>
        <v>2.9489040680587011E-2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opLeftCell="F10" zoomScale="93" workbookViewId="0">
      <selection activeCell="U7" sqref="U7"/>
    </sheetView>
  </sheetViews>
  <sheetFormatPr defaultColWidth="8.796875" defaultRowHeight="14.4"/>
  <sheetData>
    <row r="1" spans="1:21">
      <c r="A1" t="s">
        <v>84</v>
      </c>
    </row>
    <row r="2" spans="1:21">
      <c r="A2" t="s">
        <v>7</v>
      </c>
      <c r="H2" t="s">
        <v>78</v>
      </c>
      <c r="O2" t="s">
        <v>79</v>
      </c>
    </row>
    <row r="3" spans="1:21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1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1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1.1857481776264183</v>
      </c>
      <c r="Q5" s="1">
        <f t="shared" si="0"/>
        <v>1.1116606399193882</v>
      </c>
      <c r="R5" s="1">
        <f t="shared" si="0"/>
        <v>0.93185630193684998</v>
      </c>
      <c r="S5" s="1">
        <f t="shared" si="0"/>
        <v>0.76514180394257691</v>
      </c>
      <c r="T5" s="1">
        <f t="shared" si="0"/>
        <v>0.70089476470175582</v>
      </c>
      <c r="U5" s="1">
        <f>T4/T5</f>
        <v>1.426747709302008</v>
      </c>
    </row>
    <row r="6" spans="1:21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0.54626883757118905</v>
      </c>
      <c r="Q6" s="1">
        <f t="shared" si="0"/>
        <v>0.45438804599460464</v>
      </c>
      <c r="R6" s="1">
        <f t="shared" si="0"/>
        <v>0.34298888399946431</v>
      </c>
      <c r="S6" s="1">
        <f t="shared" si="0"/>
        <v>0.27913693152467139</v>
      </c>
      <c r="T6" s="1">
        <f t="shared" si="0"/>
        <v>0.13414232052091504</v>
      </c>
      <c r="U6" s="1">
        <f>T4/T6</f>
        <v>7.4547689060148858</v>
      </c>
    </row>
    <row r="7" spans="1:21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1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3.1360199999999998E-6</v>
      </c>
      <c r="Q8" s="1">
        <v>3.1360199999999998E-6</v>
      </c>
      <c r="R8" s="1">
        <v>3.1360199999999998E-6</v>
      </c>
      <c r="S8" s="1">
        <v>3.1360199999999998E-6</v>
      </c>
      <c r="T8" s="1">
        <v>3.1360199999999998E-6</v>
      </c>
    </row>
    <row r="9" spans="1:21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3.71853E-6</v>
      </c>
      <c r="Q9" s="1">
        <v>3.4861899999999999E-6</v>
      </c>
      <c r="R9" s="1">
        <v>2.9223200000000001E-6</v>
      </c>
      <c r="S9" s="1">
        <v>2.3995000000000001E-6</v>
      </c>
      <c r="T9" s="1">
        <v>2.1980200000000001E-6</v>
      </c>
    </row>
    <row r="10" spans="1:21">
      <c r="P10" s="1">
        <v>1.71311E-6</v>
      </c>
      <c r="Q10" s="1">
        <v>1.4249699999999999E-6</v>
      </c>
      <c r="R10" s="1">
        <v>1.07562E-6</v>
      </c>
      <c r="S10" s="1">
        <v>8.7537899999999997E-7</v>
      </c>
      <c r="T10" s="1">
        <v>4.20673E-7</v>
      </c>
    </row>
    <row r="12" spans="1:21">
      <c r="P12">
        <v>1.57077</v>
      </c>
      <c r="Q12">
        <v>1.57077</v>
      </c>
      <c r="R12">
        <v>1.57077</v>
      </c>
      <c r="S12">
        <v>1.57077</v>
      </c>
      <c r="T12">
        <v>1.57077</v>
      </c>
    </row>
    <row r="13" spans="1:21">
      <c r="N13" t="s">
        <v>87</v>
      </c>
      <c r="P13">
        <v>1.61192</v>
      </c>
      <c r="Q13">
        <v>1.5300800000000001</v>
      </c>
      <c r="R13">
        <v>1.7398899999999999</v>
      </c>
      <c r="S13">
        <v>1.7582800000000001</v>
      </c>
      <c r="T13">
        <v>1.8452500000000001</v>
      </c>
    </row>
    <row r="14" spans="1:21">
      <c r="P14">
        <v>4.1047700000000003</v>
      </c>
      <c r="Q14">
        <v>3.4009</v>
      </c>
      <c r="R14">
        <v>2.9096500000000001</v>
      </c>
      <c r="S14">
        <v>2.76213</v>
      </c>
      <c r="T14">
        <v>2.2727400000000002</v>
      </c>
    </row>
    <row r="16" spans="1:21">
      <c r="P16">
        <v>0.63904399999999995</v>
      </c>
      <c r="Q16">
        <v>0.63904399999999995</v>
      </c>
      <c r="R16">
        <v>0.63904399999999995</v>
      </c>
      <c r="S16">
        <v>0.63904399999999995</v>
      </c>
      <c r="T16">
        <v>0.63904399999999995</v>
      </c>
    </row>
    <row r="17" spans="1:20">
      <c r="N17" t="s">
        <v>88</v>
      </c>
      <c r="P17">
        <v>0.69098499999999996</v>
      </c>
      <c r="Q17">
        <v>0.73409800000000003</v>
      </c>
      <c r="R17">
        <v>0.73860499999999996</v>
      </c>
      <c r="S17">
        <v>0.83050100000000004</v>
      </c>
      <c r="T17">
        <v>0.91706699999999997</v>
      </c>
    </row>
    <row r="18" spans="1:20">
      <c r="P18">
        <v>3.1814399999999998</v>
      </c>
      <c r="Q18">
        <v>2.4953599999999998</v>
      </c>
      <c r="R18">
        <v>2.0083600000000001</v>
      </c>
      <c r="S18">
        <v>1.5989599999999999</v>
      </c>
      <c r="T18">
        <v>1.4030400000000001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G1"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0.99977326240516262</v>
      </c>
      <c r="Q5" s="1">
        <f t="shared" si="0"/>
        <v>0.96331211301997022</v>
      </c>
      <c r="R5" s="1">
        <f t="shared" si="0"/>
        <v>0.87642801081363908</v>
      </c>
      <c r="S5" s="1">
        <f t="shared" si="0"/>
        <v>0.79263626057382053</v>
      </c>
      <c r="T5" s="1">
        <f t="shared" si="0"/>
        <v>0.72626667829423563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0.42863259788959623</v>
      </c>
      <c r="Q6" s="1">
        <f t="shared" si="0"/>
        <v>0.35024766721897621</v>
      </c>
      <c r="R6" s="1">
        <f t="shared" si="0"/>
        <v>0.25520886020755212</v>
      </c>
      <c r="S6" s="1">
        <f t="shared" si="0"/>
        <v>0.18032528124182437</v>
      </c>
      <c r="T6" s="1">
        <f t="shared" si="0"/>
        <v>0.11155402459230834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1.14644E-5</v>
      </c>
      <c r="Q9" s="1">
        <v>1.10463E-5</v>
      </c>
      <c r="R9" s="1">
        <v>1.005E-5</v>
      </c>
      <c r="S9" s="1">
        <v>9.0891599999999999E-6</v>
      </c>
      <c r="T9" s="1">
        <v>8.3281000000000008E-6</v>
      </c>
    </row>
    <row r="10" spans="1:20">
      <c r="P10" s="1">
        <v>4.9151300000000002E-6</v>
      </c>
      <c r="Q10" s="1">
        <v>4.0162900000000001E-6</v>
      </c>
      <c r="R10" s="1">
        <v>2.9264800000000001E-6</v>
      </c>
      <c r="S10" s="1">
        <v>2.0677900000000001E-6</v>
      </c>
      <c r="T10" s="1">
        <v>1.2791899999999999E-6</v>
      </c>
    </row>
    <row r="12" spans="1:20">
      <c r="P12">
        <v>1.5105299999999999</v>
      </c>
      <c r="Q12">
        <v>1.5105299999999999</v>
      </c>
      <c r="R12">
        <v>1.5105299999999999</v>
      </c>
      <c r="S12">
        <v>1.5105299999999999</v>
      </c>
      <c r="T12">
        <v>1.5105299999999999</v>
      </c>
    </row>
    <row r="13" spans="1:20">
      <c r="N13" t="s">
        <v>87</v>
      </c>
      <c r="P13">
        <v>1.63218</v>
      </c>
      <c r="Q13">
        <v>1.40577</v>
      </c>
      <c r="R13">
        <v>1.8640000000000001</v>
      </c>
      <c r="S13">
        <v>1.5286599999999999</v>
      </c>
      <c r="T13">
        <v>1.5107900000000001</v>
      </c>
    </row>
    <row r="14" spans="1:20">
      <c r="P14">
        <v>3.3706999999999998</v>
      </c>
      <c r="Q14">
        <v>3.2284000000000002</v>
      </c>
      <c r="R14">
        <v>2.90815</v>
      </c>
      <c r="S14">
        <v>2.2821699999999998</v>
      </c>
      <c r="T14">
        <v>2.2961399999999998</v>
      </c>
    </row>
    <row r="16" spans="1:20">
      <c r="P16">
        <v>0.61187400000000003</v>
      </c>
      <c r="Q16">
        <v>0.61187400000000003</v>
      </c>
      <c r="R16">
        <v>0.61187400000000003</v>
      </c>
      <c r="S16">
        <v>0.61187400000000003</v>
      </c>
      <c r="T16">
        <v>0.61187400000000003</v>
      </c>
    </row>
    <row r="17" spans="1:20">
      <c r="N17" t="s">
        <v>88</v>
      </c>
      <c r="P17">
        <v>0.68823599999999996</v>
      </c>
      <c r="Q17">
        <v>0.67974999999999997</v>
      </c>
      <c r="R17">
        <v>0.90008200000000005</v>
      </c>
      <c r="S17">
        <v>0.74308600000000002</v>
      </c>
      <c r="T17">
        <v>0.74949500000000002</v>
      </c>
    </row>
    <row r="18" spans="1:20">
      <c r="P18">
        <v>2.6785199999999998</v>
      </c>
      <c r="Q18">
        <v>2.45133</v>
      </c>
      <c r="R18">
        <v>2.0137399999999999</v>
      </c>
      <c r="S18">
        <v>1.5582100000000001</v>
      </c>
      <c r="T18">
        <v>1.3832500000000001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A5" sqref="A5"/>
    </sheetView>
  </sheetViews>
  <sheetFormatPr defaultColWidth="8.796875" defaultRowHeight="14.4"/>
  <sheetData>
    <row r="1" spans="1:20">
      <c r="A1" t="s">
        <v>84</v>
      </c>
    </row>
    <row r="2" spans="1:20">
      <c r="A2" t="s">
        <v>7</v>
      </c>
      <c r="H2" t="s">
        <v>78</v>
      </c>
      <c r="O2" t="s">
        <v>79</v>
      </c>
    </row>
    <row r="3" spans="1:20">
      <c r="A3" t="s">
        <v>68</v>
      </c>
      <c r="B3">
        <v>-6</v>
      </c>
      <c r="C3">
        <v>-5</v>
      </c>
      <c r="D3">
        <v>-4</v>
      </c>
      <c r="E3">
        <v>-3</v>
      </c>
      <c r="F3">
        <v>-2</v>
      </c>
      <c r="H3" t="s">
        <v>68</v>
      </c>
      <c r="I3">
        <v>-6</v>
      </c>
      <c r="J3">
        <v>-5</v>
      </c>
      <c r="K3">
        <v>-4</v>
      </c>
      <c r="L3">
        <v>-3</v>
      </c>
      <c r="M3">
        <v>-2</v>
      </c>
      <c r="O3" t="s">
        <v>68</v>
      </c>
      <c r="P3">
        <v>-6</v>
      </c>
      <c r="Q3">
        <v>-5</v>
      </c>
      <c r="R3">
        <v>-4</v>
      </c>
      <c r="S3">
        <v>-3</v>
      </c>
      <c r="T3">
        <v>-2</v>
      </c>
    </row>
    <row r="4" spans="1:20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H4" t="s">
        <v>73</v>
      </c>
      <c r="I4">
        <v>8.9999999999999999E-10</v>
      </c>
      <c r="J4">
        <v>-71.059133797900003</v>
      </c>
      <c r="K4">
        <v>-2.0994700000000001E-5</v>
      </c>
      <c r="L4">
        <v>-1.2477899999999999E-4</v>
      </c>
      <c r="M4">
        <v>1.0638732999999999E-2</v>
      </c>
      <c r="O4" t="s">
        <v>72</v>
      </c>
      <c r="P4">
        <v>1</v>
      </c>
      <c r="Q4">
        <v>1</v>
      </c>
      <c r="R4">
        <v>1</v>
      </c>
      <c r="S4">
        <v>1</v>
      </c>
      <c r="T4">
        <v>1</v>
      </c>
    </row>
    <row r="5" spans="1:20">
      <c r="A5" t="s">
        <v>93</v>
      </c>
      <c r="B5">
        <v>0.99245799999999995</v>
      </c>
      <c r="C5">
        <v>0.99245799999999995</v>
      </c>
      <c r="D5">
        <v>0.99245799999999995</v>
      </c>
      <c r="E5">
        <v>0.99245799999999995</v>
      </c>
      <c r="F5">
        <v>0.99245799999999995</v>
      </c>
      <c r="H5" t="s">
        <v>74</v>
      </c>
      <c r="I5">
        <v>-2.33E-8</v>
      </c>
      <c r="J5">
        <v>4.8699999999999995E-7</v>
      </c>
      <c r="K5">
        <v>-2.0523600000000001E-5</v>
      </c>
      <c r="L5">
        <v>-2.5059749999999998E-4</v>
      </c>
      <c r="M5">
        <v>7.5285239000000004E-3</v>
      </c>
      <c r="O5" t="s">
        <v>73</v>
      </c>
      <c r="P5" s="1">
        <f t="shared" ref="P5:T6" si="0">P9/P$8</f>
        <v>0.96960844161506932</v>
      </c>
      <c r="Q5" s="1">
        <f t="shared" si="0"/>
        <v>0.93607743960931356</v>
      </c>
      <c r="R5" s="1">
        <f t="shared" si="0"/>
        <v>0.85611406645155663</v>
      </c>
      <c r="S5" s="1">
        <f t="shared" si="0"/>
        <v>0.78124705677160544</v>
      </c>
      <c r="T5" s="1">
        <f t="shared" si="0"/>
        <v>0.71676550100287784</v>
      </c>
    </row>
    <row r="6" spans="1:20">
      <c r="A6" t="s">
        <v>70</v>
      </c>
      <c r="B6">
        <v>1024</v>
      </c>
      <c r="C6">
        <v>1024</v>
      </c>
      <c r="D6">
        <v>1024</v>
      </c>
      <c r="E6">
        <v>1024</v>
      </c>
      <c r="F6">
        <v>1024</v>
      </c>
      <c r="O6" t="s">
        <v>74</v>
      </c>
      <c r="P6" s="1">
        <f t="shared" si="0"/>
        <v>0.41503706287607911</v>
      </c>
      <c r="Q6" s="1">
        <f t="shared" si="0"/>
        <v>0.33911049097409957</v>
      </c>
      <c r="R6" s="1">
        <f t="shared" si="0"/>
        <v>0.24705241126711433</v>
      </c>
      <c r="S6" s="1">
        <f t="shared" si="0"/>
        <v>0.17038719804656838</v>
      </c>
      <c r="T6" s="1">
        <f t="shared" si="0"/>
        <v>0.11154355978023894</v>
      </c>
    </row>
    <row r="7" spans="1:20">
      <c r="A7" t="s">
        <v>71</v>
      </c>
      <c r="B7">
        <v>1.631507</v>
      </c>
      <c r="C7">
        <v>1.745439</v>
      </c>
      <c r="D7">
        <v>2.3461020000000001</v>
      </c>
      <c r="E7">
        <v>3.4041139999999999</v>
      </c>
      <c r="F7">
        <v>5.0544500000000001</v>
      </c>
    </row>
    <row r="8" spans="1:20">
      <c r="A8" t="s">
        <v>73</v>
      </c>
      <c r="B8">
        <v>1.058808</v>
      </c>
      <c r="C8">
        <v>1.15594</v>
      </c>
      <c r="D8">
        <v>1.478267</v>
      </c>
      <c r="E8">
        <v>2.001649</v>
      </c>
      <c r="F8">
        <v>2.8777940000000002</v>
      </c>
      <c r="P8" s="1">
        <v>1.1467E-5</v>
      </c>
      <c r="Q8" s="1">
        <v>1.1467E-5</v>
      </c>
      <c r="R8" s="1">
        <v>1.1467E-5</v>
      </c>
      <c r="S8" s="1">
        <v>1.1467E-5</v>
      </c>
      <c r="T8" s="1">
        <v>1.1467E-5</v>
      </c>
    </row>
    <row r="9" spans="1:20">
      <c r="A9" t="s">
        <v>74</v>
      </c>
      <c r="B9">
        <v>2.4268999999999998</v>
      </c>
      <c r="C9">
        <v>2.982027</v>
      </c>
      <c r="D9">
        <v>4.1264320000000003</v>
      </c>
      <c r="E9">
        <v>6.0569309999999996</v>
      </c>
      <c r="F9">
        <v>9.1799970000000002</v>
      </c>
      <c r="N9" t="s">
        <v>86</v>
      </c>
      <c r="P9" s="1">
        <v>1.11185E-5</v>
      </c>
      <c r="Q9" s="1">
        <v>1.0733999999999999E-5</v>
      </c>
      <c r="R9" s="1">
        <v>9.8170600000000002E-6</v>
      </c>
      <c r="S9" s="1">
        <v>8.9585599999999998E-6</v>
      </c>
      <c r="T9" s="1">
        <v>8.2191500000000008E-6</v>
      </c>
    </row>
    <row r="10" spans="1:20">
      <c r="P10" s="1">
        <v>4.7592299999999997E-6</v>
      </c>
      <c r="Q10" s="1">
        <v>3.8885799999999998E-6</v>
      </c>
      <c r="R10" s="1">
        <v>2.8329500000000001E-6</v>
      </c>
      <c r="S10" s="1">
        <v>1.9538299999999998E-6</v>
      </c>
      <c r="T10" s="1">
        <v>1.27907E-6</v>
      </c>
    </row>
    <row r="12" spans="1:20">
      <c r="P12">
        <v>1.67456</v>
      </c>
      <c r="Q12">
        <v>1.67456</v>
      </c>
      <c r="R12">
        <v>1.67456</v>
      </c>
      <c r="S12">
        <v>1.67456</v>
      </c>
      <c r="T12">
        <v>1.67456</v>
      </c>
    </row>
    <row r="13" spans="1:20">
      <c r="N13" t="s">
        <v>87</v>
      </c>
      <c r="P13">
        <v>1.63252</v>
      </c>
      <c r="Q13">
        <v>1.7459800000000001</v>
      </c>
      <c r="R13">
        <v>1.5356300000000001</v>
      </c>
      <c r="S13">
        <v>1.5736600000000001</v>
      </c>
      <c r="T13">
        <v>1.7386699999999999</v>
      </c>
    </row>
    <row r="14" spans="1:20">
      <c r="P14">
        <v>3.6459899999999998</v>
      </c>
      <c r="Q14">
        <v>3.3429099999999998</v>
      </c>
      <c r="R14">
        <v>2.83969</v>
      </c>
      <c r="S14">
        <v>2.4421599999999999</v>
      </c>
      <c r="T14">
        <v>2.1201400000000001</v>
      </c>
    </row>
    <row r="16" spans="1:20">
      <c r="P16">
        <v>0.78978700000000002</v>
      </c>
      <c r="Q16">
        <v>0.78978700000000002</v>
      </c>
      <c r="R16">
        <v>0.78978700000000002</v>
      </c>
      <c r="S16">
        <v>0.78978700000000002</v>
      </c>
      <c r="T16">
        <v>0.78978700000000002</v>
      </c>
    </row>
    <row r="17" spans="1:20">
      <c r="N17" t="s">
        <v>88</v>
      </c>
      <c r="P17">
        <v>0.88046400000000002</v>
      </c>
      <c r="Q17">
        <v>0.82980600000000004</v>
      </c>
      <c r="R17">
        <v>0.78313699999999997</v>
      </c>
      <c r="S17">
        <v>0.80347900000000005</v>
      </c>
      <c r="T17">
        <v>0.82618899999999995</v>
      </c>
    </row>
    <row r="18" spans="1:20">
      <c r="P18">
        <v>2.7122700000000002</v>
      </c>
      <c r="Q18">
        <v>2.4430000000000001</v>
      </c>
      <c r="R18">
        <v>2.0360399999999998</v>
      </c>
      <c r="S18">
        <v>1.7384200000000001</v>
      </c>
      <c r="T18">
        <v>1.3499399999999999</v>
      </c>
    </row>
    <row r="21" spans="1:20">
      <c r="A21" t="s">
        <v>85</v>
      </c>
    </row>
    <row r="22" spans="1:20">
      <c r="A22" t="s">
        <v>7</v>
      </c>
      <c r="H22" t="s">
        <v>78</v>
      </c>
      <c r="O22" t="s">
        <v>79</v>
      </c>
    </row>
    <row r="23" spans="1:20">
      <c r="A23" t="s">
        <v>68</v>
      </c>
      <c r="B23">
        <v>-6</v>
      </c>
      <c r="C23">
        <v>-5</v>
      </c>
      <c r="D23">
        <v>-4</v>
      </c>
      <c r="E23">
        <v>-3</v>
      </c>
      <c r="F23">
        <v>-2</v>
      </c>
      <c r="H23" t="s">
        <v>68</v>
      </c>
      <c r="I23">
        <v>-6</v>
      </c>
      <c r="J23">
        <v>-5</v>
      </c>
      <c r="K23">
        <v>-4</v>
      </c>
      <c r="L23">
        <v>-3</v>
      </c>
      <c r="M23">
        <v>-2</v>
      </c>
      <c r="O23" t="s">
        <v>68</v>
      </c>
      <c r="P23">
        <v>-6</v>
      </c>
      <c r="Q23">
        <v>-5</v>
      </c>
      <c r="R23">
        <v>-4</v>
      </c>
      <c r="S23">
        <v>-3</v>
      </c>
      <c r="T23">
        <v>-2</v>
      </c>
    </row>
    <row r="24" spans="1:20">
      <c r="A24" t="s">
        <v>72</v>
      </c>
      <c r="B24">
        <v>1</v>
      </c>
      <c r="C24">
        <v>1</v>
      </c>
      <c r="D24">
        <v>1</v>
      </c>
      <c r="E24">
        <v>1</v>
      </c>
      <c r="F24">
        <v>1</v>
      </c>
      <c r="H24" t="s">
        <v>73</v>
      </c>
      <c r="O24" t="s">
        <v>72</v>
      </c>
      <c r="P24">
        <v>1</v>
      </c>
      <c r="Q24">
        <v>1</v>
      </c>
      <c r="R24">
        <v>1</v>
      </c>
      <c r="S24">
        <v>1</v>
      </c>
      <c r="T24">
        <v>1</v>
      </c>
    </row>
    <row r="25" spans="1:20">
      <c r="A25" t="s">
        <v>69</v>
      </c>
      <c r="H25" t="s">
        <v>74</v>
      </c>
      <c r="O25" t="s">
        <v>73</v>
      </c>
    </row>
    <row r="26" spans="1:20">
      <c r="A26" t="s">
        <v>70</v>
      </c>
      <c r="O26" t="s">
        <v>74</v>
      </c>
    </row>
    <row r="27" spans="1:20">
      <c r="A27" t="s">
        <v>71</v>
      </c>
    </row>
    <row r="28" spans="1:20">
      <c r="A28" t="s">
        <v>73</v>
      </c>
    </row>
    <row r="29" spans="1:20">
      <c r="A29" t="s">
        <v>74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="55" zoomScaleNormal="55" workbookViewId="0">
      <selection activeCell="F43" sqref="F43"/>
    </sheetView>
  </sheetViews>
  <sheetFormatPr defaultColWidth="8.796875" defaultRowHeight="14.4"/>
  <cols>
    <col min="1" max="1" width="18.19921875" customWidth="1"/>
    <col min="17" max="17" width="16.296875" customWidth="1"/>
  </cols>
  <sheetData>
    <row r="1" spans="1:29">
      <c r="A1" t="s">
        <v>7</v>
      </c>
      <c r="Q1" t="s">
        <v>79</v>
      </c>
    </row>
    <row r="2" spans="1:29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9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9">
      <c r="A4" t="s">
        <v>93</v>
      </c>
      <c r="B4">
        <v>0.99899400000000005</v>
      </c>
      <c r="C4">
        <v>0.99899400000000005</v>
      </c>
      <c r="D4">
        <v>0.99899400000000005</v>
      </c>
      <c r="E4">
        <v>0.99899400000000005</v>
      </c>
      <c r="F4">
        <v>0.99899400000000005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9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  <c r="W5">
        <f>V3/V5</f>
        <v>3.9062456074591201</v>
      </c>
      <c r="Y5">
        <v>6.5965999999999997E-2</v>
      </c>
      <c r="Z5">
        <v>5.7609E-2</v>
      </c>
      <c r="AA5">
        <v>3.9967999999999997E-2</v>
      </c>
      <c r="AB5">
        <v>3.4509999999999999E-2</v>
      </c>
      <c r="AC5">
        <v>2.1343000000000001E-2</v>
      </c>
    </row>
    <row r="6" spans="1:29">
      <c r="A6" t="s">
        <v>71</v>
      </c>
      <c r="B6">
        <v>1.675373</v>
      </c>
      <c r="C6">
        <v>2.1067079999999998</v>
      </c>
      <c r="D6">
        <v>2.9385699999999999</v>
      </c>
      <c r="E6">
        <v>4.1366550000000002</v>
      </c>
      <c r="F6">
        <v>6.0342060000000002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  <c r="Q6" t="s">
        <v>108</v>
      </c>
      <c r="R6">
        <f>R5/Y5*Y6</f>
        <v>0.92916001967110873</v>
      </c>
      <c r="S6">
        <f t="shared" ref="S6:V6" si="0">S5/Z5*Z6</f>
        <v>0.80826666346811227</v>
      </c>
      <c r="T6">
        <f t="shared" si="0"/>
        <v>0.68191577407012027</v>
      </c>
      <c r="U6">
        <f t="shared" si="0"/>
        <v>0.58332033920667858</v>
      </c>
      <c r="V6">
        <f t="shared" si="0"/>
        <v>0.52421105660241574</v>
      </c>
      <c r="Y6">
        <v>7.7465000000000006E-2</v>
      </c>
      <c r="Z6">
        <v>6.7386000000000001E-2</v>
      </c>
      <c r="AA6">
        <v>5.6852E-2</v>
      </c>
      <c r="AB6">
        <v>4.8632000000000002E-2</v>
      </c>
      <c r="AC6">
        <v>4.3704E-2</v>
      </c>
    </row>
    <row r="7" spans="1:29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9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9" spans="1:29">
      <c r="A9" t="s">
        <v>108</v>
      </c>
      <c r="B9">
        <v>1.2537499999999999</v>
      </c>
      <c r="C9">
        <v>1.484596</v>
      </c>
      <c r="D9">
        <v>1.721732</v>
      </c>
      <c r="E9">
        <v>2.0439120000000002</v>
      </c>
      <c r="F9">
        <v>2.4945189999999999</v>
      </c>
    </row>
    <row r="10" spans="1:29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9">
      <c r="H11" t="s">
        <v>80</v>
      </c>
      <c r="I11" t="s">
        <v>89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9">
      <c r="H12" t="s">
        <v>81</v>
      </c>
      <c r="I12" t="s">
        <v>90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9">
      <c r="H13" t="s">
        <v>82</v>
      </c>
      <c r="I13" t="s">
        <v>91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9">
      <c r="H14" t="s">
        <v>83</v>
      </c>
      <c r="I14" t="s">
        <v>92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9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  <row r="29" spans="1:6">
      <c r="A29" t="s">
        <v>104</v>
      </c>
    </row>
    <row r="30" spans="1:6">
      <c r="A30" t="s">
        <v>68</v>
      </c>
      <c r="B30">
        <v>-6</v>
      </c>
      <c r="C30">
        <v>-5</v>
      </c>
      <c r="D30">
        <v>-4</v>
      </c>
      <c r="E30">
        <v>-3</v>
      </c>
      <c r="F30">
        <v>-2</v>
      </c>
    </row>
    <row r="31" spans="1:6">
      <c r="A31" t="s">
        <v>71</v>
      </c>
      <c r="B31">
        <v>2.2409999999999999E-3</v>
      </c>
      <c r="C31">
        <v>2.1429999999999999E-3</v>
      </c>
      <c r="D31">
        <v>1.8710000000000001E-3</v>
      </c>
      <c r="E31">
        <v>3.3769999999999998E-3</v>
      </c>
      <c r="F31">
        <v>1.885E-3</v>
      </c>
    </row>
    <row r="32" spans="1:6">
      <c r="A32" t="s">
        <v>73</v>
      </c>
      <c r="B32">
        <v>4.3300000000000001E-4</v>
      </c>
      <c r="C32">
        <v>4.2000000000000002E-4</v>
      </c>
      <c r="D32">
        <v>3.6900000000000002E-4</v>
      </c>
      <c r="E32">
        <v>3.5500000000000001E-4</v>
      </c>
      <c r="F32">
        <v>3.0899999999999998E-4</v>
      </c>
    </row>
    <row r="33" spans="1:6">
      <c r="A33" t="s">
        <v>74</v>
      </c>
      <c r="B33">
        <v>4.7600000000000003E-3</v>
      </c>
      <c r="C33">
        <v>4.431E-3</v>
      </c>
      <c r="D33">
        <v>3.2720000000000002E-3</v>
      </c>
      <c r="E33">
        <v>2.2799999999999999E-3</v>
      </c>
      <c r="F33">
        <v>1.6000000000000001E-3</v>
      </c>
    </row>
    <row r="34" spans="1:6">
      <c r="A34" t="s">
        <v>108</v>
      </c>
      <c r="B34">
        <f>B33*$B$35</f>
        <v>5.1217600000000004E-3</v>
      </c>
      <c r="C34">
        <f t="shared" ref="C34:F34" si="1">C33*$B$35</f>
        <v>4.7677560000000006E-3</v>
      </c>
      <c r="D34">
        <f t="shared" si="1"/>
        <v>3.5206720000000003E-3</v>
      </c>
      <c r="E34">
        <f t="shared" si="1"/>
        <v>2.45328E-3</v>
      </c>
      <c r="F34">
        <f t="shared" si="1"/>
        <v>1.7216000000000002E-3</v>
      </c>
    </row>
    <row r="35" spans="1:6">
      <c r="B35">
        <v>1.0760000000000001</v>
      </c>
    </row>
    <row r="36" spans="1:6">
      <c r="A36" t="s">
        <v>105</v>
      </c>
    </row>
    <row r="37" spans="1:6">
      <c r="A37" t="s">
        <v>68</v>
      </c>
      <c r="B37">
        <v>-6</v>
      </c>
      <c r="C37">
        <v>-5</v>
      </c>
      <c r="D37">
        <v>-4</v>
      </c>
      <c r="E37">
        <v>-3</v>
      </c>
      <c r="F37">
        <v>-2</v>
      </c>
    </row>
    <row r="38" spans="1:6">
      <c r="A38" t="s">
        <v>71</v>
      </c>
      <c r="B38">
        <v>4.914E-3</v>
      </c>
      <c r="C38">
        <v>2.5400000000000002E-3</v>
      </c>
      <c r="D38">
        <v>3.032E-3</v>
      </c>
      <c r="E38">
        <v>2.777E-3</v>
      </c>
      <c r="F38">
        <v>3.1700000000000001E-3</v>
      </c>
    </row>
    <row r="39" spans="1:6">
      <c r="A39" t="s">
        <v>73</v>
      </c>
      <c r="B39">
        <v>7.2000000000000002E-5</v>
      </c>
      <c r="C39">
        <v>6.7999999999999999E-5</v>
      </c>
      <c r="D39">
        <v>6.7999999999999999E-5</v>
      </c>
      <c r="E39">
        <v>6.0999999999999999E-5</v>
      </c>
      <c r="F39">
        <v>6.0000000000000002E-5</v>
      </c>
    </row>
    <row r="40" spans="1:6">
      <c r="A40" t="s">
        <v>74</v>
      </c>
      <c r="B40">
        <v>5.4200000000000003E-3</v>
      </c>
      <c r="C40">
        <v>4.6319999999999998E-3</v>
      </c>
      <c r="D40">
        <v>3.3579999999999999E-3</v>
      </c>
      <c r="E40">
        <v>2.6719999999999999E-3</v>
      </c>
      <c r="F40">
        <v>1.792E-3</v>
      </c>
    </row>
    <row r="41" spans="1:6">
      <c r="A41" t="s">
        <v>108</v>
      </c>
      <c r="B41">
        <f>B40*$B$35</f>
        <v>5.8319200000000009E-3</v>
      </c>
      <c r="C41">
        <f t="shared" ref="C41:F41" si="2">C40*$B$35</f>
        <v>4.9840320000000002E-3</v>
      </c>
      <c r="D41">
        <f t="shared" si="2"/>
        <v>3.6132080000000001E-3</v>
      </c>
      <c r="E41">
        <f t="shared" si="2"/>
        <v>2.8750720000000002E-3</v>
      </c>
      <c r="F41">
        <f t="shared" si="2"/>
        <v>1.928192E-3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Ruler="0" zoomScaleNormal="100" zoomScalePageLayoutView="120" workbookViewId="0">
      <selection activeCell="G4" sqref="G4"/>
    </sheetView>
  </sheetViews>
  <sheetFormatPr defaultColWidth="12.796875" defaultRowHeight="14.4"/>
  <cols>
    <col min="1" max="1" width="20.6992187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D1" zoomScale="99" workbookViewId="0">
      <selection activeCell="F9" sqref="F9"/>
    </sheetView>
  </sheetViews>
  <sheetFormatPr defaultColWidth="11.19921875" defaultRowHeight="14.4"/>
  <sheetData>
    <row r="2" spans="1:15">
      <c r="B2">
        <v>-6</v>
      </c>
      <c r="C2">
        <v>-5</v>
      </c>
      <c r="D2">
        <v>-4</v>
      </c>
      <c r="E2">
        <v>-3</v>
      </c>
      <c r="F2">
        <v>-2</v>
      </c>
      <c r="J2">
        <v>-6</v>
      </c>
      <c r="K2">
        <v>-5</v>
      </c>
      <c r="L2">
        <v>-4</v>
      </c>
      <c r="M2">
        <v>-3</v>
      </c>
      <c r="N2">
        <v>-2</v>
      </c>
    </row>
    <row r="3" spans="1:15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72</v>
      </c>
      <c r="J3">
        <v>1</v>
      </c>
      <c r="K3">
        <v>1</v>
      </c>
      <c r="L3">
        <v>1</v>
      </c>
      <c r="M3">
        <v>1</v>
      </c>
      <c r="N3">
        <v>1</v>
      </c>
    </row>
    <row r="4" spans="1:15">
      <c r="A4" t="s">
        <v>93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  <c r="I4" t="s">
        <v>73</v>
      </c>
      <c r="J4">
        <f>J8/J7</f>
        <v>0.89411764705882346</v>
      </c>
      <c r="K4">
        <f t="shared" ref="K4:N4" si="0">K8/K7</f>
        <v>0.84411764705882342</v>
      </c>
      <c r="L4">
        <f t="shared" si="0"/>
        <v>0.80661764705882355</v>
      </c>
      <c r="M4">
        <f t="shared" si="0"/>
        <v>0.78676470588235292</v>
      </c>
      <c r="N4">
        <f t="shared" si="0"/>
        <v>0.70955882352941169</v>
      </c>
    </row>
    <row r="5" spans="1:15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  <c r="I5" t="s">
        <v>74</v>
      </c>
      <c r="J5">
        <f>J9/J7</f>
        <v>0.60955882352941171</v>
      </c>
      <c r="K5">
        <f t="shared" ref="K5:N5" si="1">K9/K7</f>
        <v>0.59485294117647058</v>
      </c>
      <c r="L5">
        <f t="shared" si="1"/>
        <v>0.58161764705882346</v>
      </c>
      <c r="M5">
        <f t="shared" si="1"/>
        <v>0.51102941176470584</v>
      </c>
      <c r="N5">
        <f t="shared" si="1"/>
        <v>0.38602941176470584</v>
      </c>
      <c r="O5">
        <f>N3/N5</f>
        <v>2.5904761904761906</v>
      </c>
    </row>
    <row r="6" spans="1:15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  <c r="L6">
        <f>L3/L5</f>
        <v>1.7193426042983566</v>
      </c>
    </row>
    <row r="7" spans="1:15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  <c r="J7">
        <v>1.3600000000000001E-3</v>
      </c>
      <c r="K7">
        <v>1.3600000000000001E-3</v>
      </c>
      <c r="L7">
        <v>1.3600000000000001E-3</v>
      </c>
      <c r="M7">
        <v>1.3600000000000001E-3</v>
      </c>
      <c r="N7">
        <v>1.3600000000000001E-3</v>
      </c>
    </row>
    <row r="8" spans="1:15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  <c r="G8">
        <v>7.5494089999999998</v>
      </c>
      <c r="J8">
        <v>1.2160000000000001E-3</v>
      </c>
      <c r="K8">
        <v>1.1479999999999999E-3</v>
      </c>
      <c r="L8">
        <v>1.0970000000000001E-3</v>
      </c>
      <c r="M8">
        <v>1.07E-3</v>
      </c>
      <c r="N8">
        <v>9.6500000000000004E-4</v>
      </c>
    </row>
    <row r="9" spans="1:15">
      <c r="A9" t="s">
        <v>109</v>
      </c>
      <c r="B9">
        <v>1.310813</v>
      </c>
      <c r="C9">
        <v>1.5660000000000001</v>
      </c>
      <c r="D9">
        <v>1.8337129999999999</v>
      </c>
      <c r="E9">
        <v>2.1947009999999998</v>
      </c>
      <c r="F9">
        <v>2.6966990000000002</v>
      </c>
      <c r="J9">
        <v>8.2899999999999998E-4</v>
      </c>
      <c r="K9">
        <v>8.0900000000000004E-4</v>
      </c>
      <c r="L9">
        <v>7.9100000000000004E-4</v>
      </c>
      <c r="M9">
        <v>6.9499999999999998E-4</v>
      </c>
      <c r="N9">
        <v>5.2499999999999997E-4</v>
      </c>
    </row>
    <row r="30" spans="1:14">
      <c r="A30" t="s">
        <v>106</v>
      </c>
    </row>
    <row r="31" spans="1:14">
      <c r="B31">
        <v>-6</v>
      </c>
      <c r="C31">
        <v>-5</v>
      </c>
      <c r="D31">
        <v>-4</v>
      </c>
      <c r="E31">
        <v>-3</v>
      </c>
      <c r="F31">
        <v>-2</v>
      </c>
      <c r="J31">
        <v>-6</v>
      </c>
      <c r="K31">
        <v>-5</v>
      </c>
      <c r="L31">
        <v>-4</v>
      </c>
      <c r="M31">
        <v>-3</v>
      </c>
      <c r="N31">
        <v>-2</v>
      </c>
    </row>
    <row r="32" spans="1:14">
      <c r="A32" t="s">
        <v>72</v>
      </c>
      <c r="B32">
        <v>1</v>
      </c>
      <c r="C32">
        <v>1</v>
      </c>
      <c r="D32">
        <v>1</v>
      </c>
      <c r="E32">
        <v>1</v>
      </c>
      <c r="F32">
        <v>1</v>
      </c>
      <c r="I32" t="s">
        <v>72</v>
      </c>
      <c r="J32" s="3">
        <f>J53/J$53</f>
        <v>1</v>
      </c>
      <c r="K32" s="3">
        <f t="shared" ref="K32:N32" si="2">K53/K$53</f>
        <v>1</v>
      </c>
      <c r="L32" s="3">
        <f t="shared" si="2"/>
        <v>1</v>
      </c>
      <c r="M32" s="3">
        <f t="shared" si="2"/>
        <v>1</v>
      </c>
      <c r="N32" s="3">
        <f t="shared" si="2"/>
        <v>1</v>
      </c>
    </row>
    <row r="33" spans="1:14">
      <c r="A33" t="s">
        <v>93</v>
      </c>
      <c r="B33">
        <v>1.0692999999999999</v>
      </c>
      <c r="C33">
        <v>1.0692999999999999</v>
      </c>
      <c r="D33">
        <v>1.0692999999999999</v>
      </c>
      <c r="E33">
        <v>1.0692999999999999</v>
      </c>
      <c r="F33">
        <v>1.0692999999999999</v>
      </c>
      <c r="I33" t="s">
        <v>73</v>
      </c>
      <c r="J33" s="3">
        <f t="shared" ref="J33:N33" si="3">J54/J$53</f>
        <v>0.97872204834803789</v>
      </c>
      <c r="K33" s="3">
        <f t="shared" si="3"/>
        <v>0.97616586181014831</v>
      </c>
      <c r="L33" s="3">
        <f t="shared" si="3"/>
        <v>0.97513913868551128</v>
      </c>
      <c r="M33" s="3">
        <f t="shared" si="3"/>
        <v>0.97137212694546338</v>
      </c>
      <c r="N33" s="3">
        <f t="shared" si="3"/>
        <v>0.97267500318638223</v>
      </c>
    </row>
    <row r="34" spans="1:14">
      <c r="A34" t="s">
        <v>70</v>
      </c>
      <c r="B34">
        <v>0.98680000000000001</v>
      </c>
      <c r="C34">
        <v>0.98680000000000001</v>
      </c>
      <c r="D34">
        <v>0.98680000000000001</v>
      </c>
      <c r="E34">
        <v>0.98680000000000001</v>
      </c>
      <c r="F34">
        <v>0.98680000000000001</v>
      </c>
      <c r="I34" t="s">
        <v>74</v>
      </c>
      <c r="J34" s="3">
        <f t="shared" ref="J34:N34" si="4">J55/J$53</f>
        <v>0.74826165153725233</v>
      </c>
      <c r="K34" s="3">
        <f t="shared" si="4"/>
        <v>0.72779091668672913</v>
      </c>
      <c r="L34" s="3">
        <f t="shared" si="4"/>
        <v>0.66919972243071391</v>
      </c>
      <c r="M34" s="3">
        <f t="shared" si="4"/>
        <v>0.66848809709260337</v>
      </c>
      <c r="N34" s="3">
        <f t="shared" si="4"/>
        <v>0.66791879682211497</v>
      </c>
    </row>
    <row r="35" spans="1:14">
      <c r="A35" t="s">
        <v>71</v>
      </c>
      <c r="B35">
        <v>5.1491579999999999</v>
      </c>
      <c r="C35">
        <v>5.4028999999999998</v>
      </c>
      <c r="D35">
        <v>7.4663950000000003</v>
      </c>
      <c r="E35">
        <v>10.648683999999999</v>
      </c>
      <c r="F35">
        <v>11.012912</v>
      </c>
    </row>
    <row r="36" spans="1:14">
      <c r="A36" t="s">
        <v>73</v>
      </c>
      <c r="B36">
        <v>1.3613329999999999</v>
      </c>
      <c r="C36">
        <v>2.347235</v>
      </c>
      <c r="D36">
        <v>2.3561399999999999</v>
      </c>
      <c r="E36">
        <v>3.3205559999999998</v>
      </c>
      <c r="F36">
        <v>3.3492700000000002</v>
      </c>
      <c r="J36">
        <v>1.0000000000000001E-5</v>
      </c>
      <c r="K36">
        <v>1.0000000000000001E-5</v>
      </c>
      <c r="L36">
        <v>1.0000000000000001E-5</v>
      </c>
      <c r="M36">
        <v>1.0000000000000001E-5</v>
      </c>
      <c r="N36">
        <v>1.0000000000000001E-5</v>
      </c>
    </row>
    <row r="37" spans="1:14">
      <c r="A37" t="s">
        <v>74</v>
      </c>
      <c r="B37">
        <v>4.1162570000000001</v>
      </c>
      <c r="C37">
        <v>4.2776839999999998</v>
      </c>
      <c r="D37">
        <v>6.8546709999999997</v>
      </c>
      <c r="E37">
        <v>8.7574210000000008</v>
      </c>
      <c r="F37">
        <v>10.025482999999999</v>
      </c>
      <c r="J37">
        <v>1.0000000000000001E-5</v>
      </c>
      <c r="K37">
        <v>1.0000000000000001E-5</v>
      </c>
      <c r="L37">
        <v>1.0000000000000001E-5</v>
      </c>
      <c r="M37">
        <v>1.0000000000000001E-5</v>
      </c>
      <c r="N37">
        <v>1.0000000000000001E-5</v>
      </c>
    </row>
    <row r="38" spans="1:14">
      <c r="F38">
        <v>5.0254830000000004</v>
      </c>
      <c r="J38">
        <v>7.9999999999999996E-6</v>
      </c>
      <c r="K38">
        <v>6.9999999999999999E-6</v>
      </c>
      <c r="L38">
        <v>7.9999999999999996E-6</v>
      </c>
      <c r="M38">
        <v>6.9999999999999999E-6</v>
      </c>
      <c r="N38">
        <v>6.9999999999999999E-6</v>
      </c>
    </row>
    <row r="40" spans="1:14">
      <c r="J40" s="1">
        <v>1.31226E-5</v>
      </c>
      <c r="K40" s="1">
        <v>1.31226E-5</v>
      </c>
      <c r="L40" s="1">
        <v>1.31226E-5</v>
      </c>
      <c r="M40" s="1">
        <v>1.31226E-5</v>
      </c>
      <c r="N40" s="1">
        <v>1.31226E-5</v>
      </c>
    </row>
    <row r="41" spans="1:14">
      <c r="J41" s="1">
        <v>1.37183E-5</v>
      </c>
      <c r="K41" s="1">
        <v>1.37367E-5</v>
      </c>
      <c r="L41" s="1">
        <v>1.3822099999999999E-5</v>
      </c>
      <c r="M41" s="1">
        <v>1.3786E-5</v>
      </c>
      <c r="N41" s="1">
        <v>1.37715E-5</v>
      </c>
    </row>
    <row r="42" spans="1:14">
      <c r="J42" s="1">
        <v>1.0278299999999999E-5</v>
      </c>
      <c r="K42" s="1">
        <v>9.4508400000000005E-6</v>
      </c>
      <c r="L42" s="1">
        <v>1.05674E-5</v>
      </c>
      <c r="M42" s="1">
        <v>9.4407900000000005E-6</v>
      </c>
      <c r="N42" s="1">
        <v>9.4327500000000004E-6</v>
      </c>
    </row>
    <row r="44" spans="1:14">
      <c r="J44">
        <v>0.69164000000000003</v>
      </c>
      <c r="K44">
        <v>0.69164000000000003</v>
      </c>
      <c r="L44">
        <v>0.69164000000000003</v>
      </c>
      <c r="M44">
        <v>0.69164000000000003</v>
      </c>
      <c r="N44">
        <v>0.69164000000000003</v>
      </c>
    </row>
    <row r="45" spans="1:14">
      <c r="J45">
        <v>1.0143200000000001</v>
      </c>
      <c r="K45">
        <v>1.0187999999999999</v>
      </c>
      <c r="L45">
        <v>1.0022200000000001</v>
      </c>
      <c r="M45">
        <v>1.0146299999999999</v>
      </c>
      <c r="N45">
        <v>0.98286200000000001</v>
      </c>
    </row>
    <row r="46" spans="1:14">
      <c r="J46">
        <v>1.35578</v>
      </c>
      <c r="K46">
        <v>1.30569</v>
      </c>
      <c r="L46">
        <v>1.3251999999999999</v>
      </c>
      <c r="M46">
        <v>1.0909899999999999</v>
      </c>
      <c r="N46">
        <v>1.0745</v>
      </c>
    </row>
    <row r="48" spans="1:14">
      <c r="J48">
        <v>8.4551699999999994E-2</v>
      </c>
      <c r="K48">
        <v>8.4551699999999994E-2</v>
      </c>
      <c r="L48">
        <v>8.4551699999999994E-2</v>
      </c>
      <c r="M48">
        <v>8.4551699999999994E-2</v>
      </c>
      <c r="N48">
        <v>8.4551699999999994E-2</v>
      </c>
    </row>
    <row r="49" spans="10:14">
      <c r="J49">
        <v>0.26622099999999999</v>
      </c>
      <c r="K49">
        <v>0.26251799999999997</v>
      </c>
      <c r="L49">
        <v>0.26166600000000001</v>
      </c>
      <c r="M49">
        <v>0.27116099999999999</v>
      </c>
      <c r="N49">
        <v>0.26436300000000001</v>
      </c>
    </row>
    <row r="50" spans="10:14">
      <c r="J50">
        <v>0.69340999999999997</v>
      </c>
      <c r="K50">
        <v>0.63792599999999999</v>
      </c>
      <c r="L50">
        <v>0.69681899999999997</v>
      </c>
      <c r="M50">
        <v>0.52628200000000003</v>
      </c>
      <c r="N50">
        <v>0.55197300000000005</v>
      </c>
    </row>
    <row r="53" spans="10:14">
      <c r="J53" s="1">
        <v>1.4122599999999999E-5</v>
      </c>
      <c r="K53" s="1">
        <v>1.4122599999999999E-5</v>
      </c>
      <c r="L53" s="1">
        <v>1.4122599999999999E-5</v>
      </c>
      <c r="M53" s="1">
        <v>1.4122599999999999E-5</v>
      </c>
      <c r="N53" s="1">
        <v>1.4122599999999999E-5</v>
      </c>
    </row>
    <row r="54" spans="10:14">
      <c r="J54" s="1">
        <v>1.3822099999999999E-5</v>
      </c>
      <c r="K54" s="1">
        <v>1.3786E-5</v>
      </c>
      <c r="L54" s="1">
        <v>1.37715E-5</v>
      </c>
      <c r="M54" s="1">
        <v>1.37183E-5</v>
      </c>
      <c r="N54" s="1">
        <v>1.37367E-5</v>
      </c>
    </row>
    <row r="55" spans="10:14">
      <c r="J55" s="1">
        <v>1.05674E-5</v>
      </c>
      <c r="K55" s="1">
        <v>1.0278299999999999E-5</v>
      </c>
      <c r="L55" s="1">
        <v>9.4508400000000005E-6</v>
      </c>
      <c r="M55" s="1">
        <v>9.4407900000000005E-6</v>
      </c>
      <c r="N55" s="1">
        <v>9.4327500000000004E-6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2" sqref="A22:G33"/>
    </sheetView>
  </sheetViews>
  <sheetFormatPr defaultColWidth="8.796875" defaultRowHeight="14.4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Q23" sqref="Q23"/>
    </sheetView>
  </sheetViews>
  <sheetFormatPr defaultColWidth="11.19921875" defaultRowHeight="14.4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7" sqref="B7:F7"/>
    </sheetView>
  </sheetViews>
  <sheetFormatPr defaultColWidth="11.19921875" defaultRowHeight="14.4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abSelected="1" workbookViewId="0">
      <selection activeCell="L7" sqref="L7"/>
    </sheetView>
  </sheetViews>
  <sheetFormatPr defaultColWidth="11.19921875" defaultRowHeight="14.4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  <c r="I4" t="s">
        <v>72</v>
      </c>
      <c r="J4">
        <v>1171.559651</v>
      </c>
      <c r="K4">
        <v>1171.559651</v>
      </c>
      <c r="L4">
        <v>1171.559651</v>
      </c>
      <c r="M4">
        <v>1171.559651</v>
      </c>
      <c r="N4">
        <v>1171.559651</v>
      </c>
      <c r="Q4" t="s">
        <v>74</v>
      </c>
      <c r="R4">
        <v>0</v>
      </c>
      <c r="S4">
        <v>3.9999999999999998E-6</v>
      </c>
      <c r="T4">
        <v>2.9E-5</v>
      </c>
      <c r="U4">
        <v>2.13E-4</v>
      </c>
      <c r="V4">
        <v>1.7229999999999999E-3</v>
      </c>
    </row>
    <row r="5" spans="1:22">
      <c r="A5" t="s">
        <v>93</v>
      </c>
      <c r="B5">
        <v>0.97131199999999995</v>
      </c>
      <c r="C5">
        <v>0.97131199999999995</v>
      </c>
      <c r="D5">
        <v>0.97131199999999995</v>
      </c>
      <c r="E5">
        <v>0.97131199999999995</v>
      </c>
      <c r="F5">
        <v>0.97131199999999995</v>
      </c>
      <c r="I5" t="s">
        <v>73</v>
      </c>
      <c r="J5">
        <v>1169.4037599999999</v>
      </c>
      <c r="K5">
        <v>1169.8979019999999</v>
      </c>
      <c r="L5">
        <v>1169.5013759999999</v>
      </c>
      <c r="M5">
        <v>1168.7577369999999</v>
      </c>
      <c r="N5">
        <v>1168.2831980000001</v>
      </c>
    </row>
    <row r="6" spans="1:22">
      <c r="A6" t="s">
        <v>70</v>
      </c>
      <c r="B6">
        <v>0.12953600000000001</v>
      </c>
      <c r="C6">
        <v>0.12953600000000001</v>
      </c>
      <c r="D6">
        <v>0.12953600000000001</v>
      </c>
      <c r="E6">
        <v>0.12953600000000001</v>
      </c>
      <c r="F6">
        <v>0.12953600000000001</v>
      </c>
      <c r="I6" t="s">
        <v>74</v>
      </c>
      <c r="J6">
        <v>600.03226500000005</v>
      </c>
      <c r="K6">
        <v>602.69401400000004</v>
      </c>
      <c r="L6">
        <v>605.04395499999998</v>
      </c>
      <c r="M6">
        <v>602.21898599999997</v>
      </c>
      <c r="N6">
        <v>599.73800900000003</v>
      </c>
    </row>
    <row r="7" spans="1:22">
      <c r="A7" t="s">
        <v>71</v>
      </c>
      <c r="B7">
        <v>1.700037</v>
      </c>
      <c r="C7">
        <v>1.5936399999999999</v>
      </c>
      <c r="D7">
        <v>1.6991259999999999</v>
      </c>
      <c r="E7">
        <v>1.812934</v>
      </c>
      <c r="F7">
        <v>1.742756</v>
      </c>
      <c r="I7" t="s">
        <v>109</v>
      </c>
      <c r="J7">
        <v>604.04267300000004</v>
      </c>
      <c r="K7">
        <v>601.59240399999999</v>
      </c>
      <c r="L7">
        <v>606.74494800000002</v>
      </c>
    </row>
    <row r="8" spans="1:22">
      <c r="A8" t="s">
        <v>73</v>
      </c>
      <c r="B8">
        <v>1.0032939999999999</v>
      </c>
      <c r="C8">
        <v>1.0033559999999999</v>
      </c>
      <c r="D8">
        <v>1.000604</v>
      </c>
      <c r="E8">
        <v>1.0286679999999999</v>
      </c>
      <c r="F8">
        <v>1.315936</v>
      </c>
      <c r="J8">
        <v>-6</v>
      </c>
      <c r="K8">
        <v>-5</v>
      </c>
      <c r="L8">
        <v>-4</v>
      </c>
      <c r="M8">
        <v>-3</v>
      </c>
      <c r="N8">
        <v>-2</v>
      </c>
      <c r="R8">
        <v>0</v>
      </c>
      <c r="S8">
        <v>0</v>
      </c>
      <c r="T8">
        <v>0</v>
      </c>
      <c r="U8">
        <v>0</v>
      </c>
      <c r="V8">
        <v>1.4100000000000001E-4</v>
      </c>
    </row>
    <row r="9" spans="1:22">
      <c r="A9" t="s">
        <v>74</v>
      </c>
      <c r="B9">
        <v>2.0203139999999999</v>
      </c>
      <c r="C9">
        <v>2.3200980000000002</v>
      </c>
      <c r="D9">
        <v>2.5891709999999999</v>
      </c>
      <c r="E9">
        <v>2.963832</v>
      </c>
      <c r="F9">
        <v>3.4551639999999999</v>
      </c>
      <c r="I9" t="s">
        <v>72</v>
      </c>
      <c r="J9">
        <f>J4/J$4</f>
        <v>1</v>
      </c>
      <c r="K9">
        <f t="shared" ref="K9:N9" si="0">K4/K$4</f>
        <v>1</v>
      </c>
      <c r="L9">
        <f t="shared" si="0"/>
        <v>1</v>
      </c>
      <c r="M9">
        <f t="shared" si="0"/>
        <v>1</v>
      </c>
      <c r="N9">
        <f t="shared" si="0"/>
        <v>1</v>
      </c>
      <c r="R9">
        <v>0</v>
      </c>
      <c r="S9">
        <v>3.9999999999999998E-6</v>
      </c>
      <c r="T9">
        <v>2.9E-5</v>
      </c>
      <c r="U9">
        <v>2.13E-4</v>
      </c>
      <c r="V9">
        <v>1.7229999999999999E-3</v>
      </c>
    </row>
    <row r="10" spans="1:22">
      <c r="A10" t="s">
        <v>109</v>
      </c>
      <c r="B10">
        <v>2.0151530000000002</v>
      </c>
      <c r="C10">
        <v>2.30532</v>
      </c>
      <c r="D10">
        <v>2.580638</v>
      </c>
      <c r="I10" t="s">
        <v>73</v>
      </c>
      <c r="J10">
        <f t="shared" ref="J10:J11" si="1">J5/J$4</f>
        <v>0.99815981115587249</v>
      </c>
      <c r="K10">
        <f t="shared" ref="K10:N11" si="2">K5/K$4</f>
        <v>0.99858159249630896</v>
      </c>
      <c r="L10">
        <f t="shared" si="2"/>
        <v>0.99824313256414798</v>
      </c>
      <c r="M10">
        <f t="shared" si="2"/>
        <v>0.99760838980959399</v>
      </c>
      <c r="N10">
        <f t="shared" si="2"/>
        <v>0.99720334086514217</v>
      </c>
    </row>
    <row r="11" spans="1:22">
      <c r="I11" t="s">
        <v>74</v>
      </c>
      <c r="J11">
        <f t="shared" si="1"/>
        <v>0.5121653553771971</v>
      </c>
      <c r="K11">
        <f t="shared" si="2"/>
        <v>0.51443732590616509</v>
      </c>
      <c r="L11">
        <f t="shared" si="2"/>
        <v>0.51644314865534746</v>
      </c>
      <c r="M11">
        <f t="shared" si="2"/>
        <v>0.51403185956939379</v>
      </c>
      <c r="N11">
        <f t="shared" si="2"/>
        <v>0.51191418933563115</v>
      </c>
    </row>
    <row r="30" spans="1:22">
      <c r="A30" t="s">
        <v>106</v>
      </c>
    </row>
    <row r="31" spans="1:22">
      <c r="A31" t="s">
        <v>7</v>
      </c>
      <c r="I31" t="s">
        <v>79</v>
      </c>
      <c r="Q31" t="s">
        <v>78</v>
      </c>
    </row>
    <row r="32" spans="1:22">
      <c r="B32">
        <v>-6</v>
      </c>
      <c r="C32">
        <v>-5</v>
      </c>
      <c r="D32">
        <v>-4</v>
      </c>
      <c r="E32">
        <v>-3</v>
      </c>
      <c r="F32">
        <v>-2</v>
      </c>
      <c r="J32">
        <v>-6</v>
      </c>
      <c r="K32">
        <v>-5</v>
      </c>
      <c r="L32">
        <v>-4</v>
      </c>
      <c r="M32">
        <v>-3</v>
      </c>
      <c r="N32">
        <v>-2</v>
      </c>
      <c r="R32">
        <v>-6</v>
      </c>
      <c r="S32">
        <v>-5</v>
      </c>
      <c r="T32">
        <v>-4</v>
      </c>
      <c r="U32">
        <v>-3</v>
      </c>
      <c r="V32">
        <v>-2</v>
      </c>
    </row>
    <row r="33" spans="1:22">
      <c r="A33" t="s">
        <v>72</v>
      </c>
      <c r="B33">
        <v>1</v>
      </c>
      <c r="C33">
        <v>1</v>
      </c>
      <c r="D33">
        <v>1</v>
      </c>
      <c r="E33">
        <v>1</v>
      </c>
      <c r="F33">
        <v>1</v>
      </c>
      <c r="I33" t="s">
        <v>72</v>
      </c>
      <c r="J33">
        <f>J53/J$53</f>
        <v>1</v>
      </c>
      <c r="K33">
        <f t="shared" ref="K33:N33" si="3">K53/K$53</f>
        <v>1</v>
      </c>
      <c r="L33">
        <f t="shared" si="3"/>
        <v>1</v>
      </c>
      <c r="M33">
        <f t="shared" si="3"/>
        <v>1</v>
      </c>
      <c r="N33">
        <f t="shared" si="3"/>
        <v>1</v>
      </c>
      <c r="Q33" t="s">
        <v>74</v>
      </c>
    </row>
    <row r="34" spans="1:22">
      <c r="A34" t="s">
        <v>93</v>
      </c>
      <c r="B34">
        <v>0.97203600000000001</v>
      </c>
      <c r="C34">
        <v>0.97203600000000001</v>
      </c>
      <c r="D34">
        <v>0.97203600000000001</v>
      </c>
      <c r="E34">
        <v>0.97203600000000001</v>
      </c>
      <c r="F34">
        <v>0.97203600000000001</v>
      </c>
      <c r="I34" t="s">
        <v>73</v>
      </c>
      <c r="J34">
        <f t="shared" ref="J34:N34" si="4">J54/J$53</f>
        <v>0.94179670755036882</v>
      </c>
      <c r="K34">
        <f t="shared" si="4"/>
        <v>0.95373871539440935</v>
      </c>
      <c r="L34">
        <f t="shared" si="4"/>
        <v>0.9618482760385676</v>
      </c>
      <c r="M34">
        <f t="shared" si="4"/>
        <v>0.95985207649539017</v>
      </c>
      <c r="N34">
        <f t="shared" si="4"/>
        <v>0.95259345988726585</v>
      </c>
    </row>
    <row r="35" spans="1:22">
      <c r="A35" t="s">
        <v>70</v>
      </c>
      <c r="B35">
        <v>0.130273</v>
      </c>
      <c r="C35">
        <v>0.130273</v>
      </c>
      <c r="D35">
        <v>0.130273</v>
      </c>
      <c r="E35">
        <v>0.130273</v>
      </c>
      <c r="F35">
        <v>0.130273</v>
      </c>
      <c r="I35" t="s">
        <v>74</v>
      </c>
      <c r="J35">
        <f t="shared" ref="J35:N35" si="5">J55/J$53</f>
        <v>0.72312328451601759</v>
      </c>
      <c r="K35">
        <f t="shared" si="5"/>
        <v>0.7226178365547643</v>
      </c>
      <c r="L35">
        <f t="shared" si="5"/>
        <v>0.72894233414588894</v>
      </c>
      <c r="M35">
        <f t="shared" si="5"/>
        <v>0.72028573804999463</v>
      </c>
      <c r="N35">
        <f t="shared" si="5"/>
        <v>0.73262442657248705</v>
      </c>
    </row>
    <row r="36" spans="1:22">
      <c r="A36" t="s">
        <v>71</v>
      </c>
      <c r="B36">
        <v>1.829113</v>
      </c>
      <c r="C36">
        <v>1.672955</v>
      </c>
      <c r="D36">
        <v>1.710396</v>
      </c>
      <c r="E36">
        <v>1.6384920000000001</v>
      </c>
      <c r="F36">
        <v>1.782429</v>
      </c>
    </row>
    <row r="37" spans="1:22">
      <c r="A37" t="s">
        <v>73</v>
      </c>
      <c r="B37">
        <v>1</v>
      </c>
      <c r="C37">
        <v>1.0000089999999999</v>
      </c>
      <c r="D37">
        <v>1.0035369999999999</v>
      </c>
      <c r="E37">
        <v>1.0040439999999999</v>
      </c>
      <c r="F37">
        <v>1.022473</v>
      </c>
      <c r="R37">
        <v>0</v>
      </c>
      <c r="S37">
        <v>0</v>
      </c>
      <c r="T37">
        <v>0</v>
      </c>
      <c r="U37">
        <v>0</v>
      </c>
      <c r="V37">
        <v>4.3772159999999998</v>
      </c>
    </row>
    <row r="38" spans="1:22">
      <c r="A38" t="s">
        <v>74</v>
      </c>
      <c r="B38">
        <v>2.0220289999999999</v>
      </c>
      <c r="C38">
        <v>2.3121049999999999</v>
      </c>
      <c r="D38">
        <v>2.5892210000000002</v>
      </c>
      <c r="E38">
        <v>2.9415460000000002</v>
      </c>
      <c r="F38">
        <v>3.484003</v>
      </c>
      <c r="J38">
        <v>0.19604099999999999</v>
      </c>
      <c r="K38">
        <v>0.19604099999999999</v>
      </c>
      <c r="L38">
        <v>0.19604099999999999</v>
      </c>
      <c r="M38">
        <v>0.19604099999999999</v>
      </c>
      <c r="N38">
        <v>0.19604099999999999</v>
      </c>
      <c r="R38">
        <v>0</v>
      </c>
      <c r="S38">
        <v>3.9999999999999998E-6</v>
      </c>
      <c r="T38">
        <v>2.9E-5</v>
      </c>
      <c r="U38">
        <v>1.9900000000000001E-4</v>
      </c>
      <c r="V38">
        <v>1.6429999999999999E-3</v>
      </c>
    </row>
    <row r="39" spans="1:22">
      <c r="J39">
        <v>0.19608200000000001</v>
      </c>
      <c r="K39">
        <v>0.19608200000000001</v>
      </c>
      <c r="L39">
        <v>0.19611400000000001</v>
      </c>
      <c r="M39">
        <v>0.19611799999999999</v>
      </c>
      <c r="N39">
        <v>0.19612199999999999</v>
      </c>
    </row>
    <row r="40" spans="1:22">
      <c r="J40">
        <v>0.19602900000000001</v>
      </c>
      <c r="K40">
        <v>0.196016</v>
      </c>
      <c r="L40">
        <v>0.19600899999999999</v>
      </c>
      <c r="M40">
        <v>0.19600000000000001</v>
      </c>
      <c r="N40">
        <v>0.195962</v>
      </c>
    </row>
    <row r="43" spans="1:22">
      <c r="J43">
        <v>312.59399999999999</v>
      </c>
      <c r="K43">
        <v>312.59399999999999</v>
      </c>
      <c r="L43">
        <v>312.59399999999999</v>
      </c>
      <c r="M43">
        <v>312.59399999999999</v>
      </c>
      <c r="N43">
        <v>312.59399999999999</v>
      </c>
    </row>
    <row r="44" spans="1:22">
      <c r="J44">
        <v>294.39999999999998</v>
      </c>
      <c r="K44">
        <v>298.13299999999998</v>
      </c>
      <c r="L44">
        <v>300.66800000000001</v>
      </c>
      <c r="M44">
        <v>300.04399999999998</v>
      </c>
      <c r="N44">
        <v>297.77499999999998</v>
      </c>
    </row>
    <row r="45" spans="1:22">
      <c r="J45">
        <v>326.04399999999998</v>
      </c>
      <c r="K45">
        <v>325.88600000000002</v>
      </c>
      <c r="L45">
        <v>327.863</v>
      </c>
      <c r="M45">
        <v>325.15699999999998</v>
      </c>
      <c r="N45">
        <v>329.01400000000001</v>
      </c>
    </row>
    <row r="48" spans="1:22">
      <c r="J48">
        <v>306.55599999999998</v>
      </c>
      <c r="K48">
        <v>306.55599999999998</v>
      </c>
      <c r="L48">
        <v>306.55599999999998</v>
      </c>
      <c r="M48">
        <v>306.55599999999998</v>
      </c>
      <c r="N48">
        <v>306.55599999999998</v>
      </c>
    </row>
    <row r="49" spans="9:14">
      <c r="J49">
        <v>286.76799999999997</v>
      </c>
      <c r="K49">
        <v>290.28699999999998</v>
      </c>
      <c r="L49">
        <v>291.88400000000001</v>
      </c>
      <c r="M49">
        <v>291.34699999999998</v>
      </c>
      <c r="N49">
        <v>289.166</v>
      </c>
    </row>
    <row r="50" spans="9:14">
      <c r="J50">
        <v>317.34100000000001</v>
      </c>
      <c r="K50">
        <v>316.584</v>
      </c>
      <c r="L50">
        <v>318.803</v>
      </c>
      <c r="M50">
        <v>316.29700000000003</v>
      </c>
      <c r="N50">
        <v>320.06400000000002</v>
      </c>
    </row>
    <row r="53" spans="9:14">
      <c r="J53">
        <v>312.59399999999999</v>
      </c>
      <c r="K53">
        <v>312.59399999999999</v>
      </c>
      <c r="L53">
        <v>312.59399999999999</v>
      </c>
      <c r="M53">
        <v>312.59399999999999</v>
      </c>
      <c r="N53">
        <v>312.59399999999999</v>
      </c>
    </row>
    <row r="54" spans="9:14">
      <c r="J54">
        <v>294.39999999999998</v>
      </c>
      <c r="K54">
        <v>298.13299999999998</v>
      </c>
      <c r="L54">
        <v>300.66800000000001</v>
      </c>
      <c r="M54">
        <v>300.04399999999998</v>
      </c>
      <c r="N54">
        <v>297.77499999999998</v>
      </c>
    </row>
    <row r="55" spans="9:14">
      <c r="I55">
        <v>-100</v>
      </c>
      <c r="J55">
        <v>226.04400000000001</v>
      </c>
      <c r="K55">
        <v>225.886</v>
      </c>
      <c r="L55">
        <v>227.863</v>
      </c>
      <c r="M55">
        <v>225.15700000000001</v>
      </c>
      <c r="N55">
        <v>229.01400000000001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3" sqref="D3:H3"/>
    </sheetView>
  </sheetViews>
  <sheetFormatPr defaultColWidth="11.19921875" defaultRowHeight="14.4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num_plasma(revise)</vt:lpstr>
      <vt:lpstr>fftss</vt:lpstr>
      <vt:lpstr>fftss(revise)</vt:lpstr>
      <vt:lpstr>simgrid(uniform)</vt:lpstr>
      <vt:lpstr>simgrid(matrix)</vt:lpstr>
      <vt:lpstr>simgrid(reversal)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Windows User</cp:lastModifiedBy>
  <dcterms:created xsi:type="dcterms:W3CDTF">2016-08-22T05:59:48Z</dcterms:created>
  <dcterms:modified xsi:type="dcterms:W3CDTF">2020-05-24T14:36:17Z</dcterms:modified>
</cp:coreProperties>
</file>