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4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theme/themeOverride1.xml" ContentType="application/vnd.openxmlformats-officedocument.themeOverride+xml"/>
  <Override PartName="/xl/drawings/drawing5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theme/themeOverride2.xml" ContentType="application/vnd.openxmlformats-officedocument.themeOverrid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theme/themeOverride3.xml" ContentType="application/vnd.openxmlformats-officedocument.themeOverride+xml"/>
  <Override PartName="/xl/drawings/drawing6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theme/themeOverride4.xml" ContentType="application/vnd.openxmlformats-officedocument.themeOverrid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theme/themeOverride5.xml" ContentType="application/vnd.openxmlformats-officedocument.themeOverride+xml"/>
  <Override PartName="/xl/drawings/drawing7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3"/>
  <workbookPr showInkAnnotation="0"/>
  <mc:AlternateContent xmlns:mc="http://schemas.openxmlformats.org/markup-compatibility/2006">
    <mc:Choice Requires="x15">
      <x15ac:absPath xmlns:x15ac="http://schemas.microsoft.com/office/spreadsheetml/2010/11/ac" url="/Users/smallcat/Documents/github/data-compression/impl/"/>
    </mc:Choice>
  </mc:AlternateContent>
  <xr:revisionPtr revIDLastSave="0" documentId="13_ncr:1_{36DBD653-51FD-534A-8380-B7F16D756038}" xr6:coauthVersionLast="45" xr6:coauthVersionMax="45" xr10:uidLastSave="{00000000-0000-0000-0000-000000000000}"/>
  <bookViews>
    <workbookView xWindow="3660" yWindow="3020" windowWidth="26740" windowHeight="18400" tabRatio="500" xr2:uid="{00000000-000D-0000-FFFF-FFFF00000000}"/>
  </bookViews>
  <sheets>
    <sheet name="ping-pong" sheetId="2" r:id="rId1"/>
    <sheet name="himeno" sheetId="1" r:id="rId2"/>
    <sheet name="k-means" sheetId="3" r:id="rId3"/>
    <sheet name="k-means(test)" sheetId="5" r:id="rId4"/>
    <sheet name="k-means(obs_info)" sheetId="6" r:id="rId5"/>
    <sheet name="k-means(num_plasma)" sheetId="7" r:id="rId6"/>
    <sheet name="fftss" sheetId="4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9" i="2" l="1"/>
  <c r="D19" i="4" l="1"/>
  <c r="E19" i="4"/>
  <c r="F19" i="4" l="1"/>
  <c r="C3" i="4"/>
  <c r="D3" i="4"/>
  <c r="E3" i="4"/>
  <c r="F3" i="4"/>
  <c r="B3" i="4"/>
  <c r="B20" i="3" l="1"/>
</calcChain>
</file>

<file path=xl/sharedStrings.xml><?xml version="1.0" encoding="utf-8"?>
<sst xmlns="http://schemas.openxmlformats.org/spreadsheetml/2006/main" count="195" uniqueCount="68">
  <si>
    <t>byte</t>
    <phoneticPr fontId="1"/>
  </si>
  <si>
    <t>sz</t>
    <phoneticPr fontId="1"/>
  </si>
  <si>
    <t>ueno-performance</t>
    <phoneticPr fontId="1"/>
  </si>
  <si>
    <t>ueno-area</t>
    <phoneticPr fontId="1"/>
  </si>
  <si>
    <t>bit</t>
    <phoneticPr fontId="1"/>
  </si>
  <si>
    <t>sz (byte)</t>
    <phoneticPr fontId="1"/>
  </si>
  <si>
    <t>sz (bit)</t>
    <phoneticPr fontId="1"/>
  </si>
  <si>
    <t>compression ratio</t>
    <phoneticPr fontId="1"/>
  </si>
  <si>
    <t>uncompressed</t>
    <phoneticPr fontId="1"/>
  </si>
  <si>
    <t>execution time</t>
    <phoneticPr fontId="1"/>
  </si>
  <si>
    <t>real gosa</t>
    <phoneticPr fontId="1"/>
  </si>
  <si>
    <t>compressed (sz-mod)</t>
    <phoneticPr fontId="1"/>
  </si>
  <si>
    <t>compressed (sz-mod)</t>
    <phoneticPr fontId="1"/>
  </si>
  <si>
    <t>absErrBound</t>
  </si>
  <si>
    <t>absErrBound</t>
    <phoneticPr fontId="1"/>
  </si>
  <si>
    <t>absErrBound</t>
    <phoneticPr fontId="1"/>
  </si>
  <si>
    <t>absErrBound</t>
    <phoneticPr fontId="1"/>
  </si>
  <si>
    <t>sz-mod</t>
    <phoneticPr fontId="1"/>
  </si>
  <si>
    <t>sz-mod (byte)</t>
    <phoneticPr fontId="1"/>
  </si>
  <si>
    <t>sz-mod (bit)</t>
    <phoneticPr fontId="1"/>
  </si>
  <si>
    <t>sz-mod (byte)</t>
    <phoneticPr fontId="1"/>
  </si>
  <si>
    <t>uncompressed</t>
    <phoneticPr fontId="1"/>
  </si>
  <si>
    <t>sz-mod-0.000001</t>
    <phoneticPr fontId="1"/>
  </si>
  <si>
    <t>sz-mod-0.00001</t>
    <phoneticPr fontId="1"/>
  </si>
  <si>
    <t>sz-mod-0.0000001</t>
    <phoneticPr fontId="1"/>
  </si>
  <si>
    <t>sz-mod-0.000001</t>
    <phoneticPr fontId="1"/>
  </si>
  <si>
    <t>sz-mod-0.00001</t>
    <phoneticPr fontId="1"/>
  </si>
  <si>
    <t>uc</t>
    <phoneticPr fontId="1"/>
  </si>
  <si>
    <t>c-0.000001</t>
    <phoneticPr fontId="1"/>
  </si>
  <si>
    <t>c-0.00001</t>
    <phoneticPr fontId="1"/>
  </si>
  <si>
    <t>c-0.0001</t>
    <phoneticPr fontId="1"/>
  </si>
  <si>
    <t>c-0.001</t>
    <phoneticPr fontId="1"/>
  </si>
  <si>
    <t>c-0.01</t>
    <phoneticPr fontId="1"/>
  </si>
  <si>
    <t>execution time (10 times)</t>
    <phoneticPr fontId="1"/>
  </si>
  <si>
    <t>execution time (10000 times)</t>
    <phoneticPr fontId="1"/>
  </si>
  <si>
    <t>execution time (iteration = 1000, clusters = 100)</t>
    <phoneticPr fontId="1"/>
  </si>
  <si>
    <t>execution time (iteration = 1000, clusters = 1000)</t>
    <phoneticPr fontId="1"/>
  </si>
  <si>
    <t>compress ratio (iteration = 1000, clusters = 1000)</t>
    <phoneticPr fontId="1"/>
  </si>
  <si>
    <t>compress ratio</t>
    <phoneticPr fontId="1"/>
  </si>
  <si>
    <t>execution time (65536, iteration = 1000, clusters = 1000)</t>
    <phoneticPr fontId="1"/>
  </si>
  <si>
    <t xml:space="preserve">execution time </t>
    <phoneticPr fontId="1"/>
  </si>
  <si>
    <t>uc</t>
    <phoneticPr fontId="1"/>
  </si>
  <si>
    <t>c-2</t>
    <phoneticPr fontId="1"/>
  </si>
  <si>
    <t>c-4</t>
    <phoneticPr fontId="1"/>
  </si>
  <si>
    <t>c-8</t>
    <phoneticPr fontId="1"/>
  </si>
  <si>
    <t>c-16</t>
    <phoneticPr fontId="1"/>
  </si>
  <si>
    <t>compress_time</t>
    <phoneticPr fontId="1"/>
  </si>
  <si>
    <t>total_time</t>
    <phoneticPr fontId="1"/>
  </si>
  <si>
    <t>4 procs, abs error bound = 0.000001</t>
    <phoneticPr fontId="1"/>
  </si>
  <si>
    <t>c (incl. compress)</t>
    <phoneticPr fontId="1"/>
  </si>
  <si>
    <t>c (no compress)</t>
    <phoneticPr fontId="1"/>
  </si>
  <si>
    <t>sz-mod-0.0001</t>
    <phoneticPr fontId="1"/>
  </si>
  <si>
    <t>sz-mod-0.001</t>
    <phoneticPr fontId="1"/>
  </si>
  <si>
    <t>sz-mod-0.01</t>
    <phoneticPr fontId="1"/>
  </si>
  <si>
    <t>execution time (100000, iteration = 1000, clusters = 100)</t>
    <phoneticPr fontId="1"/>
  </si>
  <si>
    <t>execution time (100000, iteration = 1000, clusters = 1000)</t>
    <phoneticPr fontId="1"/>
  </si>
  <si>
    <t>c-0.1</t>
    <phoneticPr fontId="1"/>
  </si>
  <si>
    <t>compress ratio (iteration = 1000, clusters = 100)</t>
    <phoneticPr fontId="1"/>
  </si>
  <si>
    <t>execution time (2366316, iteration = 1000, clusters = 100, procs = 4)</t>
    <phoneticPr fontId="1"/>
  </si>
  <si>
    <t>execution time (2366316, iteration = 1000, clusters = 1000, procs = 16)</t>
    <phoneticPr fontId="1"/>
  </si>
  <si>
    <t>execution time (4386200, iteration = 1000, clusters = 100, procs = 4)</t>
    <phoneticPr fontId="1"/>
  </si>
  <si>
    <t>execution time (4386200, iteration = 1000, clusters = 1000, procs = 16)</t>
    <phoneticPr fontId="1"/>
  </si>
  <si>
    <t>compressed (bit, float)</t>
    <phoneticPr fontId="1"/>
  </si>
  <si>
    <t>compressed (byte, float)</t>
    <phoneticPr fontId="1"/>
  </si>
  <si>
    <t>compressed (byte, double)</t>
    <phoneticPr fontId="1"/>
  </si>
  <si>
    <t>compressed (bit, double)</t>
    <phoneticPr fontId="1"/>
  </si>
  <si>
    <t>compressed (bitwise, float)</t>
  </si>
  <si>
    <t>compressed (bitwise, float)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</si>
</sst>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  <font>
      <sz val="12"/>
      <color rgb="FF000000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4" fillId="0" borderId="0" xfId="0" applyFont="1"/>
  </cellXfs>
  <cellStyles count="9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'ping-pong'!$A$3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'ping-pong'!$B$3:$F$3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18-4071-A1DB-E6864E34AA70}"/>
            </c:ext>
          </c:extLst>
        </c:ser>
        <c:ser>
          <c:idx val="1"/>
          <c:order val="1"/>
          <c:tx>
            <c:strRef>
              <c:f>'ping-pong'!$A$4</c:f>
              <c:strCache>
                <c:ptCount val="1"/>
                <c:pt idx="0">
                  <c:v>compressed (byte, float)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'ping-pong'!$B$4:$F$4</c:f>
              <c:numCache>
                <c:formatCode>General</c:formatCode>
                <c:ptCount val="5"/>
                <c:pt idx="0">
                  <c:v>1.0841719999999999</c:v>
                </c:pt>
                <c:pt idx="1">
                  <c:v>1.128997</c:v>
                </c:pt>
                <c:pt idx="2">
                  <c:v>1.4184049999999999</c:v>
                </c:pt>
                <c:pt idx="3">
                  <c:v>1.722637</c:v>
                </c:pt>
                <c:pt idx="4">
                  <c:v>2.1447829999999999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18-4071-A1DB-E6864E34AA70}"/>
            </c:ext>
          </c:extLst>
        </c:ser>
        <c:ser>
          <c:idx val="2"/>
          <c:order val="2"/>
          <c:tx>
            <c:strRef>
              <c:f>'ping-pong'!$A$5</c:f>
              <c:strCache>
                <c:ptCount val="1"/>
                <c:pt idx="0">
                  <c:v>compressed (byte, double)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'ping-pong'!$B$5:$F$5</c:f>
              <c:numCache>
                <c:formatCode>General</c:formatCode>
                <c:ptCount val="5"/>
                <c:pt idx="0">
                  <c:v>1.0995969999999999</c:v>
                </c:pt>
                <c:pt idx="1">
                  <c:v>1.1538029999999999</c:v>
                </c:pt>
                <c:pt idx="2">
                  <c:v>1.5247310000000001</c:v>
                </c:pt>
                <c:pt idx="3">
                  <c:v>1.95852</c:v>
                </c:pt>
                <c:pt idx="4">
                  <c:v>2.6504889999999999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30-FB49-9D67-2CBD1A5ACA5B}"/>
            </c:ext>
          </c:extLst>
        </c:ser>
        <c:ser>
          <c:idx val="3"/>
          <c:order val="3"/>
          <c:tx>
            <c:strRef>
              <c:f>'ping-pong'!$A$6</c:f>
              <c:strCache>
                <c:ptCount val="1"/>
                <c:pt idx="0">
                  <c:v>compressed (bit, float)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'ping-pong'!$B$6:$F$6</c:f>
              <c:numCache>
                <c:formatCode>General</c:formatCode>
                <c:ptCount val="5"/>
                <c:pt idx="0">
                  <c:v>1.2820530000000001</c:v>
                </c:pt>
                <c:pt idx="1">
                  <c:v>1.5650759999999999</c:v>
                </c:pt>
                <c:pt idx="2">
                  <c:v>2.3836909999999998</c:v>
                </c:pt>
                <c:pt idx="3">
                  <c:v>3.2225799999999998</c:v>
                </c:pt>
                <c:pt idx="4">
                  <c:v>4.7376560000000003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83-5848-AA79-0446406B7B11}"/>
            </c:ext>
          </c:extLst>
        </c:ser>
        <c:ser>
          <c:idx val="4"/>
          <c:order val="4"/>
          <c:tx>
            <c:strRef>
              <c:f>'ping-pong'!$A$7</c:f>
              <c:strCache>
                <c:ptCount val="1"/>
                <c:pt idx="0">
                  <c:v>compressed (bit, double)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'ping-pong'!$B$7:$F$7</c:f>
              <c:numCache>
                <c:formatCode>General</c:formatCode>
                <c:ptCount val="5"/>
                <c:pt idx="0">
                  <c:v>2.3146960000000001</c:v>
                </c:pt>
                <c:pt idx="1">
                  <c:v>2.783909</c:v>
                </c:pt>
                <c:pt idx="2">
                  <c:v>4.1981999999999999</c:v>
                </c:pt>
                <c:pt idx="3">
                  <c:v>5.6879010000000001</c:v>
                </c:pt>
                <c:pt idx="4">
                  <c:v>8.3996289999999991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83-5848-AA79-0446406B7B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2875936"/>
        <c:axId val="942875104"/>
      </c:barChart>
      <c:catAx>
        <c:axId val="942875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b="0">
                    <a:effectLst/>
                  </a:rPr>
                  <a:t>absErrBound</a:t>
                </a:r>
              </a:p>
            </c:rich>
          </c:tx>
          <c:layout>
            <c:manualLayout>
              <c:xMode val="edge"/>
              <c:yMode val="edge"/>
              <c:x val="0.44020713035870518"/>
              <c:y val="0.795925196850393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2875104"/>
        <c:crosses val="autoZero"/>
        <c:auto val="1"/>
        <c:lblAlgn val="ctr"/>
        <c:lblOffset val="100"/>
        <c:noMultiLvlLbl val="0"/>
      </c:catAx>
      <c:valAx>
        <c:axId val="94287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287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6788486407317241E-2"/>
          <c:y val="0.83260290494322786"/>
          <c:w val="0.95432624915108244"/>
          <c:h val="0.141138889367494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'k-means'!$A$11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'k-means'!$B$10:$G$10</c:f>
              <c:strCache>
                <c:ptCount val="6"/>
                <c:pt idx="0">
                  <c:v>uc</c:v>
                </c:pt>
                <c:pt idx="1">
                  <c:v>c-0.000001</c:v>
                </c:pt>
                <c:pt idx="2">
                  <c:v>c-0.00001</c:v>
                </c:pt>
                <c:pt idx="3">
                  <c:v>c-0.0001</c:v>
                </c:pt>
                <c:pt idx="4">
                  <c:v>c-0.001</c:v>
                </c:pt>
                <c:pt idx="5">
                  <c:v>c-0.01</c:v>
                </c:pt>
              </c:strCache>
            </c:strRef>
          </c:cat>
          <c:val>
            <c:numRef>
              <c:f>'k-means'!$B$11:$G$11</c:f>
              <c:numCache>
                <c:formatCode>General</c:formatCode>
                <c:ptCount val="6"/>
                <c:pt idx="0">
                  <c:v>37.079129000000002</c:v>
                </c:pt>
                <c:pt idx="1">
                  <c:v>36.320219999999999</c:v>
                </c:pt>
                <c:pt idx="2">
                  <c:v>36.743932999999998</c:v>
                </c:pt>
                <c:pt idx="3">
                  <c:v>36.192960999999997</c:v>
                </c:pt>
                <c:pt idx="4">
                  <c:v>35.397722000000002</c:v>
                </c:pt>
                <c:pt idx="5">
                  <c:v>35.168976999999998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19-4B7E-80F3-354A96AF7D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7675360"/>
        <c:axId val="977677024"/>
      </c:barChart>
      <c:catAx>
        <c:axId val="977675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4654046369203854"/>
              <c:y val="0.906458151064450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7677024"/>
        <c:crosses val="autoZero"/>
        <c:auto val="1"/>
        <c:lblAlgn val="ctr"/>
        <c:lblOffset val="100"/>
        <c:noMultiLvlLbl val="0"/>
      </c:catAx>
      <c:valAx>
        <c:axId val="97767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execution</a:t>
                </a:r>
                <a:r>
                  <a:rPr lang="en-US" altLang="ja-JP" baseline="0"/>
                  <a:t> time (s)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00107903178769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7675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Gosa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'k-means'!$A$15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'k-means'!$B$14:$F$14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'k-means'!$B$15:$F$15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1.5699999999999999E-4</c:v>
                </c:pt>
                <c:pt idx="3">
                  <c:v>2.7E-4</c:v>
                </c:pt>
                <c:pt idx="4">
                  <c:v>4.2000000000000002E-4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14-4A37-B0FC-E3FEE48C46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3256848"/>
        <c:axId val="1143259344"/>
      </c:barChart>
      <c:catAx>
        <c:axId val="1143256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8602646544181977"/>
              <c:y val="0.902777777777777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43259344"/>
        <c:crosses val="autoZero"/>
        <c:auto val="1"/>
        <c:lblAlgn val="ctr"/>
        <c:lblOffset val="100"/>
        <c:noMultiLvlLbl val="0"/>
      </c:catAx>
      <c:valAx>
        <c:axId val="114325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400802347623213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43256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 ratio (iteration = 1000, clusters = 1000)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'k-means'!$A$20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'k-means'!$B$19:$G$19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cat>
          <c:val>
            <c:numRef>
              <c:f>'k-means'!$B$20:$G$20</c:f>
              <c:numCache>
                <c:formatCode>General</c:formatCode>
                <c:ptCount val="6"/>
                <c:pt idx="0">
                  <c:v>1.0205424999821404</c:v>
                </c:pt>
                <c:pt idx="1">
                  <c:v>1.019641</c:v>
                </c:pt>
                <c:pt idx="2">
                  <c:v>1.036257</c:v>
                </c:pt>
                <c:pt idx="3">
                  <c:v>1.059337</c:v>
                </c:pt>
                <c:pt idx="4">
                  <c:v>1.156326</c:v>
                </c:pt>
                <c:pt idx="5">
                  <c:v>1.359143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3B-409E-8C94-8FE1399EAF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8082288"/>
        <c:axId val="1138082704"/>
      </c:barChart>
      <c:catAx>
        <c:axId val="1138082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4020713035870518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38082704"/>
        <c:crosses val="autoZero"/>
        <c:auto val="1"/>
        <c:lblAlgn val="ctr"/>
        <c:lblOffset val="100"/>
        <c:noMultiLvlLbl val="0"/>
      </c:catAx>
      <c:valAx>
        <c:axId val="113808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8.3333333333333332E-3"/>
              <c:y val="0.298950495771361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38082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Gosa (65536 data, deviation from means)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'k-means'!$B$27:$G$27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cat>
          <c:val>
            <c:numRef>
              <c:f>'k-means'!$B$28:$G$28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9.9999999999999995E-7</c:v>
                </c:pt>
                <c:pt idx="3">
                  <c:v>6.0000000000000002E-6</c:v>
                </c:pt>
                <c:pt idx="4">
                  <c:v>2.2100000000000001E-4</c:v>
                </c:pt>
                <c:pt idx="5">
                  <c:v>1.042E-3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BD-438B-BAFD-09BCE00BB78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04023199"/>
        <c:axId val="1304036095"/>
      </c:barChart>
      <c:catAx>
        <c:axId val="13040231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642935258092737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4036095"/>
        <c:crosses val="autoZero"/>
        <c:auto val="1"/>
        <c:lblAlgn val="ctr"/>
        <c:lblOffset val="100"/>
        <c:noMultiLvlLbl val="0"/>
      </c:catAx>
      <c:valAx>
        <c:axId val="1304036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78499198016914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4023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 ratio (65536 data)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'k-means'!$B$32:$G$32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cat>
          <c:val>
            <c:numRef>
              <c:f>'k-means'!$B$33:$G$33</c:f>
              <c:numCache>
                <c:formatCode>General</c:formatCode>
                <c:ptCount val="6"/>
                <c:pt idx="0">
                  <c:v>2.4117739999999999</c:v>
                </c:pt>
                <c:pt idx="1">
                  <c:v>2.4771740000000002</c:v>
                </c:pt>
                <c:pt idx="2">
                  <c:v>2.71556</c:v>
                </c:pt>
                <c:pt idx="3">
                  <c:v>2.6130900000000001</c:v>
                </c:pt>
                <c:pt idx="4">
                  <c:v>2.954205</c:v>
                </c:pt>
                <c:pt idx="5">
                  <c:v>3.0165920000000002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E5-4EEE-9A40-53BBE33FDD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2254015"/>
        <c:axId val="1312262751"/>
      </c:barChart>
      <c:catAx>
        <c:axId val="13122540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6965857392825899"/>
              <c:y val="0.915717410323709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2262751"/>
        <c:crosses val="autoZero"/>
        <c:auto val="1"/>
        <c:lblAlgn val="ctr"/>
        <c:lblOffset val="100"/>
        <c:noMultiLvlLbl val="0"/>
      </c:catAx>
      <c:valAx>
        <c:axId val="1312262751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</a:t>
                </a:r>
                <a:r>
                  <a:rPr lang="en-US" altLang="ja-JP" baseline="0"/>
                  <a:t>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35256197142023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2254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variation</a:t>
            </a:r>
            <a:r>
              <a:rPr lang="en-US" altLang="ja-JP" baseline="0"/>
              <a:t> from means</a:t>
            </a:r>
            <a:endParaRPr lang="en-US" altLang="ja-JP"/>
          </a:p>
        </c:rich>
      </c:tx>
      <c:layout>
        <c:manualLayout>
          <c:xMode val="edge"/>
          <c:yMode val="edge"/>
          <c:x val="0.34493044619422575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'k-means(test)'!$A$7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'k-means(test)'!$B$6:$F$6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'k-means(test)'!$B$7:$F$7</c:f>
              <c:numCache>
                <c:formatCode>General</c:formatCode>
                <c:ptCount val="5"/>
                <c:pt idx="0">
                  <c:v>0</c:v>
                </c:pt>
                <c:pt idx="1">
                  <c:v>9.9999999999999995E-7</c:v>
                </c:pt>
                <c:pt idx="2">
                  <c:v>4.3000000000000002E-5</c:v>
                </c:pt>
                <c:pt idx="3">
                  <c:v>7.7999999999999999E-5</c:v>
                </c:pt>
                <c:pt idx="4">
                  <c:v>7.7999999999999999E-5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absErrBound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Gosa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1.6666666666666666E-2"/>
              <c:y val="0.394456109652960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'k-means(test)'!$A$12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'k-means(test)'!$B$11:$F$11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'k-means(test)'!$B$12:$F$12</c:f>
              <c:numCache>
                <c:formatCode>General</c:formatCode>
                <c:ptCount val="5"/>
                <c:pt idx="0">
                  <c:v>1.1000529999999999</c:v>
                </c:pt>
                <c:pt idx="1">
                  <c:v>1.676909</c:v>
                </c:pt>
                <c:pt idx="2">
                  <c:v>2.7701730000000002</c:v>
                </c:pt>
                <c:pt idx="3">
                  <c:v>6.6116710000000003</c:v>
                </c:pt>
                <c:pt idx="4">
                  <c:v>6.6116710000000003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255567220764071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" altLang="ja-JP"/>
              <a:t>Variation</a:t>
            </a:r>
            <a:r>
              <a:rPr lang="en" altLang="ja-JP" baseline="0"/>
              <a:t> from means</a:t>
            </a:r>
            <a:endParaRPr lang="en" altLang="ja-JP"/>
          </a:p>
        </c:rich>
      </c:tx>
      <c:layout>
        <c:manualLayout>
          <c:xMode val="edge"/>
          <c:yMode val="edge"/>
          <c:x val="0.34493044619422575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'k-means(obs_info)'!$A$7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'k-means(obs_info)'!$B$6:$F$6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'k-means(obs_info)'!$B$7:$F$7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1.4100000000000001E-4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394456109652960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'k-means(obs_info)'!$A$12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'k-means(obs_info)'!$B$11:$G$11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cat>
          <c:val>
            <c:numRef>
              <c:f>'k-means(obs_info)'!$B$12:$G$12</c:f>
              <c:numCache>
                <c:formatCode>General</c:formatCode>
                <c:ptCount val="6"/>
                <c:pt idx="0">
                  <c:v>1</c:v>
                </c:pt>
                <c:pt idx="1">
                  <c:v>1.0032939999999999</c:v>
                </c:pt>
                <c:pt idx="2">
                  <c:v>1.0033559999999999</c:v>
                </c:pt>
                <c:pt idx="3">
                  <c:v>1.000604</c:v>
                </c:pt>
                <c:pt idx="4">
                  <c:v>1.0286679999999999</c:v>
                </c:pt>
                <c:pt idx="5">
                  <c:v>1.315936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9444444444444445E-2"/>
              <c:y val="0.241678331875182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" altLang="ja-JP"/>
              <a:t>variation</a:t>
            </a:r>
            <a:r>
              <a:rPr lang="en" altLang="ja-JP" baseline="0"/>
              <a:t> from means</a:t>
            </a:r>
            <a:endParaRPr lang="en" altLang="ja-JP"/>
          </a:p>
        </c:rich>
      </c:tx>
      <c:layout>
        <c:manualLayout>
          <c:xMode val="edge"/>
          <c:yMode val="edge"/>
          <c:x val="0.34493044619422575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'k-means(num_plasma)'!$A$7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'k-means(num_plasma)'!$B$6:$F$6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'k-means(num_plasma)'!$B$7:$F$7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3.0000000000000001E-6</c:v>
                </c:pt>
                <c:pt idx="3">
                  <c:v>8.7000000000000001E-5</c:v>
                </c:pt>
                <c:pt idx="4">
                  <c:v>1.8320000000000001E-3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394456109652960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Execution</a:t>
            </a:r>
            <a:r>
              <a:rPr lang="en-US" altLang="ja-JP" baseline="0"/>
              <a:t> time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'ping-pong'!$A$15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'ping-pong'!$B$14:$F$14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'ping-pong'!$B$15:$F$15</c:f>
              <c:numCache>
                <c:formatCode>General</c:formatCode>
                <c:ptCount val="5"/>
                <c:pt idx="0">
                  <c:v>1.6999999999999999E-3</c:v>
                </c:pt>
                <c:pt idx="1">
                  <c:v>2.9380000000000001E-3</c:v>
                </c:pt>
                <c:pt idx="2">
                  <c:v>9.9799999999999997E-4</c:v>
                </c:pt>
                <c:pt idx="3">
                  <c:v>1.4549999999999999E-3</c:v>
                </c:pt>
                <c:pt idx="4">
                  <c:v>2.637E-3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C0-4EA9-BB21-AB8A5794666F}"/>
            </c:ext>
          </c:extLst>
        </c:ser>
        <c:ser>
          <c:idx val="1"/>
          <c:order val="1"/>
          <c:tx>
            <c:strRef>
              <c:f>'ping-pong'!$A$16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'ping-pong'!$B$14:$F$14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'ping-pong'!$B$16:$F$16</c:f>
              <c:numCache>
                <c:formatCode>General</c:formatCode>
                <c:ptCount val="5"/>
                <c:pt idx="0">
                  <c:v>8.8900000000000003E-4</c:v>
                </c:pt>
                <c:pt idx="1">
                  <c:v>1.0679999999999999E-3</c:v>
                </c:pt>
                <c:pt idx="2">
                  <c:v>8.1800000000000004E-4</c:v>
                </c:pt>
                <c:pt idx="3">
                  <c:v>1.106E-3</c:v>
                </c:pt>
                <c:pt idx="4">
                  <c:v>2.826E-3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C0-4EA9-BB21-AB8A57946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7903360"/>
        <c:axId val="1037897536"/>
      </c:barChart>
      <c:catAx>
        <c:axId val="1037903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</a:p>
            </c:rich>
          </c:tx>
          <c:layout>
            <c:manualLayout>
              <c:xMode val="edge"/>
              <c:yMode val="edge"/>
              <c:x val="0.45920713035870514"/>
              <c:y val="0.80055482648002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7897536"/>
        <c:crosses val="autoZero"/>
        <c:auto val="1"/>
        <c:lblAlgn val="ctr"/>
        <c:lblOffset val="100"/>
        <c:noMultiLvlLbl val="0"/>
      </c:catAx>
      <c:valAx>
        <c:axId val="103789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7903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'k-means(num_plasma)'!$A$12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'k-means(num_plasma)'!$B$11:$F$11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'k-means(num_plasma)'!$B$12:$F$12</c:f>
              <c:numCache>
                <c:formatCode>General</c:formatCode>
                <c:ptCount val="5"/>
                <c:pt idx="0">
                  <c:v>1.0000180000000001</c:v>
                </c:pt>
                <c:pt idx="1">
                  <c:v>1.0004420000000001</c:v>
                </c:pt>
                <c:pt idx="2">
                  <c:v>1.115305</c:v>
                </c:pt>
                <c:pt idx="3">
                  <c:v>1.7523679999999999</c:v>
                </c:pt>
                <c:pt idx="4">
                  <c:v>6.6116710000000003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246307961504811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fftss!$A$3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fftss!$B$2:$F$2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fftss!$B$3:$F$3</c:f>
              <c:numCache>
                <c:formatCode>General</c:formatCode>
                <c:ptCount val="5"/>
                <c:pt idx="0">
                  <c:v>6.21041825</c:v>
                </c:pt>
                <c:pt idx="1">
                  <c:v>6.21041825</c:v>
                </c:pt>
                <c:pt idx="2">
                  <c:v>6.21041825</c:v>
                </c:pt>
                <c:pt idx="3">
                  <c:v>6.21041825</c:v>
                </c:pt>
                <c:pt idx="4">
                  <c:v>6.21041825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F9-447E-B3EC-115956A99F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5322240"/>
        <c:axId val="975322656"/>
      </c:barChart>
      <c:catAx>
        <c:axId val="975322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3072090988626421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5322656"/>
        <c:crosses val="autoZero"/>
        <c:auto val="1"/>
        <c:lblAlgn val="ctr"/>
        <c:lblOffset val="100"/>
        <c:noMultiLvlLbl val="0"/>
      </c:catAx>
      <c:valAx>
        <c:axId val="97532265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29948308544765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5322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execution</a:t>
            </a:r>
            <a:r>
              <a:rPr lang="en-US" altLang="ja-JP" baseline="0"/>
              <a:t> time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fftss!$A$21:$A$23</c:f>
              <c:strCache>
                <c:ptCount val="3"/>
                <c:pt idx="0">
                  <c:v>uc</c:v>
                </c:pt>
                <c:pt idx="1">
                  <c:v>c (incl. compress)</c:v>
                </c:pt>
                <c:pt idx="2">
                  <c:v>c (no compress)</c:v>
                </c:pt>
              </c:strCache>
            </c:strRef>
          </c:cat>
          <c:val>
            <c:numRef>
              <c:f>fftss!$B$21:$B$23</c:f>
              <c:numCache>
                <c:formatCode>General</c:formatCode>
                <c:ptCount val="3"/>
                <c:pt idx="0">
                  <c:v>4.2609000000000001E-2</c:v>
                </c:pt>
                <c:pt idx="1">
                  <c:v>0.21291599999999999</c:v>
                </c:pt>
                <c:pt idx="2">
                  <c:v>3.8682000000000001E-2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6F-9D4D-857F-16DD5146B3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0834384"/>
        <c:axId val="1540870512"/>
      </c:barChart>
      <c:catAx>
        <c:axId val="1540834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uc = uncompressed,</a:t>
                </a:r>
                <a:r>
                  <a:rPr lang="en-US" altLang="ja-JP" sz="1200" baseline="0"/>
                  <a:t> c = compressed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0.25590966754155731"/>
              <c:y val="0.907430373286672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40870512"/>
        <c:crosses val="autoZero"/>
        <c:auto val="1"/>
        <c:lblAlgn val="ctr"/>
        <c:lblOffset val="100"/>
        <c:noMultiLvlLbl val="0"/>
      </c:catAx>
      <c:valAx>
        <c:axId val="154087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second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1.3888888888888888E-2"/>
              <c:y val="0.406921114027413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4083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'ping-pong'!$A$21</c:f>
              <c:strCache>
                <c:ptCount val="1"/>
                <c:pt idx="0">
                  <c:v>compressed (bit, float)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'ping-pong'!$B$19:$F$19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'ping-pong'!$B$21:$F$21</c:f>
              <c:numCache>
                <c:formatCode>General</c:formatCode>
                <c:ptCount val="5"/>
                <c:pt idx="0">
                  <c:v>0</c:v>
                </c:pt>
                <c:pt idx="1">
                  <c:v>9.9999999999999995E-7</c:v>
                </c:pt>
                <c:pt idx="2">
                  <c:v>8.5000000000000006E-5</c:v>
                </c:pt>
                <c:pt idx="3">
                  <c:v>1.6969999999999999E-3</c:v>
                </c:pt>
                <c:pt idx="4">
                  <c:v>6.6490000000000004E-3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1C-4969-9983-CDB0E1A9057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23576111"/>
        <c:axId val="323577775"/>
      </c:barChart>
      <c:catAx>
        <c:axId val="3235761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</a:p>
            </c:rich>
          </c:tx>
          <c:layout>
            <c:manualLayout>
              <c:xMode val="edge"/>
              <c:yMode val="edge"/>
              <c:x val="0.45287379702537189"/>
              <c:y val="0.897198891805190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23577775"/>
        <c:crosses val="autoZero"/>
        <c:auto val="1"/>
        <c:lblAlgn val="ctr"/>
        <c:lblOffset val="100"/>
        <c:noMultiLvlLbl val="0"/>
      </c:catAx>
      <c:valAx>
        <c:axId val="323577775"/>
        <c:scaling>
          <c:orientation val="minMax"/>
          <c:max val="7.0000000000000019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7130030621172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23576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'ping-pong'!$H$8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'ping-pong'!$I$7:$N$7</c:f>
              <c:strCache>
                <c:ptCount val="6"/>
                <c:pt idx="0">
                  <c:v>uc</c:v>
                </c:pt>
                <c:pt idx="1">
                  <c:v>c-0.000001</c:v>
                </c:pt>
                <c:pt idx="2">
                  <c:v>c-0.00001</c:v>
                </c:pt>
                <c:pt idx="3">
                  <c:v>c-0.0001</c:v>
                </c:pt>
                <c:pt idx="4">
                  <c:v>c-0.001</c:v>
                </c:pt>
                <c:pt idx="5">
                  <c:v>c-0.01</c:v>
                </c:pt>
              </c:strCache>
            </c:strRef>
          </c:cat>
          <c:val>
            <c:numRef>
              <c:f>'ping-pong'!$I$8:$N$8</c:f>
              <c:numCache>
                <c:formatCode>General</c:formatCode>
                <c:ptCount val="6"/>
                <c:pt idx="0">
                  <c:v>8.3371000000000001E-2</c:v>
                </c:pt>
                <c:pt idx="1">
                  <c:v>7.1703000000000003E-2</c:v>
                </c:pt>
                <c:pt idx="2">
                  <c:v>6.7229999999999998E-2</c:v>
                </c:pt>
                <c:pt idx="3">
                  <c:v>6.1108000000000003E-2</c:v>
                </c:pt>
                <c:pt idx="4">
                  <c:v>5.7821999999999998E-2</c:v>
                </c:pt>
                <c:pt idx="5">
                  <c:v>4.2465000000000003E-2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F9-480C-9A1E-F4E6369B6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1968464"/>
        <c:axId val="1311969296"/>
      </c:barChart>
      <c:catAx>
        <c:axId val="1311968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465404636920385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1969296"/>
        <c:crosses val="autoZero"/>
        <c:auto val="1"/>
        <c:lblAlgn val="ctr"/>
        <c:lblOffset val="100"/>
        <c:noMultiLvlLbl val="0"/>
      </c:catAx>
      <c:valAx>
        <c:axId val="1311969296"/>
        <c:scaling>
          <c:orientation val="minMax"/>
          <c:min val="3.000000000000000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Execution</a:t>
                </a:r>
                <a:r>
                  <a:rPr lang="en-US" altLang="ja-JP" baseline="0"/>
                  <a:t> Time (s)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68394940215806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1968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float</a:t>
            </a:r>
            <a:r>
              <a:rPr lang="ja-JP" altLang="en-US"/>
              <a:t>の場合の圧縮率</a:t>
            </a:r>
            <a:r>
              <a:rPr lang="en-US" altLang="ja-JP"/>
              <a:t>(ping-pong</a:t>
            </a:r>
            <a:r>
              <a:rPr lang="ja-JP" altLang="en-US"/>
              <a:t>アプリ</a:t>
            </a:r>
            <a:r>
              <a:rPr lang="en-US" altLang="ja-JP"/>
              <a:t>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'ping-pong'!$A$3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'ping-pong'!$B$3:$F$3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71-004F-9E7F-DEEF35350439}"/>
            </c:ext>
          </c:extLst>
        </c:ser>
        <c:ser>
          <c:idx val="1"/>
          <c:order val="1"/>
          <c:tx>
            <c:strRef>
              <c:f>'ping-pong'!$A$4</c:f>
              <c:strCache>
                <c:ptCount val="1"/>
                <c:pt idx="0">
                  <c:v>compressed (byte, float)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'ping-pong'!$B$4:$F$4</c:f>
              <c:numCache>
                <c:formatCode>General</c:formatCode>
                <c:ptCount val="5"/>
                <c:pt idx="0">
                  <c:v>1.0841719999999999</c:v>
                </c:pt>
                <c:pt idx="1">
                  <c:v>1.128997</c:v>
                </c:pt>
                <c:pt idx="2">
                  <c:v>1.4184049999999999</c:v>
                </c:pt>
                <c:pt idx="3">
                  <c:v>1.722637</c:v>
                </c:pt>
                <c:pt idx="4">
                  <c:v>2.1447829999999999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71-004F-9E7F-DEEF35350439}"/>
            </c:ext>
          </c:extLst>
        </c:ser>
        <c:ser>
          <c:idx val="2"/>
          <c:order val="2"/>
          <c:tx>
            <c:strRef>
              <c:f>'ping-pong'!$A$6</c:f>
              <c:strCache>
                <c:ptCount val="1"/>
                <c:pt idx="0">
                  <c:v>compressed (bit, float)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'ping-pong'!$B$6:$F$6</c:f>
              <c:numCache>
                <c:formatCode>General</c:formatCode>
                <c:ptCount val="5"/>
                <c:pt idx="0">
                  <c:v>1.2820530000000001</c:v>
                </c:pt>
                <c:pt idx="1">
                  <c:v>1.5650759999999999</c:v>
                </c:pt>
                <c:pt idx="2">
                  <c:v>2.3836909999999998</c:v>
                </c:pt>
                <c:pt idx="3">
                  <c:v>3.2225799999999998</c:v>
                </c:pt>
                <c:pt idx="4">
                  <c:v>4.7376560000000003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71-004F-9E7F-DEEF35350439}"/>
            </c:ext>
          </c:extLst>
        </c:ser>
        <c:ser>
          <c:idx val="3"/>
          <c:order val="3"/>
          <c:tx>
            <c:strRef>
              <c:f>'ping-pong'!$A$8</c:f>
              <c:strCache>
                <c:ptCount val="1"/>
                <c:pt idx="0">
                  <c:v>compressed (bitwise, float)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'ping-pong'!$B$8:$F$8</c:f>
              <c:numCache>
                <c:formatCode>General</c:formatCode>
                <c:ptCount val="5"/>
                <c:pt idx="0">
                  <c:v>1.3897109999999999</c:v>
                </c:pt>
                <c:pt idx="1">
                  <c:v>1.7084459999999999</c:v>
                </c:pt>
                <c:pt idx="2">
                  <c:v>2.5350459999999999</c:v>
                </c:pt>
                <c:pt idx="3">
                  <c:v>3.3635449999999998</c:v>
                </c:pt>
                <c:pt idx="4">
                  <c:v>4.8682220000000003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271-004F-9E7F-DEEF353504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0960416"/>
        <c:axId val="1150962048"/>
      </c:barChart>
      <c:catAx>
        <c:axId val="1150960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4814444971925288"/>
              <c:y val="0.853140399334899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50962048"/>
        <c:crosses val="autoZero"/>
        <c:auto val="1"/>
        <c:lblAlgn val="ctr"/>
        <c:lblOffset val="100"/>
        <c:noMultiLvlLbl val="0"/>
      </c:catAx>
      <c:valAx>
        <c:axId val="115096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</a:t>
                </a:r>
                <a:r>
                  <a:rPr lang="en-US" altLang="ja-JP" baseline="0"/>
                  <a:t>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4553014553014554E-2"/>
              <c:y val="0.324816204257190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50960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誤差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'ping-pong'!$A$21</c:f>
              <c:strCache>
                <c:ptCount val="1"/>
                <c:pt idx="0">
                  <c:v>compressed (bit, float)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'ping-pong'!$B$19:$F$19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'ping-pong'!$B$21:$F$21</c:f>
              <c:numCache>
                <c:formatCode>General</c:formatCode>
                <c:ptCount val="5"/>
                <c:pt idx="0">
                  <c:v>0</c:v>
                </c:pt>
                <c:pt idx="1">
                  <c:v>9.9999999999999995E-7</c:v>
                </c:pt>
                <c:pt idx="2">
                  <c:v>8.5000000000000006E-5</c:v>
                </c:pt>
                <c:pt idx="3">
                  <c:v>1.6969999999999999E-3</c:v>
                </c:pt>
                <c:pt idx="4">
                  <c:v>6.6490000000000004E-3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6D-2049-915F-450A63BE74CB}"/>
            </c:ext>
          </c:extLst>
        </c:ser>
        <c:ser>
          <c:idx val="1"/>
          <c:order val="1"/>
          <c:tx>
            <c:strRef>
              <c:f>'ping-pong'!$A$22</c:f>
              <c:strCache>
                <c:ptCount val="1"/>
                <c:pt idx="0">
                  <c:v>compressed (bitwise, float)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'ping-pong'!$B$19:$F$19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'ping-pong'!$B$22:$F$22</c:f>
              <c:numCache>
                <c:formatCode>General</c:formatCode>
                <c:ptCount val="5"/>
                <c:pt idx="0">
                  <c:v>0</c:v>
                </c:pt>
                <c:pt idx="1">
                  <c:v>5.0000000000000004E-6</c:v>
                </c:pt>
                <c:pt idx="2">
                  <c:v>1.8100000000000001E-4</c:v>
                </c:pt>
                <c:pt idx="3">
                  <c:v>1.8320000000000001E-3</c:v>
                </c:pt>
                <c:pt idx="4">
                  <c:v>7.6559999999999996E-3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6D-2049-915F-450A63BE74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3258928"/>
        <c:axId val="1113260560"/>
      </c:barChart>
      <c:catAx>
        <c:axId val="1113258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2057633420822393"/>
              <c:y val="0.810808909303003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13260560"/>
        <c:crosses val="autoZero"/>
        <c:auto val="1"/>
        <c:lblAlgn val="ctr"/>
        <c:lblOffset val="100"/>
        <c:noMultiLvlLbl val="0"/>
      </c:catAx>
      <c:valAx>
        <c:axId val="111326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</a:p>
            </c:rich>
          </c:tx>
          <c:layout>
            <c:manualLayout>
              <c:xMode val="edge"/>
              <c:yMode val="edge"/>
              <c:x val="1.6666666666666666E-2"/>
              <c:y val="0.373587416156313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1325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実行時間</a:t>
            </a:r>
          </a:p>
        </c:rich>
      </c:tx>
      <c:layout>
        <c:manualLayout>
          <c:xMode val="edge"/>
          <c:yMode val="edge"/>
          <c:x val="0.43888888888888894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'ping-pong'!$H$8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'ping-pong'!$I$7:$N$7</c:f>
              <c:strCache>
                <c:ptCount val="6"/>
                <c:pt idx="0">
                  <c:v>uc</c:v>
                </c:pt>
                <c:pt idx="1">
                  <c:v>c-0.000001</c:v>
                </c:pt>
                <c:pt idx="2">
                  <c:v>c-0.00001</c:v>
                </c:pt>
                <c:pt idx="3">
                  <c:v>c-0.0001</c:v>
                </c:pt>
                <c:pt idx="4">
                  <c:v>c-0.001</c:v>
                </c:pt>
                <c:pt idx="5">
                  <c:v>c-0.01</c:v>
                </c:pt>
              </c:strCache>
            </c:strRef>
          </c:cat>
          <c:val>
            <c:numRef>
              <c:f>'ping-pong'!$I$8:$N$8</c:f>
              <c:numCache>
                <c:formatCode>General</c:formatCode>
                <c:ptCount val="6"/>
                <c:pt idx="0">
                  <c:v>8.3371000000000001E-2</c:v>
                </c:pt>
                <c:pt idx="1">
                  <c:v>7.1703000000000003E-2</c:v>
                </c:pt>
                <c:pt idx="2">
                  <c:v>6.7229999999999998E-2</c:v>
                </c:pt>
                <c:pt idx="3">
                  <c:v>6.1108000000000003E-2</c:v>
                </c:pt>
                <c:pt idx="4">
                  <c:v>5.7821999999999998E-2</c:v>
                </c:pt>
                <c:pt idx="5">
                  <c:v>4.2465000000000003E-2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A1-B34F-ACC8-D7BEE5E9A78D}"/>
            </c:ext>
          </c:extLst>
        </c:ser>
        <c:ser>
          <c:idx val="1"/>
          <c:order val="1"/>
          <c:tx>
            <c:strRef>
              <c:f>'ping-pong'!$H$9</c:f>
              <c:strCache>
                <c:ptCount val="1"/>
                <c:pt idx="0">
                  <c:v>compressed (bitwise, float)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'ping-pong'!$I$7:$N$7</c:f>
              <c:strCache>
                <c:ptCount val="6"/>
                <c:pt idx="0">
                  <c:v>uc</c:v>
                </c:pt>
                <c:pt idx="1">
                  <c:v>c-0.000001</c:v>
                </c:pt>
                <c:pt idx="2">
                  <c:v>c-0.00001</c:v>
                </c:pt>
                <c:pt idx="3">
                  <c:v>c-0.0001</c:v>
                </c:pt>
                <c:pt idx="4">
                  <c:v>c-0.001</c:v>
                </c:pt>
                <c:pt idx="5">
                  <c:v>c-0.01</c:v>
                </c:pt>
              </c:strCache>
            </c:strRef>
          </c:cat>
          <c:val>
            <c:numRef>
              <c:f>'ping-pong'!$I$9:$N$9</c:f>
              <c:numCache>
                <c:formatCode>General</c:formatCode>
                <c:ptCount val="6"/>
                <c:pt idx="1">
                  <c:v>6.5965999999999997E-2</c:v>
                </c:pt>
                <c:pt idx="2">
                  <c:v>5.7609E-2</c:v>
                </c:pt>
                <c:pt idx="3">
                  <c:v>3.9967999999999997E-2</c:v>
                </c:pt>
                <c:pt idx="4">
                  <c:v>3.4509999999999999E-2</c:v>
                </c:pt>
                <c:pt idx="5">
                  <c:v>2.1343000000000001E-2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A1-B34F-ACC8-D7BEE5E9A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6862191"/>
        <c:axId val="846863823"/>
      </c:barChart>
      <c:catAx>
        <c:axId val="846862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46863823"/>
        <c:crosses val="autoZero"/>
        <c:auto val="1"/>
        <c:lblAlgn val="ctr"/>
        <c:lblOffset val="100"/>
        <c:noMultiLvlLbl val="0"/>
      </c:catAx>
      <c:valAx>
        <c:axId val="846863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second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8.3333333333333332E-3"/>
              <c:y val="0.371747229512977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46862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himeno!$A$7:$A$12</c:f>
              <c:strCache>
                <c:ptCount val="6"/>
                <c:pt idx="0">
                  <c:v>sz (byte)</c:v>
                </c:pt>
                <c:pt idx="1">
                  <c:v>sz (bit)</c:v>
                </c:pt>
                <c:pt idx="2">
                  <c:v>sz-mod (byte)</c:v>
                </c:pt>
                <c:pt idx="3">
                  <c:v>sz-mod (bit)</c:v>
                </c:pt>
                <c:pt idx="4">
                  <c:v>ueno-performance</c:v>
                </c:pt>
                <c:pt idx="5">
                  <c:v>ueno-area</c:v>
                </c:pt>
              </c:strCache>
            </c:strRef>
          </c:cat>
          <c:val>
            <c:numRef>
              <c:f>himeno!$B$7:$B$12</c:f>
              <c:numCache>
                <c:formatCode>General</c:formatCode>
                <c:ptCount val="6"/>
                <c:pt idx="0">
                  <c:v>3.7763</c:v>
                </c:pt>
                <c:pt idx="1">
                  <c:v>10.402900000000001</c:v>
                </c:pt>
                <c:pt idx="2">
                  <c:v>2.8954</c:v>
                </c:pt>
                <c:pt idx="3">
                  <c:v>5.4892000000000003</c:v>
                </c:pt>
                <c:pt idx="4">
                  <c:v>1.0692999999999999</c:v>
                </c:pt>
                <c:pt idx="5">
                  <c:v>0.98680000000000001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4A-C34F-8EAB-C6B3CC1E08C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20509008"/>
        <c:axId val="244229760"/>
      </c:barChart>
      <c:catAx>
        <c:axId val="42050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44229760"/>
        <c:crosses val="autoZero"/>
        <c:auto val="1"/>
        <c:lblAlgn val="ctr"/>
        <c:lblOffset val="100"/>
        <c:noMultiLvlLbl val="0"/>
      </c:catAx>
      <c:valAx>
        <c:axId val="24422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0509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himeno!$E$3</c:f>
              <c:strCache>
                <c:ptCount val="1"/>
                <c:pt idx="0">
                  <c:v>sz (byte)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himeno!$F$3:$J$3</c:f>
              <c:numCache>
                <c:formatCode>General</c:formatCode>
                <c:ptCount val="5"/>
                <c:pt idx="0">
                  <c:v>3.0248469999999998</c:v>
                </c:pt>
                <c:pt idx="1">
                  <c:v>3.6884130000000002</c:v>
                </c:pt>
                <c:pt idx="2">
                  <c:v>3.7763</c:v>
                </c:pt>
                <c:pt idx="3">
                  <c:v>3.944709</c:v>
                </c:pt>
                <c:pt idx="4">
                  <c:v>3.96469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D8-4CA6-B91E-2EA633FF082D}"/>
            </c:ext>
          </c:extLst>
        </c:ser>
        <c:ser>
          <c:idx val="1"/>
          <c:order val="1"/>
          <c:tx>
            <c:strRef>
              <c:f>himeno!$E$4</c:f>
              <c:strCache>
                <c:ptCount val="1"/>
                <c:pt idx="0">
                  <c:v>sz (bit)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himeno!$F$4:$J$4</c:f>
              <c:numCache>
                <c:formatCode>General</c:formatCode>
                <c:ptCount val="5"/>
                <c:pt idx="0">
                  <c:v>6.1491579999999999</c:v>
                </c:pt>
                <c:pt idx="1">
                  <c:v>11.466395</c:v>
                </c:pt>
                <c:pt idx="2">
                  <c:v>10.402900000000001</c:v>
                </c:pt>
                <c:pt idx="3">
                  <c:v>14.648683999999999</c:v>
                </c:pt>
                <c:pt idx="4">
                  <c:v>15.012912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D8-4CA6-B91E-2EA633FF082D}"/>
            </c:ext>
          </c:extLst>
        </c:ser>
        <c:ser>
          <c:idx val="2"/>
          <c:order val="2"/>
          <c:tx>
            <c:strRef>
              <c:f>himeno!$E$5</c:f>
              <c:strCache>
                <c:ptCount val="1"/>
                <c:pt idx="0">
                  <c:v>sz-mod (byte)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himeno!$F$5:$J$5</c:f>
              <c:numCache>
                <c:formatCode>General</c:formatCode>
                <c:ptCount val="5"/>
                <c:pt idx="0">
                  <c:v>2.0870359999999999</c:v>
                </c:pt>
                <c:pt idx="1">
                  <c:v>2.6002749999999999</c:v>
                </c:pt>
                <c:pt idx="2">
                  <c:v>2.8954</c:v>
                </c:pt>
                <c:pt idx="3">
                  <c:v>3.5443549999999999</c:v>
                </c:pt>
                <c:pt idx="4">
                  <c:v>3.8102360000000002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D8-4CA6-B91E-2EA633FF082D}"/>
            </c:ext>
          </c:extLst>
        </c:ser>
        <c:ser>
          <c:idx val="3"/>
          <c:order val="3"/>
          <c:tx>
            <c:strRef>
              <c:f>himeno!$E$6</c:f>
              <c:strCache>
                <c:ptCount val="1"/>
                <c:pt idx="0">
                  <c:v>sz-mod (bit)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himeno!$F$6:$J$6</c:f>
              <c:numCache>
                <c:formatCode>General</c:formatCode>
                <c:ptCount val="5"/>
                <c:pt idx="0">
                  <c:v>2.7052529999999999</c:v>
                </c:pt>
                <c:pt idx="1">
                  <c:v>4.2724469999999997</c:v>
                </c:pt>
                <c:pt idx="2">
                  <c:v>5.4892000000000003</c:v>
                </c:pt>
                <c:pt idx="3">
                  <c:v>9.7637509999999992</c:v>
                </c:pt>
                <c:pt idx="4">
                  <c:v>12.947824000000001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D8-4CA6-B91E-2EA633FF08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9448928"/>
        <c:axId val="949451424"/>
      </c:lineChart>
      <c:catAx>
        <c:axId val="949448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 (1eN)</a:t>
                </a:r>
              </a:p>
            </c:rich>
          </c:tx>
          <c:layout>
            <c:manualLayout>
              <c:xMode val="edge"/>
              <c:yMode val="edge"/>
              <c:x val="0.4053597987751531"/>
              <c:y val="0.80055482648002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9451424"/>
        <c:crosses val="autoZero"/>
        <c:auto val="1"/>
        <c:lblAlgn val="ctr"/>
        <c:lblOffset val="100"/>
        <c:noMultiLvlLbl val="0"/>
      </c:catAx>
      <c:valAx>
        <c:axId val="94945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944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61823</xdr:rowOff>
    </xdr:from>
    <xdr:to>
      <xdr:col>6</xdr:col>
      <xdr:colOff>660398</xdr:colOff>
      <xdr:row>38</xdr:row>
      <xdr:rowOff>106273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252730</xdr:colOff>
      <xdr:row>2</xdr:row>
      <xdr:rowOff>127000</xdr:rowOff>
    </xdr:from>
    <xdr:to>
      <xdr:col>27</xdr:col>
      <xdr:colOff>197925</xdr:colOff>
      <xdr:row>17</xdr:row>
      <xdr:rowOff>171450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82250</xdr:colOff>
      <xdr:row>19</xdr:row>
      <xdr:rowOff>144406</xdr:rowOff>
    </xdr:from>
    <xdr:to>
      <xdr:col>29</xdr:col>
      <xdr:colOff>274075</xdr:colOff>
      <xdr:row>35</xdr:row>
      <xdr:rowOff>37324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31750</xdr:colOff>
      <xdr:row>35</xdr:row>
      <xdr:rowOff>177800</xdr:rowOff>
    </xdr:from>
    <xdr:to>
      <xdr:col>27</xdr:col>
      <xdr:colOff>641350</xdr:colOff>
      <xdr:row>51</xdr:row>
      <xdr:rowOff>76200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50800</xdr:colOff>
      <xdr:row>11</xdr:row>
      <xdr:rowOff>158750</xdr:rowOff>
    </xdr:from>
    <xdr:to>
      <xdr:col>16</xdr:col>
      <xdr:colOff>76200</xdr:colOff>
      <xdr:row>30</xdr:row>
      <xdr:rowOff>177800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9459C05E-8C10-434A-8CBC-F1DAD8CE29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1187450</xdr:colOff>
      <xdr:row>39</xdr:row>
      <xdr:rowOff>133350</xdr:rowOff>
    </xdr:from>
    <xdr:to>
      <xdr:col>6</xdr:col>
      <xdr:colOff>120650</xdr:colOff>
      <xdr:row>54</xdr:row>
      <xdr:rowOff>19050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83D69FD0-2FC7-E34A-9CA3-D584220F7F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209550</xdr:colOff>
      <xdr:row>32</xdr:row>
      <xdr:rowOff>171450</xdr:rowOff>
    </xdr:from>
    <xdr:to>
      <xdr:col>15</xdr:col>
      <xdr:colOff>44450</xdr:colOff>
      <xdr:row>47</xdr:row>
      <xdr:rowOff>57150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C0095099-2761-4445-9D83-0CF9EEF7C6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608202</xdr:colOff>
      <xdr:row>23</xdr:row>
      <xdr:rowOff>58155</xdr:rowOff>
    </xdr:from>
    <xdr:to>
      <xdr:col>6</xdr:col>
      <xdr:colOff>429343</xdr:colOff>
      <xdr:row>37</xdr:row>
      <xdr:rowOff>134356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406126</xdr:colOff>
      <xdr:row>7</xdr:row>
      <xdr:rowOff>38100</xdr:rowOff>
    </xdr:from>
    <xdr:to>
      <xdr:col>12</xdr:col>
      <xdr:colOff>89721</xdr:colOff>
      <xdr:row>22</xdr:row>
      <xdr:rowOff>108818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180975</xdr:colOff>
      <xdr:row>0</xdr:row>
      <xdr:rowOff>107950</xdr:rowOff>
    </xdr:from>
    <xdr:to>
      <xdr:col>14</xdr:col>
      <xdr:colOff>130175</xdr:colOff>
      <xdr:row>16</xdr:row>
      <xdr:rowOff>6350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155575</xdr:colOff>
      <xdr:row>16</xdr:row>
      <xdr:rowOff>95250</xdr:rowOff>
    </xdr:from>
    <xdr:to>
      <xdr:col>14</xdr:col>
      <xdr:colOff>104775</xdr:colOff>
      <xdr:row>31</xdr:row>
      <xdr:rowOff>171450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320675</xdr:colOff>
      <xdr:row>9</xdr:row>
      <xdr:rowOff>12700</xdr:rowOff>
    </xdr:from>
    <xdr:to>
      <xdr:col>21</xdr:col>
      <xdr:colOff>269875</xdr:colOff>
      <xdr:row>24</xdr:row>
      <xdr:rowOff>88900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107950</xdr:colOff>
      <xdr:row>35</xdr:row>
      <xdr:rowOff>19050</xdr:rowOff>
    </xdr:from>
    <xdr:to>
      <xdr:col>6</xdr:col>
      <xdr:colOff>641350</xdr:colOff>
      <xdr:row>50</xdr:row>
      <xdr:rowOff>95250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279400</xdr:colOff>
      <xdr:row>35</xdr:row>
      <xdr:rowOff>25400</xdr:rowOff>
    </xdr:from>
    <xdr:to>
      <xdr:col>14</xdr:col>
      <xdr:colOff>139700</xdr:colOff>
      <xdr:row>50</xdr:row>
      <xdr:rowOff>101600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762000</xdr:colOff>
      <xdr:row>1</xdr:row>
      <xdr:rowOff>95250</xdr:rowOff>
    </xdr:from>
    <xdr:to>
      <xdr:col>15</xdr:col>
      <xdr:colOff>381000</xdr:colOff>
      <xdr:row>15</xdr:row>
      <xdr:rowOff>171450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2A1AD0F1-239B-EA46-8DFD-23346090E4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76200</xdr:colOff>
      <xdr:row>18</xdr:row>
      <xdr:rowOff>158750</xdr:rowOff>
    </xdr:from>
    <xdr:to>
      <xdr:col>15</xdr:col>
      <xdr:colOff>520700</xdr:colOff>
      <xdr:row>33</xdr:row>
      <xdr:rowOff>44450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80EA3413-F89E-D944-8FAE-3723A0C65F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762000</xdr:colOff>
      <xdr:row>0</xdr:row>
      <xdr:rowOff>171450</xdr:rowOff>
    </xdr:from>
    <xdr:to>
      <xdr:col>14</xdr:col>
      <xdr:colOff>381000</xdr:colOff>
      <xdr:row>15</xdr:row>
      <xdr:rowOff>57150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F0CC7905-79DA-4E44-8F82-21D509226C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165100</xdr:colOff>
      <xdr:row>16</xdr:row>
      <xdr:rowOff>19050</xdr:rowOff>
    </xdr:from>
    <xdr:to>
      <xdr:col>13</xdr:col>
      <xdr:colOff>609600</xdr:colOff>
      <xdr:row>30</xdr:row>
      <xdr:rowOff>95250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DF1F54EE-1FED-4744-B66C-65615DB020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495300</xdr:colOff>
      <xdr:row>1</xdr:row>
      <xdr:rowOff>171450</xdr:rowOff>
    </xdr:from>
    <xdr:to>
      <xdr:col>14</xdr:col>
      <xdr:colOff>203200</xdr:colOff>
      <xdr:row>17</xdr:row>
      <xdr:rowOff>152400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4036365A-CFE7-EF46-B261-1EB5DBF91A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469900</xdr:colOff>
      <xdr:row>19</xdr:row>
      <xdr:rowOff>146050</xdr:rowOff>
    </xdr:from>
    <xdr:to>
      <xdr:col>14</xdr:col>
      <xdr:colOff>88900</xdr:colOff>
      <xdr:row>34</xdr:row>
      <xdr:rowOff>31750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9B461563-D1B2-F241-9890-A9E8961E92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317500</xdr:colOff>
      <xdr:row>0</xdr:row>
      <xdr:rowOff>25400</xdr:rowOff>
    </xdr:from>
    <xdr:to>
      <xdr:col>18</xdr:col>
      <xdr:colOff>266700</xdr:colOff>
      <xdr:row>15</xdr:row>
      <xdr:rowOff>101600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368300</xdr:colOff>
      <xdr:row>20</xdr:row>
      <xdr:rowOff>69850</xdr:rowOff>
    </xdr:from>
    <xdr:to>
      <xdr:col>10</xdr:col>
      <xdr:colOff>228600</xdr:colOff>
      <xdr:row>34</xdr:row>
      <xdr:rowOff>146050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8C06B3C8-0335-EB45-B714-0A18852A1C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2"/>
  <sheetViews>
    <sheetView tabSelected="1" workbookViewId="0">
      <selection activeCell="H7" sqref="H7:N9"/>
    </sheetView>
  </sheetViews>
  <sheetFormatPr baseColWidth="10" defaultColWidth="8.83203125" defaultRowHeight="15"/>
  <cols>
    <col min="1" max="1" width="29.83203125" customWidth="1"/>
    <col min="10" max="10" width="9.1640625" bestFit="1" customWidth="1"/>
  </cols>
  <sheetData>
    <row r="1" spans="1:14">
      <c r="A1" t="s">
        <v>7</v>
      </c>
    </row>
    <row r="2" spans="1:14">
      <c r="A2" t="s">
        <v>16</v>
      </c>
      <c r="B2">
        <v>9.9999999999999995E-7</v>
      </c>
      <c r="C2">
        <v>1.0000000000000001E-5</v>
      </c>
      <c r="D2">
        <v>1E-4</v>
      </c>
      <c r="E2">
        <v>1E-3</v>
      </c>
      <c r="F2">
        <v>0.01</v>
      </c>
    </row>
    <row r="3" spans="1:14">
      <c r="A3" t="s">
        <v>8</v>
      </c>
      <c r="B3">
        <v>1</v>
      </c>
      <c r="C3">
        <v>1</v>
      </c>
      <c r="D3">
        <v>1</v>
      </c>
      <c r="E3">
        <v>1</v>
      </c>
      <c r="F3">
        <v>1</v>
      </c>
    </row>
    <row r="4" spans="1:14">
      <c r="A4" t="s">
        <v>63</v>
      </c>
      <c r="B4">
        <v>1.0841719999999999</v>
      </c>
      <c r="C4">
        <v>1.128997</v>
      </c>
      <c r="D4">
        <v>1.4184049999999999</v>
      </c>
      <c r="E4">
        <v>1.722637</v>
      </c>
      <c r="F4">
        <v>2.1447829999999999</v>
      </c>
    </row>
    <row r="5" spans="1:14">
      <c r="A5" t="s">
        <v>64</v>
      </c>
      <c r="B5">
        <v>1.0995969999999999</v>
      </c>
      <c r="C5">
        <v>1.1538029999999999</v>
      </c>
      <c r="D5">
        <v>1.5247310000000001</v>
      </c>
      <c r="E5">
        <v>1.95852</v>
      </c>
      <c r="F5">
        <v>2.6504889999999999</v>
      </c>
    </row>
    <row r="6" spans="1:14">
      <c r="A6" t="s">
        <v>62</v>
      </c>
      <c r="B6">
        <v>1.2820530000000001</v>
      </c>
      <c r="C6">
        <v>1.5650759999999999</v>
      </c>
      <c r="D6">
        <v>2.3836909999999998</v>
      </c>
      <c r="E6">
        <v>3.2225799999999998</v>
      </c>
      <c r="F6">
        <v>4.7376560000000003</v>
      </c>
      <c r="H6" t="s">
        <v>34</v>
      </c>
    </row>
    <row r="7" spans="1:14">
      <c r="A7" t="s">
        <v>65</v>
      </c>
      <c r="B7">
        <v>2.3146960000000001</v>
      </c>
      <c r="C7">
        <v>2.783909</v>
      </c>
      <c r="D7">
        <v>4.1981999999999999</v>
      </c>
      <c r="E7">
        <v>5.6879010000000001</v>
      </c>
      <c r="F7">
        <v>8.3996289999999991</v>
      </c>
      <c r="H7" t="s">
        <v>14</v>
      </c>
      <c r="I7" t="s">
        <v>27</v>
      </c>
      <c r="J7" t="s">
        <v>28</v>
      </c>
      <c r="K7" t="s">
        <v>29</v>
      </c>
      <c r="L7" t="s">
        <v>30</v>
      </c>
      <c r="M7" t="s">
        <v>31</v>
      </c>
      <c r="N7" t="s">
        <v>32</v>
      </c>
    </row>
    <row r="8" spans="1:14">
      <c r="A8" t="s">
        <v>67</v>
      </c>
      <c r="B8">
        <v>1.3897109999999999</v>
      </c>
      <c r="C8">
        <v>1.7084459999999999</v>
      </c>
      <c r="D8">
        <v>2.5350459999999999</v>
      </c>
      <c r="E8">
        <v>3.3635449999999998</v>
      </c>
      <c r="F8">
        <v>4.8682220000000003</v>
      </c>
      <c r="I8">
        <v>8.3371000000000001E-2</v>
      </c>
      <c r="J8">
        <v>7.1703000000000003E-2</v>
      </c>
      <c r="K8">
        <v>6.7229999999999998E-2</v>
      </c>
      <c r="L8">
        <v>6.1108000000000003E-2</v>
      </c>
      <c r="M8">
        <v>5.7821999999999998E-2</v>
      </c>
      <c r="N8">
        <v>4.2465000000000003E-2</v>
      </c>
    </row>
    <row r="9" spans="1:14">
      <c r="B9">
        <f>B8/B6</f>
        <v>1.0839731274760089</v>
      </c>
      <c r="H9" s="2" t="s">
        <v>66</v>
      </c>
      <c r="J9">
        <v>6.5965999999999997E-2</v>
      </c>
      <c r="K9">
        <v>5.7609E-2</v>
      </c>
      <c r="L9">
        <v>3.9967999999999997E-2</v>
      </c>
      <c r="M9">
        <v>3.4509999999999999E-2</v>
      </c>
      <c r="N9">
        <v>2.1343000000000001E-2</v>
      </c>
    </row>
    <row r="13" spans="1:14">
      <c r="A13" t="s">
        <v>33</v>
      </c>
    </row>
    <row r="14" spans="1:14">
      <c r="A14" t="s">
        <v>15</v>
      </c>
      <c r="B14">
        <v>9.9999999999999995E-7</v>
      </c>
      <c r="C14">
        <v>1.0000000000000001E-5</v>
      </c>
      <c r="D14">
        <v>1E-4</v>
      </c>
      <c r="E14">
        <v>1E-3</v>
      </c>
      <c r="F14">
        <v>0.01</v>
      </c>
    </row>
    <row r="15" spans="1:14">
      <c r="A15" t="s">
        <v>8</v>
      </c>
      <c r="B15">
        <v>1.6999999999999999E-3</v>
      </c>
      <c r="C15">
        <v>2.9380000000000001E-3</v>
      </c>
      <c r="D15">
        <v>9.9799999999999997E-4</v>
      </c>
      <c r="E15">
        <v>1.4549999999999999E-3</v>
      </c>
      <c r="F15">
        <v>2.637E-3</v>
      </c>
    </row>
    <row r="16" spans="1:14">
      <c r="A16" t="s">
        <v>12</v>
      </c>
      <c r="B16">
        <v>8.8900000000000003E-4</v>
      </c>
      <c r="C16">
        <v>1.0679999999999999E-3</v>
      </c>
      <c r="D16">
        <v>8.1800000000000004E-4</v>
      </c>
      <c r="E16">
        <v>1.106E-3</v>
      </c>
      <c r="F16">
        <v>2.826E-3</v>
      </c>
    </row>
    <row r="18" spans="1:6">
      <c r="A18" t="s">
        <v>10</v>
      </c>
    </row>
    <row r="19" spans="1:6">
      <c r="A19" t="s">
        <v>14</v>
      </c>
      <c r="B19">
        <v>9.9999999999999995E-7</v>
      </c>
      <c r="C19">
        <v>1.0000000000000001E-5</v>
      </c>
      <c r="D19">
        <v>1E-4</v>
      </c>
      <c r="E19">
        <v>1E-3</v>
      </c>
      <c r="F19">
        <v>0.01</v>
      </c>
    </row>
    <row r="20" spans="1:6">
      <c r="A20" t="s">
        <v>8</v>
      </c>
    </row>
    <row r="21" spans="1:6">
      <c r="A21" t="s">
        <v>62</v>
      </c>
      <c r="B21">
        <v>0</v>
      </c>
      <c r="C21">
        <v>9.9999999999999995E-7</v>
      </c>
      <c r="D21">
        <v>8.5000000000000006E-5</v>
      </c>
      <c r="E21">
        <v>1.6969999999999999E-3</v>
      </c>
      <c r="F21">
        <v>6.6490000000000004E-3</v>
      </c>
    </row>
    <row r="22" spans="1:6">
      <c r="A22" t="s">
        <v>67</v>
      </c>
      <c r="B22">
        <v>0</v>
      </c>
      <c r="C22">
        <v>5.0000000000000004E-6</v>
      </c>
      <c r="D22">
        <v>1.8100000000000001E-4</v>
      </c>
      <c r="E22">
        <v>1.8320000000000001E-3</v>
      </c>
      <c r="F22">
        <v>7.6559999999999996E-3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1"/>
  <sheetViews>
    <sheetView showRuler="0" zoomScaleNormal="100" zoomScalePageLayoutView="120" workbookViewId="0">
      <selection activeCell="A15" sqref="A15:G16"/>
    </sheetView>
  </sheetViews>
  <sheetFormatPr baseColWidth="10" defaultColWidth="12.83203125" defaultRowHeight="15"/>
  <cols>
    <col min="1" max="1" width="20.6640625" customWidth="1"/>
  </cols>
  <sheetData>
    <row r="1" spans="1:10">
      <c r="B1" t="s">
        <v>0</v>
      </c>
      <c r="C1" t="s">
        <v>4</v>
      </c>
      <c r="E1" t="s">
        <v>13</v>
      </c>
      <c r="F1">
        <v>9.9999999999999995E-7</v>
      </c>
      <c r="G1">
        <v>1.0000000000000001E-5</v>
      </c>
      <c r="H1">
        <v>1E-4</v>
      </c>
      <c r="I1">
        <v>1E-3</v>
      </c>
      <c r="J1">
        <v>0.01</v>
      </c>
    </row>
    <row r="2" spans="1:10">
      <c r="A2" t="s">
        <v>1</v>
      </c>
      <c r="B2">
        <v>3.7763</v>
      </c>
      <c r="C2">
        <v>10.402900000000001</v>
      </c>
      <c r="F2">
        <v>-6</v>
      </c>
      <c r="G2">
        <v>-5</v>
      </c>
      <c r="H2">
        <v>-4</v>
      </c>
      <c r="I2">
        <v>-3</v>
      </c>
      <c r="J2">
        <v>-2</v>
      </c>
    </row>
    <row r="3" spans="1:10">
      <c r="A3" t="s">
        <v>17</v>
      </c>
      <c r="B3">
        <v>2.8954</v>
      </c>
      <c r="C3">
        <v>5.4892000000000003</v>
      </c>
      <c r="E3" t="s">
        <v>5</v>
      </c>
      <c r="F3">
        <v>3.0248469999999998</v>
      </c>
      <c r="G3">
        <v>3.6884130000000002</v>
      </c>
      <c r="H3">
        <v>3.7763</v>
      </c>
      <c r="I3">
        <v>3.944709</v>
      </c>
      <c r="J3">
        <v>3.96469</v>
      </c>
    </row>
    <row r="4" spans="1:10">
      <c r="A4" t="s">
        <v>2</v>
      </c>
      <c r="B4">
        <v>0.90029999999999999</v>
      </c>
      <c r="C4">
        <v>1.0692999999999999</v>
      </c>
      <c r="E4" t="s">
        <v>6</v>
      </c>
      <c r="F4">
        <v>6.1491579999999999</v>
      </c>
      <c r="G4">
        <v>11.466395</v>
      </c>
      <c r="H4">
        <v>10.402900000000001</v>
      </c>
      <c r="I4">
        <v>14.648683999999999</v>
      </c>
      <c r="J4">
        <v>15.012912</v>
      </c>
    </row>
    <row r="5" spans="1:10">
      <c r="A5" t="s">
        <v>3</v>
      </c>
      <c r="B5">
        <v>0.98680000000000001</v>
      </c>
      <c r="C5">
        <v>0.98680000000000001</v>
      </c>
      <c r="E5" t="s">
        <v>18</v>
      </c>
      <c r="F5">
        <v>2.0870359999999999</v>
      </c>
      <c r="G5">
        <v>2.6002749999999999</v>
      </c>
      <c r="H5">
        <v>2.8954</v>
      </c>
      <c r="I5">
        <v>3.5443549999999999</v>
      </c>
      <c r="J5">
        <v>3.8102360000000002</v>
      </c>
    </row>
    <row r="6" spans="1:10">
      <c r="E6" t="s">
        <v>19</v>
      </c>
      <c r="F6">
        <v>2.7052529999999999</v>
      </c>
      <c r="G6">
        <v>4.2724469999999997</v>
      </c>
      <c r="H6">
        <v>5.4892000000000003</v>
      </c>
      <c r="I6">
        <v>9.7637509999999992</v>
      </c>
      <c r="J6">
        <v>12.947824000000001</v>
      </c>
    </row>
    <row r="7" spans="1:10">
      <c r="A7" t="s">
        <v>5</v>
      </c>
      <c r="B7">
        <v>3.7763</v>
      </c>
    </row>
    <row r="8" spans="1:10">
      <c r="A8" t="s">
        <v>6</v>
      </c>
      <c r="B8">
        <v>10.402900000000001</v>
      </c>
    </row>
    <row r="9" spans="1:10">
      <c r="A9" t="s">
        <v>20</v>
      </c>
      <c r="B9">
        <v>2.8954</v>
      </c>
    </row>
    <row r="10" spans="1:10">
      <c r="A10" t="s">
        <v>19</v>
      </c>
      <c r="B10">
        <v>5.4892000000000003</v>
      </c>
    </row>
    <row r="11" spans="1:10">
      <c r="A11" t="s">
        <v>2</v>
      </c>
      <c r="B11">
        <v>1.0692999999999999</v>
      </c>
    </row>
    <row r="12" spans="1:10">
      <c r="A12" t="s">
        <v>3</v>
      </c>
      <c r="B12">
        <v>0.98680000000000001</v>
      </c>
    </row>
    <row r="14" spans="1:10">
      <c r="A14" t="s">
        <v>9</v>
      </c>
    </row>
    <row r="15" spans="1:10">
      <c r="A15" t="s">
        <v>14</v>
      </c>
      <c r="B15" t="s">
        <v>21</v>
      </c>
      <c r="C15" t="s">
        <v>25</v>
      </c>
      <c r="D15" t="s">
        <v>26</v>
      </c>
      <c r="E15" t="s">
        <v>51</v>
      </c>
      <c r="F15" s="2" t="s">
        <v>52</v>
      </c>
      <c r="G15" s="2" t="s">
        <v>53</v>
      </c>
    </row>
    <row r="16" spans="1:10">
      <c r="B16">
        <v>59.392279000000002</v>
      </c>
      <c r="C16">
        <v>60.581772000000001</v>
      </c>
      <c r="D16">
        <v>59.844496999999997</v>
      </c>
      <c r="E16">
        <v>60.232497000000002</v>
      </c>
      <c r="F16">
        <v>59.970162000000002</v>
      </c>
      <c r="G16">
        <v>60.722251999999997</v>
      </c>
    </row>
    <row r="19" spans="1:5">
      <c r="A19" t="s">
        <v>10</v>
      </c>
    </row>
    <row r="20" spans="1:5">
      <c r="A20" t="s">
        <v>14</v>
      </c>
      <c r="B20" t="s">
        <v>8</v>
      </c>
      <c r="C20" t="s">
        <v>24</v>
      </c>
      <c r="D20" t="s">
        <v>22</v>
      </c>
      <c r="E20" t="s">
        <v>23</v>
      </c>
    </row>
    <row r="21" spans="1:5">
      <c r="B21" s="1">
        <v>8.1706539999999999E-4</v>
      </c>
      <c r="C21" s="1">
        <v>9.0942889999999998E-4</v>
      </c>
      <c r="D21" s="1">
        <v>4.4541299999999997E-3</v>
      </c>
      <c r="E21" s="1">
        <v>3.5977960000000002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33"/>
  <sheetViews>
    <sheetView workbookViewId="0">
      <selection activeCell="A22" sqref="A22:G33"/>
    </sheetView>
  </sheetViews>
  <sheetFormatPr baseColWidth="10" defaultColWidth="8.83203125" defaultRowHeight="15"/>
  <sheetData>
    <row r="1" spans="1:7">
      <c r="A1" t="s">
        <v>35</v>
      </c>
    </row>
    <row r="2" spans="1:7">
      <c r="A2" t="s">
        <v>14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</row>
    <row r="3" spans="1:7">
      <c r="B3">
        <v>3.6736149999999999</v>
      </c>
      <c r="C3">
        <v>3.6474099999999998</v>
      </c>
      <c r="D3">
        <v>3.869971</v>
      </c>
      <c r="E3">
        <v>3.8685670000000001</v>
      </c>
      <c r="F3">
        <v>3.8515999999999999</v>
      </c>
      <c r="G3">
        <v>3.8312430000000002</v>
      </c>
    </row>
    <row r="5" spans="1:7">
      <c r="A5" t="s">
        <v>10</v>
      </c>
    </row>
    <row r="6" spans="1:7">
      <c r="A6" t="s">
        <v>14</v>
      </c>
      <c r="B6">
        <v>9.9999999999999995E-7</v>
      </c>
      <c r="C6">
        <v>1.0000000000000001E-5</v>
      </c>
      <c r="D6">
        <v>1E-4</v>
      </c>
      <c r="E6">
        <v>1E-3</v>
      </c>
      <c r="F6">
        <v>0.01</v>
      </c>
    </row>
    <row r="7" spans="1:7">
      <c r="A7" t="s">
        <v>11</v>
      </c>
      <c r="B7">
        <v>0</v>
      </c>
      <c r="C7">
        <v>0</v>
      </c>
      <c r="D7">
        <v>0</v>
      </c>
      <c r="E7">
        <v>2.3E-5</v>
      </c>
      <c r="F7">
        <v>3.86E-4</v>
      </c>
    </row>
    <row r="9" spans="1:7">
      <c r="A9" t="s">
        <v>36</v>
      </c>
    </row>
    <row r="10" spans="1:7">
      <c r="A10" t="s">
        <v>14</v>
      </c>
      <c r="B10" t="s">
        <v>27</v>
      </c>
      <c r="C10" t="s">
        <v>28</v>
      </c>
      <c r="D10" t="s">
        <v>29</v>
      </c>
      <c r="E10" t="s">
        <v>30</v>
      </c>
      <c r="F10" t="s">
        <v>31</v>
      </c>
      <c r="G10" t="s">
        <v>32</v>
      </c>
    </row>
    <row r="11" spans="1:7">
      <c r="B11">
        <v>37.079129000000002</v>
      </c>
      <c r="C11">
        <v>36.320219999999999</v>
      </c>
      <c r="D11">
        <v>36.743932999999998</v>
      </c>
      <c r="E11">
        <v>36.192960999999997</v>
      </c>
      <c r="F11">
        <v>35.397722000000002</v>
      </c>
      <c r="G11">
        <v>35.168976999999998</v>
      </c>
    </row>
    <row r="13" spans="1:7">
      <c r="A13" t="s">
        <v>10</v>
      </c>
    </row>
    <row r="14" spans="1:7">
      <c r="A14" t="s">
        <v>14</v>
      </c>
      <c r="B14">
        <v>9.9999999999999995E-7</v>
      </c>
      <c r="C14">
        <v>1.0000000000000001E-5</v>
      </c>
      <c r="D14">
        <v>1E-4</v>
      </c>
      <c r="E14">
        <v>1E-3</v>
      </c>
      <c r="F14">
        <v>0.01</v>
      </c>
    </row>
    <row r="15" spans="1:7">
      <c r="A15" t="s">
        <v>11</v>
      </c>
      <c r="B15">
        <v>0</v>
      </c>
      <c r="C15">
        <v>0</v>
      </c>
      <c r="D15">
        <v>1.5699999999999999E-4</v>
      </c>
      <c r="E15">
        <v>2.7E-4</v>
      </c>
      <c r="F15">
        <v>4.2000000000000002E-4</v>
      </c>
    </row>
    <row r="18" spans="1:7">
      <c r="A18" t="s">
        <v>37</v>
      </c>
    </row>
    <row r="19" spans="1:7">
      <c r="A19" t="s">
        <v>14</v>
      </c>
      <c r="B19">
        <v>9.9999999999999995E-7</v>
      </c>
      <c r="C19">
        <v>1.0000000000000001E-5</v>
      </c>
      <c r="D19">
        <v>1E-4</v>
      </c>
      <c r="E19">
        <v>1E-3</v>
      </c>
      <c r="F19">
        <v>0.01</v>
      </c>
      <c r="G19">
        <v>0.1</v>
      </c>
    </row>
    <row r="20" spans="1:7">
      <c r="B20">
        <f xml:space="preserve"> 1/0.979871</f>
        <v>1.0205424999821404</v>
      </c>
      <c r="C20">
        <v>1.019641</v>
      </c>
      <c r="D20">
        <v>1.036257</v>
      </c>
      <c r="E20">
        <v>1.059337</v>
      </c>
      <c r="F20">
        <v>1.156326</v>
      </c>
      <c r="G20">
        <v>1.359143</v>
      </c>
    </row>
    <row r="22" spans="1:7">
      <c r="A22" t="s">
        <v>39</v>
      </c>
    </row>
    <row r="23" spans="1:7">
      <c r="A23" t="s">
        <v>14</v>
      </c>
      <c r="B23" t="s">
        <v>27</v>
      </c>
      <c r="C23" t="s">
        <v>28</v>
      </c>
      <c r="D23" t="s">
        <v>29</v>
      </c>
      <c r="E23" t="s">
        <v>30</v>
      </c>
      <c r="F23" t="s">
        <v>31</v>
      </c>
      <c r="G23" t="s">
        <v>32</v>
      </c>
    </row>
    <row r="24" spans="1:7">
      <c r="B24">
        <v>596.92707900000005</v>
      </c>
      <c r="C24">
        <v>600.92527700000005</v>
      </c>
      <c r="D24">
        <v>601.79209100000003</v>
      </c>
      <c r="E24">
        <v>608.63549899999998</v>
      </c>
      <c r="F24">
        <v>599.60246299999994</v>
      </c>
      <c r="G24">
        <v>602.11321499999997</v>
      </c>
    </row>
    <row r="26" spans="1:7">
      <c r="A26" t="s">
        <v>10</v>
      </c>
    </row>
    <row r="27" spans="1:7">
      <c r="A27" t="s">
        <v>14</v>
      </c>
      <c r="B27">
        <v>9.9999999999999995E-7</v>
      </c>
      <c r="C27">
        <v>1.0000000000000001E-5</v>
      </c>
      <c r="D27">
        <v>1E-4</v>
      </c>
      <c r="E27">
        <v>1E-3</v>
      </c>
      <c r="F27">
        <v>0.01</v>
      </c>
      <c r="G27">
        <v>0.1</v>
      </c>
    </row>
    <row r="28" spans="1:7">
      <c r="A28" t="s">
        <v>11</v>
      </c>
      <c r="B28">
        <v>0</v>
      </c>
      <c r="C28">
        <v>0</v>
      </c>
      <c r="D28">
        <v>9.9999999999999995E-7</v>
      </c>
      <c r="E28">
        <v>6.0000000000000002E-6</v>
      </c>
      <c r="F28">
        <v>2.2100000000000001E-4</v>
      </c>
      <c r="G28">
        <v>1.042E-3</v>
      </c>
    </row>
    <row r="31" spans="1:7">
      <c r="A31" t="s">
        <v>37</v>
      </c>
    </row>
    <row r="32" spans="1:7">
      <c r="A32" t="s">
        <v>14</v>
      </c>
      <c r="B32">
        <v>9.9999999999999995E-7</v>
      </c>
      <c r="C32">
        <v>1.0000000000000001E-5</v>
      </c>
      <c r="D32">
        <v>1E-4</v>
      </c>
      <c r="E32">
        <v>1E-3</v>
      </c>
      <c r="F32">
        <v>0.01</v>
      </c>
      <c r="G32">
        <v>0.1</v>
      </c>
    </row>
    <row r="33" spans="2:7">
      <c r="B33">
        <v>2.4117739999999999</v>
      </c>
      <c r="C33">
        <v>2.4771740000000002</v>
      </c>
      <c r="D33">
        <v>2.71556</v>
      </c>
      <c r="E33">
        <v>2.6130900000000001</v>
      </c>
      <c r="F33">
        <v>2.954205</v>
      </c>
      <c r="G33">
        <v>3.0165920000000002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16A6CE-46E7-D546-BCF2-FDFB0D886630}">
  <dimension ref="A1:G26"/>
  <sheetViews>
    <sheetView topLeftCell="A2" workbookViewId="0">
      <selection activeCell="Q23" sqref="Q23"/>
    </sheetView>
  </sheetViews>
  <sheetFormatPr baseColWidth="10" defaultRowHeight="15"/>
  <sheetData>
    <row r="1" spans="1:7">
      <c r="A1" t="s">
        <v>54</v>
      </c>
    </row>
    <row r="2" spans="1:7">
      <c r="A2" t="s">
        <v>14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</row>
    <row r="3" spans="1:7">
      <c r="B3">
        <v>17.508977999999999</v>
      </c>
      <c r="C3">
        <v>18.051579</v>
      </c>
      <c r="D3">
        <v>18.916996000000001</v>
      </c>
      <c r="E3">
        <v>18.005952000000001</v>
      </c>
      <c r="F3">
        <v>18.438917</v>
      </c>
      <c r="G3">
        <v>17.999881999999999</v>
      </c>
    </row>
    <row r="5" spans="1:7">
      <c r="A5" t="s">
        <v>10</v>
      </c>
    </row>
    <row r="6" spans="1:7">
      <c r="A6" t="s">
        <v>14</v>
      </c>
      <c r="B6">
        <v>9.9999999999999995E-7</v>
      </c>
      <c r="C6">
        <v>1.0000000000000001E-5</v>
      </c>
      <c r="D6">
        <v>1E-4</v>
      </c>
      <c r="E6">
        <v>1E-3</v>
      </c>
      <c r="F6">
        <v>0.01</v>
      </c>
      <c r="G6">
        <v>0.1</v>
      </c>
    </row>
    <row r="7" spans="1:7">
      <c r="A7" t="s">
        <v>11</v>
      </c>
      <c r="B7">
        <v>0</v>
      </c>
      <c r="C7">
        <v>9.9999999999999995E-7</v>
      </c>
      <c r="D7">
        <v>4.3000000000000002E-5</v>
      </c>
      <c r="E7">
        <v>7.7999999999999999E-5</v>
      </c>
      <c r="F7">
        <v>7.7999999999999999E-5</v>
      </c>
    </row>
    <row r="10" spans="1:7">
      <c r="A10" t="s">
        <v>57</v>
      </c>
    </row>
    <row r="11" spans="1:7">
      <c r="A11" t="s">
        <v>14</v>
      </c>
      <c r="B11">
        <v>9.9999999999999995E-7</v>
      </c>
      <c r="C11">
        <v>1.0000000000000001E-5</v>
      </c>
      <c r="D11">
        <v>1E-4</v>
      </c>
      <c r="E11">
        <v>1E-3</v>
      </c>
      <c r="F11">
        <v>0.01</v>
      </c>
      <c r="G11">
        <v>0.1</v>
      </c>
    </row>
    <row r="12" spans="1:7">
      <c r="B12">
        <v>1.1000529999999999</v>
      </c>
      <c r="C12">
        <v>1.676909</v>
      </c>
      <c r="D12">
        <v>2.7701730000000002</v>
      </c>
      <c r="E12">
        <v>6.6116710000000003</v>
      </c>
      <c r="F12">
        <v>6.6116710000000003</v>
      </c>
    </row>
    <row r="15" spans="1:7">
      <c r="A15" t="s">
        <v>55</v>
      </c>
    </row>
    <row r="16" spans="1:7">
      <c r="A16" t="s">
        <v>14</v>
      </c>
      <c r="B16" t="s">
        <v>27</v>
      </c>
      <c r="C16" t="s">
        <v>28</v>
      </c>
      <c r="D16" t="s">
        <v>29</v>
      </c>
      <c r="E16" t="s">
        <v>30</v>
      </c>
      <c r="F16" t="s">
        <v>31</v>
      </c>
      <c r="G16" t="s">
        <v>32</v>
      </c>
    </row>
    <row r="17" spans="1:7">
      <c r="B17">
        <v>167.09126599999999</v>
      </c>
      <c r="C17">
        <v>171.21648300000001</v>
      </c>
      <c r="D17">
        <v>167.42308499999999</v>
      </c>
      <c r="E17">
        <v>166.890038</v>
      </c>
      <c r="F17">
        <v>169.91999300000001</v>
      </c>
      <c r="G17">
        <v>166.793948</v>
      </c>
    </row>
    <row r="19" spans="1:7">
      <c r="A19" t="s">
        <v>10</v>
      </c>
    </row>
    <row r="20" spans="1:7">
      <c r="A20" t="s">
        <v>14</v>
      </c>
      <c r="B20">
        <v>9.9999999999999995E-7</v>
      </c>
      <c r="C20">
        <v>1.0000000000000001E-5</v>
      </c>
      <c r="D20">
        <v>1E-4</v>
      </c>
      <c r="E20">
        <v>1E-3</v>
      </c>
      <c r="F20">
        <v>0.01</v>
      </c>
      <c r="G20">
        <v>0.1</v>
      </c>
    </row>
    <row r="21" spans="1:7">
      <c r="A21" t="s">
        <v>11</v>
      </c>
      <c r="B21">
        <v>0</v>
      </c>
      <c r="C21">
        <v>2.0000000000000002E-5</v>
      </c>
      <c r="D21">
        <v>4.0900000000000002E-4</v>
      </c>
      <c r="E21">
        <v>3.7599999999999998E-4</v>
      </c>
      <c r="F21">
        <v>3.7599999999999998E-4</v>
      </c>
    </row>
    <row r="24" spans="1:7">
      <c r="A24" t="s">
        <v>37</v>
      </c>
    </row>
    <row r="25" spans="1:7">
      <c r="A25" t="s">
        <v>14</v>
      </c>
      <c r="B25">
        <v>9.9999999999999995E-7</v>
      </c>
      <c r="C25">
        <v>1.0000000000000001E-5</v>
      </c>
      <c r="D25">
        <v>1E-4</v>
      </c>
      <c r="E25">
        <v>1E-3</v>
      </c>
      <c r="F25">
        <v>0.01</v>
      </c>
      <c r="G25">
        <v>0.1</v>
      </c>
    </row>
    <row r="26" spans="1:7">
      <c r="B26">
        <v>1.5219180000000001</v>
      </c>
      <c r="C26">
        <v>3.7388219999999999</v>
      </c>
      <c r="D26">
        <v>6.6444130000000001</v>
      </c>
      <c r="E26">
        <v>7.835483</v>
      </c>
      <c r="F26">
        <v>7.835483</v>
      </c>
    </row>
  </sheetData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4BC53-861A-4F44-A625-5CE21B6F2D0F}">
  <dimension ref="A1:H25"/>
  <sheetViews>
    <sheetView workbookViewId="0">
      <selection activeCell="A11" sqref="A11:G12"/>
    </sheetView>
  </sheetViews>
  <sheetFormatPr baseColWidth="10" defaultRowHeight="15"/>
  <sheetData>
    <row r="1" spans="1:8">
      <c r="A1" t="s">
        <v>58</v>
      </c>
    </row>
    <row r="2" spans="1:8">
      <c r="A2" t="s">
        <v>14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  <c r="H2" t="s">
        <v>56</v>
      </c>
    </row>
    <row r="3" spans="1:8">
      <c r="B3">
        <v>1168.7577369999999</v>
      </c>
      <c r="C3">
        <v>1169.4037599999999</v>
      </c>
      <c r="D3">
        <v>1169.8979019999999</v>
      </c>
      <c r="E3">
        <v>1169.5013759999999</v>
      </c>
      <c r="F3">
        <v>1171.559651</v>
      </c>
      <c r="G3">
        <v>1168.2831980000001</v>
      </c>
      <c r="H3">
        <v>1173.325169</v>
      </c>
    </row>
    <row r="5" spans="1:8">
      <c r="A5" t="s">
        <v>10</v>
      </c>
    </row>
    <row r="6" spans="1:8">
      <c r="A6" t="s">
        <v>14</v>
      </c>
      <c r="B6">
        <v>9.9999999999999995E-7</v>
      </c>
      <c r="C6">
        <v>1.0000000000000001E-5</v>
      </c>
      <c r="D6">
        <v>1E-4</v>
      </c>
      <c r="E6">
        <v>1E-3</v>
      </c>
      <c r="F6">
        <v>0.01</v>
      </c>
      <c r="G6">
        <v>0.1</v>
      </c>
    </row>
    <row r="7" spans="1:8">
      <c r="A7" t="s">
        <v>11</v>
      </c>
      <c r="B7">
        <v>0</v>
      </c>
      <c r="C7">
        <v>0</v>
      </c>
      <c r="D7">
        <v>0</v>
      </c>
      <c r="E7">
        <v>0</v>
      </c>
      <c r="F7">
        <v>1.4100000000000001E-4</v>
      </c>
      <c r="G7">
        <v>8.1089999999999999E-3</v>
      </c>
    </row>
    <row r="10" spans="1:8">
      <c r="A10" t="s">
        <v>57</v>
      </c>
    </row>
    <row r="11" spans="1:8">
      <c r="A11" t="s">
        <v>14</v>
      </c>
      <c r="B11">
        <v>9.9999999999999995E-7</v>
      </c>
      <c r="C11">
        <v>1.0000000000000001E-5</v>
      </c>
      <c r="D11">
        <v>1E-4</v>
      </c>
      <c r="E11">
        <v>1E-3</v>
      </c>
      <c r="F11">
        <v>0.01</v>
      </c>
      <c r="G11">
        <v>0.1</v>
      </c>
    </row>
    <row r="12" spans="1:8">
      <c r="B12">
        <v>1</v>
      </c>
      <c r="C12">
        <v>1.0032939999999999</v>
      </c>
      <c r="D12">
        <v>1.0033559999999999</v>
      </c>
      <c r="E12">
        <v>1.000604</v>
      </c>
      <c r="F12">
        <v>1.0286679999999999</v>
      </c>
      <c r="G12">
        <v>1.315936</v>
      </c>
    </row>
    <row r="15" spans="1:8">
      <c r="A15" t="s">
        <v>59</v>
      </c>
    </row>
    <row r="16" spans="1:8">
      <c r="A16" t="s">
        <v>14</v>
      </c>
      <c r="B16" t="s">
        <v>27</v>
      </c>
      <c r="C16" t="s">
        <v>28</v>
      </c>
      <c r="D16" t="s">
        <v>29</v>
      </c>
      <c r="E16" t="s">
        <v>30</v>
      </c>
      <c r="F16" t="s">
        <v>31</v>
      </c>
      <c r="G16" t="s">
        <v>32</v>
      </c>
    </row>
    <row r="19" spans="1:7">
      <c r="A19" t="s">
        <v>10</v>
      </c>
    </row>
    <row r="20" spans="1:7">
      <c r="A20" t="s">
        <v>14</v>
      </c>
      <c r="B20">
        <v>9.9999999999999995E-7</v>
      </c>
      <c r="C20">
        <v>1.0000000000000001E-5</v>
      </c>
      <c r="D20">
        <v>1E-4</v>
      </c>
      <c r="E20">
        <v>1E-3</v>
      </c>
      <c r="F20">
        <v>0.01</v>
      </c>
      <c r="G20">
        <v>0.1</v>
      </c>
    </row>
    <row r="21" spans="1:7">
      <c r="A21" t="s">
        <v>11</v>
      </c>
    </row>
    <row r="24" spans="1:7">
      <c r="A24" t="s">
        <v>37</v>
      </c>
    </row>
    <row r="25" spans="1:7">
      <c r="A25" t="s">
        <v>14</v>
      </c>
      <c r="B25">
        <v>9.9999999999999995E-7</v>
      </c>
      <c r="C25">
        <v>1.0000000000000001E-5</v>
      </c>
      <c r="D25">
        <v>1E-4</v>
      </c>
      <c r="E25">
        <v>1E-3</v>
      </c>
      <c r="F25">
        <v>0.01</v>
      </c>
      <c r="G25">
        <v>0.1</v>
      </c>
    </row>
  </sheetData>
  <phoneticPr fontId="1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5ED9B-4ACE-2440-B1F1-17CD48003D82}">
  <dimension ref="A1:H25"/>
  <sheetViews>
    <sheetView workbookViewId="0">
      <selection activeCell="A11" sqref="A11:F12"/>
    </sheetView>
  </sheetViews>
  <sheetFormatPr baseColWidth="10" defaultRowHeight="15"/>
  <sheetData>
    <row r="1" spans="1:8">
      <c r="A1" t="s">
        <v>60</v>
      </c>
    </row>
    <row r="2" spans="1:8">
      <c r="A2" t="s">
        <v>14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  <c r="H2" t="s">
        <v>56</v>
      </c>
    </row>
    <row r="3" spans="1:8">
      <c r="B3">
        <v>2206.6678849999998</v>
      </c>
      <c r="C3">
        <v>2159.9150559999998</v>
      </c>
      <c r="D3">
        <v>2220.9988400000002</v>
      </c>
      <c r="E3">
        <v>2105.8497699999998</v>
      </c>
      <c r="F3">
        <v>2205.4593639999998</v>
      </c>
      <c r="G3">
        <v>2172.3178710000002</v>
      </c>
      <c r="H3">
        <v>2165.6020990000002</v>
      </c>
    </row>
    <row r="5" spans="1:8">
      <c r="A5" t="s">
        <v>10</v>
      </c>
    </row>
    <row r="6" spans="1:8">
      <c r="A6" t="s">
        <v>14</v>
      </c>
      <c r="B6">
        <v>9.9999999999999995E-7</v>
      </c>
      <c r="C6">
        <v>1.0000000000000001E-5</v>
      </c>
      <c r="D6">
        <v>1E-4</v>
      </c>
      <c r="E6">
        <v>1E-3</v>
      </c>
      <c r="F6">
        <v>0.01</v>
      </c>
      <c r="G6">
        <v>0.1</v>
      </c>
    </row>
    <row r="7" spans="1:8">
      <c r="A7" t="s">
        <v>11</v>
      </c>
      <c r="B7">
        <v>0</v>
      </c>
      <c r="C7">
        <v>0</v>
      </c>
      <c r="D7">
        <v>3.0000000000000001E-6</v>
      </c>
      <c r="E7">
        <v>8.7000000000000001E-5</v>
      </c>
      <c r="F7">
        <v>1.8320000000000001E-3</v>
      </c>
      <c r="G7">
        <v>1.8320000000000001E-3</v>
      </c>
    </row>
    <row r="10" spans="1:8">
      <c r="A10" t="s">
        <v>57</v>
      </c>
    </row>
    <row r="11" spans="1:8">
      <c r="A11" t="s">
        <v>14</v>
      </c>
      <c r="B11">
        <v>9.9999999999999995E-7</v>
      </c>
      <c r="C11">
        <v>1.0000000000000001E-5</v>
      </c>
      <c r="D11">
        <v>1E-4</v>
      </c>
      <c r="E11">
        <v>1E-3</v>
      </c>
      <c r="F11">
        <v>0.01</v>
      </c>
      <c r="G11">
        <v>0.1</v>
      </c>
    </row>
    <row r="12" spans="1:8">
      <c r="B12">
        <v>1.0000180000000001</v>
      </c>
      <c r="C12">
        <v>1.0004420000000001</v>
      </c>
      <c r="D12">
        <v>1.115305</v>
      </c>
      <c r="E12">
        <v>1.7523679999999999</v>
      </c>
      <c r="F12">
        <v>6.6116710000000003</v>
      </c>
      <c r="G12">
        <v>6.6116710000000003</v>
      </c>
    </row>
    <row r="15" spans="1:8">
      <c r="A15" t="s">
        <v>61</v>
      </c>
    </row>
    <row r="16" spans="1:8">
      <c r="A16" t="s">
        <v>14</v>
      </c>
      <c r="B16" t="s">
        <v>27</v>
      </c>
      <c r="C16" t="s">
        <v>28</v>
      </c>
      <c r="D16" t="s">
        <v>29</v>
      </c>
      <c r="E16" t="s">
        <v>30</v>
      </c>
      <c r="F16" t="s">
        <v>31</v>
      </c>
      <c r="G16" t="s">
        <v>32</v>
      </c>
    </row>
    <row r="19" spans="1:7">
      <c r="A19" t="s">
        <v>10</v>
      </c>
    </row>
    <row r="20" spans="1:7">
      <c r="A20" t="s">
        <v>14</v>
      </c>
      <c r="B20">
        <v>9.9999999999999995E-7</v>
      </c>
      <c r="C20">
        <v>1.0000000000000001E-5</v>
      </c>
      <c r="D20">
        <v>1E-4</v>
      </c>
      <c r="E20">
        <v>1E-3</v>
      </c>
      <c r="F20">
        <v>0.01</v>
      </c>
      <c r="G20">
        <v>0.1</v>
      </c>
    </row>
    <row r="21" spans="1:7">
      <c r="A21" t="s">
        <v>11</v>
      </c>
    </row>
    <row r="24" spans="1:7">
      <c r="A24" t="s">
        <v>37</v>
      </c>
    </row>
    <row r="25" spans="1:7">
      <c r="A25" t="s">
        <v>14</v>
      </c>
      <c r="B25">
        <v>9.9999999999999995E-7</v>
      </c>
      <c r="C25">
        <v>1.0000000000000001E-5</v>
      </c>
      <c r="D25">
        <v>1E-4</v>
      </c>
      <c r="E25">
        <v>1E-3</v>
      </c>
      <c r="F25">
        <v>0.01</v>
      </c>
      <c r="G25">
        <v>0.1</v>
      </c>
    </row>
  </sheetData>
  <phoneticPr fontId="1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3"/>
  <sheetViews>
    <sheetView workbookViewId="0">
      <selection activeCell="D19" sqref="D19"/>
    </sheetView>
  </sheetViews>
  <sheetFormatPr baseColWidth="10" defaultColWidth="8.83203125" defaultRowHeight="15"/>
  <sheetData>
    <row r="1" spans="1:7">
      <c r="A1" t="s">
        <v>38</v>
      </c>
    </row>
    <row r="2" spans="1:7">
      <c r="A2" t="s">
        <v>14</v>
      </c>
      <c r="B2">
        <v>9.9999999999999995E-7</v>
      </c>
      <c r="C2">
        <v>1.0000000000000001E-5</v>
      </c>
      <c r="D2">
        <v>1E-4</v>
      </c>
      <c r="E2">
        <v>1E-3</v>
      </c>
      <c r="F2">
        <v>0.01</v>
      </c>
    </row>
    <row r="3" spans="1:7">
      <c r="B3">
        <f>AVERAGE(B4:B7)</f>
        <v>6.21041825</v>
      </c>
      <c r="C3">
        <f t="shared" ref="C3:F3" si="0">AVERAGE(C4:C7)</f>
        <v>6.21041825</v>
      </c>
      <c r="D3">
        <f t="shared" si="0"/>
        <v>6.21041825</v>
      </c>
      <c r="E3">
        <f t="shared" si="0"/>
        <v>6.21041825</v>
      </c>
      <c r="F3">
        <f t="shared" si="0"/>
        <v>6.21041825</v>
      </c>
    </row>
    <row r="4" spans="1:7">
      <c r="B4">
        <v>7.9996809999999998</v>
      </c>
      <c r="C4">
        <v>7.9996809999999998</v>
      </c>
      <c r="D4">
        <v>7.9996809999999998</v>
      </c>
      <c r="E4">
        <v>7.9996809999999998</v>
      </c>
      <c r="F4">
        <v>7.9996809999999998</v>
      </c>
    </row>
    <row r="5" spans="1:7">
      <c r="B5">
        <v>7.9996809999999998</v>
      </c>
      <c r="C5">
        <v>7.9996809999999998</v>
      </c>
      <c r="D5">
        <v>7.9996809999999998</v>
      </c>
      <c r="E5">
        <v>7.9996809999999998</v>
      </c>
      <c r="F5">
        <v>7.9996809999999998</v>
      </c>
    </row>
    <row r="6" spans="1:7">
      <c r="B6">
        <v>1.0025649999999999</v>
      </c>
      <c r="C6">
        <v>1.0025649999999999</v>
      </c>
      <c r="D6">
        <v>1.0025649999999999</v>
      </c>
      <c r="E6">
        <v>1.0025649999999999</v>
      </c>
      <c r="F6">
        <v>1.0025649999999999</v>
      </c>
    </row>
    <row r="7" spans="1:7">
      <c r="B7">
        <v>7.8397459999999999</v>
      </c>
      <c r="C7">
        <v>7.8397459999999999</v>
      </c>
      <c r="D7">
        <v>7.8397459999999999</v>
      </c>
      <c r="E7">
        <v>7.8397459999999999</v>
      </c>
      <c r="F7">
        <v>7.8397459999999999</v>
      </c>
    </row>
    <row r="9" spans="1:7">
      <c r="A9" t="s">
        <v>40</v>
      </c>
    </row>
    <row r="10" spans="1:7">
      <c r="A10" t="s">
        <v>14</v>
      </c>
      <c r="B10" t="s">
        <v>27</v>
      </c>
      <c r="C10" t="s">
        <v>28</v>
      </c>
      <c r="D10" t="s">
        <v>29</v>
      </c>
      <c r="E10" t="s">
        <v>30</v>
      </c>
      <c r="F10" t="s">
        <v>31</v>
      </c>
      <c r="G10" t="s">
        <v>32</v>
      </c>
    </row>
    <row r="11" spans="1:7">
      <c r="B11">
        <v>4.2609000000000001E-2</v>
      </c>
      <c r="C11">
        <v>0.2356</v>
      </c>
      <c r="D11">
        <v>0.26866699999999999</v>
      </c>
      <c r="E11">
        <v>0.31279600000000002</v>
      </c>
      <c r="F11">
        <v>0.267152</v>
      </c>
      <c r="G11">
        <v>0.26097100000000001</v>
      </c>
    </row>
    <row r="12" spans="1:7">
      <c r="B12" t="s">
        <v>41</v>
      </c>
      <c r="C12" t="s">
        <v>42</v>
      </c>
      <c r="D12" t="s">
        <v>43</v>
      </c>
      <c r="E12" t="s">
        <v>44</v>
      </c>
      <c r="F12" t="s">
        <v>45</v>
      </c>
    </row>
    <row r="13" spans="1:7">
      <c r="B13">
        <v>4.2609000000000001E-2</v>
      </c>
      <c r="C13">
        <v>0.27939599999999998</v>
      </c>
      <c r="D13">
        <v>0.21291599999999999</v>
      </c>
      <c r="E13">
        <v>0.18334600000000001</v>
      </c>
      <c r="F13">
        <v>1.553126</v>
      </c>
    </row>
    <row r="14" spans="1:7">
      <c r="D14" t="s">
        <v>46</v>
      </c>
      <c r="E14" t="s">
        <v>47</v>
      </c>
    </row>
    <row r="15" spans="1:7">
      <c r="D15">
        <v>2.2270000000000002E-2</v>
      </c>
      <c r="E15">
        <v>2.8202000000000001E-2</v>
      </c>
    </row>
    <row r="16" spans="1:7">
      <c r="D16">
        <v>1.9782000000000001E-2</v>
      </c>
      <c r="E16">
        <v>2.2936000000000002E-2</v>
      </c>
    </row>
    <row r="17" spans="1:6">
      <c r="D17">
        <v>1.8460000000000001E-2</v>
      </c>
      <c r="E17">
        <v>2.4346E-2</v>
      </c>
    </row>
    <row r="18" spans="1:6">
      <c r="D18">
        <v>2.6015E-2</v>
      </c>
      <c r="E18">
        <v>3.0252999999999999E-2</v>
      </c>
    </row>
    <row r="19" spans="1:6">
      <c r="D19">
        <f>SUM(D15:D18)</f>
        <v>8.6527000000000007E-2</v>
      </c>
      <c r="E19">
        <f>SUM(E15:E18)</f>
        <v>0.105737</v>
      </c>
      <c r="F19">
        <f>D19/E19</f>
        <v>0.81832281982655086</v>
      </c>
    </row>
    <row r="20" spans="1:6">
      <c r="A20" t="s">
        <v>48</v>
      </c>
    </row>
    <row r="21" spans="1:6">
      <c r="A21" t="s">
        <v>27</v>
      </c>
      <c r="B21">
        <v>4.2609000000000001E-2</v>
      </c>
    </row>
    <row r="22" spans="1:6">
      <c r="A22" t="s">
        <v>49</v>
      </c>
      <c r="B22">
        <v>0.21291599999999999</v>
      </c>
    </row>
    <row r="23" spans="1:6">
      <c r="A23" t="s">
        <v>50</v>
      </c>
      <c r="B23">
        <v>3.8682000000000001E-2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ping-pong</vt:lpstr>
      <vt:lpstr>himeno</vt:lpstr>
      <vt:lpstr>k-means</vt:lpstr>
      <vt:lpstr>k-means(test)</vt:lpstr>
      <vt:lpstr>k-means(obs_info)</vt:lpstr>
      <vt:lpstr>k-means(num_plasma)</vt:lpstr>
      <vt:lpstr>fftss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Microsoft Office User</cp:lastModifiedBy>
  <dcterms:created xsi:type="dcterms:W3CDTF">2016-08-22T05:59:48Z</dcterms:created>
  <dcterms:modified xsi:type="dcterms:W3CDTF">2020-04-27T06:18:25Z</dcterms:modified>
</cp:coreProperties>
</file>