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PC\Documents\GitHub\simgrid\211003-ipdps\"/>
    </mc:Choice>
  </mc:AlternateContent>
  <xr:revisionPtr revIDLastSave="0" documentId="13_ncr:1_{9CA51977-1CE2-44CB-886B-81F11EA1095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ecution time (calc2)" sheetId="1" r:id="rId1"/>
    <sheet name="npb" sheetId="2" r:id="rId2"/>
    <sheet name="pw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I19" i="1"/>
  <c r="I17" i="1"/>
  <c r="H8" i="1"/>
  <c r="H9" i="1"/>
  <c r="I4" i="1"/>
  <c r="I5" i="1"/>
  <c r="I3" i="1"/>
  <c r="I7" i="1" s="1"/>
  <c r="K22" i="1"/>
  <c r="G22" i="1"/>
  <c r="H22" i="1"/>
  <c r="K23" i="1"/>
  <c r="G23" i="1"/>
  <c r="H23" i="1"/>
  <c r="G21" i="1"/>
  <c r="H21" i="1"/>
  <c r="K8" i="1"/>
  <c r="G8" i="1"/>
  <c r="K9" i="1"/>
  <c r="G9" i="1"/>
  <c r="G7" i="1"/>
  <c r="H7" i="1"/>
  <c r="B22" i="1"/>
  <c r="I22" i="1" s="1"/>
  <c r="I25" i="1" s="1"/>
  <c r="C22" i="1"/>
  <c r="D22" i="1"/>
  <c r="E22" i="1"/>
  <c r="F22" i="1"/>
  <c r="B23" i="1"/>
  <c r="I23" i="1" s="1"/>
  <c r="C23" i="1"/>
  <c r="D23" i="1"/>
  <c r="E23" i="1"/>
  <c r="F23" i="1"/>
  <c r="C21" i="1"/>
  <c r="D21" i="1"/>
  <c r="E21" i="1"/>
  <c r="F21" i="1"/>
  <c r="I21" i="1" s="1"/>
  <c r="I24" i="1" s="1"/>
  <c r="K21" i="1"/>
  <c r="B21" i="1"/>
  <c r="K7" i="1"/>
  <c r="B8" i="1"/>
  <c r="C8" i="1"/>
  <c r="D8" i="1"/>
  <c r="E8" i="1"/>
  <c r="F8" i="1"/>
  <c r="B9" i="1"/>
  <c r="C9" i="1"/>
  <c r="D9" i="1"/>
  <c r="E9" i="1"/>
  <c r="F9" i="1"/>
  <c r="C7" i="1"/>
  <c r="D7" i="1"/>
  <c r="E7" i="1"/>
  <c r="F7" i="1"/>
  <c r="B7" i="1"/>
  <c r="I9" i="1" l="1"/>
  <c r="I10" i="1" s="1"/>
  <c r="I8" i="1"/>
  <c r="I11" i="1" s="1"/>
</calcChain>
</file>

<file path=xl/sharedStrings.xml><?xml version="1.0" encoding="utf-8"?>
<sst xmlns="http://schemas.openxmlformats.org/spreadsheetml/2006/main" count="82" uniqueCount="28">
  <si>
    <t>nodes=256, degree=4</t>
    <phoneticPr fontId="1"/>
  </si>
  <si>
    <t>Random</t>
    <phoneticPr fontId="1"/>
  </si>
  <si>
    <t>GolfGraph</t>
    <phoneticPr fontId="1"/>
  </si>
  <si>
    <t>FT</t>
    <phoneticPr fontId="1"/>
  </si>
  <si>
    <t>MG</t>
    <phoneticPr fontId="1"/>
  </si>
  <si>
    <t>CG</t>
    <phoneticPr fontId="1"/>
  </si>
  <si>
    <t>BT</t>
    <phoneticPr fontId="1"/>
  </si>
  <si>
    <t>SP</t>
    <phoneticPr fontId="1"/>
  </si>
  <si>
    <t>LU</t>
    <phoneticPr fontId="1"/>
  </si>
  <si>
    <t>nodes=256, degree=8</t>
    <phoneticPr fontId="1"/>
  </si>
  <si>
    <t>Torus (16*16)</t>
    <phoneticPr fontId="1"/>
  </si>
  <si>
    <t>Torus (4*4*4*4)</t>
    <phoneticPr fontId="1"/>
  </si>
  <si>
    <t>jobs=2000</t>
    <phoneticPr fontId="1"/>
  </si>
  <si>
    <t>turnaround time</t>
    <phoneticPr fontId="1"/>
  </si>
  <si>
    <t>utilization</t>
    <phoneticPr fontId="1"/>
  </si>
  <si>
    <t>SDSC-Par</t>
  </si>
  <si>
    <t>NASA-iPSC</t>
  </si>
  <si>
    <t>SDSC-SP2</t>
  </si>
  <si>
    <t>HPC2N</t>
  </si>
  <si>
    <t>MM</t>
    <phoneticPr fontId="1"/>
  </si>
  <si>
    <t>Graph500</t>
    <phoneticPr fontId="1"/>
  </si>
  <si>
    <t>Avg</t>
    <phoneticPr fontId="1"/>
  </si>
  <si>
    <r>
      <t>Torus</t>
    </r>
    <r>
      <rPr>
        <sz val="11"/>
        <color theme="1"/>
        <rFont val="Microsoft YaHei"/>
        <family val="2"/>
        <charset val="134"/>
      </rPr>
      <t>/R</t>
    </r>
    <phoneticPr fontId="1"/>
  </si>
  <si>
    <r>
      <t>Torus</t>
    </r>
    <r>
      <rPr>
        <sz val="11"/>
        <color theme="1"/>
        <rFont val="Microsoft YaHei"/>
        <family val="2"/>
        <charset val="134"/>
      </rPr>
      <t>/C</t>
    </r>
    <phoneticPr fontId="1"/>
  </si>
  <si>
    <r>
      <t>Random</t>
    </r>
    <r>
      <rPr>
        <sz val="11"/>
        <color theme="1"/>
        <rFont val="Microsoft YaHei"/>
        <family val="2"/>
        <charset val="134"/>
      </rPr>
      <t>/C</t>
    </r>
    <phoneticPr fontId="1"/>
  </si>
  <si>
    <r>
      <t>GolfGraph</t>
    </r>
    <r>
      <rPr>
        <sz val="11"/>
        <color theme="1"/>
        <rFont val="Microsoft YaHei"/>
        <family val="2"/>
        <charset val="134"/>
      </rPr>
      <t>/C</t>
    </r>
    <phoneticPr fontId="1"/>
  </si>
  <si>
    <r>
      <t>jobs=</t>
    </r>
    <r>
      <rPr>
        <sz val="11"/>
        <color theme="1"/>
        <rFont val="Microsoft YaHei"/>
        <family val="2"/>
        <charset val="134"/>
      </rPr>
      <t>1</t>
    </r>
    <r>
      <rPr>
        <sz val="11"/>
        <color theme="1"/>
        <rFont val="Yu Gothic"/>
        <family val="2"/>
        <scheme val="minor"/>
      </rPr>
      <t>000</t>
    </r>
    <phoneticPr fontId="1"/>
  </si>
  <si>
    <t>TAD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</si>
</sst>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'execution time (calc2)'!$A$7</c:f>
              <c:strCache>
                <c:ptCount val="1"/>
                <c:pt idx="0">
                  <c:v>Torus (16*16)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('execution time (calc2)'!$B$6:$F$6,'execution time (calc2)'!$G$6,'execution time (calc2)'!$H$6,'execution time (calc2)'!$I$6)</c:f>
              <c:strCache>
                <c:ptCount val="8"/>
                <c:pt idx="0">
                  <c:v>FT</c:v>
                </c:pt>
                <c:pt idx="1">
                  <c:v>MG</c:v>
                </c:pt>
                <c:pt idx="2">
                  <c:v>CG</c:v>
                </c:pt>
                <c:pt idx="3">
                  <c:v>BT</c:v>
                </c:pt>
                <c:pt idx="4">
                  <c:v>SP</c:v>
                </c:pt>
                <c:pt idx="5">
                  <c:v>MM</c:v>
                </c:pt>
                <c:pt idx="6">
                  <c:v>Graph500</c:v>
                </c:pt>
                <c:pt idx="7">
                  <c:v>Avg</c:v>
                </c:pt>
              </c:strCache>
            </c:strRef>
          </c:cat>
          <c:val>
            <c:numRef>
              <c:f>'execution time (calc2)'!$B$7:$I$7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5-4C96-B2F7-4EE2B4ED843A}"/>
            </c:ext>
          </c:extLst>
        </c:ser>
        <c:ser>
          <c:idx val="1"/>
          <c:order val="1"/>
          <c:tx>
            <c:strRef>
              <c:f>'execution time (calc2)'!$A$8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('execution time (calc2)'!$B$6:$F$6,'execution time (calc2)'!$G$6,'execution time (calc2)'!$H$6,'execution time (calc2)'!$I$6)</c:f>
              <c:strCache>
                <c:ptCount val="8"/>
                <c:pt idx="0">
                  <c:v>FT</c:v>
                </c:pt>
                <c:pt idx="1">
                  <c:v>MG</c:v>
                </c:pt>
                <c:pt idx="2">
                  <c:v>CG</c:v>
                </c:pt>
                <c:pt idx="3">
                  <c:v>BT</c:v>
                </c:pt>
                <c:pt idx="4">
                  <c:v>SP</c:v>
                </c:pt>
                <c:pt idx="5">
                  <c:v>MM</c:v>
                </c:pt>
                <c:pt idx="6">
                  <c:v>Graph500</c:v>
                </c:pt>
                <c:pt idx="7">
                  <c:v>Avg</c:v>
                </c:pt>
              </c:strCache>
            </c:strRef>
          </c:cat>
          <c:val>
            <c:numRef>
              <c:f>'execution time (calc2)'!$B$8:$I$8</c:f>
              <c:numCache>
                <c:formatCode>General</c:formatCode>
                <c:ptCount val="8"/>
                <c:pt idx="0">
                  <c:v>0.27803803900692059</c:v>
                </c:pt>
                <c:pt idx="1">
                  <c:v>0.54329702953207792</c:v>
                </c:pt>
                <c:pt idx="2">
                  <c:v>0.74261818552705394</c:v>
                </c:pt>
                <c:pt idx="3">
                  <c:v>0.7934493908985073</c:v>
                </c:pt>
                <c:pt idx="4">
                  <c:v>0.80013347877256935</c:v>
                </c:pt>
                <c:pt idx="5">
                  <c:v>0.7251854882705947</c:v>
                </c:pt>
                <c:pt idx="6">
                  <c:v>0.57882570097565267</c:v>
                </c:pt>
                <c:pt idx="7">
                  <c:v>0.75358160728991563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5-4C96-B2F7-4EE2B4ED843A}"/>
            </c:ext>
          </c:extLst>
        </c:ser>
        <c:ser>
          <c:idx val="2"/>
          <c:order val="2"/>
          <c:tx>
            <c:strRef>
              <c:f>'execution time (calc2)'!$A$9</c:f>
              <c:strCache>
                <c:ptCount val="1"/>
                <c:pt idx="0">
                  <c:v>GolfGraph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('execution time (calc2)'!$B$6:$F$6,'execution time (calc2)'!$G$6,'execution time (calc2)'!$H$6,'execution time (calc2)'!$I$6)</c:f>
              <c:strCache>
                <c:ptCount val="8"/>
                <c:pt idx="0">
                  <c:v>FT</c:v>
                </c:pt>
                <c:pt idx="1">
                  <c:v>MG</c:v>
                </c:pt>
                <c:pt idx="2">
                  <c:v>CG</c:v>
                </c:pt>
                <c:pt idx="3">
                  <c:v>BT</c:v>
                </c:pt>
                <c:pt idx="4">
                  <c:v>SP</c:v>
                </c:pt>
                <c:pt idx="5">
                  <c:v>MM</c:v>
                </c:pt>
                <c:pt idx="6">
                  <c:v>Graph500</c:v>
                </c:pt>
                <c:pt idx="7">
                  <c:v>Avg</c:v>
                </c:pt>
              </c:strCache>
            </c:strRef>
          </c:cat>
          <c:val>
            <c:numRef>
              <c:f>'execution time (calc2)'!$B$9:$I$9</c:f>
              <c:numCache>
                <c:formatCode>General</c:formatCode>
                <c:ptCount val="8"/>
                <c:pt idx="0">
                  <c:v>0.25357014954266077</c:v>
                </c:pt>
                <c:pt idx="1">
                  <c:v>0.48735609368797139</c:v>
                </c:pt>
                <c:pt idx="2">
                  <c:v>0.67987276250701212</c:v>
                </c:pt>
                <c:pt idx="3">
                  <c:v>0.74423305788762795</c:v>
                </c:pt>
                <c:pt idx="4">
                  <c:v>0.74341217670867177</c:v>
                </c:pt>
                <c:pt idx="5">
                  <c:v>0.32062602291325698</c:v>
                </c:pt>
                <c:pt idx="6">
                  <c:v>0.23831194515250065</c:v>
                </c:pt>
                <c:pt idx="7">
                  <c:v>0.68406289609282134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5-4C96-B2F7-4EE2B4ED8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5875344"/>
        <c:axId val="1525876176"/>
      </c:barChart>
      <c:catAx>
        <c:axId val="152587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Application</a:t>
                </a:r>
                <a:endParaRPr lang="ja-JP" altLang="en-US" sz="2000"/>
              </a:p>
            </c:rich>
          </c:tx>
          <c:layout>
            <c:manualLayout>
              <c:xMode val="edge"/>
              <c:yMode val="edge"/>
              <c:x val="0.43995075952837231"/>
              <c:y val="0.90010993987359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5876176"/>
        <c:crosses val="autoZero"/>
        <c:auto val="1"/>
        <c:lblAlgn val="ctr"/>
        <c:lblOffset val="100"/>
        <c:noMultiLvlLbl val="0"/>
      </c:catAx>
      <c:valAx>
        <c:axId val="15258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Relative Execution Time</a:t>
                </a:r>
                <a:endParaRPr lang="ja-JP" altLang="en-US" sz="2000"/>
              </a:p>
            </c:rich>
          </c:tx>
          <c:layout>
            <c:manualLayout>
              <c:xMode val="edge"/>
              <c:yMode val="edge"/>
              <c:x val="1.066776323124527E-2"/>
              <c:y val="0.119658452280080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587534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5883685453860996"/>
          <c:y val="2.6666600595630391E-2"/>
          <c:w val="0.75734219504421019"/>
          <c:h val="0.10629177960684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'execution time (calc2)'!$A$21</c:f>
              <c:strCache>
                <c:ptCount val="1"/>
                <c:pt idx="0">
                  <c:v>Torus (4*4*4*4)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'execution time (calc2)'!$B$20:$I$20</c:f>
              <c:strCache>
                <c:ptCount val="8"/>
                <c:pt idx="0">
                  <c:v>FT</c:v>
                </c:pt>
                <c:pt idx="1">
                  <c:v>MG</c:v>
                </c:pt>
                <c:pt idx="2">
                  <c:v>CG</c:v>
                </c:pt>
                <c:pt idx="3">
                  <c:v>BT</c:v>
                </c:pt>
                <c:pt idx="4">
                  <c:v>SP</c:v>
                </c:pt>
                <c:pt idx="5">
                  <c:v>MM</c:v>
                </c:pt>
                <c:pt idx="6">
                  <c:v>Graph500</c:v>
                </c:pt>
                <c:pt idx="7">
                  <c:v>Avg</c:v>
                </c:pt>
              </c:strCache>
            </c:strRef>
          </c:cat>
          <c:val>
            <c:numRef>
              <c:f>'execution time (calc2)'!$B$21:$I$21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5-4C96-B2F7-4EE2B4ED843A}"/>
            </c:ext>
          </c:extLst>
        </c:ser>
        <c:ser>
          <c:idx val="1"/>
          <c:order val="1"/>
          <c:tx>
            <c:strRef>
              <c:f>'execution time (calc2)'!$A$22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'execution time (calc2)'!$B$20:$I$20</c:f>
              <c:strCache>
                <c:ptCount val="8"/>
                <c:pt idx="0">
                  <c:v>FT</c:v>
                </c:pt>
                <c:pt idx="1">
                  <c:v>MG</c:v>
                </c:pt>
                <c:pt idx="2">
                  <c:v>CG</c:v>
                </c:pt>
                <c:pt idx="3">
                  <c:v>BT</c:v>
                </c:pt>
                <c:pt idx="4">
                  <c:v>SP</c:v>
                </c:pt>
                <c:pt idx="5">
                  <c:v>MM</c:v>
                </c:pt>
                <c:pt idx="6">
                  <c:v>Graph500</c:v>
                </c:pt>
                <c:pt idx="7">
                  <c:v>Avg</c:v>
                </c:pt>
              </c:strCache>
            </c:strRef>
          </c:cat>
          <c:val>
            <c:numRef>
              <c:f>'execution time (calc2)'!$B$22:$I$22</c:f>
              <c:numCache>
                <c:formatCode>General</c:formatCode>
                <c:ptCount val="8"/>
                <c:pt idx="0">
                  <c:v>0.27258154218601754</c:v>
                </c:pt>
                <c:pt idx="1">
                  <c:v>0.5574046203529931</c:v>
                </c:pt>
                <c:pt idx="2">
                  <c:v>0.99227381791280023</c:v>
                </c:pt>
                <c:pt idx="3">
                  <c:v>0.44479849302033864</c:v>
                </c:pt>
                <c:pt idx="4">
                  <c:v>0.44405766651235118</c:v>
                </c:pt>
                <c:pt idx="5">
                  <c:v>0.6263751668891856</c:v>
                </c:pt>
                <c:pt idx="6">
                  <c:v>0.74032040487043616</c:v>
                </c:pt>
                <c:pt idx="7">
                  <c:v>0.58254453024916031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5-4C96-B2F7-4EE2B4ED843A}"/>
            </c:ext>
          </c:extLst>
        </c:ser>
        <c:ser>
          <c:idx val="2"/>
          <c:order val="2"/>
          <c:tx>
            <c:strRef>
              <c:f>'execution time (calc2)'!$A$23</c:f>
              <c:strCache>
                <c:ptCount val="1"/>
                <c:pt idx="0">
                  <c:v>GolfGraph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'execution time (calc2)'!$B$20:$I$20</c:f>
              <c:strCache>
                <c:ptCount val="8"/>
                <c:pt idx="0">
                  <c:v>FT</c:v>
                </c:pt>
                <c:pt idx="1">
                  <c:v>MG</c:v>
                </c:pt>
                <c:pt idx="2">
                  <c:v>CG</c:v>
                </c:pt>
                <c:pt idx="3">
                  <c:v>BT</c:v>
                </c:pt>
                <c:pt idx="4">
                  <c:v>SP</c:v>
                </c:pt>
                <c:pt idx="5">
                  <c:v>MM</c:v>
                </c:pt>
                <c:pt idx="6">
                  <c:v>Graph500</c:v>
                </c:pt>
                <c:pt idx="7">
                  <c:v>Avg</c:v>
                </c:pt>
              </c:strCache>
            </c:strRef>
          </c:cat>
          <c:val>
            <c:numRef>
              <c:f>'execution time (calc2)'!$B$23:$I$23</c:f>
              <c:numCache>
                <c:formatCode>General</c:formatCode>
                <c:ptCount val="8"/>
                <c:pt idx="0">
                  <c:v>0.24360557682031822</c:v>
                </c:pt>
                <c:pt idx="1">
                  <c:v>0.50991550779223127</c:v>
                </c:pt>
                <c:pt idx="2">
                  <c:v>0.91861001165677703</c:v>
                </c:pt>
                <c:pt idx="3">
                  <c:v>0.40296133531801009</c:v>
                </c:pt>
                <c:pt idx="4">
                  <c:v>0.40044988901154993</c:v>
                </c:pt>
                <c:pt idx="5">
                  <c:v>0.40996376120541678</c:v>
                </c:pt>
                <c:pt idx="6">
                  <c:v>0.62741427803101768</c:v>
                </c:pt>
                <c:pt idx="7">
                  <c:v>0.50184576569076011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5-4C96-B2F7-4EE2B4ED8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5875344"/>
        <c:axId val="1525876176"/>
      </c:barChart>
      <c:catAx>
        <c:axId val="152587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Application</a:t>
                </a:r>
                <a:endParaRPr lang="ja-JP" altLang="en-US" sz="2000"/>
              </a:p>
            </c:rich>
          </c:tx>
          <c:layout>
            <c:manualLayout>
              <c:xMode val="edge"/>
              <c:yMode val="edge"/>
              <c:x val="0.44645211934213469"/>
              <c:y val="0.90039156049699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5876176"/>
        <c:crosses val="autoZero"/>
        <c:auto val="1"/>
        <c:lblAlgn val="ctr"/>
        <c:lblOffset val="100"/>
        <c:noMultiLvlLbl val="0"/>
      </c:catAx>
      <c:valAx>
        <c:axId val="15258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 b="0" i="0" baseline="0">
                    <a:effectLst/>
                  </a:rPr>
                  <a:t>Relative Execution Time</a:t>
                </a:r>
                <a:endParaRPr lang="ja-JP" altLang="ja-JP" sz="2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634271418393196E-2"/>
              <c:y val="0.12188863731089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5875344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974756561875243"/>
          <c:y val="2.6666666666666668E-2"/>
          <c:w val="0.77471025876866717"/>
          <c:h val="0.1125984251968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npb!$A$3:$A$6</c:f>
              <c:strCache>
                <c:ptCount val="4"/>
                <c:pt idx="0">
                  <c:v>Torus/R</c:v>
                </c:pt>
                <c:pt idx="1">
                  <c:v>Torus/C</c:v>
                </c:pt>
                <c:pt idx="2">
                  <c:v>Random/C</c:v>
                </c:pt>
                <c:pt idx="3">
                  <c:v>GolfGraph/C</c:v>
                </c:pt>
              </c:strCache>
            </c:strRef>
          </c:cat>
          <c:val>
            <c:numRef>
              <c:f>npb!$B$3:$B$6</c:f>
              <c:numCache>
                <c:formatCode>General</c:formatCode>
                <c:ptCount val="4"/>
                <c:pt idx="0">
                  <c:v>73.306046958889993</c:v>
                </c:pt>
                <c:pt idx="1">
                  <c:v>65.3586683021</c:v>
                </c:pt>
                <c:pt idx="2">
                  <c:v>64.762955805700003</c:v>
                </c:pt>
                <c:pt idx="3">
                  <c:v>59.934445304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5-4C96-B2F7-4EE2B4ED8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5875344"/>
        <c:axId val="1525876176"/>
      </c:barChart>
      <c:catAx>
        <c:axId val="152587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Host Topology / Mapping</a:t>
                </a:r>
                <a:endParaRPr lang="ja-JP" altLang="en-US" sz="1800"/>
              </a:p>
            </c:rich>
          </c:tx>
          <c:layout>
            <c:manualLayout>
              <c:xMode val="edge"/>
              <c:yMode val="edge"/>
              <c:x val="0.34323840345440831"/>
              <c:y val="0.901920154717502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5876176"/>
        <c:crosses val="autoZero"/>
        <c:auto val="1"/>
        <c:lblAlgn val="ctr"/>
        <c:lblOffset val="100"/>
        <c:noMultiLvlLbl val="0"/>
      </c:catAx>
      <c:valAx>
        <c:axId val="15258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Average Turnaround Time (s)</a:t>
                </a:r>
                <a:endParaRPr lang="ja-JP" altLang="en-US" sz="1800"/>
              </a:p>
            </c:rich>
          </c:tx>
          <c:layout>
            <c:manualLayout>
              <c:xMode val="edge"/>
              <c:yMode val="edge"/>
              <c:x val="1.3918836749614983E-2"/>
              <c:y val="4.4880691407564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5875344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npb!$A$14:$A$17</c:f>
              <c:strCache>
                <c:ptCount val="4"/>
                <c:pt idx="0">
                  <c:v>Torus/R</c:v>
                </c:pt>
                <c:pt idx="1">
                  <c:v>Torus/C</c:v>
                </c:pt>
                <c:pt idx="2">
                  <c:v>Random/C</c:v>
                </c:pt>
                <c:pt idx="3">
                  <c:v>GolfGraph/C</c:v>
                </c:pt>
              </c:strCache>
            </c:strRef>
          </c:cat>
          <c:val>
            <c:numRef>
              <c:f>npb!$B$14:$B$17</c:f>
              <c:numCache>
                <c:formatCode>General</c:formatCode>
                <c:ptCount val="4"/>
                <c:pt idx="0">
                  <c:v>0.163605</c:v>
                </c:pt>
                <c:pt idx="1">
                  <c:v>0.24686358176100001</c:v>
                </c:pt>
                <c:pt idx="2">
                  <c:v>0.24383467668100001</c:v>
                </c:pt>
                <c:pt idx="3">
                  <c:v>0.25511872581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5-4C96-B2F7-4EE2B4ED8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5875344"/>
        <c:axId val="1525876176"/>
      </c:barChart>
      <c:catAx>
        <c:axId val="152587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Host Topology / Mapping</a:t>
                </a:r>
              </a:p>
            </c:rich>
          </c:tx>
          <c:layout>
            <c:manualLayout>
              <c:xMode val="edge"/>
              <c:yMode val="edge"/>
              <c:x val="0.31657191355985353"/>
              <c:y val="0.879522315917656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5876176"/>
        <c:crosses val="autoZero"/>
        <c:auto val="1"/>
        <c:lblAlgn val="ctr"/>
        <c:lblOffset val="100"/>
        <c:noMultiLvlLbl val="0"/>
      </c:catAx>
      <c:valAx>
        <c:axId val="15258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Resource Utilization</a:t>
                </a:r>
                <a:endParaRPr lang="ja-JP" altLang="en-US" sz="1800"/>
              </a:p>
            </c:rich>
          </c:tx>
          <c:layout>
            <c:manualLayout>
              <c:xMode val="edge"/>
              <c:yMode val="edge"/>
              <c:x val="1.4289742561283965E-2"/>
              <c:y val="0.146912206049403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5875344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pwa!$A$3</c:f>
              <c:strCache>
                <c:ptCount val="1"/>
                <c:pt idx="0">
                  <c:v>Torus/R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pwa!$B$2:$E$2</c:f>
              <c:strCache>
                <c:ptCount val="4"/>
                <c:pt idx="0">
                  <c:v>SDSC-Par</c:v>
                </c:pt>
                <c:pt idx="1">
                  <c:v>NASA-iPSC</c:v>
                </c:pt>
                <c:pt idx="2">
                  <c:v>SDSC-SP2</c:v>
                </c:pt>
                <c:pt idx="3">
                  <c:v>HPC2N</c:v>
                </c:pt>
              </c:strCache>
            </c:strRef>
          </c:cat>
          <c:val>
            <c:numRef>
              <c:f>pwa!$B$3:$E$3</c:f>
              <c:numCache>
                <c:formatCode>General</c:formatCode>
                <c:ptCount val="4"/>
                <c:pt idx="0">
                  <c:v>2.6619294880500002</c:v>
                </c:pt>
                <c:pt idx="1">
                  <c:v>0.20872014915000001</c:v>
                </c:pt>
                <c:pt idx="2">
                  <c:v>1.31217219743</c:v>
                </c:pt>
                <c:pt idx="3">
                  <c:v>2.70301829382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9-4984-9813-78A6AF7B2355}"/>
            </c:ext>
          </c:extLst>
        </c:ser>
        <c:ser>
          <c:idx val="1"/>
          <c:order val="1"/>
          <c:tx>
            <c:strRef>
              <c:f>pwa!$A$4</c:f>
              <c:strCache>
                <c:ptCount val="1"/>
                <c:pt idx="0">
                  <c:v>Torus/C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pwa!$B$2:$E$2</c:f>
              <c:strCache>
                <c:ptCount val="4"/>
                <c:pt idx="0">
                  <c:v>SDSC-Par</c:v>
                </c:pt>
                <c:pt idx="1">
                  <c:v>NASA-iPSC</c:v>
                </c:pt>
                <c:pt idx="2">
                  <c:v>SDSC-SP2</c:v>
                </c:pt>
                <c:pt idx="3">
                  <c:v>HPC2N</c:v>
                </c:pt>
              </c:strCache>
            </c:strRef>
          </c:cat>
          <c:val>
            <c:numRef>
              <c:f>pwa!$B$4:$E$4</c:f>
              <c:numCache>
                <c:formatCode>General</c:formatCode>
                <c:ptCount val="4"/>
                <c:pt idx="0">
                  <c:v>1.86717290131</c:v>
                </c:pt>
                <c:pt idx="1">
                  <c:v>0.101066995489</c:v>
                </c:pt>
                <c:pt idx="2">
                  <c:v>0.78205910000000001</c:v>
                </c:pt>
                <c:pt idx="3">
                  <c:v>1.894479397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A9-4984-9813-78A6AF7B2355}"/>
            </c:ext>
          </c:extLst>
        </c:ser>
        <c:ser>
          <c:idx val="2"/>
          <c:order val="2"/>
          <c:tx>
            <c:strRef>
              <c:f>pwa!$A$5</c:f>
              <c:strCache>
                <c:ptCount val="1"/>
                <c:pt idx="0">
                  <c:v>Random/C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pwa!$B$2:$E$2</c:f>
              <c:strCache>
                <c:ptCount val="4"/>
                <c:pt idx="0">
                  <c:v>SDSC-Par</c:v>
                </c:pt>
                <c:pt idx="1">
                  <c:v>NASA-iPSC</c:v>
                </c:pt>
                <c:pt idx="2">
                  <c:v>SDSC-SP2</c:v>
                </c:pt>
                <c:pt idx="3">
                  <c:v>HPC2N</c:v>
                </c:pt>
              </c:strCache>
            </c:strRef>
          </c:cat>
          <c:val>
            <c:numRef>
              <c:f>pwa!$B$5:$E$5</c:f>
              <c:numCache>
                <c:formatCode>General</c:formatCode>
                <c:ptCount val="4"/>
                <c:pt idx="0">
                  <c:v>1.2133509</c:v>
                </c:pt>
                <c:pt idx="1">
                  <c:v>0.11369</c:v>
                </c:pt>
                <c:pt idx="2">
                  <c:v>0.78056496200000003</c:v>
                </c:pt>
                <c:pt idx="3">
                  <c:v>1.197854403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A9-4984-9813-78A6AF7B2355}"/>
            </c:ext>
          </c:extLst>
        </c:ser>
        <c:ser>
          <c:idx val="3"/>
          <c:order val="3"/>
          <c:tx>
            <c:strRef>
              <c:f>pwa!$A$6</c:f>
              <c:strCache>
                <c:ptCount val="1"/>
                <c:pt idx="0">
                  <c:v>GolfGraph/C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pwa!$B$2:$E$2</c:f>
              <c:strCache>
                <c:ptCount val="4"/>
                <c:pt idx="0">
                  <c:v>SDSC-Par</c:v>
                </c:pt>
                <c:pt idx="1">
                  <c:v>NASA-iPSC</c:v>
                </c:pt>
                <c:pt idx="2">
                  <c:v>SDSC-SP2</c:v>
                </c:pt>
                <c:pt idx="3">
                  <c:v>HPC2N</c:v>
                </c:pt>
              </c:strCache>
            </c:strRef>
          </c:cat>
          <c:val>
            <c:numRef>
              <c:f>pwa!$B$6:$E$6</c:f>
              <c:numCache>
                <c:formatCode>General</c:formatCode>
                <c:ptCount val="4"/>
                <c:pt idx="0">
                  <c:v>1.167058894</c:v>
                </c:pt>
                <c:pt idx="1">
                  <c:v>0.115423997</c:v>
                </c:pt>
                <c:pt idx="2">
                  <c:v>0.78401756846799997</c:v>
                </c:pt>
                <c:pt idx="3">
                  <c:v>1.179035397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A9-4984-9813-78A6AF7B2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2301471"/>
        <c:axId val="2002299807"/>
      </c:barChart>
      <c:catAx>
        <c:axId val="2002301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Workload</a:t>
                </a:r>
                <a:r>
                  <a:rPr lang="en-US" altLang="ja-JP" sz="1800" baseline="0"/>
                  <a:t> Trace</a:t>
                </a:r>
                <a:endParaRPr lang="ja-JP" altLang="en-US" sz="1800"/>
              </a:p>
            </c:rich>
          </c:tx>
          <c:layout>
            <c:manualLayout>
              <c:xMode val="edge"/>
              <c:yMode val="edge"/>
              <c:x val="0.43160027966096604"/>
              <c:y val="0.8892710430496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2299807"/>
        <c:crosses val="autoZero"/>
        <c:auto val="1"/>
        <c:lblAlgn val="ctr"/>
        <c:lblOffset val="100"/>
        <c:noMultiLvlLbl val="0"/>
      </c:catAx>
      <c:valAx>
        <c:axId val="200229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Average</a:t>
                </a:r>
                <a:r>
                  <a:rPr lang="en-US" altLang="ja-JP" sz="1800" baseline="0"/>
                  <a:t> Turnaround Time (s)</a:t>
                </a:r>
                <a:endParaRPr lang="ja-JP" altLang="en-US" sz="1800"/>
              </a:p>
            </c:rich>
          </c:tx>
          <c:layout>
            <c:manualLayout>
              <c:xMode val="edge"/>
              <c:yMode val="edge"/>
              <c:x val="1.8427048983115618E-2"/>
              <c:y val="0.128170451486065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2301471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6.7474835394149835E-2"/>
          <c:y val="2.1686084534748108E-2"/>
          <c:w val="0.89999988205933834"/>
          <c:h val="9.15682112736903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pwa!$A$14</c:f>
              <c:strCache>
                <c:ptCount val="1"/>
                <c:pt idx="0">
                  <c:v>Torus/R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pwa!$B$13:$E$13</c:f>
              <c:strCache>
                <c:ptCount val="4"/>
                <c:pt idx="0">
                  <c:v>SDSC-Par</c:v>
                </c:pt>
                <c:pt idx="1">
                  <c:v>NASA-iPSC</c:v>
                </c:pt>
                <c:pt idx="2">
                  <c:v>SDSC-SP2</c:v>
                </c:pt>
                <c:pt idx="3">
                  <c:v>HPC2N</c:v>
                </c:pt>
              </c:strCache>
            </c:strRef>
          </c:cat>
          <c:val>
            <c:numRef>
              <c:f>pwa!$B$14:$E$14</c:f>
              <c:numCache>
                <c:formatCode>General</c:formatCode>
                <c:ptCount val="4"/>
                <c:pt idx="0">
                  <c:v>0.21454545454999999</c:v>
                </c:pt>
                <c:pt idx="1">
                  <c:v>3.5861561118999997E-2</c:v>
                </c:pt>
                <c:pt idx="2">
                  <c:v>6.8431372549000002E-2</c:v>
                </c:pt>
                <c:pt idx="3">
                  <c:v>7.8441692470000005E-2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9-4984-9813-78A6AF7B2355}"/>
            </c:ext>
          </c:extLst>
        </c:ser>
        <c:ser>
          <c:idx val="1"/>
          <c:order val="1"/>
          <c:tx>
            <c:strRef>
              <c:f>pwa!$A$15</c:f>
              <c:strCache>
                <c:ptCount val="1"/>
                <c:pt idx="0">
                  <c:v>Torus/C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pwa!$B$13:$E$13</c:f>
              <c:strCache>
                <c:ptCount val="4"/>
                <c:pt idx="0">
                  <c:v>SDSC-Par</c:v>
                </c:pt>
                <c:pt idx="1">
                  <c:v>NASA-iPSC</c:v>
                </c:pt>
                <c:pt idx="2">
                  <c:v>SDSC-SP2</c:v>
                </c:pt>
                <c:pt idx="3">
                  <c:v>HPC2N</c:v>
                </c:pt>
              </c:strCache>
            </c:strRef>
          </c:cat>
          <c:val>
            <c:numRef>
              <c:f>pwa!$B$15:$E$15</c:f>
              <c:numCache>
                <c:formatCode>General</c:formatCode>
                <c:ptCount val="4"/>
                <c:pt idx="0">
                  <c:v>0.23530229369399999</c:v>
                </c:pt>
                <c:pt idx="1">
                  <c:v>3.7052512309000002E-2</c:v>
                </c:pt>
                <c:pt idx="2">
                  <c:v>7.3176052256800003E-2</c:v>
                </c:pt>
                <c:pt idx="3">
                  <c:v>8.0463939937999995E-2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A9-4984-9813-78A6AF7B2355}"/>
            </c:ext>
          </c:extLst>
        </c:ser>
        <c:ser>
          <c:idx val="2"/>
          <c:order val="2"/>
          <c:tx>
            <c:strRef>
              <c:f>pwa!$A$16</c:f>
              <c:strCache>
                <c:ptCount val="1"/>
                <c:pt idx="0">
                  <c:v>Random/C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pwa!$B$13:$E$13</c:f>
              <c:strCache>
                <c:ptCount val="4"/>
                <c:pt idx="0">
                  <c:v>SDSC-Par</c:v>
                </c:pt>
                <c:pt idx="1">
                  <c:v>NASA-iPSC</c:v>
                </c:pt>
                <c:pt idx="2">
                  <c:v>SDSC-SP2</c:v>
                </c:pt>
                <c:pt idx="3">
                  <c:v>HPC2N</c:v>
                </c:pt>
              </c:strCache>
            </c:strRef>
          </c:cat>
          <c:val>
            <c:numRef>
              <c:f>pwa!$B$16:$E$16</c:f>
              <c:numCache>
                <c:formatCode>General</c:formatCode>
                <c:ptCount val="4"/>
                <c:pt idx="0">
                  <c:v>0.25605356949899999</c:v>
                </c:pt>
                <c:pt idx="1">
                  <c:v>3.7048795392199997E-2</c:v>
                </c:pt>
                <c:pt idx="2">
                  <c:v>7.3468317150500007E-2</c:v>
                </c:pt>
                <c:pt idx="3">
                  <c:v>8.2639023991600002E-2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A9-4984-9813-78A6AF7B2355}"/>
            </c:ext>
          </c:extLst>
        </c:ser>
        <c:ser>
          <c:idx val="3"/>
          <c:order val="3"/>
          <c:tx>
            <c:strRef>
              <c:f>pwa!$A$17</c:f>
              <c:strCache>
                <c:ptCount val="1"/>
                <c:pt idx="0">
                  <c:v>GolfGraph/C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pwa!$B$13:$E$13</c:f>
              <c:strCache>
                <c:ptCount val="4"/>
                <c:pt idx="0">
                  <c:v>SDSC-Par</c:v>
                </c:pt>
                <c:pt idx="1">
                  <c:v>NASA-iPSC</c:v>
                </c:pt>
                <c:pt idx="2">
                  <c:v>SDSC-SP2</c:v>
                </c:pt>
                <c:pt idx="3">
                  <c:v>HPC2N</c:v>
                </c:pt>
              </c:strCache>
            </c:strRef>
          </c:cat>
          <c:val>
            <c:numRef>
              <c:f>pwa!$B$17:$E$17</c:f>
              <c:numCache>
                <c:formatCode>General</c:formatCode>
                <c:ptCount val="4"/>
                <c:pt idx="0">
                  <c:v>0.25666257466800002</c:v>
                </c:pt>
                <c:pt idx="1">
                  <c:v>3.7594010828799998E-2</c:v>
                </c:pt>
                <c:pt idx="2">
                  <c:v>7.31567003681E-2</c:v>
                </c:pt>
                <c:pt idx="3">
                  <c:v>8.5040987503500004E-2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A9-4984-9813-78A6AF7B2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2301471"/>
        <c:axId val="2002299807"/>
      </c:barChart>
      <c:catAx>
        <c:axId val="2002301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Workload Trace</a:t>
                </a:r>
                <a:endParaRPr lang="ja-JP" altLang="en-US" sz="1800"/>
              </a:p>
            </c:rich>
          </c:tx>
          <c:layout>
            <c:manualLayout>
              <c:xMode val="edge"/>
              <c:yMode val="edge"/>
              <c:x val="0.42149730880417979"/>
              <c:y val="0.889271082549495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2299807"/>
        <c:crosses val="autoZero"/>
        <c:auto val="1"/>
        <c:lblAlgn val="ctr"/>
        <c:lblOffset val="100"/>
        <c:noMultiLvlLbl val="0"/>
      </c:catAx>
      <c:valAx>
        <c:axId val="200229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Resource Utilization</a:t>
                </a:r>
                <a:endParaRPr lang="ja-JP" altLang="en-US" sz="1800"/>
              </a:p>
            </c:rich>
          </c:tx>
          <c:layout>
            <c:manualLayout>
              <c:xMode val="edge"/>
              <c:yMode val="edge"/>
              <c:x val="1.5789396227075515E-2"/>
              <c:y val="0.169587447582426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2301471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7.0205765507190571E-2"/>
          <c:y val="2.2020365659442039E-2"/>
          <c:w val="0.8999999602247144"/>
          <c:h val="9.29796935816991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495300</xdr:colOff>
      <xdr:row>0</xdr:row>
      <xdr:rowOff>0</xdr:rowOff>
    </xdr:from>
    <xdr:to>
      <xdr:col>27</xdr:col>
      <xdr:colOff>76200</xdr:colOff>
      <xdr:row>19</xdr:row>
      <xdr:rowOff>179072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F460911-1197-4279-8475-A31BB32DC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521969</xdr:colOff>
      <xdr:row>20</xdr:row>
      <xdr:rowOff>91440</xdr:rowOff>
    </xdr:from>
    <xdr:to>
      <xdr:col>27</xdr:col>
      <xdr:colOff>120015</xdr:colOff>
      <xdr:row>39</xdr:row>
      <xdr:rowOff>186690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4806CD8-1992-4184-99AD-E19468EBB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296226</xdr:colOff>
      <xdr:row>0</xdr:row>
      <xdr:rowOff>83820</xdr:rowOff>
    </xdr:from>
    <xdr:to>
      <xdr:col>10</xdr:col>
      <xdr:colOff>441960</xdr:colOff>
      <xdr:row>16</xdr:row>
      <xdr:rowOff>45720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5B8BDC9-8082-4498-AB01-F3B4273A7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436244</xdr:colOff>
      <xdr:row>17</xdr:row>
      <xdr:rowOff>21906</xdr:rowOff>
    </xdr:from>
    <xdr:to>
      <xdr:col>10</xdr:col>
      <xdr:colOff>589279</xdr:colOff>
      <xdr:row>32</xdr:row>
      <xdr:rowOff>182880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B45FF6E-5A47-45B1-B606-7E038E711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559116</xdr:colOff>
      <xdr:row>0</xdr:row>
      <xdr:rowOff>0</xdr:rowOff>
    </xdr:from>
    <xdr:to>
      <xdr:col>13</xdr:col>
      <xdr:colOff>388620</xdr:colOff>
      <xdr:row>15</xdr:row>
      <xdr:rowOff>84774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BCC3700-99BD-468E-AC15-1FDC3878D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435292</xdr:colOff>
      <xdr:row>16</xdr:row>
      <xdr:rowOff>113347</xdr:rowOff>
    </xdr:from>
    <xdr:to>
      <xdr:col>12</xdr:col>
      <xdr:colOff>205740</xdr:colOff>
      <xdr:row>31</xdr:row>
      <xdr:rowOff>144780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1E40B0-51A7-426B-9211-86748BAC5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workbookViewId="0">
      <selection activeCell="J20" sqref="J20"/>
    </sheetView>
  </sheetViews>
  <sheetFormatPr defaultColWidth="8.75" defaultRowHeight="18.75"/>
  <cols>
    <col min="1" max="1" width="22" customWidth="1"/>
  </cols>
  <sheetData>
    <row r="1" spans="1:11">
      <c r="A1" t="s">
        <v>0</v>
      </c>
    </row>
    <row r="2" spans="1:11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19</v>
      </c>
      <c r="H2" t="s">
        <v>20</v>
      </c>
      <c r="I2" t="s">
        <v>21</v>
      </c>
      <c r="K2" t="s">
        <v>8</v>
      </c>
    </row>
    <row r="3" spans="1:11">
      <c r="A3" t="s">
        <v>10</v>
      </c>
      <c r="B3">
        <v>0.103315</v>
      </c>
      <c r="C3">
        <v>0.115874</v>
      </c>
      <c r="D3">
        <v>1.5687199999999999</v>
      </c>
      <c r="E3">
        <v>0.77220299999999997</v>
      </c>
      <c r="F3">
        <v>1.3934800000000001</v>
      </c>
      <c r="G3">
        <v>0.14663999999999999</v>
      </c>
      <c r="H3">
        <v>4.5507999999999998E-3</v>
      </c>
      <c r="I3">
        <f>AVERAGE(B3,C3,D3,E3,F3,G3,H3)</f>
        <v>0.58639754285714285</v>
      </c>
      <c r="K3">
        <v>1.4550799999999999</v>
      </c>
    </row>
    <row r="4" spans="1:11">
      <c r="A4" t="s">
        <v>1</v>
      </c>
      <c r="B4">
        <v>2.8725500000000001E-2</v>
      </c>
      <c r="C4">
        <v>6.2953999999999996E-2</v>
      </c>
      <c r="D4">
        <v>1.16496</v>
      </c>
      <c r="E4">
        <v>0.61270400000000003</v>
      </c>
      <c r="F4">
        <v>1.11497</v>
      </c>
      <c r="G4">
        <v>0.1063412</v>
      </c>
      <c r="H4">
        <v>2.6341200000000002E-3</v>
      </c>
      <c r="I4">
        <f>AVERAGE(B4,C4,D4,E4,F4,G4,H4)</f>
        <v>0.44189840285714288</v>
      </c>
      <c r="K4">
        <v>3.6341199999999998</v>
      </c>
    </row>
    <row r="5" spans="1:11">
      <c r="A5" t="s">
        <v>2</v>
      </c>
      <c r="B5">
        <v>2.6197600000000001E-2</v>
      </c>
      <c r="C5">
        <v>5.6471899999999998E-2</v>
      </c>
      <c r="D5">
        <v>1.06653</v>
      </c>
      <c r="E5">
        <v>0.57469899999999996</v>
      </c>
      <c r="F5">
        <v>1.03593</v>
      </c>
      <c r="G5">
        <v>4.7016599999999999E-2</v>
      </c>
      <c r="H5">
        <v>1.0845099999999999E-3</v>
      </c>
      <c r="I5">
        <f>AVERAGE(B5,C5,D5,E5,F5,G5,H5)</f>
        <v>0.40113280142857144</v>
      </c>
      <c r="K5">
        <v>3.3766500000000002</v>
      </c>
    </row>
    <row r="6" spans="1:11"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19</v>
      </c>
      <c r="H6" t="s">
        <v>20</v>
      </c>
      <c r="I6" t="s">
        <v>21</v>
      </c>
      <c r="K6" t="s">
        <v>8</v>
      </c>
    </row>
    <row r="7" spans="1:11">
      <c r="A7" t="s">
        <v>10</v>
      </c>
      <c r="B7">
        <f>B3/B$3</f>
        <v>1</v>
      </c>
      <c r="C7">
        <f t="shared" ref="C7:F7" si="0">C3/C$3</f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ref="G7:I9" si="1">G3/G$3</f>
        <v>1</v>
      </c>
      <c r="H7">
        <f t="shared" si="1"/>
        <v>1</v>
      </c>
      <c r="I7">
        <f t="shared" si="1"/>
        <v>1</v>
      </c>
      <c r="K7">
        <f>K3/K$3</f>
        <v>1</v>
      </c>
    </row>
    <row r="8" spans="1:11">
      <c r="A8" t="s">
        <v>1</v>
      </c>
      <c r="B8">
        <f t="shared" ref="B8:F8" si="2">B4/B$3</f>
        <v>0.27803803900692059</v>
      </c>
      <c r="C8">
        <f t="shared" si="2"/>
        <v>0.54329702953207792</v>
      </c>
      <c r="D8">
        <f t="shared" si="2"/>
        <v>0.74261818552705394</v>
      </c>
      <c r="E8">
        <f t="shared" si="2"/>
        <v>0.7934493908985073</v>
      </c>
      <c r="F8">
        <f t="shared" si="2"/>
        <v>0.80013347877256935</v>
      </c>
      <c r="G8">
        <f t="shared" si="1"/>
        <v>0.7251854882705947</v>
      </c>
      <c r="H8">
        <f t="shared" si="1"/>
        <v>0.57882570097565267</v>
      </c>
      <c r="I8">
        <f t="shared" si="1"/>
        <v>0.75358160728991563</v>
      </c>
      <c r="K8">
        <f>K4/K$3</f>
        <v>2.49753965417709</v>
      </c>
    </row>
    <row r="9" spans="1:11">
      <c r="A9" t="s">
        <v>2</v>
      </c>
      <c r="B9">
        <f t="shared" ref="B9:F9" si="3">B5/B$3</f>
        <v>0.25357014954266077</v>
      </c>
      <c r="C9">
        <f t="shared" si="3"/>
        <v>0.48735609368797139</v>
      </c>
      <c r="D9">
        <f t="shared" si="3"/>
        <v>0.67987276250701212</v>
      </c>
      <c r="E9">
        <f t="shared" si="3"/>
        <v>0.74423305788762795</v>
      </c>
      <c r="F9">
        <f t="shared" si="3"/>
        <v>0.74341217670867177</v>
      </c>
      <c r="G9">
        <f t="shared" si="1"/>
        <v>0.32062602291325698</v>
      </c>
      <c r="H9">
        <f t="shared" si="1"/>
        <v>0.23831194515250065</v>
      </c>
      <c r="I9">
        <f t="shared" si="1"/>
        <v>0.68406289609282134</v>
      </c>
      <c r="K9">
        <f>K5/K$3</f>
        <v>2.3205940566841687</v>
      </c>
    </row>
    <row r="10" spans="1:11">
      <c r="I10">
        <f>I7/I9</f>
        <v>1.461853881728894</v>
      </c>
    </row>
    <row r="11" spans="1:11">
      <c r="I11">
        <f>I8/I9</f>
        <v>1.1016261978162623</v>
      </c>
    </row>
    <row r="13" spans="1:11">
      <c r="A13" t="s">
        <v>27</v>
      </c>
      <c r="B13">
        <v>2.6349500000000001E-2</v>
      </c>
      <c r="C13">
        <v>5.43808E-2</v>
      </c>
      <c r="D13">
        <v>1.02471</v>
      </c>
      <c r="E13">
        <v>0.54286699999999999</v>
      </c>
      <c r="F13">
        <v>0.97457000000000005</v>
      </c>
      <c r="H13">
        <v>1.0495700000000001E-3</v>
      </c>
      <c r="K13">
        <v>3.1953200000000002</v>
      </c>
    </row>
    <row r="15" spans="1:11">
      <c r="A15" t="s">
        <v>9</v>
      </c>
    </row>
    <row r="16" spans="1:11">
      <c r="B16" t="s">
        <v>3</v>
      </c>
      <c r="C16" t="s">
        <v>4</v>
      </c>
      <c r="D16" t="s">
        <v>5</v>
      </c>
      <c r="E16" t="s">
        <v>6</v>
      </c>
      <c r="F16" t="s">
        <v>7</v>
      </c>
      <c r="G16" t="s">
        <v>19</v>
      </c>
      <c r="H16" t="s">
        <v>20</v>
      </c>
      <c r="I16" t="s">
        <v>21</v>
      </c>
      <c r="K16" t="s">
        <v>8</v>
      </c>
    </row>
    <row r="17" spans="1:11">
      <c r="A17" t="s">
        <v>11</v>
      </c>
      <c r="B17">
        <v>7.3360800000000004E-2</v>
      </c>
      <c r="C17">
        <v>7.7474600000000005E-2</v>
      </c>
      <c r="D17">
        <v>0.91105800000000003</v>
      </c>
      <c r="E17">
        <v>0.93113400000000002</v>
      </c>
      <c r="F17">
        <v>1.68486</v>
      </c>
      <c r="G17">
        <v>0.10485999999999999</v>
      </c>
      <c r="H17">
        <v>1.13419E-3</v>
      </c>
      <c r="I17">
        <f>AVERAGE(B17:H17)</f>
        <v>0.54055451285714284</v>
      </c>
      <c r="K17">
        <v>3.1341899999999998</v>
      </c>
    </row>
    <row r="18" spans="1:11">
      <c r="A18" t="s">
        <v>1</v>
      </c>
      <c r="B18">
        <v>1.9996799999999999E-2</v>
      </c>
      <c r="C18">
        <v>4.3184699999999999E-2</v>
      </c>
      <c r="D18">
        <v>0.90401900000000002</v>
      </c>
      <c r="E18">
        <v>0.41416700000000001</v>
      </c>
      <c r="F18">
        <v>0.74817500000000003</v>
      </c>
      <c r="G18">
        <v>6.5681699999999996E-2</v>
      </c>
      <c r="H18">
        <v>8.3966399999999995E-4</v>
      </c>
      <c r="I18">
        <f t="shared" ref="I18:I19" si="4">AVERAGE(B18:H18)</f>
        <v>0.31372340914285718</v>
      </c>
      <c r="K18">
        <v>2.5681699999999998</v>
      </c>
    </row>
    <row r="19" spans="1:11">
      <c r="A19" t="s">
        <v>2</v>
      </c>
      <c r="B19">
        <v>1.7871100000000001E-2</v>
      </c>
      <c r="C19">
        <v>3.9505499999999999E-2</v>
      </c>
      <c r="D19">
        <v>0.83690699999999996</v>
      </c>
      <c r="E19">
        <v>0.37521100000000002</v>
      </c>
      <c r="F19">
        <v>0.67470200000000002</v>
      </c>
      <c r="G19">
        <v>4.2988800000000001E-2</v>
      </c>
      <c r="H19">
        <v>7.1160699999999995E-4</v>
      </c>
      <c r="I19">
        <f t="shared" si="4"/>
        <v>0.28398528671428575</v>
      </c>
      <c r="K19">
        <v>2.29888</v>
      </c>
    </row>
    <row r="20" spans="1:11">
      <c r="B20" t="s">
        <v>3</v>
      </c>
      <c r="C20" t="s">
        <v>4</v>
      </c>
      <c r="D20" t="s">
        <v>5</v>
      </c>
      <c r="E20" t="s">
        <v>6</v>
      </c>
      <c r="F20" t="s">
        <v>7</v>
      </c>
      <c r="G20" t="s">
        <v>19</v>
      </c>
      <c r="H20" t="s">
        <v>20</v>
      </c>
      <c r="I20" t="s">
        <v>21</v>
      </c>
      <c r="K20" t="s">
        <v>8</v>
      </c>
    </row>
    <row r="21" spans="1:11">
      <c r="A21" t="s">
        <v>11</v>
      </c>
      <c r="B21">
        <f>B17/B$17</f>
        <v>1</v>
      </c>
      <c r="C21">
        <f t="shared" ref="C21:F21" si="5">C17/C$17</f>
        <v>1</v>
      </c>
      <c r="D21">
        <f t="shared" si="5"/>
        <v>1</v>
      </c>
      <c r="E21">
        <f t="shared" si="5"/>
        <v>1</v>
      </c>
      <c r="F21">
        <f t="shared" si="5"/>
        <v>1</v>
      </c>
      <c r="G21">
        <f t="shared" ref="G21:H23" si="6">G17/G$17</f>
        <v>1</v>
      </c>
      <c r="H21">
        <f t="shared" si="6"/>
        <v>1</v>
      </c>
      <c r="I21">
        <f>AVERAGE(B21:H21)</f>
        <v>1</v>
      </c>
      <c r="K21">
        <f>K17/K$17</f>
        <v>1</v>
      </c>
    </row>
    <row r="22" spans="1:11">
      <c r="A22" t="s">
        <v>1</v>
      </c>
      <c r="B22">
        <f t="shared" ref="B22:F22" si="7">B18/B$17</f>
        <v>0.27258154218601754</v>
      </c>
      <c r="C22">
        <f t="shared" si="7"/>
        <v>0.5574046203529931</v>
      </c>
      <c r="D22">
        <f t="shared" si="7"/>
        <v>0.99227381791280023</v>
      </c>
      <c r="E22">
        <f t="shared" si="7"/>
        <v>0.44479849302033864</v>
      </c>
      <c r="F22">
        <f t="shared" si="7"/>
        <v>0.44405766651235118</v>
      </c>
      <c r="G22">
        <f t="shared" si="6"/>
        <v>0.6263751668891856</v>
      </c>
      <c r="H22">
        <f t="shared" si="6"/>
        <v>0.74032040487043616</v>
      </c>
      <c r="I22">
        <f t="shared" ref="I22:I23" si="8">AVERAGE(B22:H22)</f>
        <v>0.58254453024916031</v>
      </c>
      <c r="K22">
        <f>K18/K$17</f>
        <v>0.81940469467390298</v>
      </c>
    </row>
    <row r="23" spans="1:11">
      <c r="A23" t="s">
        <v>2</v>
      </c>
      <c r="B23">
        <f t="shared" ref="B23:F23" si="9">B19/B$17</f>
        <v>0.24360557682031822</v>
      </c>
      <c r="C23">
        <f t="shared" si="9"/>
        <v>0.50991550779223127</v>
      </c>
      <c r="D23">
        <f t="shared" si="9"/>
        <v>0.91861001165677703</v>
      </c>
      <c r="E23">
        <f t="shared" si="9"/>
        <v>0.40296133531801009</v>
      </c>
      <c r="F23">
        <f t="shared" si="9"/>
        <v>0.40044988901154993</v>
      </c>
      <c r="G23">
        <f t="shared" si="6"/>
        <v>0.40996376120541678</v>
      </c>
      <c r="H23">
        <f t="shared" si="6"/>
        <v>0.62741427803101768</v>
      </c>
      <c r="I23">
        <f t="shared" si="8"/>
        <v>0.50184576569076011</v>
      </c>
      <c r="K23">
        <f>K19/K$17</f>
        <v>0.73348456858071787</v>
      </c>
    </row>
    <row r="24" spans="1:11">
      <c r="I24">
        <f>I21/I23</f>
        <v>1.9926440918029087</v>
      </c>
    </row>
    <row r="25" spans="1:11">
      <c r="I25">
        <f>I22/I23</f>
        <v>1.1608039164130901</v>
      </c>
    </row>
    <row r="27" spans="1:11">
      <c r="A27" s="2" t="s">
        <v>27</v>
      </c>
      <c r="B27">
        <v>1.77708E-2</v>
      </c>
      <c r="C27">
        <v>3.7486100000000001E-2</v>
      </c>
      <c r="D27">
        <v>0.82786499999999996</v>
      </c>
      <c r="E27">
        <v>0.35825699999999999</v>
      </c>
      <c r="F27">
        <v>0.65536300000000003</v>
      </c>
      <c r="H27">
        <v>7.1172300000000004E-4</v>
      </c>
      <c r="K27">
        <v>2.1658599999999999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82F2A-1215-4602-876F-BF8471BEAC9C}">
  <dimension ref="A1:I17"/>
  <sheetViews>
    <sheetView workbookViewId="0">
      <selection activeCell="H13" sqref="H13:I17"/>
    </sheetView>
  </sheetViews>
  <sheetFormatPr defaultColWidth="8.75" defaultRowHeight="18.75"/>
  <cols>
    <col min="1" max="1" width="17.75" customWidth="1"/>
    <col min="8" max="8" width="15.75" customWidth="1"/>
  </cols>
  <sheetData>
    <row r="1" spans="1:9">
      <c r="A1" t="s">
        <v>12</v>
      </c>
    </row>
    <row r="2" spans="1:9">
      <c r="A2" t="s">
        <v>13</v>
      </c>
    </row>
    <row r="3" spans="1:9">
      <c r="A3" t="s">
        <v>22</v>
      </c>
      <c r="B3" s="1">
        <v>73.306046958889993</v>
      </c>
    </row>
    <row r="4" spans="1:9">
      <c r="A4" t="s">
        <v>23</v>
      </c>
      <c r="B4" s="1">
        <v>65.3586683021</v>
      </c>
      <c r="C4" s="1"/>
      <c r="I4" s="1"/>
    </row>
    <row r="5" spans="1:9">
      <c r="A5" t="s">
        <v>24</v>
      </c>
      <c r="B5" s="1">
        <v>64.762955805700003</v>
      </c>
      <c r="I5" s="1"/>
    </row>
    <row r="6" spans="1:9">
      <c r="A6" t="s">
        <v>25</v>
      </c>
      <c r="B6" s="1">
        <v>59.934445304</v>
      </c>
      <c r="C6" s="1"/>
      <c r="I6" s="1"/>
    </row>
    <row r="13" spans="1:9">
      <c r="A13" t="s">
        <v>14</v>
      </c>
    </row>
    <row r="14" spans="1:9">
      <c r="A14" t="s">
        <v>22</v>
      </c>
      <c r="B14">
        <v>0.163605</v>
      </c>
    </row>
    <row r="15" spans="1:9">
      <c r="A15" t="s">
        <v>23</v>
      </c>
      <c r="B15">
        <v>0.24686358176100001</v>
      </c>
    </row>
    <row r="16" spans="1:9">
      <c r="A16" t="s">
        <v>24</v>
      </c>
      <c r="B16">
        <v>0.24383467668100001</v>
      </c>
      <c r="I16" s="1"/>
    </row>
    <row r="17" spans="1:9">
      <c r="A17" t="s">
        <v>25</v>
      </c>
      <c r="B17">
        <v>0.25511872581</v>
      </c>
      <c r="I17" s="1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E2438-9E4F-4984-BB6B-C84AD1DBE9FF}">
  <dimension ref="A1:L17"/>
  <sheetViews>
    <sheetView workbookViewId="0">
      <selection activeCell="E17" sqref="E17"/>
    </sheetView>
  </sheetViews>
  <sheetFormatPr defaultColWidth="8.75" defaultRowHeight="18.75"/>
  <cols>
    <col min="1" max="1" width="18.25" customWidth="1"/>
    <col min="2" max="2" width="9.25" customWidth="1"/>
    <col min="8" max="8" width="16.25" customWidth="1"/>
  </cols>
  <sheetData>
    <row r="1" spans="1:12">
      <c r="A1" t="s">
        <v>26</v>
      </c>
    </row>
    <row r="2" spans="1:12">
      <c r="A2" t="s">
        <v>13</v>
      </c>
      <c r="B2" t="s">
        <v>15</v>
      </c>
      <c r="C2" t="s">
        <v>16</v>
      </c>
      <c r="D2" t="s">
        <v>17</v>
      </c>
      <c r="E2" t="s">
        <v>18</v>
      </c>
    </row>
    <row r="3" spans="1:12">
      <c r="A3" t="s">
        <v>22</v>
      </c>
      <c r="B3" s="1">
        <v>2.6619294880500002</v>
      </c>
      <c r="C3" s="1">
        <v>0.20872014915000001</v>
      </c>
      <c r="D3" s="1">
        <v>1.31217219743</v>
      </c>
      <c r="E3" s="1">
        <v>2.70301829382</v>
      </c>
    </row>
    <row r="4" spans="1:12">
      <c r="A4" t="s">
        <v>23</v>
      </c>
      <c r="B4" s="1">
        <v>1.86717290131</v>
      </c>
      <c r="C4" s="1">
        <v>0.101066995489</v>
      </c>
      <c r="D4">
        <v>0.78205910000000001</v>
      </c>
      <c r="E4">
        <v>1.894479397</v>
      </c>
      <c r="I4" s="1"/>
      <c r="J4" s="1"/>
      <c r="K4" s="1"/>
      <c r="L4" s="1"/>
    </row>
    <row r="5" spans="1:12">
      <c r="A5" t="s">
        <v>24</v>
      </c>
      <c r="B5">
        <v>1.2133509</v>
      </c>
      <c r="C5">
        <v>0.11369</v>
      </c>
      <c r="D5">
        <v>0.78056496200000003</v>
      </c>
      <c r="E5">
        <v>1.197854403</v>
      </c>
      <c r="I5" s="1"/>
      <c r="J5" s="1"/>
      <c r="K5" s="1"/>
      <c r="L5" s="1"/>
    </row>
    <row r="6" spans="1:12">
      <c r="A6" t="s">
        <v>25</v>
      </c>
      <c r="B6">
        <v>1.167058894</v>
      </c>
      <c r="C6">
        <v>0.115423997</v>
      </c>
      <c r="D6" s="1">
        <v>0.78401756846799997</v>
      </c>
      <c r="E6">
        <v>1.179035397</v>
      </c>
      <c r="I6" s="1"/>
      <c r="J6" s="1"/>
      <c r="K6" s="1"/>
      <c r="L6" s="1"/>
    </row>
    <row r="13" spans="1:12">
      <c r="A13" t="s">
        <v>14</v>
      </c>
      <c r="B13" t="s">
        <v>15</v>
      </c>
      <c r="C13" t="s">
        <v>16</v>
      </c>
      <c r="D13" t="s">
        <v>17</v>
      </c>
      <c r="E13" t="s">
        <v>18</v>
      </c>
    </row>
    <row r="14" spans="1:12">
      <c r="A14" t="s">
        <v>22</v>
      </c>
      <c r="B14" s="1">
        <v>0.21454545454999999</v>
      </c>
      <c r="C14" s="1">
        <v>3.5861561118999997E-2</v>
      </c>
      <c r="D14" s="1">
        <v>6.8431372549000002E-2</v>
      </c>
      <c r="E14" s="1">
        <v>7.8441692470000005E-2</v>
      </c>
    </row>
    <row r="15" spans="1:12">
      <c r="A15" t="s">
        <v>23</v>
      </c>
      <c r="B15">
        <v>0.23530229369399999</v>
      </c>
      <c r="C15">
        <v>3.7052512309000002E-2</v>
      </c>
      <c r="D15">
        <v>7.3176052256800003E-2</v>
      </c>
      <c r="E15">
        <v>8.0463939937999995E-2</v>
      </c>
      <c r="I15" s="1"/>
      <c r="J15" s="1"/>
      <c r="K15" s="1"/>
      <c r="L15" s="1"/>
    </row>
    <row r="16" spans="1:12">
      <c r="A16" t="s">
        <v>24</v>
      </c>
      <c r="B16">
        <v>0.25605356949899999</v>
      </c>
      <c r="C16">
        <v>3.7048795392199997E-2</v>
      </c>
      <c r="D16">
        <v>7.3468317150500007E-2</v>
      </c>
      <c r="E16">
        <v>8.2639023991600002E-2</v>
      </c>
      <c r="I16" s="1"/>
      <c r="J16" s="1"/>
      <c r="K16" s="1"/>
      <c r="L16" s="1"/>
    </row>
    <row r="17" spans="1:12">
      <c r="A17" t="s">
        <v>25</v>
      </c>
      <c r="B17">
        <v>0.25666257466800002</v>
      </c>
      <c r="C17">
        <v>3.7594010828799998E-2</v>
      </c>
      <c r="D17" s="1">
        <v>7.31567003681E-2</v>
      </c>
      <c r="E17">
        <v>8.5040987503500004E-2</v>
      </c>
      <c r="I17" s="1"/>
      <c r="J17" s="1"/>
      <c r="K17" s="1"/>
      <c r="L17" s="1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execution time (calc2)</vt:lpstr>
      <vt:lpstr>npb</vt:lpstr>
      <vt:lpstr>pwa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胡曜</dc:creator>
  <cp:lastModifiedBy>PC</cp:lastModifiedBy>
  <dcterms:created xsi:type="dcterms:W3CDTF">2015-06-05T18:19:34Z</dcterms:created>
  <dcterms:modified xsi:type="dcterms:W3CDTF">2021-10-06T01:16:19Z</dcterms:modified>
</cp:coreProperties>
</file>