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y\Source\Repos\fireplace\"/>
    </mc:Choice>
  </mc:AlternateContent>
  <bookViews>
    <workbookView xWindow="0" yWindow="0" windowWidth="19170" windowHeight="79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G32" i="1"/>
  <c r="F33" i="1"/>
  <c r="G33" i="1"/>
  <c r="F34" i="1"/>
  <c r="G34" i="1"/>
  <c r="F35" i="1"/>
  <c r="G35" i="1"/>
  <c r="E33" i="1"/>
  <c r="E34" i="1"/>
  <c r="E35" i="1"/>
  <c r="E32" i="1"/>
  <c r="F16" i="1"/>
  <c r="G16" i="1"/>
  <c r="F17" i="1"/>
  <c r="G17" i="1"/>
  <c r="F18" i="1"/>
  <c r="G18" i="1"/>
  <c r="F19" i="1"/>
  <c r="G19" i="1"/>
  <c r="F20" i="1"/>
  <c r="G20" i="1"/>
  <c r="F21" i="1"/>
  <c r="G21" i="1"/>
  <c r="E17" i="1"/>
  <c r="E18" i="1"/>
  <c r="E19" i="1"/>
  <c r="E20" i="1"/>
  <c r="E21" i="1"/>
  <c r="E16" i="1"/>
  <c r="K26" i="1"/>
  <c r="L26" i="1"/>
  <c r="M26" i="1"/>
  <c r="K27" i="1"/>
  <c r="L27" i="1"/>
  <c r="M27" i="1"/>
  <c r="K28" i="1"/>
  <c r="L28" i="1"/>
  <c r="M28" i="1"/>
  <c r="L25" i="1"/>
  <c r="M25" i="1"/>
  <c r="K25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L3" i="1"/>
  <c r="M3" i="1"/>
  <c r="K3" i="1"/>
  <c r="H28" i="1"/>
  <c r="I28" i="1"/>
  <c r="J28" i="1"/>
  <c r="J12" i="1"/>
  <c r="I12" i="1"/>
  <c r="H12" i="1"/>
  <c r="J11" i="1"/>
  <c r="I11" i="1"/>
  <c r="H11" i="1"/>
  <c r="J26" i="1"/>
  <c r="J27" i="1"/>
  <c r="J25" i="1"/>
  <c r="J4" i="1"/>
  <c r="J5" i="1"/>
  <c r="J6" i="1"/>
  <c r="J7" i="1"/>
  <c r="J8" i="1"/>
  <c r="J9" i="1"/>
  <c r="J10" i="1"/>
  <c r="J3" i="1"/>
  <c r="H4" i="1"/>
  <c r="H5" i="1"/>
  <c r="H6" i="1"/>
  <c r="H7" i="1"/>
  <c r="H8" i="1"/>
  <c r="H9" i="1"/>
  <c r="H10" i="1"/>
  <c r="H3" i="1"/>
  <c r="H26" i="1"/>
  <c r="H27" i="1"/>
  <c r="H25" i="1"/>
  <c r="I26" i="1"/>
  <c r="I27" i="1"/>
  <c r="I25" i="1"/>
  <c r="I9" i="1"/>
  <c r="I10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<sst xmlns="http://schemas.openxmlformats.org/spreadsheetml/2006/main" count="78" uniqueCount="39">
  <si>
    <t>1. Standard selector</t>
  </si>
  <si>
    <t>6. Predicate selector</t>
  </si>
  <si>
    <t>2. (1) + With entity segregation</t>
  </si>
  <si>
    <t>3. (1) + Replace OpSelector with set operations</t>
  </si>
  <si>
    <t>4. (2) + Use entity_ids instead of objects</t>
  </si>
  <si>
    <t>5. (4) + Game entities as dict</t>
  </si>
  <si>
    <t>Input lensing (1)</t>
  </si>
  <si>
    <t>Input lensing (5)</t>
  </si>
  <si>
    <t>Input lensing (6)</t>
  </si>
  <si>
    <t>Test (1,000,000 iterations)</t>
  </si>
  <si>
    <t>Test selector: DRAGON + FRIENDLY + IN_HAND</t>
  </si>
  <si>
    <t>7. (5) + Guaranteed attributes</t>
  </si>
  <si>
    <t>8. (6) + Guaranteed attributes</t>
  </si>
  <si>
    <t>Test (100,000 iterations)</t>
  </si>
  <si>
    <t>Runtime (sec) (HS=1)</t>
  </si>
  <si>
    <t>Runtime (sec) (HS=5)</t>
  </si>
  <si>
    <t>HS=5: prepare_game() + player 1 gets Alexstrasza</t>
  </si>
  <si>
    <t>HS=1: prepare_game() + player1.discard_hand() + player 1 gets Alextrasza</t>
  </si>
  <si>
    <t>Factor (HS=5)</t>
  </si>
  <si>
    <t>Factor (HS=1)</t>
  </si>
  <si>
    <t>Runtime (sec) (HS=10)</t>
  </si>
  <si>
    <t>HS=10: prepare_game() + player 1 gets Alexstrasza + 5x Museum Curator</t>
  </si>
  <si>
    <t>Factor (HS=10)</t>
  </si>
  <si>
    <t>9. Selector as filter</t>
  </si>
  <si>
    <t>10. (9) + Guaranteed attributes</t>
  </si>
  <si>
    <t>Input lensing (10)</t>
  </si>
  <si>
    <t>Python 3.5 (64-bit)</t>
  </si>
  <si>
    <t>Cython no-opt</t>
  </si>
  <si>
    <t>Cython</t>
  </si>
  <si>
    <t>CY1. Static-typed entities</t>
  </si>
  <si>
    <t>CY2. (CY1) + With entity segregation</t>
  </si>
  <si>
    <t>CY3. (CY2) + Use entity_ids instead of objects</t>
  </si>
  <si>
    <t>CY4. (CY3) + Game entities as dict</t>
  </si>
  <si>
    <t>CY5. Predicate selector</t>
  </si>
  <si>
    <t>CY6. Selector as filter</t>
  </si>
  <si>
    <t>Input lensing (CY1)</t>
  </si>
  <si>
    <t>Input lensing (CY4)</t>
  </si>
  <si>
    <t>Input lensing (CY5)</t>
  </si>
  <si>
    <t>Input lensing (CY6)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</si>
</sst>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Python Input lensing runtime (sec)</a:t>
            </a:r>
            <a:r>
              <a:rPr lang="en-GB" baseline="0"/>
              <a:t> (1,000,000 iterations)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Runtime (sec)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Sheet1!$B$25:$B$28</c:f>
              <c:numCache>
                <c:formatCode>0.000</c:formatCode>
                <c:ptCount val="4"/>
                <c:pt idx="0">
                  <c:v>2.234</c:v>
                </c:pt>
                <c:pt idx="1">
                  <c:v>2.3039999999999998</c:v>
                </c:pt>
                <c:pt idx="2">
                  <c:v>2.129</c:v>
                </c:pt>
                <c:pt idx="3">
                  <c:v>2.8839999999999999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8-4383-A8FC-2B0A7FB0A2D6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Runtime (sec)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Sheet1!$C$25:$C$28</c:f>
              <c:numCache>
                <c:formatCode>0.000</c:formatCode>
                <c:ptCount val="4"/>
                <c:pt idx="0">
                  <c:v>4.4050000000000002</c:v>
                </c:pt>
                <c:pt idx="1">
                  <c:v>3.9849999999999999</c:v>
                </c:pt>
                <c:pt idx="2">
                  <c:v>3.8929999999999998</c:v>
                </c:pt>
                <c:pt idx="3">
                  <c:v>5.7690000000000001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8-4383-A8FC-2B0A7FB0A2D6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Runtime (sec)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Sheet1!$D$25:$D$28</c:f>
              <c:numCache>
                <c:formatCode>0.000</c:formatCode>
                <c:ptCount val="4"/>
                <c:pt idx="0">
                  <c:v>5.0039999999999996</c:v>
                </c:pt>
                <c:pt idx="1">
                  <c:v>4.3289999999999997</c:v>
                </c:pt>
                <c:pt idx="2">
                  <c:v>4.1619999999999999</c:v>
                </c:pt>
                <c:pt idx="3">
                  <c:v>9.0980000000000008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8-4383-A8FC-2B0A7FB0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895224"/>
        <c:axId val="680895552"/>
      </c:barChart>
      <c:catAx>
        <c:axId val="6808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5552"/>
        <c:crosses val="autoZero"/>
        <c:auto val="1"/>
        <c:lblAlgn val="ctr"/>
        <c:lblOffset val="100"/>
        <c:noMultiLvlLbl val="0"/>
      </c:catAx>
      <c:valAx>
        <c:axId val="680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Python Input</a:t>
            </a:r>
            <a:r>
              <a:rPr lang="en-GB" baseline="0"/>
              <a:t> lensing speed-up factor over original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Sheet1!$H$24</c:f>
              <c:strCache>
                <c:ptCount val="1"/>
                <c:pt idx="0">
                  <c:v>Factor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Sheet1!$H$25:$H$28</c:f>
              <c:numCache>
                <c:formatCode>0.00</c:formatCode>
                <c:ptCount val="4"/>
                <c:pt idx="0">
                  <c:v>123.31692032229186</c:v>
                </c:pt>
                <c:pt idx="1">
                  <c:v>119.57031250000001</c:v>
                </c:pt>
                <c:pt idx="2">
                  <c:v>129.3987787693753</c:v>
                </c:pt>
                <c:pt idx="3">
                  <c:v>95.523578363384189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4-4431-B4D4-76D06E80E64C}"/>
            </c:ext>
          </c:extLst>
        </c:ser>
        <c:ser>
          <c:idx val="1"/>
          <c:order val="1"/>
          <c:tx>
            <c:strRef>
              <c:f>Sheet1!$I$24</c:f>
              <c:strCache>
                <c:ptCount val="1"/>
                <c:pt idx="0">
                  <c:v>Factor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Sheet1!$I$25:$I$28</c:f>
              <c:numCache>
                <c:formatCode>0.00</c:formatCode>
                <c:ptCount val="4"/>
                <c:pt idx="0">
                  <c:v>65.209988649262201</c:v>
                </c:pt>
                <c:pt idx="1">
                  <c:v>72.082810539523209</c:v>
                </c:pt>
                <c:pt idx="2">
                  <c:v>73.786283072180836</c:v>
                </c:pt>
                <c:pt idx="3">
                  <c:v>49.791991679667184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4-4431-B4D4-76D06E80E64C}"/>
            </c:ext>
          </c:extLst>
        </c:ser>
        <c:ser>
          <c:idx val="2"/>
          <c:order val="2"/>
          <c:tx>
            <c:strRef>
              <c:f>Sheet1!$J$24</c:f>
              <c:strCache>
                <c:ptCount val="1"/>
                <c:pt idx="0">
                  <c:v>Factor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Sheet1!$J$25:$J$28</c:f>
              <c:numCache>
                <c:formatCode>0.00</c:formatCode>
                <c:ptCount val="4"/>
                <c:pt idx="0">
                  <c:v>60.857314148681056</c:v>
                </c:pt>
                <c:pt idx="1">
                  <c:v>70.346500346500349</c:v>
                </c:pt>
                <c:pt idx="2">
                  <c:v>73.169149447381059</c:v>
                </c:pt>
                <c:pt idx="3">
                  <c:v>33.472191690481417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4-4431-B4D4-76D06E80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887024"/>
        <c:axId val="680904736"/>
      </c:barChart>
      <c:catAx>
        <c:axId val="6808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04736"/>
        <c:crosses val="autoZero"/>
        <c:auto val="1"/>
        <c:lblAlgn val="ctr"/>
        <c:lblOffset val="100"/>
        <c:noMultiLvlLbl val="0"/>
      </c:catAx>
      <c:valAx>
        <c:axId val="6809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Cython no-opt Input</a:t>
            </a:r>
            <a:r>
              <a:rPr lang="en-GB" baseline="0"/>
              <a:t> lensing speed-up factor over Python opts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Factor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Sheet1!$K$25:$K$28</c:f>
              <c:numCache>
                <c:formatCode>0.00</c:formatCode>
                <c:ptCount val="4"/>
                <c:pt idx="0">
                  <c:v>1.0653314258464472</c:v>
                </c:pt>
                <c:pt idx="1">
                  <c:v>2.2902584493041749</c:v>
                </c:pt>
                <c:pt idx="2">
                  <c:v>1.7638773819386908</c:v>
                </c:pt>
                <c:pt idx="3">
                  <c:v>1.7300539892021594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410-92A5-D3E6460E0843}"/>
            </c:ext>
          </c:extLst>
        </c:ser>
        <c:ser>
          <c:idx val="1"/>
          <c:order val="1"/>
          <c:tx>
            <c:strRef>
              <c:f>Sheet1!$L$24</c:f>
              <c:strCache>
                <c:ptCount val="1"/>
                <c:pt idx="0">
                  <c:v>Factor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Sheet1!$L$25:$L$28</c:f>
              <c:numCache>
                <c:formatCode>0.00</c:formatCode>
                <c:ptCount val="4"/>
                <c:pt idx="0">
                  <c:v>0.92600378389741445</c:v>
                </c:pt>
                <c:pt idx="1">
                  <c:v>1.684277261200338</c:v>
                </c:pt>
                <c:pt idx="2">
                  <c:v>1.6453930684699913</c:v>
                </c:pt>
                <c:pt idx="3">
                  <c:v>1.6347407197506376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8-4410-92A5-D3E6460E0843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Factor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Sheet1!$A$25:$A$28</c:f>
              <c:strCache>
                <c:ptCount val="4"/>
                <c:pt idx="0">
                  <c:v>Input lensing (1)</c:v>
                </c:pt>
                <c:pt idx="1">
                  <c:v>Input lensing (5)</c:v>
                </c:pt>
                <c:pt idx="2">
                  <c:v>Input lensing (6)</c:v>
                </c:pt>
                <c:pt idx="3">
                  <c:v>Input lensing (10)</c:v>
                </c:pt>
              </c:strCache>
            </c:strRef>
          </c:cat>
          <c:val>
            <c:numRef>
              <c:f>Sheet1!$M$25:$M$28</c:f>
              <c:numCache>
                <c:formatCode>0.00</c:formatCode>
                <c:ptCount val="4"/>
                <c:pt idx="0">
                  <c:v>0.71783101420169271</c:v>
                </c:pt>
                <c:pt idx="1">
                  <c:v>1.1662176724137929</c:v>
                </c:pt>
                <c:pt idx="2">
                  <c:v>0.97061567164179097</c:v>
                </c:pt>
                <c:pt idx="3">
                  <c:v>1.5737761632935481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8-4410-92A5-D3E6460E0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887024"/>
        <c:axId val="680904736"/>
      </c:barChart>
      <c:catAx>
        <c:axId val="6808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04736"/>
        <c:crosses val="autoZero"/>
        <c:auto val="1"/>
        <c:lblAlgn val="ctr"/>
        <c:lblOffset val="100"/>
        <c:noMultiLvlLbl val="0"/>
      </c:catAx>
      <c:valAx>
        <c:axId val="6809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Cython no-opt Speed-up factor over Python 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Factor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Sheet1!$K$3:$K$12</c:f>
              <c:numCache>
                <c:formatCode>0.000</c:formatCode>
                <c:ptCount val="10"/>
                <c:pt idx="0">
                  <c:v>0.92130961139723089</c:v>
                </c:pt>
                <c:pt idx="1">
                  <c:v>1.0765251131709419</c:v>
                </c:pt>
                <c:pt idx="2">
                  <c:v>0.95539870278519645</c:v>
                </c:pt>
                <c:pt idx="3">
                  <c:v>1.1445214105793449</c:v>
                </c:pt>
                <c:pt idx="4">
                  <c:v>1.1746937051119561</c:v>
                </c:pt>
                <c:pt idx="5">
                  <c:v>1.145100796999531</c:v>
                </c:pt>
                <c:pt idx="6">
                  <c:v>1.1542130365659777</c:v>
                </c:pt>
                <c:pt idx="7">
                  <c:v>1.0614738449789995</c:v>
                </c:pt>
                <c:pt idx="8">
                  <c:v>1.4674261302954787</c:v>
                </c:pt>
                <c:pt idx="9">
                  <c:v>1.4837497236347559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8-4F54-AD55-A548C861771C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Factor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Sheet1!$L$3:$L$12</c:f>
              <c:numCache>
                <c:formatCode>0.000</c:formatCode>
                <c:ptCount val="10"/>
                <c:pt idx="0">
                  <c:v>1.0147666654891017</c:v>
                </c:pt>
                <c:pt idx="1">
                  <c:v>1.0703231919149383</c:v>
                </c:pt>
                <c:pt idx="2">
                  <c:v>0.9633196644219556</c:v>
                </c:pt>
                <c:pt idx="3">
                  <c:v>1.1575396202730268</c:v>
                </c:pt>
                <c:pt idx="4">
                  <c:v>1.244937526928048</c:v>
                </c:pt>
                <c:pt idx="5">
                  <c:v>1.153685189490816</c:v>
                </c:pt>
                <c:pt idx="6">
                  <c:v>1.0798050563508985</c:v>
                </c:pt>
                <c:pt idx="7">
                  <c:v>1.033655567490154</c:v>
                </c:pt>
                <c:pt idx="8">
                  <c:v>1.3661458333333334</c:v>
                </c:pt>
                <c:pt idx="9">
                  <c:v>1.2774752974389998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8-4F54-AD55-A548C861771C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Factor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Sheet1!$M$3:$M$12</c:f>
              <c:numCache>
                <c:formatCode>0.000</c:formatCode>
                <c:ptCount val="10"/>
                <c:pt idx="0">
                  <c:v>0.99891753591812626</c:v>
                </c:pt>
                <c:pt idx="1">
                  <c:v>1.0381395348837208</c:v>
                </c:pt>
                <c:pt idx="2">
                  <c:v>0.94450050454086776</c:v>
                </c:pt>
                <c:pt idx="3">
                  <c:v>1.1860095389507155</c:v>
                </c:pt>
                <c:pt idx="4">
                  <c:v>1.1760534000834377</c:v>
                </c:pt>
                <c:pt idx="5">
                  <c:v>1.1865916549460853</c:v>
                </c:pt>
                <c:pt idx="6">
                  <c:v>1.1489757914338921</c:v>
                </c:pt>
                <c:pt idx="7">
                  <c:v>1.1530034000755573</c:v>
                </c:pt>
                <c:pt idx="8">
                  <c:v>1.5090941197245276</c:v>
                </c:pt>
                <c:pt idx="9">
                  <c:v>1.4239040529363109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8-4F54-AD55-A548C8617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8576208"/>
        <c:axId val="548568336"/>
      </c:barChart>
      <c:catAx>
        <c:axId val="5485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8336"/>
        <c:crosses val="autoZero"/>
        <c:auto val="1"/>
        <c:lblAlgn val="ctr"/>
        <c:lblOffset val="100"/>
        <c:noMultiLvlLbl val="0"/>
      </c:catAx>
      <c:valAx>
        <c:axId val="5485683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Python 3.5</a:t>
            </a:r>
            <a:r>
              <a:rPr lang="en-GB" baseline="0"/>
              <a:t> </a:t>
            </a:r>
            <a:r>
              <a:rPr lang="en-GB"/>
              <a:t>Runtime (sec) (100,000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Runtime (sec)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Sheet1!$B$3:$B$12</c:f>
              <c:numCache>
                <c:formatCode>0.000</c:formatCode>
                <c:ptCount val="10"/>
                <c:pt idx="0">
                  <c:v>27.548999999999999</c:v>
                </c:pt>
                <c:pt idx="1">
                  <c:v>9.9879999999999995</c:v>
                </c:pt>
                <c:pt idx="2">
                  <c:v>25.041</c:v>
                </c:pt>
                <c:pt idx="3">
                  <c:v>7.27</c:v>
                </c:pt>
                <c:pt idx="4">
                  <c:v>5.5609999999999999</c:v>
                </c:pt>
                <c:pt idx="5">
                  <c:v>4.8849999999999998</c:v>
                </c:pt>
                <c:pt idx="6">
                  <c:v>3.63</c:v>
                </c:pt>
                <c:pt idx="7">
                  <c:v>2.78</c:v>
                </c:pt>
                <c:pt idx="8">
                  <c:v>8.2439999999999998</c:v>
                </c:pt>
                <c:pt idx="9">
                  <c:v>6.7110000000000003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D-4792-BDC6-58956555457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Runtime (sec)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Sheet1!$C$3:$C$12</c:f>
              <c:numCache>
                <c:formatCode>0.000</c:formatCode>
                <c:ptCount val="10"/>
                <c:pt idx="0">
                  <c:v>28.725000000000001</c:v>
                </c:pt>
                <c:pt idx="1">
                  <c:v>10.167</c:v>
                </c:pt>
                <c:pt idx="2">
                  <c:v>25.606000000000002</c:v>
                </c:pt>
                <c:pt idx="3">
                  <c:v>7.3769999999999998</c:v>
                </c:pt>
                <c:pt idx="4">
                  <c:v>5.7789999999999999</c:v>
                </c:pt>
                <c:pt idx="5">
                  <c:v>4.9619999999999997</c:v>
                </c:pt>
                <c:pt idx="6">
                  <c:v>3.5449999999999999</c:v>
                </c:pt>
                <c:pt idx="7">
                  <c:v>2.887</c:v>
                </c:pt>
                <c:pt idx="8">
                  <c:v>7.8689999999999998</c:v>
                </c:pt>
                <c:pt idx="9">
                  <c:v>6.335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D-4792-BDC6-58956555457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Runtime (sec)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Sheet1!$D$3:$D$12</c:f>
              <c:numCache>
                <c:formatCode>0.000</c:formatCode>
                <c:ptCount val="10"/>
                <c:pt idx="0">
                  <c:v>30.452999999999999</c:v>
                </c:pt>
                <c:pt idx="1">
                  <c:v>10.044</c:v>
                </c:pt>
                <c:pt idx="2">
                  <c:v>27.143999999999998</c:v>
                </c:pt>
                <c:pt idx="3">
                  <c:v>7.46</c:v>
                </c:pt>
                <c:pt idx="4">
                  <c:v>5.6379999999999999</c:v>
                </c:pt>
                <c:pt idx="5">
                  <c:v>5.0620000000000003</c:v>
                </c:pt>
                <c:pt idx="6">
                  <c:v>3.702</c:v>
                </c:pt>
                <c:pt idx="7">
                  <c:v>3.052</c:v>
                </c:pt>
                <c:pt idx="8">
                  <c:v>8.5459999999999994</c:v>
                </c:pt>
                <c:pt idx="9">
                  <c:v>6.8860000000000001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D-4792-BDC6-5895655545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7859024"/>
        <c:axId val="587859352"/>
      </c:barChart>
      <c:catAx>
        <c:axId val="5878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9352"/>
        <c:crosses val="autoZero"/>
        <c:auto val="1"/>
        <c:lblAlgn val="ctr"/>
        <c:lblOffset val="100"/>
        <c:noMultiLvlLbl val="0"/>
      </c:catAx>
      <c:valAx>
        <c:axId val="5878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Python 3.5 Speed-up factor</a:t>
            </a:r>
            <a:r>
              <a:rPr lang="en-GB" baseline="0"/>
              <a:t> over original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Factor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Sheet1!$H$3:$H$12</c:f>
              <c:numCache>
                <c:formatCode>0.00</c:formatCode>
                <c:ptCount val="10"/>
                <c:pt idx="0">
                  <c:v>1</c:v>
                </c:pt>
                <c:pt idx="1">
                  <c:v>2.7582098518221869</c:v>
                </c:pt>
                <c:pt idx="2">
                  <c:v>1.1001557445788905</c:v>
                </c:pt>
                <c:pt idx="3">
                  <c:v>3.7894085281980745</c:v>
                </c:pt>
                <c:pt idx="4">
                  <c:v>4.9539651141880956</c:v>
                </c:pt>
                <c:pt idx="5">
                  <c:v>5.6395087001023541</c:v>
                </c:pt>
                <c:pt idx="6">
                  <c:v>7.5892561983471074</c:v>
                </c:pt>
                <c:pt idx="7">
                  <c:v>9.9097122302158276</c:v>
                </c:pt>
                <c:pt idx="8">
                  <c:v>3.3417030567685591</c:v>
                </c:pt>
                <c:pt idx="9">
                  <c:v>4.1050514081358962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A-43FA-8CBA-B6A3D554A9C5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Factor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Sheet1!$I$3:$I$12</c:f>
              <c:numCache>
                <c:formatCode>0.00</c:formatCode>
                <c:ptCount val="10"/>
                <c:pt idx="0">
                  <c:v>1</c:v>
                </c:pt>
                <c:pt idx="1">
                  <c:v>2.8253172027146651</c:v>
                </c:pt>
                <c:pt idx="2">
                  <c:v>1.1218073888932281</c:v>
                </c:pt>
                <c:pt idx="3">
                  <c:v>3.8938592923952831</c:v>
                </c:pt>
                <c:pt idx="4">
                  <c:v>4.9705831458729888</c:v>
                </c:pt>
                <c:pt idx="5">
                  <c:v>5.7889963724304723</c:v>
                </c:pt>
                <c:pt idx="6">
                  <c:v>8.1029619181946408</c:v>
                </c:pt>
                <c:pt idx="7">
                  <c:v>9.9497748527883623</c:v>
                </c:pt>
                <c:pt idx="8">
                  <c:v>3.6504003049942817</c:v>
                </c:pt>
                <c:pt idx="9">
                  <c:v>4.5343330702446725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A-43FA-8CBA-B6A3D554A9C5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Factor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Sheet1!$A$3:$A$12</c:f>
              <c:strCache>
                <c:ptCount val="10"/>
                <c:pt idx="0">
                  <c:v>1. Standard selector</c:v>
                </c:pt>
                <c:pt idx="1">
                  <c:v>2. (1) + With entity segregation</c:v>
                </c:pt>
                <c:pt idx="2">
                  <c:v>3. (1) + Replace OpSelector with set operations</c:v>
                </c:pt>
                <c:pt idx="3">
                  <c:v>4. (2) + Use entity_ids instead of objects</c:v>
                </c:pt>
                <c:pt idx="4">
                  <c:v>5. (4) + Game entities as dict</c:v>
                </c:pt>
                <c:pt idx="5">
                  <c:v>6. Predicate selector</c:v>
                </c:pt>
                <c:pt idx="6">
                  <c:v>7. (5) + Guaranteed attributes</c:v>
                </c:pt>
                <c:pt idx="7">
                  <c:v>8. (6) + Guaranteed attributes</c:v>
                </c:pt>
                <c:pt idx="8">
                  <c:v>9. Selector as filter</c:v>
                </c:pt>
                <c:pt idx="9">
                  <c:v>10. (9) + Guaranteed attributes</c:v>
                </c:pt>
              </c:strCache>
            </c:strRef>
          </c:cat>
          <c:val>
            <c:numRef>
              <c:f>Sheet1!$J$3:$J$12</c:f>
              <c:numCache>
                <c:formatCode>0.00</c:formatCode>
                <c:ptCount val="10"/>
                <c:pt idx="0">
                  <c:v>1</c:v>
                </c:pt>
                <c:pt idx="1">
                  <c:v>3.0319593787335721</c:v>
                </c:pt>
                <c:pt idx="2">
                  <c:v>1.1219053934571177</c:v>
                </c:pt>
                <c:pt idx="3">
                  <c:v>4.0821715817694368</c:v>
                </c:pt>
                <c:pt idx="4">
                  <c:v>5.40138346931536</c:v>
                </c:pt>
                <c:pt idx="5">
                  <c:v>6.0160015804030023</c:v>
                </c:pt>
                <c:pt idx="6">
                  <c:v>8.2260940032414904</c:v>
                </c:pt>
                <c:pt idx="7">
                  <c:v>9.9780471821756223</c:v>
                </c:pt>
                <c:pt idx="8">
                  <c:v>3.5634214837350808</c:v>
                </c:pt>
                <c:pt idx="9">
                  <c:v>4.4224513505663667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A-43FA-8CBA-B6A3D554A9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8576208"/>
        <c:axId val="548568336"/>
      </c:barChart>
      <c:catAx>
        <c:axId val="5485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68336"/>
        <c:crosses val="autoZero"/>
        <c:auto val="1"/>
        <c:lblAlgn val="ctr"/>
        <c:lblOffset val="100"/>
        <c:noMultiLvlLbl val="0"/>
      </c:catAx>
      <c:valAx>
        <c:axId val="5485683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7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Cython</a:t>
            </a:r>
            <a:r>
              <a:rPr lang="en-GB" baseline="0"/>
              <a:t> Runtime (sec) (100,000 iter.)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Runtime (sec) (HS=1)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Sheet1!$A$16:$A$21</c:f>
              <c:strCache>
                <c:ptCount val="6"/>
                <c:pt idx="0">
                  <c:v>CY1. Static-typed entities</c:v>
                </c:pt>
                <c:pt idx="1">
                  <c:v>CY2. (CY1) + With entity segregation</c:v>
                </c:pt>
                <c:pt idx="2">
                  <c:v>CY3. (CY2) + Use entity_ids instead of objects</c:v>
                </c:pt>
                <c:pt idx="3">
                  <c:v>CY4. (CY3) + Game entities as dict</c:v>
                </c:pt>
                <c:pt idx="4">
                  <c:v>CY5. Predicate selector</c:v>
                </c:pt>
                <c:pt idx="5">
                  <c:v>CY6. Selector as filter</c:v>
                </c:pt>
              </c:strCache>
            </c:strRef>
          </c:cat>
          <c:val>
            <c:numRef>
              <c:f>Sheet1!$B$16:$B$21</c:f>
              <c:numCache>
                <c:formatCode>0.000</c:formatCode>
                <c:ptCount val="6"/>
                <c:pt idx="0">
                  <c:v>3.7170000000000001</c:v>
                </c:pt>
                <c:pt idx="1">
                  <c:v>2.3069999999999999</c:v>
                </c:pt>
                <c:pt idx="2">
                  <c:v>1.839</c:v>
                </c:pt>
                <c:pt idx="3">
                  <c:v>1.619</c:v>
                </c:pt>
                <c:pt idx="4">
                  <c:v>1.298</c:v>
                </c:pt>
                <c:pt idx="5">
                  <c:v>1.298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41EA-B1AA-F5970A4BC39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Runtime (sec) (HS=5)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Sheet1!$A$16:$A$21</c:f>
              <c:strCache>
                <c:ptCount val="6"/>
                <c:pt idx="0">
                  <c:v>CY1. Static-typed entities</c:v>
                </c:pt>
                <c:pt idx="1">
                  <c:v>CY2. (CY1) + With entity segregation</c:v>
                </c:pt>
                <c:pt idx="2">
                  <c:v>CY3. (CY2) + Use entity_ids instead of objects</c:v>
                </c:pt>
                <c:pt idx="3">
                  <c:v>CY4. (CY3) + Game entities as dict</c:v>
                </c:pt>
                <c:pt idx="4">
                  <c:v>CY5. Predicate selector</c:v>
                </c:pt>
                <c:pt idx="5">
                  <c:v>CY6. Selector as filter</c:v>
                </c:pt>
              </c:strCache>
            </c:strRef>
          </c:cat>
          <c:val>
            <c:numRef>
              <c:f>Sheet1!$C$16:$C$21</c:f>
              <c:numCache>
                <c:formatCode>0.000</c:formatCode>
                <c:ptCount val="6"/>
                <c:pt idx="0">
                  <c:v>3.4180000000000001</c:v>
                </c:pt>
                <c:pt idx="1">
                  <c:v>2.1440000000000001</c:v>
                </c:pt>
                <c:pt idx="2">
                  <c:v>1.6779999999999999</c:v>
                </c:pt>
                <c:pt idx="3">
                  <c:v>1.4450000000000001</c:v>
                </c:pt>
                <c:pt idx="4">
                  <c:v>1.1919999999999999</c:v>
                </c:pt>
                <c:pt idx="5">
                  <c:v>1.1479999999999999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5-41EA-B1AA-F5970A4BC39F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Runtime (sec) (HS=10)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Sheet1!$A$16:$A$21</c:f>
              <c:strCache>
                <c:ptCount val="6"/>
                <c:pt idx="0">
                  <c:v>CY1. Static-typed entities</c:v>
                </c:pt>
                <c:pt idx="1">
                  <c:v>CY2. (CY1) + With entity segregation</c:v>
                </c:pt>
                <c:pt idx="2">
                  <c:v>CY3. (CY2) + Use entity_ids instead of objects</c:v>
                </c:pt>
                <c:pt idx="3">
                  <c:v>CY4. (CY3) + Game entities as dict</c:v>
                </c:pt>
                <c:pt idx="4">
                  <c:v>CY5. Predicate selector</c:v>
                </c:pt>
                <c:pt idx="5">
                  <c:v>CY6. Selector as filter</c:v>
                </c:pt>
              </c:strCache>
            </c:strRef>
          </c:cat>
          <c:val>
            <c:numRef>
              <c:f>Sheet1!$D$16:$D$21</c:f>
              <c:numCache>
                <c:formatCode>0.000</c:formatCode>
                <c:ptCount val="6"/>
                <c:pt idx="0">
                  <c:v>3.6930000000000001</c:v>
                </c:pt>
                <c:pt idx="1">
                  <c:v>2.3490000000000002</c:v>
                </c:pt>
                <c:pt idx="2">
                  <c:v>1.8660000000000001</c:v>
                </c:pt>
                <c:pt idx="3">
                  <c:v>1.621</c:v>
                </c:pt>
                <c:pt idx="4">
                  <c:v>1.248</c:v>
                </c:pt>
                <c:pt idx="5">
                  <c:v>1.232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5-41EA-B1AA-F5970A4B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0574664"/>
        <c:axId val="690582864"/>
      </c:barChart>
      <c:catAx>
        <c:axId val="6905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82864"/>
        <c:crosses val="autoZero"/>
        <c:auto val="1"/>
        <c:lblAlgn val="ctr"/>
        <c:lblOffset val="100"/>
        <c:noMultiLvlLbl val="0"/>
      </c:catAx>
      <c:valAx>
        <c:axId val="69058286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Cython Speed-up</a:t>
            </a:r>
            <a:r>
              <a:rPr lang="en-GB" baseline="0"/>
              <a:t> factor over original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Sheet1!$A$16:$A$21</c:f>
              <c:strCache>
                <c:ptCount val="6"/>
                <c:pt idx="0">
                  <c:v>CY1. Static-typed entities</c:v>
                </c:pt>
                <c:pt idx="1">
                  <c:v>CY2. (CY1) + With entity segregation</c:v>
                </c:pt>
                <c:pt idx="2">
                  <c:v>CY3. (CY2) + Use entity_ids instead of objects</c:v>
                </c:pt>
                <c:pt idx="3">
                  <c:v>CY4. (CY3) + Game entities as dict</c:v>
                </c:pt>
                <c:pt idx="4">
                  <c:v>CY5. Predicate selector</c:v>
                </c:pt>
                <c:pt idx="5">
                  <c:v>CY6. Selector as filter</c:v>
                </c:pt>
              </c:strCache>
            </c:strRef>
          </c:cat>
          <c:val>
            <c:numRef>
              <c:f>Sheet1!$E$16:$E$21</c:f>
              <c:numCache>
                <c:formatCode>0.000</c:formatCode>
                <c:ptCount val="6"/>
                <c:pt idx="0">
                  <c:v>7.4116222760290551</c:v>
                </c:pt>
                <c:pt idx="1">
                  <c:v>11.94148244473342</c:v>
                </c:pt>
                <c:pt idx="2">
                  <c:v>14.980424143556281</c:v>
                </c:pt>
                <c:pt idx="3">
                  <c:v>17.016059295861641</c:v>
                </c:pt>
                <c:pt idx="4">
                  <c:v>21.224191063174114</c:v>
                </c:pt>
                <c:pt idx="5">
                  <c:v>21.224191063174114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4-429C-AD92-4D63E87929B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Sheet1!$A$16:$A$21</c:f>
              <c:strCache>
                <c:ptCount val="6"/>
                <c:pt idx="0">
                  <c:v>CY1. Static-typed entities</c:v>
                </c:pt>
                <c:pt idx="1">
                  <c:v>CY2. (CY1) + With entity segregation</c:v>
                </c:pt>
                <c:pt idx="2">
                  <c:v>CY3. (CY2) + Use entity_ids instead of objects</c:v>
                </c:pt>
                <c:pt idx="3">
                  <c:v>CY4. (CY3) + Game entities as dict</c:v>
                </c:pt>
                <c:pt idx="4">
                  <c:v>CY5. Predicate selector</c:v>
                </c:pt>
                <c:pt idx="5">
                  <c:v>CY6. Selector as filter</c:v>
                </c:pt>
              </c:strCache>
            </c:strRef>
          </c:cat>
          <c:val>
            <c:numRef>
              <c:f>Sheet1!$F$16:$F$21</c:f>
              <c:numCache>
                <c:formatCode>0.000</c:formatCode>
                <c:ptCount val="6"/>
                <c:pt idx="0">
                  <c:v>8.4040374488004677</c:v>
                </c:pt>
                <c:pt idx="1">
                  <c:v>13.39785447761194</c:v>
                </c:pt>
                <c:pt idx="2">
                  <c:v>17.118593563766389</c:v>
                </c:pt>
                <c:pt idx="3">
                  <c:v>19.878892733564015</c:v>
                </c:pt>
                <c:pt idx="4">
                  <c:v>24.098154362416111</c:v>
                </c:pt>
                <c:pt idx="5">
                  <c:v>25.021777003484324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4-429C-AD92-4D63E87929B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Sheet1!$A$16:$A$21</c:f>
              <c:strCache>
                <c:ptCount val="6"/>
                <c:pt idx="0">
                  <c:v>CY1. Static-typed entities</c:v>
                </c:pt>
                <c:pt idx="1">
                  <c:v>CY2. (CY1) + With entity segregation</c:v>
                </c:pt>
                <c:pt idx="2">
                  <c:v>CY3. (CY2) + Use entity_ids instead of objects</c:v>
                </c:pt>
                <c:pt idx="3">
                  <c:v>CY4. (CY3) + Game entities as dict</c:v>
                </c:pt>
                <c:pt idx="4">
                  <c:v>CY5. Predicate selector</c:v>
                </c:pt>
                <c:pt idx="5">
                  <c:v>CY6. Selector as filter</c:v>
                </c:pt>
              </c:strCache>
            </c:strRef>
          </c:cat>
          <c:val>
            <c:numRef>
              <c:f>Sheet1!$G$16:$G$21</c:f>
              <c:numCache>
                <c:formatCode>0.000</c:formatCode>
                <c:ptCount val="6"/>
                <c:pt idx="0">
                  <c:v>8.2461413484971562</c:v>
                </c:pt>
                <c:pt idx="1">
                  <c:v>12.964240102171136</c:v>
                </c:pt>
                <c:pt idx="2">
                  <c:v>16.319935691318328</c:v>
                </c:pt>
                <c:pt idx="3">
                  <c:v>18.786551511412707</c:v>
                </c:pt>
                <c:pt idx="4">
                  <c:v>24.401442307692307</c:v>
                </c:pt>
                <c:pt idx="5">
                  <c:v>24.718344155844157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4-429C-AD92-4D63E879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1432240"/>
        <c:axId val="591417152"/>
      </c:barChart>
      <c:catAx>
        <c:axId val="5914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17152"/>
        <c:crosses val="autoZero"/>
        <c:auto val="1"/>
        <c:lblAlgn val="ctr"/>
        <c:lblOffset val="100"/>
        <c:noMultiLvlLbl val="0"/>
      </c:catAx>
      <c:valAx>
        <c:axId val="5914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58</xdr:row>
      <xdr:rowOff>152400</xdr:rowOff>
    </xdr:from>
    <xdr:to>
      <xdr:col>2</xdr:col>
      <xdr:colOff>371475</xdr:colOff>
      <xdr:row>70</xdr:row>
      <xdr:rowOff>47625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1238249</xdr:colOff>
      <xdr:row>42</xdr:row>
      <xdr:rowOff>161925</xdr:rowOff>
    </xdr:from>
    <xdr:to>
      <xdr:col>10</xdr:col>
      <xdr:colOff>552449</xdr:colOff>
      <xdr:row>56</xdr:row>
      <xdr:rowOff>66675</xdr:rowOff>
    </xdr:to>
    <xdr:graphicFrame macro="">
      <xdr:nvGraphicFramePr>
        <xdr:cNvPr id="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1181100</xdr:colOff>
      <xdr:row>58</xdr:row>
      <xdr:rowOff>95250</xdr:rowOff>
    </xdr:from>
    <xdr:to>
      <xdr:col>11</xdr:col>
      <xdr:colOff>19050</xdr:colOff>
      <xdr:row>71</xdr:row>
      <xdr:rowOff>28575</xdr:rowOff>
    </xdr:to>
    <xdr:graphicFrame macro="">
      <xdr:nvGraphicFramePr>
        <xdr:cNvPr id="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42</xdr:row>
      <xdr:rowOff>142875</xdr:rowOff>
    </xdr:from>
    <xdr:to>
      <xdr:col>3</xdr:col>
      <xdr:colOff>1047750</xdr:colOff>
      <xdr:row>58</xdr:row>
      <xdr:rowOff>95250</xdr:rowOff>
    </xdr:to>
    <xdr:graphicFrame macro="">
      <xdr:nvGraphicFramePr>
        <xdr:cNvPr id="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28575</xdr:rowOff>
    </xdr:from>
    <xdr:to>
      <xdr:col>10</xdr:col>
      <xdr:colOff>476251</xdr:colOff>
      <xdr:row>15</xdr:row>
      <xdr:rowOff>171450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16</xdr:row>
      <xdr:rowOff>47624</xdr:rowOff>
    </xdr:from>
    <xdr:to>
      <xdr:col>10</xdr:col>
      <xdr:colOff>476250</xdr:colOff>
      <xdr:row>31</xdr:row>
      <xdr:rowOff>190499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0</xdr:row>
      <xdr:rowOff>23813</xdr:rowOff>
    </xdr:from>
    <xdr:to>
      <xdr:col>18</xdr:col>
      <xdr:colOff>361950</xdr:colOff>
      <xdr:row>15</xdr:row>
      <xdr:rowOff>47625</xdr:rowOff>
    </xdr:to>
    <xdr:graphicFrame macro="">
      <xdr:nvGraphicFramePr>
        <xdr:cNvPr id="1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585787</xdr:colOff>
      <xdr:row>16</xdr:row>
      <xdr:rowOff>52387</xdr:rowOff>
    </xdr:from>
    <xdr:to>
      <xdr:col>18</xdr:col>
      <xdr:colOff>371475</xdr:colOff>
      <xdr:row>31</xdr:row>
      <xdr:rowOff>66675</xdr:rowOff>
    </xdr:to>
    <xdr:graphicFrame macro="">
      <xdr:nvGraphicFramePr>
        <xdr:cNvPr id="1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6" sqref="B36"/>
    </sheetView>
  </sheetViews>
  <sheetFormatPr defaultRowHeight="15" x14ac:dyDescent="0.25"/>
  <cols>
    <col min="1" max="1" width="43" customWidth="1"/>
    <col min="2" max="2" width="21.42578125" customWidth="1"/>
    <col min="3" max="7" width="20" customWidth="1"/>
    <col min="8" max="8" width="15" style="1" customWidth="1"/>
    <col min="9" max="10" width="13.5703125" customWidth="1"/>
  </cols>
  <sheetData>
    <row r="1" spans="1:13" x14ac:dyDescent="0.25">
      <c r="B1" s="2" t="s">
        <v>26</v>
      </c>
      <c r="C1" s="2"/>
      <c r="D1" s="2"/>
      <c r="E1" s="2" t="s">
        <v>27</v>
      </c>
      <c r="F1" s="2"/>
      <c r="G1" s="2"/>
      <c r="H1" s="3" t="s">
        <v>26</v>
      </c>
      <c r="I1" s="2"/>
      <c r="J1" s="2"/>
      <c r="K1" s="2" t="s">
        <v>27</v>
      </c>
      <c r="L1" s="2"/>
    </row>
    <row r="2" spans="1:13" x14ac:dyDescent="0.25">
      <c r="A2" s="2" t="s">
        <v>13</v>
      </c>
      <c r="B2" s="2" t="s">
        <v>14</v>
      </c>
      <c r="C2" s="2" t="s">
        <v>15</v>
      </c>
      <c r="D2" s="2" t="s">
        <v>20</v>
      </c>
      <c r="E2" s="2" t="s">
        <v>14</v>
      </c>
      <c r="F2" s="2" t="s">
        <v>15</v>
      </c>
      <c r="G2" s="2" t="s">
        <v>20</v>
      </c>
      <c r="H2" s="3" t="s">
        <v>19</v>
      </c>
      <c r="I2" s="2" t="s">
        <v>18</v>
      </c>
      <c r="J2" s="2" t="s">
        <v>22</v>
      </c>
      <c r="K2" s="3" t="s">
        <v>19</v>
      </c>
      <c r="L2" s="2" t="s">
        <v>18</v>
      </c>
      <c r="M2" s="2" t="s">
        <v>22</v>
      </c>
    </row>
    <row r="3" spans="1:13" x14ac:dyDescent="0.25">
      <c r="A3" t="s">
        <v>0</v>
      </c>
      <c r="B3" s="4">
        <v>27.548999999999999</v>
      </c>
      <c r="C3" s="4">
        <v>28.725000000000001</v>
      </c>
      <c r="D3" s="4">
        <v>30.452999999999999</v>
      </c>
      <c r="E3" s="4">
        <v>29.902000000000001</v>
      </c>
      <c r="F3" s="4">
        <v>28.306999999999999</v>
      </c>
      <c r="G3" s="4">
        <v>30.486000000000001</v>
      </c>
      <c r="H3" s="1">
        <f>$B$3/B3</f>
        <v>1</v>
      </c>
      <c r="I3" s="1">
        <f>$C$3/C3</f>
        <v>1</v>
      </c>
      <c r="J3" s="1">
        <f>$D$3/D3</f>
        <v>1</v>
      </c>
      <c r="K3" s="4">
        <f>B3/E3</f>
        <v>0.92130961139723089</v>
      </c>
      <c r="L3" s="4">
        <f t="shared" ref="L3:M3" si="0">C3/F3</f>
        <v>1.0147666654891017</v>
      </c>
      <c r="M3" s="4">
        <f t="shared" si="0"/>
        <v>0.99891753591812626</v>
      </c>
    </row>
    <row r="4" spans="1:13" x14ac:dyDescent="0.25">
      <c r="A4" t="s">
        <v>2</v>
      </c>
      <c r="B4" s="4">
        <v>9.9879999999999995</v>
      </c>
      <c r="C4" s="4">
        <v>10.167</v>
      </c>
      <c r="D4" s="4">
        <v>10.044</v>
      </c>
      <c r="E4" s="4">
        <v>9.2780000000000005</v>
      </c>
      <c r="F4" s="4">
        <v>9.4990000000000006</v>
      </c>
      <c r="G4" s="4">
        <v>9.6750000000000007</v>
      </c>
      <c r="H4" s="1">
        <f t="shared" ref="H4:H12" si="1">$B$3/B4</f>
        <v>2.7582098518221869</v>
      </c>
      <c r="I4" s="1">
        <f>$C$3/C4</f>
        <v>2.8253172027146651</v>
      </c>
      <c r="J4" s="1">
        <f t="shared" ref="J4:J12" si="2">$D$3/D4</f>
        <v>3.0319593787335721</v>
      </c>
      <c r="K4" s="4">
        <f t="shared" ref="K4:K12" si="3">B4/E4</f>
        <v>1.0765251131709419</v>
      </c>
      <c r="L4" s="4">
        <f t="shared" ref="L4:L12" si="4">C4/F4</f>
        <v>1.0703231919149383</v>
      </c>
      <c r="M4" s="4">
        <f t="shared" ref="M4:M12" si="5">D4/G4</f>
        <v>1.0381395348837208</v>
      </c>
    </row>
    <row r="5" spans="1:13" x14ac:dyDescent="0.25">
      <c r="A5" t="s">
        <v>3</v>
      </c>
      <c r="B5" s="4">
        <v>25.041</v>
      </c>
      <c r="C5" s="4">
        <v>25.606000000000002</v>
      </c>
      <c r="D5" s="4">
        <v>27.143999999999998</v>
      </c>
      <c r="E5" s="4">
        <v>26.21</v>
      </c>
      <c r="F5" s="4">
        <v>26.581</v>
      </c>
      <c r="G5" s="4">
        <v>28.739000000000001</v>
      </c>
      <c r="H5" s="1">
        <f t="shared" si="1"/>
        <v>1.1001557445788905</v>
      </c>
      <c r="I5" s="1">
        <f>$C$3/C5</f>
        <v>1.1218073888932281</v>
      </c>
      <c r="J5" s="1">
        <f t="shared" si="2"/>
        <v>1.1219053934571177</v>
      </c>
      <c r="K5" s="4">
        <f t="shared" si="3"/>
        <v>0.95539870278519645</v>
      </c>
      <c r="L5" s="4">
        <f t="shared" si="4"/>
        <v>0.9633196644219556</v>
      </c>
      <c r="M5" s="4">
        <f t="shared" si="5"/>
        <v>0.94450050454086776</v>
      </c>
    </row>
    <row r="6" spans="1:13" x14ac:dyDescent="0.25">
      <c r="A6" t="s">
        <v>4</v>
      </c>
      <c r="B6" s="4">
        <v>7.27</v>
      </c>
      <c r="C6" s="4">
        <v>7.3769999999999998</v>
      </c>
      <c r="D6" s="4">
        <v>7.46</v>
      </c>
      <c r="E6" s="4">
        <v>6.3520000000000003</v>
      </c>
      <c r="F6" s="4">
        <v>6.3730000000000002</v>
      </c>
      <c r="G6" s="4">
        <v>6.29</v>
      </c>
      <c r="H6" s="1">
        <f t="shared" si="1"/>
        <v>3.7894085281980745</v>
      </c>
      <c r="I6" s="1">
        <f>$C$3/C6</f>
        <v>3.8938592923952831</v>
      </c>
      <c r="J6" s="1">
        <f t="shared" si="2"/>
        <v>4.0821715817694368</v>
      </c>
      <c r="K6" s="4">
        <f t="shared" si="3"/>
        <v>1.1445214105793449</v>
      </c>
      <c r="L6" s="4">
        <f t="shared" si="4"/>
        <v>1.1575396202730268</v>
      </c>
      <c r="M6" s="4">
        <f t="shared" si="5"/>
        <v>1.1860095389507155</v>
      </c>
    </row>
    <row r="7" spans="1:13" x14ac:dyDescent="0.25">
      <c r="A7" t="s">
        <v>5</v>
      </c>
      <c r="B7" s="4">
        <v>5.5609999999999999</v>
      </c>
      <c r="C7" s="4">
        <v>5.7789999999999999</v>
      </c>
      <c r="D7" s="4">
        <v>5.6379999999999999</v>
      </c>
      <c r="E7" s="4">
        <v>4.734</v>
      </c>
      <c r="F7" s="4">
        <v>4.6420000000000003</v>
      </c>
      <c r="G7" s="4">
        <v>4.7939999999999996</v>
      </c>
      <c r="H7" s="1">
        <f t="shared" si="1"/>
        <v>4.9539651141880956</v>
      </c>
      <c r="I7" s="1">
        <f>$C$3/C7</f>
        <v>4.9705831458729888</v>
      </c>
      <c r="J7" s="1">
        <f t="shared" si="2"/>
        <v>5.40138346931536</v>
      </c>
      <c r="K7" s="4">
        <f t="shared" si="3"/>
        <v>1.1746937051119561</v>
      </c>
      <c r="L7" s="4">
        <f t="shared" si="4"/>
        <v>1.244937526928048</v>
      </c>
      <c r="M7" s="4">
        <f t="shared" si="5"/>
        <v>1.1760534000834377</v>
      </c>
    </row>
    <row r="8" spans="1:13" x14ac:dyDescent="0.25">
      <c r="A8" t="s">
        <v>1</v>
      </c>
      <c r="B8" s="4">
        <v>4.8849999999999998</v>
      </c>
      <c r="C8" s="4">
        <v>4.9619999999999997</v>
      </c>
      <c r="D8" s="4">
        <v>5.0620000000000003</v>
      </c>
      <c r="E8" s="4">
        <v>4.266</v>
      </c>
      <c r="F8" s="4">
        <v>4.3010000000000002</v>
      </c>
      <c r="G8" s="4">
        <v>4.266</v>
      </c>
      <c r="H8" s="1">
        <f t="shared" si="1"/>
        <v>5.6395087001023541</v>
      </c>
      <c r="I8" s="1">
        <f>$C$3/C8</f>
        <v>5.7889963724304723</v>
      </c>
      <c r="J8" s="1">
        <f t="shared" si="2"/>
        <v>6.0160015804030023</v>
      </c>
      <c r="K8" s="4">
        <f t="shared" si="3"/>
        <v>1.145100796999531</v>
      </c>
      <c r="L8" s="4">
        <f t="shared" si="4"/>
        <v>1.153685189490816</v>
      </c>
      <c r="M8" s="4">
        <f t="shared" si="5"/>
        <v>1.1865916549460853</v>
      </c>
    </row>
    <row r="9" spans="1:13" x14ac:dyDescent="0.25">
      <c r="A9" t="s">
        <v>11</v>
      </c>
      <c r="B9" s="4">
        <v>3.63</v>
      </c>
      <c r="C9" s="4">
        <v>3.5449999999999999</v>
      </c>
      <c r="D9" s="4">
        <v>3.702</v>
      </c>
      <c r="E9" s="4">
        <v>3.145</v>
      </c>
      <c r="F9" s="4">
        <v>3.2829999999999999</v>
      </c>
      <c r="G9" s="4">
        <v>3.222</v>
      </c>
      <c r="H9" s="1">
        <f t="shared" si="1"/>
        <v>7.5892561983471074</v>
      </c>
      <c r="I9" s="1">
        <f>$C$3/C9</f>
        <v>8.1029619181946408</v>
      </c>
      <c r="J9" s="1">
        <f t="shared" si="2"/>
        <v>8.2260940032414904</v>
      </c>
      <c r="K9" s="4">
        <f t="shared" si="3"/>
        <v>1.1542130365659777</v>
      </c>
      <c r="L9" s="4">
        <f t="shared" si="4"/>
        <v>1.0798050563508985</v>
      </c>
      <c r="M9" s="4">
        <f t="shared" si="5"/>
        <v>1.1489757914338921</v>
      </c>
    </row>
    <row r="10" spans="1:13" x14ac:dyDescent="0.25">
      <c r="A10" t="s">
        <v>12</v>
      </c>
      <c r="B10" s="4">
        <v>2.78</v>
      </c>
      <c r="C10" s="4">
        <v>2.887</v>
      </c>
      <c r="D10" s="4">
        <v>3.052</v>
      </c>
      <c r="E10" s="4">
        <v>2.6190000000000002</v>
      </c>
      <c r="F10" s="4">
        <v>2.7930000000000001</v>
      </c>
      <c r="G10" s="4">
        <v>2.6469999999999998</v>
      </c>
      <c r="H10" s="1">
        <f t="shared" si="1"/>
        <v>9.9097122302158276</v>
      </c>
      <c r="I10" s="1">
        <f>$C$3/C10</f>
        <v>9.9497748527883623</v>
      </c>
      <c r="J10" s="1">
        <f t="shared" si="2"/>
        <v>9.9780471821756223</v>
      </c>
      <c r="K10" s="4">
        <f t="shared" si="3"/>
        <v>1.0614738449789995</v>
      </c>
      <c r="L10" s="4">
        <f t="shared" si="4"/>
        <v>1.033655567490154</v>
      </c>
      <c r="M10" s="4">
        <f t="shared" si="5"/>
        <v>1.1530034000755573</v>
      </c>
    </row>
    <row r="11" spans="1:13" x14ac:dyDescent="0.25">
      <c r="A11" t="s">
        <v>23</v>
      </c>
      <c r="B11" s="4">
        <v>8.2439999999999998</v>
      </c>
      <c r="C11" s="4">
        <v>7.8689999999999998</v>
      </c>
      <c r="D11" s="4">
        <v>8.5459999999999994</v>
      </c>
      <c r="E11" s="4">
        <v>5.6180000000000003</v>
      </c>
      <c r="F11" s="4">
        <v>5.76</v>
      </c>
      <c r="G11" s="4">
        <v>5.6630000000000003</v>
      </c>
      <c r="H11" s="1">
        <f t="shared" si="1"/>
        <v>3.3417030567685591</v>
      </c>
      <c r="I11" s="1">
        <f>$C$3/C11</f>
        <v>3.6504003049942817</v>
      </c>
      <c r="J11" s="1">
        <f t="shared" si="2"/>
        <v>3.5634214837350808</v>
      </c>
      <c r="K11" s="4">
        <f t="shared" si="3"/>
        <v>1.4674261302954787</v>
      </c>
      <c r="L11" s="4">
        <f t="shared" si="4"/>
        <v>1.3661458333333334</v>
      </c>
      <c r="M11" s="4">
        <f t="shared" si="5"/>
        <v>1.5090941197245276</v>
      </c>
    </row>
    <row r="12" spans="1:13" x14ac:dyDescent="0.25">
      <c r="A12" t="s">
        <v>24</v>
      </c>
      <c r="B12" s="4">
        <v>6.7110000000000003</v>
      </c>
      <c r="C12" s="4">
        <v>6.335</v>
      </c>
      <c r="D12" s="4">
        <v>6.8860000000000001</v>
      </c>
      <c r="E12" s="4">
        <v>4.5229999999999997</v>
      </c>
      <c r="F12" s="4">
        <v>4.9589999999999996</v>
      </c>
      <c r="G12" s="4">
        <v>4.8360000000000003</v>
      </c>
      <c r="H12" s="1">
        <f t="shared" si="1"/>
        <v>4.1050514081358962</v>
      </c>
      <c r="I12" s="1">
        <f>$C$3/C12</f>
        <v>4.5343330702446725</v>
      </c>
      <c r="J12" s="1">
        <f t="shared" si="2"/>
        <v>4.4224513505663667</v>
      </c>
      <c r="K12" s="4">
        <f t="shared" si="3"/>
        <v>1.4837497236347559</v>
      </c>
      <c r="L12" s="4">
        <f t="shared" si="4"/>
        <v>1.2774752974389998</v>
      </c>
      <c r="M12" s="4">
        <f t="shared" si="5"/>
        <v>1.4239040529363109</v>
      </c>
    </row>
    <row r="13" spans="1:13" x14ac:dyDescent="0.25">
      <c r="B13" s="4"/>
      <c r="C13" s="4"/>
      <c r="D13" s="4"/>
      <c r="E13" s="4"/>
      <c r="F13" s="4"/>
      <c r="G13" s="4"/>
      <c r="I13" s="1"/>
      <c r="J13" s="1"/>
      <c r="K13" s="4"/>
      <c r="L13" s="4"/>
      <c r="M13" s="4"/>
    </row>
    <row r="14" spans="1:13" x14ac:dyDescent="0.25">
      <c r="B14" s="5" t="s">
        <v>28</v>
      </c>
      <c r="C14" s="4"/>
      <c r="D14" s="4"/>
      <c r="E14" s="4"/>
      <c r="F14" s="4"/>
      <c r="G14" s="4"/>
      <c r="I14" s="1"/>
      <c r="J14" s="1"/>
      <c r="K14" s="4"/>
      <c r="L14" s="4"/>
      <c r="M14" s="4"/>
    </row>
    <row r="15" spans="1:13" x14ac:dyDescent="0.25">
      <c r="A15" s="2" t="s">
        <v>13</v>
      </c>
      <c r="B15" s="2" t="s">
        <v>14</v>
      </c>
      <c r="C15" s="2" t="s">
        <v>15</v>
      </c>
      <c r="D15" s="2" t="s">
        <v>20</v>
      </c>
      <c r="E15" s="3" t="s">
        <v>19</v>
      </c>
      <c r="F15" s="2" t="s">
        <v>18</v>
      </c>
      <c r="G15" s="2" t="s">
        <v>22</v>
      </c>
      <c r="K15" s="4"/>
      <c r="L15" s="4"/>
      <c r="M15" s="4"/>
    </row>
    <row r="16" spans="1:13" x14ac:dyDescent="0.25">
      <c r="A16" t="s">
        <v>29</v>
      </c>
      <c r="B16" s="4">
        <v>3.7170000000000001</v>
      </c>
      <c r="C16" s="4">
        <v>3.4180000000000001</v>
      </c>
      <c r="D16" s="4">
        <v>3.6930000000000001</v>
      </c>
      <c r="E16" s="4">
        <f>B$3/B16</f>
        <v>7.4116222760290551</v>
      </c>
      <c r="F16" s="4">
        <f t="shared" ref="F16:G21" si="6">C$3/C16</f>
        <v>8.4040374488004677</v>
      </c>
      <c r="G16" s="4">
        <f t="shared" si="6"/>
        <v>8.2461413484971562</v>
      </c>
      <c r="I16" s="1"/>
      <c r="J16" s="1"/>
      <c r="K16" s="4"/>
      <c r="L16" s="4"/>
      <c r="M16" s="4"/>
    </row>
    <row r="17" spans="1:13" x14ac:dyDescent="0.25">
      <c r="A17" t="s">
        <v>30</v>
      </c>
      <c r="B17" s="4">
        <v>2.3069999999999999</v>
      </c>
      <c r="C17" s="4">
        <v>2.1440000000000001</v>
      </c>
      <c r="D17" s="4">
        <v>2.3490000000000002</v>
      </c>
      <c r="E17" s="4">
        <f t="shared" ref="E17:E21" si="7">B$3/B17</f>
        <v>11.94148244473342</v>
      </c>
      <c r="F17" s="4">
        <f t="shared" si="6"/>
        <v>13.39785447761194</v>
      </c>
      <c r="G17" s="4">
        <f t="shared" si="6"/>
        <v>12.964240102171136</v>
      </c>
      <c r="I17" s="1"/>
      <c r="J17" s="1"/>
      <c r="K17" s="4"/>
      <c r="L17" s="4"/>
      <c r="M17" s="4"/>
    </row>
    <row r="18" spans="1:13" x14ac:dyDescent="0.25">
      <c r="A18" t="s">
        <v>31</v>
      </c>
      <c r="B18" s="4">
        <v>1.839</v>
      </c>
      <c r="C18" s="4">
        <v>1.6779999999999999</v>
      </c>
      <c r="D18" s="4">
        <v>1.8660000000000001</v>
      </c>
      <c r="E18" s="4">
        <f t="shared" si="7"/>
        <v>14.980424143556281</v>
      </c>
      <c r="F18" s="4">
        <f t="shared" si="6"/>
        <v>17.118593563766389</v>
      </c>
      <c r="G18" s="4">
        <f t="shared" si="6"/>
        <v>16.319935691318328</v>
      </c>
      <c r="I18" s="1"/>
      <c r="J18" s="1"/>
      <c r="K18" s="4"/>
      <c r="L18" s="4"/>
      <c r="M18" s="4"/>
    </row>
    <row r="19" spans="1:13" x14ac:dyDescent="0.25">
      <c r="A19" t="s">
        <v>32</v>
      </c>
      <c r="B19" s="4">
        <v>1.619</v>
      </c>
      <c r="C19" s="4">
        <v>1.4450000000000001</v>
      </c>
      <c r="D19" s="4">
        <v>1.621</v>
      </c>
      <c r="E19" s="4">
        <f t="shared" si="7"/>
        <v>17.016059295861641</v>
      </c>
      <c r="F19" s="4">
        <f t="shared" si="6"/>
        <v>19.878892733564015</v>
      </c>
      <c r="G19" s="4">
        <f t="shared" si="6"/>
        <v>18.786551511412707</v>
      </c>
      <c r="I19" s="1"/>
      <c r="J19" s="1"/>
      <c r="K19" s="4"/>
      <c r="L19" s="4"/>
      <c r="M19" s="4"/>
    </row>
    <row r="20" spans="1:13" x14ac:dyDescent="0.25">
      <c r="A20" t="s">
        <v>33</v>
      </c>
      <c r="B20" s="4">
        <v>1.298</v>
      </c>
      <c r="C20" s="4">
        <v>1.1919999999999999</v>
      </c>
      <c r="D20" s="4">
        <v>1.248</v>
      </c>
      <c r="E20" s="4">
        <f t="shared" si="7"/>
        <v>21.224191063174114</v>
      </c>
      <c r="F20" s="4">
        <f t="shared" si="6"/>
        <v>24.098154362416111</v>
      </c>
      <c r="G20" s="4">
        <f t="shared" si="6"/>
        <v>24.401442307692307</v>
      </c>
      <c r="I20" s="1"/>
      <c r="J20" s="1"/>
      <c r="K20" s="4"/>
      <c r="L20" s="4"/>
      <c r="M20" s="4"/>
    </row>
    <row r="21" spans="1:13" x14ac:dyDescent="0.25">
      <c r="A21" t="s">
        <v>34</v>
      </c>
      <c r="B21" s="4">
        <v>1.298</v>
      </c>
      <c r="C21" s="4">
        <v>1.1479999999999999</v>
      </c>
      <c r="D21" s="4">
        <v>1.232</v>
      </c>
      <c r="E21" s="4">
        <f t="shared" si="7"/>
        <v>21.224191063174114</v>
      </c>
      <c r="F21" s="4">
        <f t="shared" si="6"/>
        <v>25.021777003484324</v>
      </c>
      <c r="G21" s="4">
        <f t="shared" si="6"/>
        <v>24.718344155844157</v>
      </c>
      <c r="I21" s="1"/>
      <c r="J21" s="1"/>
      <c r="K21" s="4"/>
      <c r="L21" s="4"/>
      <c r="M21" s="4"/>
    </row>
    <row r="22" spans="1:13" x14ac:dyDescent="0.25">
      <c r="B22" s="4"/>
      <c r="C22" s="4"/>
      <c r="D22" s="4"/>
      <c r="E22" s="4"/>
      <c r="F22" s="4"/>
      <c r="G22" s="4"/>
      <c r="I22" s="1"/>
      <c r="J22" s="1"/>
      <c r="K22" s="4"/>
      <c r="L22" s="4"/>
      <c r="M22" s="4"/>
    </row>
    <row r="23" spans="1:13" x14ac:dyDescent="0.25">
      <c r="B23" s="2" t="s">
        <v>26</v>
      </c>
      <c r="C23" s="2"/>
      <c r="D23" s="2"/>
      <c r="E23" s="2" t="s">
        <v>27</v>
      </c>
      <c r="F23" s="2"/>
      <c r="G23" s="2"/>
      <c r="H23" s="3" t="s">
        <v>26</v>
      </c>
      <c r="I23" s="2"/>
      <c r="J23" s="2"/>
      <c r="K23" s="2" t="s">
        <v>27</v>
      </c>
    </row>
    <row r="24" spans="1:13" x14ac:dyDescent="0.25">
      <c r="A24" s="2" t="s">
        <v>9</v>
      </c>
      <c r="B24" s="5" t="s">
        <v>14</v>
      </c>
      <c r="C24" s="5" t="s">
        <v>15</v>
      </c>
      <c r="D24" s="5" t="s">
        <v>20</v>
      </c>
      <c r="E24" s="5" t="s">
        <v>14</v>
      </c>
      <c r="F24" s="5" t="s">
        <v>15</v>
      </c>
      <c r="G24" s="5" t="s">
        <v>20</v>
      </c>
      <c r="H24" s="3" t="s">
        <v>19</v>
      </c>
      <c r="I24" s="2" t="s">
        <v>18</v>
      </c>
      <c r="J24" s="2" t="s">
        <v>22</v>
      </c>
      <c r="K24" s="3" t="s">
        <v>19</v>
      </c>
      <c r="L24" s="2" t="s">
        <v>18</v>
      </c>
      <c r="M24" s="2" t="s">
        <v>22</v>
      </c>
    </row>
    <row r="25" spans="1:13" x14ac:dyDescent="0.25">
      <c r="A25" t="s">
        <v>6</v>
      </c>
      <c r="B25" s="4">
        <v>2.234</v>
      </c>
      <c r="C25" s="4">
        <v>4.4050000000000002</v>
      </c>
      <c r="D25" s="4">
        <v>5.0039999999999996</v>
      </c>
      <c r="E25" s="4">
        <v>2.097</v>
      </c>
      <c r="F25" s="4">
        <v>4.7569999999999997</v>
      </c>
      <c r="G25" s="4">
        <v>6.9710000000000001</v>
      </c>
      <c r="H25" s="1">
        <f>($B$3*10)/B25</f>
        <v>123.31692032229186</v>
      </c>
      <c r="I25" s="1">
        <f>($C$3*10)/C25</f>
        <v>65.209988649262201</v>
      </c>
      <c r="J25" s="1">
        <f>$D$3*10/D25</f>
        <v>60.857314148681056</v>
      </c>
      <c r="K25" s="1">
        <f>B25/E25</f>
        <v>1.0653314258464472</v>
      </c>
      <c r="L25" s="1">
        <f t="shared" ref="L25:M25" si="8">C25/F25</f>
        <v>0.92600378389741445</v>
      </c>
      <c r="M25" s="1">
        <f t="shared" si="8"/>
        <v>0.71783101420169271</v>
      </c>
    </row>
    <row r="26" spans="1:13" x14ac:dyDescent="0.25">
      <c r="A26" t="s">
        <v>7</v>
      </c>
      <c r="B26" s="4">
        <v>2.3039999999999998</v>
      </c>
      <c r="C26" s="4">
        <v>3.9849999999999999</v>
      </c>
      <c r="D26" s="4">
        <v>4.3289999999999997</v>
      </c>
      <c r="E26" s="4">
        <v>1.006</v>
      </c>
      <c r="F26" s="4">
        <v>2.3660000000000001</v>
      </c>
      <c r="G26" s="4">
        <v>3.7120000000000002</v>
      </c>
      <c r="H26" s="1">
        <f t="shared" ref="H26:H27" si="9">($B$3*10)/B26</f>
        <v>119.57031250000001</v>
      </c>
      <c r="I26" s="1">
        <f>($C$3*10)/C26</f>
        <v>72.082810539523209</v>
      </c>
      <c r="J26" s="1">
        <f t="shared" ref="J26:J27" si="10">$D$3*10/D26</f>
        <v>70.346500346500349</v>
      </c>
      <c r="K26" s="1">
        <f t="shared" ref="K26:K28" si="11">B26/E26</f>
        <v>2.2902584493041749</v>
      </c>
      <c r="L26" s="1">
        <f t="shared" ref="L26:L28" si="12">C26/F26</f>
        <v>1.684277261200338</v>
      </c>
      <c r="M26" s="1">
        <f t="shared" ref="M26:M28" si="13">D26/G26</f>
        <v>1.1662176724137929</v>
      </c>
    </row>
    <row r="27" spans="1:13" x14ac:dyDescent="0.25">
      <c r="A27" t="s">
        <v>8</v>
      </c>
      <c r="B27" s="4">
        <v>2.129</v>
      </c>
      <c r="C27" s="4">
        <v>3.8929999999999998</v>
      </c>
      <c r="D27" s="4">
        <v>4.1619999999999999</v>
      </c>
      <c r="E27" s="4">
        <v>1.2070000000000001</v>
      </c>
      <c r="F27" s="4">
        <v>2.3660000000000001</v>
      </c>
      <c r="G27" s="4">
        <v>4.2880000000000003</v>
      </c>
      <c r="H27" s="1">
        <f t="shared" si="9"/>
        <v>129.3987787693753</v>
      </c>
      <c r="I27" s="1">
        <f>($C$3*10)/C27</f>
        <v>73.786283072180836</v>
      </c>
      <c r="J27" s="1">
        <f t="shared" si="10"/>
        <v>73.169149447381059</v>
      </c>
      <c r="K27" s="1">
        <f t="shared" si="11"/>
        <v>1.7638773819386908</v>
      </c>
      <c r="L27" s="1">
        <f t="shared" si="12"/>
        <v>1.6453930684699913</v>
      </c>
      <c r="M27" s="1">
        <f t="shared" si="13"/>
        <v>0.97061567164179097</v>
      </c>
    </row>
    <row r="28" spans="1:13" x14ac:dyDescent="0.25">
      <c r="A28" t="s">
        <v>25</v>
      </c>
      <c r="B28" s="4">
        <v>2.8839999999999999</v>
      </c>
      <c r="C28" s="4">
        <v>5.7690000000000001</v>
      </c>
      <c r="D28" s="4">
        <v>9.0980000000000008</v>
      </c>
      <c r="E28" s="4">
        <v>1.667</v>
      </c>
      <c r="F28" s="4">
        <v>3.5289999999999999</v>
      </c>
      <c r="G28" s="4">
        <v>5.7809999999999997</v>
      </c>
      <c r="H28" s="1">
        <f t="shared" ref="H28" si="14">($B$3*10)/B28</f>
        <v>95.523578363384189</v>
      </c>
      <c r="I28" s="1">
        <f>($C$3*10)/C28</f>
        <v>49.791991679667184</v>
      </c>
      <c r="J28" s="1">
        <f t="shared" ref="J28" si="15">$D$3*10/D28</f>
        <v>33.472191690481417</v>
      </c>
      <c r="K28" s="1">
        <f t="shared" si="11"/>
        <v>1.7300539892021594</v>
      </c>
      <c r="L28" s="1">
        <f t="shared" si="12"/>
        <v>1.6347407197506376</v>
      </c>
      <c r="M28" s="1">
        <f t="shared" si="13"/>
        <v>1.5737761632935481</v>
      </c>
    </row>
    <row r="29" spans="1:13" x14ac:dyDescent="0.25">
      <c r="B29" s="4"/>
      <c r="C29" s="4"/>
      <c r="D29" s="4"/>
      <c r="E29" s="4"/>
      <c r="F29" s="4"/>
      <c r="G29" s="4"/>
      <c r="I29" s="1"/>
      <c r="J29" s="1"/>
      <c r="K29" s="1"/>
      <c r="L29" s="1"/>
      <c r="M29" s="1"/>
    </row>
    <row r="30" spans="1:13" x14ac:dyDescent="0.25">
      <c r="B30" s="5" t="s">
        <v>28</v>
      </c>
      <c r="C30" s="4"/>
      <c r="D30" s="4"/>
      <c r="E30" s="4"/>
      <c r="F30" s="4"/>
      <c r="G30" s="4"/>
      <c r="I30" s="1"/>
      <c r="J30" s="1"/>
      <c r="K30" s="1"/>
      <c r="L30" s="1"/>
      <c r="M30" s="1"/>
    </row>
    <row r="31" spans="1:13" x14ac:dyDescent="0.25">
      <c r="A31" s="2" t="s">
        <v>9</v>
      </c>
      <c r="B31" s="2" t="s">
        <v>14</v>
      </c>
      <c r="C31" s="2" t="s">
        <v>15</v>
      </c>
      <c r="D31" s="2" t="s">
        <v>20</v>
      </c>
      <c r="E31" s="3" t="s">
        <v>19</v>
      </c>
      <c r="F31" s="2" t="s">
        <v>18</v>
      </c>
      <c r="G31" s="2" t="s">
        <v>22</v>
      </c>
      <c r="I31" s="1"/>
      <c r="J31" s="1"/>
      <c r="K31" s="1"/>
      <c r="L31" s="1"/>
      <c r="M31" s="1"/>
    </row>
    <row r="32" spans="1:13" x14ac:dyDescent="0.25">
      <c r="A32" t="s">
        <v>35</v>
      </c>
      <c r="B32" s="4">
        <v>0.498</v>
      </c>
      <c r="C32" s="4">
        <v>1.135</v>
      </c>
      <c r="D32" s="4">
        <v>1.9350000000000001</v>
      </c>
      <c r="E32" s="4">
        <f>B$3*10/B32</f>
        <v>553.19277108433732</v>
      </c>
      <c r="F32" s="4">
        <f t="shared" ref="F32:G35" si="16">C$3*10/C32</f>
        <v>253.08370044052865</v>
      </c>
      <c r="G32" s="4">
        <f t="shared" si="16"/>
        <v>157.37984496124028</v>
      </c>
      <c r="I32" s="1"/>
      <c r="J32" s="1"/>
      <c r="K32" s="1"/>
      <c r="L32" s="1"/>
      <c r="M32" s="1"/>
    </row>
    <row r="33" spans="1:13" x14ac:dyDescent="0.25">
      <c r="A33" t="s">
        <v>36</v>
      </c>
      <c r="B33" s="4">
        <v>0.73</v>
      </c>
      <c r="C33" s="4">
        <v>1.391</v>
      </c>
      <c r="D33" s="4">
        <v>2.137</v>
      </c>
      <c r="E33" s="4">
        <f t="shared" ref="E33:E35" si="17">B$3*10/B33</f>
        <v>377.38356164383566</v>
      </c>
      <c r="F33" s="4">
        <f t="shared" si="16"/>
        <v>206.50611071171818</v>
      </c>
      <c r="G33" s="4">
        <f t="shared" si="16"/>
        <v>142.50350959288721</v>
      </c>
      <c r="I33" s="1"/>
      <c r="J33" s="1"/>
      <c r="K33" s="1"/>
      <c r="L33" s="1"/>
      <c r="M33" s="1"/>
    </row>
    <row r="34" spans="1:13" x14ac:dyDescent="0.25">
      <c r="A34" t="s">
        <v>37</v>
      </c>
      <c r="B34" s="4">
        <v>0.70299999999999996</v>
      </c>
      <c r="C34" s="4">
        <v>1.347</v>
      </c>
      <c r="D34" s="4">
        <v>2.1829999999999998</v>
      </c>
      <c r="E34" s="4">
        <f t="shared" si="17"/>
        <v>391.87766714082505</v>
      </c>
      <c r="F34" s="4">
        <f t="shared" si="16"/>
        <v>213.25167037861917</v>
      </c>
      <c r="G34" s="4">
        <f t="shared" si="16"/>
        <v>139.50068712780578</v>
      </c>
      <c r="I34" s="1"/>
      <c r="J34" s="1"/>
      <c r="K34" s="1"/>
      <c r="L34" s="1"/>
      <c r="M34" s="1"/>
    </row>
    <row r="35" spans="1:13" x14ac:dyDescent="0.25">
      <c r="A35" t="s">
        <v>38</v>
      </c>
      <c r="B35" s="4">
        <v>0.61199999999999999</v>
      </c>
      <c r="C35" s="4">
        <v>1.268</v>
      </c>
      <c r="D35" s="4">
        <v>2.0459999999999998</v>
      </c>
      <c r="E35" s="4">
        <f t="shared" si="17"/>
        <v>450.14705882352945</v>
      </c>
      <c r="F35" s="4">
        <f t="shared" si="16"/>
        <v>226.53785488958991</v>
      </c>
      <c r="G35" s="4">
        <f t="shared" si="16"/>
        <v>148.841642228739</v>
      </c>
      <c r="I35" s="1"/>
      <c r="J35" s="1"/>
      <c r="K35" s="1"/>
      <c r="L35" s="1"/>
      <c r="M35" s="1"/>
    </row>
    <row r="36" spans="1:13" x14ac:dyDescent="0.25">
      <c r="B36" s="4"/>
      <c r="C36" s="4"/>
      <c r="D36" s="4"/>
      <c r="E36" s="4"/>
      <c r="F36" s="4"/>
      <c r="G36" s="4"/>
      <c r="I36" s="1"/>
      <c r="J36" s="1"/>
      <c r="K36" s="1"/>
      <c r="L36" s="1"/>
      <c r="M36" s="1"/>
    </row>
    <row r="38" spans="1:13" x14ac:dyDescent="0.25">
      <c r="A38" t="s">
        <v>10</v>
      </c>
    </row>
    <row r="39" spans="1:13" x14ac:dyDescent="0.25">
      <c r="A39" t="s">
        <v>17</v>
      </c>
    </row>
    <row r="40" spans="1:13" x14ac:dyDescent="0.25">
      <c r="A40" t="s">
        <v>16</v>
      </c>
    </row>
    <row r="41" spans="1:13" x14ac:dyDescent="0.25">
      <c r="A41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19" sqref="X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2016-05-06T10:49:13Z</dcterms:created>
  <dcterms:modified xsi:type="dcterms:W3CDTF">2016-05-08T14:35:50Z</dcterms:modified>
</cp:coreProperties>
</file>