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2\"/>
    </mc:Choice>
  </mc:AlternateContent>
  <xr:revisionPtr revIDLastSave="0" documentId="13_ncr:1_{4AC69A20-91F2-4B32-86C1-F553422D0C98}" xr6:coauthVersionLast="44" xr6:coauthVersionMax="44" xr10:uidLastSave="{00000000-0000-0000-0000-000000000000}"/>
  <bookViews>
    <workbookView xWindow="-120" yWindow="-120" windowWidth="29040" windowHeight="15840" xr2:uid="{4FEA02F1-19C7-4638-9EF3-148CE5462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I9" i="1"/>
  <c r="H11" i="1"/>
  <c r="H10" i="1"/>
  <c r="H9" i="1"/>
  <c r="I6" i="1"/>
  <c r="J6" i="1" s="1"/>
  <c r="H8" i="1"/>
  <c r="H7" i="1"/>
  <c r="H6" i="1"/>
  <c r="J3" i="1"/>
  <c r="I3" i="1"/>
  <c r="H5" i="1"/>
  <c r="H4" i="1"/>
  <c r="H3" i="1"/>
</calcChain>
</file>

<file path=xl/sharedStrings.xml><?xml version="1.0" encoding="utf-8"?>
<sst xmlns="http://schemas.openxmlformats.org/spreadsheetml/2006/main" count="13" uniqueCount="13">
  <si>
    <t>PART B</t>
  </si>
  <si>
    <t>Outer Diameter  (m)</t>
  </si>
  <si>
    <t>Inner Diameter (m)</t>
  </si>
  <si>
    <t>Temperature (C)</t>
  </si>
  <si>
    <t>Reservior Height (m)</t>
  </si>
  <si>
    <t>Centerline Height (m)</t>
  </si>
  <si>
    <t>Pipe Length (m)</t>
  </si>
  <si>
    <t>Vol Flow Rates (m^3/s)</t>
  </si>
  <si>
    <t>Average Vol Flow Rate (m^3/s)</t>
  </si>
  <si>
    <t>Average Velocity (m/s)</t>
  </si>
  <si>
    <t>DAM A</t>
  </si>
  <si>
    <t>DAM B</t>
  </si>
  <si>
    <t>DAM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</si>
</sst>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1640-0A7D-4825-AA57-A79210FE2966}">
  <dimension ref="A1:J11"/>
  <sheetViews>
    <sheetView tabSelected="1" workbookViewId="0">
      <selection activeCell="M6" sqref="M6"/>
    </sheetView>
  </sheetViews>
  <sheetFormatPr defaultRowHeight="15" x14ac:dyDescent="0.25"/>
  <cols>
    <col min="1" max="1" width="15.42578125" customWidth="1"/>
    <col min="2" max="2" width="19.28515625" customWidth="1"/>
    <col min="3" max="3" width="17.85546875" customWidth="1"/>
    <col min="4" max="4" width="15.85546875" customWidth="1"/>
    <col min="5" max="5" width="18.85546875" customWidth="1"/>
    <col min="6" max="6" width="20.85546875" customWidth="1"/>
    <col min="7" max="7" width="14.85546875" customWidth="1"/>
    <col min="8" max="8" width="21.28515625" customWidth="1"/>
    <col min="9" max="9" width="28.85546875" customWidth="1"/>
    <col min="10" max="10" width="21" customWidth="1"/>
  </cols>
  <sheetData>
    <row r="1" spans="1:10" x14ac:dyDescent="0.25">
      <c r="A1" s="1" t="s">
        <v>0</v>
      </c>
    </row>
    <row r="2" spans="1:10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 s="2" t="s">
        <v>10</v>
      </c>
      <c r="B3" s="3">
        <v>9.5250000000000005E-3</v>
      </c>
      <c r="C3" s="3">
        <v>8.6700000000000006E-3</v>
      </c>
      <c r="D3" s="3">
        <v>15</v>
      </c>
      <c r="E3" s="4">
        <v>0.2147</v>
      </c>
      <c r="F3" s="3">
        <v>0.19800000000000001</v>
      </c>
      <c r="G3" s="3">
        <v>1.1811</v>
      </c>
      <c r="H3" s="2">
        <f>0.0002/10.25</f>
        <v>1.9512195121951222E-5</v>
      </c>
      <c r="I3" s="2">
        <f>AVERAGE(H3:H5)</f>
        <v>1.9486133596384534E-5</v>
      </c>
      <c r="J3" s="2">
        <f>I3/(PI()*(C3/2)^2)</f>
        <v>0.33006357508104023</v>
      </c>
    </row>
    <row r="4" spans="1:10" x14ac:dyDescent="0.25">
      <c r="A4" s="2"/>
      <c r="B4" s="2"/>
      <c r="C4" s="2"/>
      <c r="D4" s="2"/>
      <c r="E4" s="2"/>
      <c r="F4" s="2"/>
      <c r="G4" s="2"/>
      <c r="H4" s="2">
        <f>0.000203/10.35</f>
        <v>1.961352657004831E-5</v>
      </c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>
        <f>0.000197/10.19</f>
        <v>1.9332679097154074E-5</v>
      </c>
      <c r="I5" s="2"/>
      <c r="J5" s="2"/>
    </row>
    <row r="6" spans="1:10" x14ac:dyDescent="0.25">
      <c r="A6" s="2" t="s">
        <v>11</v>
      </c>
      <c r="B6" s="3">
        <v>9.5250000000000005E-3</v>
      </c>
      <c r="C6" s="3">
        <v>8.6700000000000006E-3</v>
      </c>
      <c r="D6" s="3">
        <v>15</v>
      </c>
      <c r="E6" s="4">
        <v>0.314</v>
      </c>
      <c r="F6" s="3">
        <v>0.19800000000000001</v>
      </c>
      <c r="G6" s="3">
        <v>1.1811</v>
      </c>
      <c r="H6" s="2">
        <f>0.000485/10.38</f>
        <v>4.6724470134874758E-5</v>
      </c>
      <c r="I6" s="2">
        <f>AVERAGE(H6:H8)</f>
        <v>4.6522650007181339E-5</v>
      </c>
      <c r="J6" s="2">
        <f t="shared" ref="J4:J9" si="0">I6/(PI()*(C6/2)^2)</f>
        <v>0.78801841872126477</v>
      </c>
    </row>
    <row r="7" spans="1:10" x14ac:dyDescent="0.25">
      <c r="A7" s="2"/>
      <c r="B7" s="2"/>
      <c r="C7" s="2"/>
      <c r="D7" s="2"/>
      <c r="E7" s="2"/>
      <c r="F7" s="2"/>
      <c r="G7" s="2"/>
      <c r="H7" s="2">
        <f>0.00052/11.76</f>
        <v>4.4217687074829926E-5</v>
      </c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>
        <f>0.00046/9.46</f>
        <v>4.8625792811839321E-5</v>
      </c>
      <c r="I8" s="2"/>
      <c r="J8" s="2"/>
    </row>
    <row r="9" spans="1:10" x14ac:dyDescent="0.25">
      <c r="A9" s="2" t="s">
        <v>12</v>
      </c>
      <c r="B9" s="3">
        <v>9.5250000000000005E-3</v>
      </c>
      <c r="C9" s="3">
        <v>8.6700000000000006E-3</v>
      </c>
      <c r="D9" s="3">
        <v>15</v>
      </c>
      <c r="E9" s="3">
        <v>0.41592499999999999</v>
      </c>
      <c r="F9" s="3">
        <v>0.19800000000000001</v>
      </c>
      <c r="G9" s="3">
        <v>1.1811</v>
      </c>
      <c r="H9" s="2">
        <f>0.000435/6.52</f>
        <v>6.6717791411042947E-5</v>
      </c>
      <c r="I9" s="2">
        <f>AVERAGE(H9:H11)</f>
        <v>6.6452366346865475E-5</v>
      </c>
      <c r="J9" s="2">
        <f t="shared" si="0"/>
        <v>1.1255955677688145</v>
      </c>
    </row>
    <row r="10" spans="1:10" x14ac:dyDescent="0.25">
      <c r="A10" s="2"/>
      <c r="B10" s="2"/>
      <c r="C10" s="2"/>
      <c r="D10" s="2"/>
      <c r="E10" s="2"/>
      <c r="F10" s="2"/>
      <c r="G10" s="2"/>
      <c r="H10" s="2">
        <f>0.000465/6.99</f>
        <v>6.6523605150214593E-5</v>
      </c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>
        <f>0.00048/7.26</f>
        <v>6.6115702479338845E-5</v>
      </c>
      <c r="I11" s="2"/>
      <c r="J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2019-09-21T21:01:05Z</dcterms:created>
  <dcterms:modified xsi:type="dcterms:W3CDTF">2019-09-22T18:40:09Z</dcterms:modified>
</cp:coreProperties>
</file>