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3\"/>
    </mc:Choice>
  </mc:AlternateContent>
  <xr:revisionPtr revIDLastSave="0" documentId="13_ncr:1_{132580FA-D6D3-4921-B2F6-94079CE1DC78}" xr6:coauthVersionLast="44" xr6:coauthVersionMax="44" xr10:uidLastSave="{00000000-0000-0000-0000-000000000000}"/>
  <bookViews>
    <workbookView xWindow="-120" yWindow="-120" windowWidth="29040" windowHeight="15840" xr2:uid="{5C5E8655-4924-4A10-ACC3-F66FBAC70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6" i="1"/>
  <c r="L7" i="1"/>
  <c r="L8" i="1"/>
  <c r="L9" i="1"/>
  <c r="L10" i="1"/>
  <c r="L11" i="1"/>
  <c r="L12" i="1"/>
  <c r="L13" i="1"/>
  <c r="L14" i="1"/>
  <c r="L15" i="1"/>
  <c r="L16" i="1"/>
  <c r="L18" i="1"/>
  <c r="L19" i="1"/>
  <c r="L2" i="1"/>
  <c r="L20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20" i="1" l="1"/>
  <c r="I20" i="1" s="1"/>
  <c r="E20" i="1"/>
  <c r="K20" i="1" s="1"/>
  <c r="K19" i="1"/>
  <c r="I19" i="1"/>
  <c r="G19" i="1"/>
  <c r="E19" i="1"/>
  <c r="G18" i="1"/>
  <c r="I18" i="1" s="1"/>
  <c r="E18" i="1"/>
  <c r="K18" i="1" s="1"/>
  <c r="G17" i="1"/>
  <c r="I17" i="1" s="1"/>
  <c r="E17" i="1"/>
  <c r="K17" i="1" s="1"/>
  <c r="G16" i="1"/>
  <c r="I16" i="1" s="1"/>
  <c r="E16" i="1"/>
  <c r="K16" i="1" s="1"/>
  <c r="G15" i="1"/>
  <c r="I15" i="1" s="1"/>
  <c r="E15" i="1"/>
  <c r="K15" i="1" s="1"/>
  <c r="G14" i="1"/>
  <c r="I14" i="1" s="1"/>
  <c r="E14" i="1"/>
  <c r="K14" i="1" s="1"/>
  <c r="K13" i="1"/>
  <c r="G13" i="1"/>
  <c r="I13" i="1" s="1"/>
  <c r="E13" i="1"/>
  <c r="G12" i="1"/>
  <c r="I12" i="1" s="1"/>
  <c r="E12" i="1"/>
  <c r="K12" i="1" s="1"/>
  <c r="G11" i="1"/>
  <c r="I11" i="1" s="1"/>
  <c r="E11" i="1"/>
  <c r="K11" i="1" s="1"/>
  <c r="G10" i="1"/>
  <c r="I10" i="1" s="1"/>
  <c r="E10" i="1"/>
  <c r="K10" i="1" s="1"/>
  <c r="G9" i="1"/>
  <c r="I9" i="1" s="1"/>
  <c r="E9" i="1"/>
  <c r="K9" i="1" s="1"/>
  <c r="G8" i="1"/>
  <c r="I8" i="1" s="1"/>
  <c r="E8" i="1"/>
  <c r="K8" i="1" s="1"/>
  <c r="G7" i="1"/>
  <c r="I7" i="1" s="1"/>
  <c r="E7" i="1"/>
  <c r="K7" i="1" s="1"/>
  <c r="D7" i="1"/>
  <c r="G6" i="1"/>
  <c r="I6" i="1" s="1"/>
  <c r="E6" i="1"/>
  <c r="K6" i="1" s="1"/>
  <c r="D6" i="1"/>
  <c r="G5" i="1"/>
  <c r="I5" i="1" s="1"/>
  <c r="E5" i="1"/>
  <c r="K5" i="1" s="1"/>
  <c r="D5" i="1"/>
  <c r="G4" i="1"/>
  <c r="I4" i="1" s="1"/>
  <c r="E4" i="1"/>
  <c r="K4" i="1" s="1"/>
  <c r="D4" i="1"/>
  <c r="G3" i="1"/>
  <c r="I3" i="1" s="1"/>
  <c r="E3" i="1"/>
  <c r="K3" i="1" s="1"/>
  <c r="D3" i="1"/>
  <c r="G2" i="1"/>
  <c r="I2" i="1" s="1"/>
  <c r="E2" i="1"/>
  <c r="K2" i="1" s="1"/>
  <c r="D2" i="1"/>
</calcChain>
</file>

<file path=xl/sharedStrings.xml><?xml version="1.0" encoding="utf-8"?>
<sst xmlns="http://schemas.openxmlformats.org/spreadsheetml/2006/main" count="12" uniqueCount="12">
  <si>
    <t>Dynamic Pressure (kPa)</t>
  </si>
  <si>
    <t>Density (kg/m^3)</t>
  </si>
  <si>
    <t>Velocity (m/s)</t>
  </si>
  <si>
    <t>Angle (rad)</t>
  </si>
  <si>
    <t>Angle</t>
  </si>
  <si>
    <t>Delta H (m)</t>
  </si>
  <si>
    <t>Delta H (in)</t>
  </si>
  <si>
    <t>Delta P (Pa)</t>
  </si>
  <si>
    <t>Cp Exp</t>
  </si>
  <si>
    <t>Cp Theo</t>
  </si>
  <si>
    <t>% error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</si>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</sst>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473A-EDD1-46B7-A326-E4DC1211D31D}">
  <dimension ref="A1:L20"/>
  <sheetViews>
    <sheetView tabSelected="1" workbookViewId="0">
      <selection sqref="A1:L20"/>
    </sheetView>
  </sheetViews>
  <sheetFormatPr defaultRowHeight="15" x14ac:dyDescent="0.25"/>
  <cols>
    <col min="1" max="1" width="15.140625" customWidth="1"/>
    <col min="2" max="2" width="15.85546875" customWidth="1"/>
    <col min="3" max="3" width="13.28515625" customWidth="1"/>
    <col min="4" max="4" width="14.85546875" customWidth="1"/>
    <col min="5" max="5" width="11.42578125" customWidth="1"/>
    <col min="6" max="6" width="13" customWidth="1"/>
    <col min="7" max="7" width="12.5703125" customWidth="1"/>
    <col min="8" max="8" width="11.85546875" customWidth="1"/>
    <col min="9" max="9" width="12.28515625" customWidth="1"/>
    <col min="10" max="10" width="11.5703125" customWidth="1"/>
    <col min="11" max="11" width="13.5703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10</v>
      </c>
    </row>
    <row r="2" spans="1:12" x14ac:dyDescent="0.25">
      <c r="A2" s="1">
        <v>5</v>
      </c>
      <c r="B2" s="1">
        <v>0.01</v>
      </c>
      <c r="C2" s="1">
        <v>1.2250000000000001</v>
      </c>
      <c r="D2" s="1">
        <f>SQRT((2*1000*B2)/C2)</f>
        <v>4.0406101782088433</v>
      </c>
      <c r="E2" s="1">
        <f>PI()/180*F2</f>
        <v>0</v>
      </c>
      <c r="F2" s="1">
        <v>0</v>
      </c>
      <c r="G2" s="1">
        <f>H2/39.37</f>
        <v>2.5908051816103634E-2</v>
      </c>
      <c r="H2" s="1">
        <v>1.02</v>
      </c>
      <c r="I2" s="1">
        <f>9.8*G2*997</f>
        <v>253.1372110744222</v>
      </c>
      <c r="J2" s="2">
        <f>I2/(1/2*1.225*$D$7^2)</f>
        <v>1.0166153055197678</v>
      </c>
      <c r="K2" s="3">
        <f>1-4*(SIN(E2)^2)</f>
        <v>1</v>
      </c>
      <c r="L2" s="1">
        <f>ABS((ABS(J2-K2)/K2)*100)</f>
        <v>1.6615305519767753</v>
      </c>
    </row>
    <row r="3" spans="1:12" x14ac:dyDescent="0.25">
      <c r="A3" s="1">
        <v>10</v>
      </c>
      <c r="B3" s="1">
        <v>2.8000000000000001E-2</v>
      </c>
      <c r="C3" s="1">
        <v>1.2250000000000001</v>
      </c>
      <c r="D3" s="1">
        <f t="shared" ref="D3:D7" si="0">SQRT((2*1000*B3)/C3)</f>
        <v>6.7612340378281326</v>
      </c>
      <c r="E3" s="1">
        <f t="shared" ref="E3:E20" si="1">PI()/180*F3</f>
        <v>0.17453292519943295</v>
      </c>
      <c r="F3" s="1">
        <v>10</v>
      </c>
      <c r="G3" s="1">
        <f t="shared" ref="G3:G20" si="2">H3/39.37</f>
        <v>2.5908051816103634E-2</v>
      </c>
      <c r="H3" s="1">
        <v>1.02</v>
      </c>
      <c r="I3" s="1">
        <f t="shared" ref="I3:I20" si="3">9.8*G3*997</f>
        <v>253.1372110744222</v>
      </c>
      <c r="J3" s="2">
        <f t="shared" ref="J3:J20" si="4">I3/(1/2*1.225*$D$7^2)</f>
        <v>1.0166153055197678</v>
      </c>
      <c r="K3" s="3">
        <f t="shared" ref="K3:K20" si="5">1-4*(SIN(E3)^2)</f>
        <v>0.87938524157181674</v>
      </c>
      <c r="L3" s="1">
        <f t="shared" ref="L3:L19" si="6">ABS((ABS(J3-K3)/K3)*100)</f>
        <v>15.605227090537186</v>
      </c>
    </row>
    <row r="4" spans="1:12" x14ac:dyDescent="0.25">
      <c r="A4" s="1">
        <v>15</v>
      </c>
      <c r="B4" s="1">
        <v>6.0999999999999999E-2</v>
      </c>
      <c r="C4" s="1">
        <v>1.2250000000000001</v>
      </c>
      <c r="D4" s="1">
        <f t="shared" si="0"/>
        <v>9.9795709694702737</v>
      </c>
      <c r="E4" s="1">
        <f t="shared" si="1"/>
        <v>0.3490658503988659</v>
      </c>
      <c r="F4" s="1">
        <v>20</v>
      </c>
      <c r="G4" s="1">
        <f t="shared" si="2"/>
        <v>2.1590043180086362E-2</v>
      </c>
      <c r="H4" s="1">
        <v>0.85</v>
      </c>
      <c r="I4" s="1">
        <f t="shared" si="3"/>
        <v>210.94767589535184</v>
      </c>
      <c r="J4" s="2">
        <f t="shared" si="4"/>
        <v>0.84717942126647328</v>
      </c>
      <c r="K4" s="3">
        <f t="shared" si="5"/>
        <v>0.53208888623795614</v>
      </c>
      <c r="L4" s="1">
        <f t="shared" si="6"/>
        <v>59.217650129156262</v>
      </c>
    </row>
    <row r="5" spans="1:12" x14ac:dyDescent="0.25">
      <c r="A5" s="1">
        <v>20</v>
      </c>
      <c r="B5" s="1">
        <v>0.108</v>
      </c>
      <c r="C5" s="1">
        <v>1.2250000000000001</v>
      </c>
      <c r="D5" s="1">
        <f t="shared" si="0"/>
        <v>13.278800044139714</v>
      </c>
      <c r="E5" s="1">
        <f t="shared" si="1"/>
        <v>0.52359877559829882</v>
      </c>
      <c r="F5" s="1">
        <v>30</v>
      </c>
      <c r="G5" s="1">
        <f t="shared" si="2"/>
        <v>1.2700025400050802E-2</v>
      </c>
      <c r="H5" s="1">
        <v>0.5</v>
      </c>
      <c r="I5" s="1">
        <f t="shared" si="3"/>
        <v>124.08686817373638</v>
      </c>
      <c r="J5" s="2">
        <f t="shared" si="4"/>
        <v>0.4983408360391019</v>
      </c>
      <c r="K5" s="3">
        <f t="shared" si="5"/>
        <v>0</v>
      </c>
      <c r="L5" s="1"/>
    </row>
    <row r="6" spans="1:12" x14ac:dyDescent="0.25">
      <c r="A6" s="1">
        <v>25</v>
      </c>
      <c r="B6" s="1">
        <v>0.17199999999999999</v>
      </c>
      <c r="C6" s="1">
        <v>1.2250000000000001</v>
      </c>
      <c r="D6" s="1">
        <f t="shared" si="0"/>
        <v>16.757575198417349</v>
      </c>
      <c r="E6" s="1">
        <f t="shared" si="1"/>
        <v>0.69813170079773179</v>
      </c>
      <c r="F6" s="1">
        <v>40</v>
      </c>
      <c r="G6" s="1">
        <f t="shared" si="2"/>
        <v>0</v>
      </c>
      <c r="H6" s="1">
        <v>0</v>
      </c>
      <c r="I6" s="1">
        <f t="shared" si="3"/>
        <v>0</v>
      </c>
      <c r="J6" s="2">
        <f t="shared" si="4"/>
        <v>0</v>
      </c>
      <c r="K6" s="3">
        <f t="shared" si="5"/>
        <v>-0.65270364466613895</v>
      </c>
      <c r="L6" s="1">
        <f t="shared" si="6"/>
        <v>100</v>
      </c>
    </row>
    <row r="7" spans="1:12" x14ac:dyDescent="0.25">
      <c r="A7" s="1">
        <v>30</v>
      </c>
      <c r="B7" s="1">
        <v>0.249</v>
      </c>
      <c r="C7" s="1">
        <v>1.2250000000000001</v>
      </c>
      <c r="D7" s="1">
        <f t="shared" si="0"/>
        <v>20.162604302145542</v>
      </c>
      <c r="E7" s="1">
        <f t="shared" si="1"/>
        <v>0.87266462599716477</v>
      </c>
      <c r="F7" s="1">
        <v>50</v>
      </c>
      <c r="G7" s="1">
        <f t="shared" si="2"/>
        <v>-9.6520193040386081E-3</v>
      </c>
      <c r="H7" s="1">
        <v>-0.38</v>
      </c>
      <c r="I7" s="1">
        <f t="shared" si="3"/>
        <v>-94.306019812039622</v>
      </c>
      <c r="J7" s="2">
        <f t="shared" si="4"/>
        <v>-0.37873903538971737</v>
      </c>
      <c r="K7" s="3">
        <f t="shared" si="5"/>
        <v>-1.3472963553338606</v>
      </c>
      <c r="L7" s="1">
        <f t="shared" si="6"/>
        <v>71.888958662263619</v>
      </c>
    </row>
    <row r="8" spans="1:12" x14ac:dyDescent="0.25">
      <c r="A8" s="1"/>
      <c r="B8" s="1"/>
      <c r="C8" s="1"/>
      <c r="D8" s="1"/>
      <c r="E8" s="1">
        <f t="shared" si="1"/>
        <v>1.0471975511965976</v>
      </c>
      <c r="F8" s="1">
        <v>60</v>
      </c>
      <c r="G8" s="1">
        <f t="shared" si="2"/>
        <v>-2.6670053340106682E-2</v>
      </c>
      <c r="H8" s="1">
        <v>-1.05</v>
      </c>
      <c r="I8" s="1">
        <f t="shared" si="3"/>
        <v>-260.58242316484638</v>
      </c>
      <c r="J8" s="2">
        <f t="shared" si="4"/>
        <v>-1.0465157556821139</v>
      </c>
      <c r="K8" s="3">
        <f t="shared" si="5"/>
        <v>-1.9999999999999996</v>
      </c>
      <c r="L8" s="1">
        <f t="shared" si="6"/>
        <v>47.674212215894293</v>
      </c>
    </row>
    <row r="9" spans="1:12" x14ac:dyDescent="0.25">
      <c r="A9" s="1"/>
      <c r="B9" s="1"/>
      <c r="C9" s="1"/>
      <c r="D9" s="1"/>
      <c r="E9" s="1">
        <f t="shared" si="1"/>
        <v>1.2217304763960306</v>
      </c>
      <c r="F9" s="1">
        <v>70</v>
      </c>
      <c r="G9" s="1">
        <f t="shared" si="2"/>
        <v>-3.3528067056134113E-2</v>
      </c>
      <c r="H9" s="1">
        <v>-1.32</v>
      </c>
      <c r="I9" s="1">
        <f t="shared" si="3"/>
        <v>-327.58933197866395</v>
      </c>
      <c r="J9" s="2">
        <f t="shared" si="4"/>
        <v>-1.3156198071432288</v>
      </c>
      <c r="K9" s="3">
        <f t="shared" si="5"/>
        <v>-2.5320888862379554</v>
      </c>
      <c r="L9" s="1">
        <f t="shared" si="6"/>
        <v>48.042115966240523</v>
      </c>
    </row>
    <row r="10" spans="1:12" x14ac:dyDescent="0.25">
      <c r="A10" s="1"/>
      <c r="B10" s="1"/>
      <c r="C10" s="1"/>
      <c r="D10" s="1"/>
      <c r="E10" s="1">
        <f t="shared" si="1"/>
        <v>1.3962634015954636</v>
      </c>
      <c r="F10" s="1">
        <v>80</v>
      </c>
      <c r="G10" s="1">
        <f t="shared" si="2"/>
        <v>-3.3528067056134113E-2</v>
      </c>
      <c r="H10" s="1">
        <v>-1.32</v>
      </c>
      <c r="I10" s="1">
        <f t="shared" si="3"/>
        <v>-327.58933197866395</v>
      </c>
      <c r="J10" s="2">
        <f t="shared" si="4"/>
        <v>-1.3156198071432288</v>
      </c>
      <c r="K10" s="3">
        <f t="shared" si="5"/>
        <v>-2.8793852415718164</v>
      </c>
      <c r="L10" s="1">
        <f t="shared" si="6"/>
        <v>54.309003597411987</v>
      </c>
    </row>
    <row r="11" spans="1:12" x14ac:dyDescent="0.25">
      <c r="A11" s="1"/>
      <c r="B11" s="1"/>
      <c r="C11" s="1"/>
      <c r="D11" s="1"/>
      <c r="E11" s="1">
        <f t="shared" si="1"/>
        <v>1.5707963267948966</v>
      </c>
      <c r="F11" s="1">
        <v>90</v>
      </c>
      <c r="G11" s="1">
        <f t="shared" si="2"/>
        <v>-2.9718059436118872E-2</v>
      </c>
      <c r="H11" s="1">
        <v>-1.17</v>
      </c>
      <c r="I11" s="1">
        <f t="shared" si="3"/>
        <v>-290.36327152654309</v>
      </c>
      <c r="J11" s="2">
        <f t="shared" si="4"/>
        <v>-1.1661175563314983</v>
      </c>
      <c r="K11" s="3">
        <f t="shared" si="5"/>
        <v>-3</v>
      </c>
      <c r="L11" s="1">
        <f t="shared" si="6"/>
        <v>61.129414788950051</v>
      </c>
    </row>
    <row r="12" spans="1:12" x14ac:dyDescent="0.25">
      <c r="A12" s="1"/>
      <c r="B12" s="1"/>
      <c r="C12" s="1"/>
      <c r="D12" s="1"/>
      <c r="E12" s="1">
        <f t="shared" si="1"/>
        <v>1.7453292519943295</v>
      </c>
      <c r="F12" s="1">
        <v>100</v>
      </c>
      <c r="G12" s="1">
        <f t="shared" si="2"/>
        <v>-2.8956057912115824E-2</v>
      </c>
      <c r="H12" s="1">
        <v>-1.1399999999999999</v>
      </c>
      <c r="I12" s="1">
        <f t="shared" si="3"/>
        <v>-282.91805943611888</v>
      </c>
      <c r="J12" s="2">
        <f t="shared" si="4"/>
        <v>-1.1362171061691522</v>
      </c>
      <c r="K12" s="3">
        <f t="shared" si="5"/>
        <v>-2.8793852415718164</v>
      </c>
      <c r="L12" s="1">
        <f t="shared" si="6"/>
        <v>60.539594015946719</v>
      </c>
    </row>
    <row r="13" spans="1:12" x14ac:dyDescent="0.25">
      <c r="A13" s="1"/>
      <c r="B13" s="1"/>
      <c r="C13" s="1"/>
      <c r="D13" s="1"/>
      <c r="E13" s="1">
        <f t="shared" si="1"/>
        <v>1.9198621771937625</v>
      </c>
      <c r="F13" s="1">
        <v>110</v>
      </c>
      <c r="G13" s="1">
        <f t="shared" si="2"/>
        <v>-2.9210058420116841E-2</v>
      </c>
      <c r="H13" s="1">
        <v>-1.1499999999999999</v>
      </c>
      <c r="I13" s="1">
        <f t="shared" si="3"/>
        <v>-285.39979679959362</v>
      </c>
      <c r="J13" s="2">
        <f t="shared" si="4"/>
        <v>-1.1461839228899342</v>
      </c>
      <c r="K13" s="3">
        <f t="shared" si="5"/>
        <v>-2.5320888862379562</v>
      </c>
      <c r="L13" s="1">
        <f t="shared" si="6"/>
        <v>54.733661637255018</v>
      </c>
    </row>
    <row r="14" spans="1:12" x14ac:dyDescent="0.25">
      <c r="A14" s="1"/>
      <c r="B14" s="1"/>
      <c r="C14" s="1"/>
      <c r="D14" s="1"/>
      <c r="E14" s="1">
        <f t="shared" si="1"/>
        <v>2.0943951023931953</v>
      </c>
      <c r="F14" s="1">
        <v>120</v>
      </c>
      <c r="G14" s="1">
        <f t="shared" si="2"/>
        <v>-2.9210058420116841E-2</v>
      </c>
      <c r="H14" s="1">
        <v>-1.1499999999999999</v>
      </c>
      <c r="I14" s="1">
        <f t="shared" si="3"/>
        <v>-285.39979679959362</v>
      </c>
      <c r="J14" s="2">
        <f t="shared" si="4"/>
        <v>-1.1461839228899342</v>
      </c>
      <c r="K14" s="3">
        <f t="shared" si="5"/>
        <v>-2.0000000000000004</v>
      </c>
      <c r="L14" s="1">
        <f t="shared" si="6"/>
        <v>42.690803855503304</v>
      </c>
    </row>
    <row r="15" spans="1:12" x14ac:dyDescent="0.25">
      <c r="A15" s="1"/>
      <c r="B15" s="1"/>
      <c r="C15" s="1"/>
      <c r="D15" s="1"/>
      <c r="E15" s="1">
        <f t="shared" si="1"/>
        <v>2.2689280275926285</v>
      </c>
      <c r="F15" s="1">
        <v>130</v>
      </c>
      <c r="G15" s="1">
        <f t="shared" si="2"/>
        <v>-2.9210058420116841E-2</v>
      </c>
      <c r="H15" s="1">
        <v>-1.1499999999999999</v>
      </c>
      <c r="I15" s="1">
        <f t="shared" si="3"/>
        <v>-285.39979679959362</v>
      </c>
      <c r="J15" s="2">
        <f t="shared" si="4"/>
        <v>-1.1461839228899342</v>
      </c>
      <c r="K15" s="3">
        <f t="shared" si="5"/>
        <v>-1.3472963553338606</v>
      </c>
      <c r="L15" s="1">
        <f t="shared" si="6"/>
        <v>14.927111741060909</v>
      </c>
    </row>
    <row r="16" spans="1:12" x14ac:dyDescent="0.25">
      <c r="A16" s="1"/>
      <c r="B16" s="1"/>
      <c r="C16" s="1"/>
      <c r="D16" s="1"/>
      <c r="E16" s="1">
        <f t="shared" si="1"/>
        <v>2.4434609527920612</v>
      </c>
      <c r="F16" s="1">
        <v>140</v>
      </c>
      <c r="G16" s="1">
        <f t="shared" si="2"/>
        <v>-2.9210058420116841E-2</v>
      </c>
      <c r="H16" s="1">
        <v>-1.1499999999999999</v>
      </c>
      <c r="I16" s="1">
        <f t="shared" si="3"/>
        <v>-285.39979679959362</v>
      </c>
      <c r="J16" s="2">
        <f t="shared" si="4"/>
        <v>-1.1461839228899342</v>
      </c>
      <c r="K16" s="3">
        <f t="shared" si="5"/>
        <v>-0.65270364466614006</v>
      </c>
      <c r="L16" s="1">
        <f t="shared" si="6"/>
        <v>75.605564984428867</v>
      </c>
    </row>
    <row r="17" spans="1:12" x14ac:dyDescent="0.25">
      <c r="A17" s="1"/>
      <c r="B17" s="1"/>
      <c r="C17" s="1"/>
      <c r="D17" s="1"/>
      <c r="E17" s="1">
        <f t="shared" si="1"/>
        <v>2.6179938779914944</v>
      </c>
      <c r="F17" s="1">
        <v>150</v>
      </c>
      <c r="G17" s="1">
        <f t="shared" si="2"/>
        <v>-2.9210058420116841E-2</v>
      </c>
      <c r="H17" s="1">
        <v>-1.1499999999999999</v>
      </c>
      <c r="I17" s="1">
        <f t="shared" si="3"/>
        <v>-285.39979679959362</v>
      </c>
      <c r="J17" s="2">
        <f t="shared" si="4"/>
        <v>-1.1461839228899342</v>
      </c>
      <c r="K17" s="3">
        <f t="shared" si="5"/>
        <v>0</v>
      </c>
      <c r="L17" s="1"/>
    </row>
    <row r="18" spans="1:12" x14ac:dyDescent="0.25">
      <c r="A18" s="1"/>
      <c r="B18" s="1"/>
      <c r="C18" s="1"/>
      <c r="D18" s="1"/>
      <c r="E18" s="1">
        <f t="shared" si="1"/>
        <v>2.7925268031909272</v>
      </c>
      <c r="F18" s="1">
        <v>160</v>
      </c>
      <c r="G18" s="1">
        <f t="shared" si="2"/>
        <v>-3.1750063500127004E-2</v>
      </c>
      <c r="H18" s="1">
        <v>-1.25</v>
      </c>
      <c r="I18" s="1">
        <f t="shared" si="3"/>
        <v>-310.21717043434097</v>
      </c>
      <c r="J18" s="2">
        <f t="shared" si="4"/>
        <v>-1.245852090097755</v>
      </c>
      <c r="K18" s="3">
        <f t="shared" si="5"/>
        <v>0.53208888623795569</v>
      </c>
      <c r="L18" s="1">
        <f t="shared" si="6"/>
        <v>334.1436031311124</v>
      </c>
    </row>
    <row r="19" spans="1:12" x14ac:dyDescent="0.25">
      <c r="A19" s="1"/>
      <c r="B19" s="1"/>
      <c r="C19" s="1"/>
      <c r="D19" s="1"/>
      <c r="E19" s="1">
        <f t="shared" si="1"/>
        <v>2.9670597283903604</v>
      </c>
      <c r="F19" s="1">
        <v>170</v>
      </c>
      <c r="G19" s="1">
        <f t="shared" si="2"/>
        <v>-3.3274066548133099E-2</v>
      </c>
      <c r="H19" s="1">
        <v>-1.31</v>
      </c>
      <c r="I19" s="1">
        <f t="shared" si="3"/>
        <v>-325.10759461518927</v>
      </c>
      <c r="J19" s="2">
        <f t="shared" si="4"/>
        <v>-1.305652990422447</v>
      </c>
      <c r="K19" s="3">
        <f t="shared" si="5"/>
        <v>0.87938524157181686</v>
      </c>
      <c r="L19" s="1">
        <f t="shared" si="6"/>
        <v>248.47337989078798</v>
      </c>
    </row>
    <row r="20" spans="1:12" x14ac:dyDescent="0.25">
      <c r="A20" s="1"/>
      <c r="B20" s="1"/>
      <c r="C20" s="1"/>
      <c r="D20" s="1"/>
      <c r="E20" s="1">
        <f t="shared" si="1"/>
        <v>3.1415926535897931</v>
      </c>
      <c r="F20" s="1">
        <v>180</v>
      </c>
      <c r="G20" s="1">
        <f t="shared" si="2"/>
        <v>-3.3020066040132086E-2</v>
      </c>
      <c r="H20" s="1">
        <v>-1.3</v>
      </c>
      <c r="I20" s="1">
        <f t="shared" si="3"/>
        <v>-322.62585725171459</v>
      </c>
      <c r="J20" s="2">
        <f t="shared" si="4"/>
        <v>-1.2956861737016649</v>
      </c>
      <c r="K20" s="3">
        <f t="shared" si="5"/>
        <v>1</v>
      </c>
      <c r="L20" s="1">
        <f t="shared" ref="L3:L20" si="7">(ABS(J20-K20)/K20)*100</f>
        <v>229.56861737016649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2019-10-05T21:30:13Z</dcterms:created>
  <dcterms:modified xsi:type="dcterms:W3CDTF">2019-10-08T00:26:39Z</dcterms:modified>
</cp:coreProperties>
</file>