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STR363\hw3\"/>
    </mc:Choice>
  </mc:AlternateContent>
  <xr:revisionPtr revIDLastSave="0" documentId="13_ncr:1_{F1C3A850-CCF5-494F-BAD9-72A8666D0DE0}" xr6:coauthVersionLast="45" xr6:coauthVersionMax="45" xr10:uidLastSave="{00000000-0000-0000-0000-000000000000}"/>
  <bookViews>
    <workbookView xWindow="-120" yWindow="-120" windowWidth="29040" windowHeight="15840" xr2:uid="{0222F383-F433-4FEF-8AE8-8138B3082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9" i="1"/>
  <c r="C10" i="1"/>
  <c r="C11" i="1"/>
  <c r="C12" i="1"/>
  <c r="C13" i="1"/>
  <c r="C9" i="1"/>
  <c r="B9" i="1"/>
  <c r="B13" i="1"/>
  <c r="B12" i="1"/>
  <c r="B11" i="1"/>
  <c r="B10" i="1"/>
  <c r="A12" i="1" l="1"/>
  <c r="A11" i="1"/>
  <c r="A10" i="1"/>
</calcChain>
</file>

<file path=xl/sharedStrings.xml><?xml version="1.0" encoding="utf-8"?>
<sst xmlns="http://schemas.openxmlformats.org/spreadsheetml/2006/main" count="16" uniqueCount="16">
  <si>
    <t>Planets</t>
  </si>
  <si>
    <t xml:space="preserve">Eccentricity </t>
  </si>
  <si>
    <t>Earth</t>
  </si>
  <si>
    <t xml:space="preserve">Mars </t>
  </si>
  <si>
    <t>Jupiter</t>
  </si>
  <si>
    <t>Saturn</t>
  </si>
  <si>
    <t xml:space="preserve">Moon </t>
  </si>
  <si>
    <t>Perihelion / Perigee (km)</t>
  </si>
  <si>
    <t>Aphelion / Apogee (km)</t>
  </si>
  <si>
    <t>Mass  (10^24kg)</t>
  </si>
  <si>
    <t>Diameter (km)</t>
  </si>
  <si>
    <t>semimajor axis (km)</t>
  </si>
  <si>
    <t>Gravitational constant</t>
  </si>
  <si>
    <t>velocity at aphelian (km/s)</t>
  </si>
  <si>
    <t>velocity at perihelian (km/s)</t>
  </si>
  <si>
    <t xml:space="preserve">Calc Eccentricity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</si>
</sst>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222222"/>
      <name val="Calibri Light"/>
      <family val="2"/>
      <scheme val="major"/>
    </font>
    <font>
      <sz val="12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" fontId="3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1" fontId="4" fillId="0" borderId="1" xfId="0" applyNumberFormat="1" applyFont="1" applyBorder="1"/>
    <xf numFmtId="0" fontId="3" fillId="0" borderId="1" xfId="0" applyFont="1" applyBorder="1"/>
    <xf numFmtId="0" fontId="4" fillId="0" borderId="2" xfId="0" applyFont="1" applyBorder="1"/>
    <xf numFmtId="1" fontId="4" fillId="0" borderId="2" xfId="0" applyNumberFormat="1" applyFont="1" applyBorder="1"/>
    <xf numFmtId="11" fontId="2" fillId="0" borderId="1" xfId="0" applyNumberFormat="1" applyFont="1" applyBorder="1"/>
    <xf numFmtId="0" fontId="2" fillId="0" borderId="0" xfId="0" applyFont="1"/>
    <xf numFmtId="3" fontId="4" fillId="0" borderId="0" xfId="0" applyNumberFormat="1" applyFont="1"/>
    <xf numFmtId="11" fontId="4" fillId="0" borderId="1" xfId="0" applyNumberFormat="1" applyFont="1" applyBorder="1"/>
    <xf numFmtId="11" fontId="2" fillId="3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F6D0-D943-4FFB-94E3-2C8A1E98A38A}">
  <dimension ref="A1:H16"/>
  <sheetViews>
    <sheetView tabSelected="1" workbookViewId="0">
      <selection activeCell="L16" sqref="L16"/>
    </sheetView>
  </sheetViews>
  <sheetFormatPr defaultRowHeight="15.75" x14ac:dyDescent="0.25"/>
  <cols>
    <col min="1" max="1" width="21.85546875" style="11" customWidth="1"/>
    <col min="2" max="2" width="26.85546875" style="11" customWidth="1"/>
    <col min="3" max="3" width="27" style="11" customWidth="1"/>
    <col min="4" max="4" width="17.7109375" style="11" customWidth="1"/>
    <col min="5" max="5" width="17" style="11" customWidth="1"/>
    <col min="6" max="6" width="18.28515625" style="11" customWidth="1"/>
    <col min="7" max="7" width="29.7109375" style="11" customWidth="1"/>
    <col min="8" max="8" width="11.140625" style="11" bestFit="1" customWidth="1"/>
    <col min="9" max="16384" width="9.140625" style="11"/>
  </cols>
  <sheetData>
    <row r="1" spans="1:8" x14ac:dyDescent="0.25">
      <c r="A1" s="1" t="s">
        <v>0</v>
      </c>
      <c r="B1" s="1" t="s">
        <v>8</v>
      </c>
      <c r="C1" s="1" t="s">
        <v>7</v>
      </c>
      <c r="D1" s="1" t="s">
        <v>1</v>
      </c>
      <c r="E1" s="1" t="s">
        <v>9</v>
      </c>
      <c r="F1" s="1" t="s">
        <v>10</v>
      </c>
    </row>
    <row r="2" spans="1:8" x14ac:dyDescent="0.25">
      <c r="A2" s="2" t="s">
        <v>2</v>
      </c>
      <c r="B2" s="3">
        <v>152098233</v>
      </c>
      <c r="C2" s="3">
        <v>147098291</v>
      </c>
      <c r="D2" s="4">
        <v>1.67E-2</v>
      </c>
      <c r="E2" s="10">
        <v>5.9700000000000003E+24</v>
      </c>
      <c r="F2" s="5">
        <v>12756</v>
      </c>
      <c r="H2" s="12"/>
    </row>
    <row r="3" spans="1:8" x14ac:dyDescent="0.25">
      <c r="A3" s="2" t="s">
        <v>3</v>
      </c>
      <c r="B3" s="3">
        <v>249232432</v>
      </c>
      <c r="C3" s="3">
        <v>206655215</v>
      </c>
      <c r="D3" s="4">
        <v>9.3399999999999997E-2</v>
      </c>
      <c r="E3" s="13">
        <v>6.4200000000000005E+23</v>
      </c>
      <c r="F3" s="4">
        <v>6792</v>
      </c>
    </row>
    <row r="4" spans="1:8" x14ac:dyDescent="0.25">
      <c r="A4" s="2" t="s">
        <v>4</v>
      </c>
      <c r="B4" s="3">
        <v>816001807</v>
      </c>
      <c r="C4" s="3">
        <v>740679835</v>
      </c>
      <c r="D4" s="4">
        <v>4.8399999999999999E-2</v>
      </c>
      <c r="E4" s="13">
        <v>1.8979999999999999E+27</v>
      </c>
      <c r="F4" s="5">
        <v>142984</v>
      </c>
    </row>
    <row r="5" spans="1:8" x14ac:dyDescent="0.25">
      <c r="A5" s="2" t="s">
        <v>5</v>
      </c>
      <c r="B5" s="3">
        <v>1503509229</v>
      </c>
      <c r="C5" s="3">
        <v>1349823615</v>
      </c>
      <c r="D5" s="4">
        <v>5.4199999999999998E-2</v>
      </c>
      <c r="E5" s="13">
        <v>5.6800000000000001E+26</v>
      </c>
      <c r="F5" s="5">
        <v>120536</v>
      </c>
    </row>
    <row r="6" spans="1:8" x14ac:dyDescent="0.25">
      <c r="A6" s="2" t="s">
        <v>6</v>
      </c>
      <c r="B6" s="6">
        <v>405400</v>
      </c>
      <c r="C6" s="6">
        <v>362600</v>
      </c>
      <c r="D6" s="7">
        <v>5.4899999999999997E-2</v>
      </c>
      <c r="E6" s="14">
        <v>7.2999999999999998E+22</v>
      </c>
      <c r="F6" s="4">
        <v>3475</v>
      </c>
    </row>
    <row r="8" spans="1:8" x14ac:dyDescent="0.25">
      <c r="A8" s="1" t="s">
        <v>11</v>
      </c>
      <c r="B8" s="1" t="s">
        <v>13</v>
      </c>
      <c r="C8" s="1" t="s">
        <v>14</v>
      </c>
      <c r="D8" s="1" t="s">
        <v>15</v>
      </c>
    </row>
    <row r="9" spans="1:8" x14ac:dyDescent="0.25">
      <c r="A9" s="12">
        <v>149597871</v>
      </c>
      <c r="B9" s="2">
        <f>SQRT($A$16*E2*(2/B2-1/A9))</f>
        <v>5.0752885422975812E-2</v>
      </c>
      <c r="C9" s="2">
        <f>SQRT($A$16*E2*(2/C2-1/A9))</f>
        <v>5.2478005111627306E-2</v>
      </c>
      <c r="D9" s="2">
        <f>(B2-C2)/(B2+C2)</f>
        <v>1.6711230241431549E-2</v>
      </c>
    </row>
    <row r="10" spans="1:8" x14ac:dyDescent="0.25">
      <c r="A10" s="8">
        <f>A$9*1.5273</f>
        <v>228480828.37830001</v>
      </c>
      <c r="B10" s="2">
        <f>SQRT($A$16*E3*(2/B3-1/A10))</f>
        <v>1.2502154404670642E-2</v>
      </c>
      <c r="C10" s="2">
        <f t="shared" ref="C10:C13" si="0">SQRT($A$16*E3*(2/C3-1/A10))</f>
        <v>1.50713156038719E-2</v>
      </c>
      <c r="D10" s="2">
        <f t="shared" ref="D10:D13" si="1">(B3-C3)/(B3+C3)</f>
        <v>9.3394101112812128E-2</v>
      </c>
    </row>
    <row r="11" spans="1:8" x14ac:dyDescent="0.25">
      <c r="A11" s="8">
        <f>A9*5.2028</f>
        <v>778327803.23879993</v>
      </c>
      <c r="B11" s="2">
        <f>SQRT($A$16*E4*(2/B4-1/A11))</f>
        <v>0.38434798020380184</v>
      </c>
      <c r="C11" s="2">
        <f t="shared" si="0"/>
        <v>0.42343417542397138</v>
      </c>
      <c r="D11" s="2">
        <f t="shared" si="1"/>
        <v>4.8386240299736254E-2</v>
      </c>
    </row>
    <row r="12" spans="1:8" x14ac:dyDescent="0.25">
      <c r="A12" s="8">
        <f>A9*9.5388</f>
        <v>1426984171.8947999</v>
      </c>
      <c r="B12" s="2">
        <f>SQRT($A$16*E5*(2/B5-1/A12))</f>
        <v>0.15447135815785273</v>
      </c>
      <c r="C12" s="2">
        <f t="shared" si="0"/>
        <v>0.17205472193655352</v>
      </c>
      <c r="D12" s="2">
        <f t="shared" si="1"/>
        <v>5.3861789844521904E-2</v>
      </c>
    </row>
    <row r="13" spans="1:8" x14ac:dyDescent="0.25">
      <c r="A13" s="9">
        <v>384400</v>
      </c>
      <c r="B13" s="2">
        <f>SQRT($A$16*E6*(2/B6-1/A13))</f>
        <v>0.10658989488325149</v>
      </c>
      <c r="C13" s="2">
        <f t="shared" si="0"/>
        <v>0.11915753330841158</v>
      </c>
      <c r="D13" s="2">
        <f t="shared" si="1"/>
        <v>5.572916666666667E-2</v>
      </c>
    </row>
    <row r="15" spans="1:8" x14ac:dyDescent="0.25">
      <c r="A15" s="2" t="s">
        <v>12</v>
      </c>
    </row>
    <row r="16" spans="1:8" x14ac:dyDescent="0.25">
      <c r="A16" s="10">
        <v>6.6740800000000005E-20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2019-09-15T19:22:36Z</cp:lastPrinted>
  <dcterms:created xsi:type="dcterms:W3CDTF">2019-09-15T19:05:58Z</dcterms:created>
  <dcterms:modified xsi:type="dcterms:W3CDTF">2019-11-11T03:18:45Z</dcterms:modified>
</cp:coreProperties>
</file>