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389761FB-A880-4077-B666-50CF1F68B92F}" xr6:coauthVersionLast="34" xr6:coauthVersionMax="34" xr10:uidLastSave="{00000000-0000-0000-0000-000000000000}"/>
  <bookViews>
    <workbookView xWindow="240" yWindow="108" windowWidth="14808" windowHeight="8016" activeTab="1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Input!$A$6:$S$82</definedName>
    <definedName name="_xlnm._FilterDatabase" localSheetId="1" hidden="1">Output!$A$4:$P$49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" i="12" l="1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3" i="12"/>
  <c r="H12" i="12"/>
  <c r="H11" i="12"/>
  <c r="H10" i="12"/>
  <c r="H9" i="12"/>
  <c r="H8" i="12"/>
  <c r="H7" i="12"/>
  <c r="H6" i="12"/>
  <c r="K32" i="12" l="1"/>
  <c r="K31" i="12"/>
  <c r="K30" i="12"/>
  <c r="K29" i="12"/>
  <c r="K28" i="12"/>
  <c r="K27" i="12"/>
  <c r="K26" i="12"/>
  <c r="K25" i="12"/>
  <c r="K24" i="12"/>
  <c r="K23" i="12"/>
  <c r="K22" i="12"/>
  <c r="K21" i="12"/>
  <c r="K20" i="12"/>
  <c r="K13" i="12"/>
  <c r="K12" i="12"/>
  <c r="K11" i="12"/>
  <c r="K10" i="12"/>
  <c r="K9" i="12"/>
  <c r="K8" i="12"/>
  <c r="K7" i="12"/>
  <c r="K6" i="1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" i="12" l="1"/>
  <c r="K7" i="2"/>
  <c r="J27" i="12"/>
  <c r="J28" i="12"/>
  <c r="J20" i="12"/>
  <c r="J21" i="12"/>
  <c r="J22" i="12"/>
  <c r="J23" i="12"/>
  <c r="J24" i="12"/>
  <c r="J25" i="12"/>
  <c r="J26" i="12"/>
  <c r="J29" i="12"/>
  <c r="J30" i="12"/>
  <c r="J31" i="12"/>
  <c r="J32" i="12"/>
  <c r="J13" i="12"/>
  <c r="J49" i="12"/>
  <c r="K49" i="12" s="1"/>
  <c r="E49" i="12" s="1"/>
  <c r="K14" i="12"/>
  <c r="K15" i="12"/>
  <c r="K16" i="12"/>
  <c r="K17" i="12"/>
  <c r="K18" i="12"/>
  <c r="K19" i="12"/>
  <c r="J5" i="12"/>
  <c r="J6" i="12"/>
  <c r="J7" i="12"/>
  <c r="J8" i="12"/>
  <c r="J9" i="12"/>
  <c r="J10" i="12"/>
  <c r="J11" i="12"/>
  <c r="J12" i="12"/>
  <c r="J8" i="2"/>
  <c r="J9" i="2"/>
  <c r="J10" i="2"/>
  <c r="J11" i="2"/>
  <c r="J12" i="2"/>
  <c r="J13" i="2"/>
  <c r="J14" i="2"/>
  <c r="J15" i="2"/>
  <c r="J16" i="2"/>
  <c r="J17" i="2"/>
  <c r="J18" i="2"/>
  <c r="J19" i="2"/>
  <c r="F49" i="12" l="1"/>
  <c r="J34" i="12"/>
  <c r="K34" i="12" s="1"/>
  <c r="J35" i="12"/>
  <c r="K35" i="12" s="1"/>
  <c r="J36" i="12"/>
  <c r="K36" i="12" s="1"/>
  <c r="J37" i="12"/>
  <c r="K37" i="12" s="1"/>
  <c r="J38" i="12"/>
  <c r="K38" i="12" s="1"/>
  <c r="J45" i="12"/>
  <c r="K45" i="12" s="1"/>
  <c r="J46" i="12"/>
  <c r="K46" i="12" s="1"/>
  <c r="J47" i="12"/>
  <c r="K47" i="12" s="1"/>
  <c r="J48" i="12"/>
  <c r="K48" i="12" s="1"/>
  <c r="J39" i="12"/>
  <c r="K39" i="12" s="1"/>
  <c r="J14" i="12"/>
  <c r="J15" i="12"/>
  <c r="J16" i="12"/>
  <c r="J17" i="12"/>
  <c r="J18" i="12"/>
  <c r="J19" i="12"/>
  <c r="J40" i="12"/>
  <c r="K40" i="12" s="1"/>
  <c r="J41" i="12"/>
  <c r="K41" i="12" s="1"/>
  <c r="J42" i="12"/>
  <c r="K42" i="12" s="1"/>
  <c r="J43" i="12"/>
  <c r="K43" i="12" s="1"/>
  <c r="J44" i="12"/>
  <c r="K44" i="12" s="1"/>
  <c r="F14" i="12"/>
  <c r="F15" i="12"/>
  <c r="F16" i="12"/>
  <c r="F17" i="12"/>
  <c r="F18" i="12"/>
  <c r="F19" i="12"/>
  <c r="J33" i="12"/>
  <c r="K33" i="12" s="1"/>
  <c r="J52" i="2"/>
  <c r="J53" i="2"/>
  <c r="J54" i="2"/>
  <c r="J55" i="2"/>
  <c r="J51" i="2"/>
  <c r="J56" i="2"/>
  <c r="K56" i="2" s="1"/>
  <c r="J57" i="2"/>
  <c r="K57" i="2" s="1"/>
  <c r="J58" i="2"/>
  <c r="J26" i="2"/>
  <c r="J28" i="2"/>
  <c r="J29" i="2"/>
  <c r="J59" i="2"/>
  <c r="K59" i="2" s="1"/>
  <c r="J49" i="2"/>
  <c r="J7" i="2"/>
  <c r="J60" i="2"/>
  <c r="K60" i="2" s="1"/>
  <c r="J30" i="2"/>
  <c r="J31" i="2"/>
  <c r="J32" i="2"/>
  <c r="J33" i="2"/>
  <c r="J34" i="2"/>
  <c r="J35" i="2"/>
  <c r="J36" i="2"/>
  <c r="J37" i="2"/>
  <c r="J20" i="2"/>
  <c r="J21" i="2"/>
  <c r="J22" i="2"/>
  <c r="J23" i="2"/>
  <c r="J24" i="2"/>
  <c r="J25" i="2"/>
  <c r="J61" i="2"/>
  <c r="K61" i="2" s="1"/>
  <c r="J50" i="2"/>
  <c r="J38" i="2"/>
  <c r="J39" i="2"/>
  <c r="J62" i="2"/>
  <c r="J63" i="2"/>
  <c r="J64" i="2"/>
  <c r="J65" i="2"/>
  <c r="K65" i="2" s="1"/>
  <c r="J66" i="2"/>
  <c r="J67" i="2"/>
  <c r="J68" i="2"/>
  <c r="J69" i="2"/>
  <c r="K69" i="2" s="1"/>
  <c r="J70" i="2"/>
  <c r="J71" i="2"/>
  <c r="J72" i="2"/>
  <c r="J73" i="2"/>
  <c r="K73" i="2" s="1"/>
  <c r="J74" i="2"/>
  <c r="J75" i="2"/>
  <c r="J47" i="2"/>
  <c r="J76" i="2"/>
  <c r="K76" i="2" s="1"/>
  <c r="J77" i="2"/>
  <c r="K77" i="2" s="1"/>
  <c r="J78" i="2"/>
  <c r="J79" i="2"/>
  <c r="J80" i="2"/>
  <c r="K80" i="2" s="1"/>
  <c r="J81" i="2"/>
  <c r="K81" i="2" s="1"/>
  <c r="J82" i="2"/>
  <c r="J48" i="2"/>
  <c r="J40" i="2"/>
  <c r="J41" i="2"/>
  <c r="J42" i="2"/>
  <c r="J43" i="2"/>
  <c r="J44" i="2"/>
  <c r="J45" i="2"/>
  <c r="J46" i="2"/>
  <c r="J27" i="2"/>
  <c r="K78" i="2" l="1"/>
  <c r="E78" i="2" s="1"/>
  <c r="K67" i="2"/>
  <c r="F67" i="2" s="1"/>
  <c r="K74" i="2"/>
  <c r="E74" i="2" s="1"/>
  <c r="K70" i="2"/>
  <c r="E70" i="2" s="1"/>
  <c r="K66" i="2"/>
  <c r="E66" i="2" s="1"/>
  <c r="K62" i="2"/>
  <c r="E46" i="2" s="1"/>
  <c r="K82" i="2"/>
  <c r="E82" i="2" s="1"/>
  <c r="K71" i="2"/>
  <c r="F71" i="2" s="1"/>
  <c r="K75" i="2"/>
  <c r="E75" i="2" s="1"/>
  <c r="K63" i="2"/>
  <c r="F63" i="2" s="1"/>
  <c r="K79" i="2"/>
  <c r="E79" i="2" s="1"/>
  <c r="K72" i="2"/>
  <c r="F72" i="2" s="1"/>
  <c r="K68" i="2"/>
  <c r="E68" i="2" s="1"/>
  <c r="K64" i="2"/>
  <c r="E64" i="2" s="1"/>
  <c r="K58" i="2"/>
  <c r="E58" i="2" s="1"/>
  <c r="E11" i="2"/>
  <c r="E8" i="2"/>
  <c r="E32" i="2"/>
  <c r="E18" i="2"/>
  <c r="E24" i="2"/>
  <c r="E40" i="2"/>
  <c r="E49" i="2"/>
  <c r="E16" i="2"/>
  <c r="E14" i="2"/>
  <c r="E29" i="2"/>
  <c r="E47" i="2"/>
  <c r="E55" i="2"/>
  <c r="E5" i="12"/>
  <c r="F60" i="2"/>
  <c r="E60" i="2"/>
  <c r="F57" i="2"/>
  <c r="E57" i="2"/>
  <c r="G57" i="2" s="1"/>
  <c r="H57" i="2" s="1"/>
  <c r="F81" i="2"/>
  <c r="E81" i="2"/>
  <c r="F77" i="2"/>
  <c r="E77" i="2"/>
  <c r="G77" i="2" s="1"/>
  <c r="H77" i="2" s="1"/>
  <c r="F61" i="2"/>
  <c r="E61" i="2"/>
  <c r="F56" i="2"/>
  <c r="E56" i="2"/>
  <c r="F59" i="2"/>
  <c r="E59" i="2"/>
  <c r="F80" i="2"/>
  <c r="E80" i="2"/>
  <c r="F76" i="2"/>
  <c r="E76" i="2"/>
  <c r="F73" i="2"/>
  <c r="E73" i="2"/>
  <c r="G73" i="2" s="1"/>
  <c r="H73" i="2" s="1"/>
  <c r="F69" i="2"/>
  <c r="E69" i="2"/>
  <c r="F65" i="2"/>
  <c r="E65" i="2"/>
  <c r="F68" i="2"/>
  <c r="F75" i="2"/>
  <c r="F58" i="2"/>
  <c r="G58" i="2" s="1"/>
  <c r="H58" i="2" s="1"/>
  <c r="F79" i="2"/>
  <c r="F82" i="2"/>
  <c r="F78" i="2"/>
  <c r="F74" i="2"/>
  <c r="F70" i="2"/>
  <c r="F66" i="2"/>
  <c r="G49" i="12"/>
  <c r="H49" i="12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G79" i="2" l="1"/>
  <c r="H79" i="2" s="1"/>
  <c r="G74" i="2"/>
  <c r="H74" i="2" s="1"/>
  <c r="F64" i="2"/>
  <c r="G64" i="2" s="1"/>
  <c r="H64" i="2" s="1"/>
  <c r="G65" i="2"/>
  <c r="H65" i="2" s="1"/>
  <c r="G80" i="2"/>
  <c r="H80" i="2" s="1"/>
  <c r="G56" i="2"/>
  <c r="H56" i="2" s="1"/>
  <c r="E30" i="2"/>
  <c r="E48" i="2"/>
  <c r="E50" i="2"/>
  <c r="E17" i="2"/>
  <c r="E52" i="2"/>
  <c r="E31" i="2"/>
  <c r="E44" i="2"/>
  <c r="E37" i="2"/>
  <c r="E20" i="2"/>
  <c r="E36" i="2"/>
  <c r="E54" i="2"/>
  <c r="E13" i="2"/>
  <c r="E72" i="2"/>
  <c r="G72" i="2" s="1"/>
  <c r="H72" i="2" s="1"/>
  <c r="E63" i="2"/>
  <c r="G63" i="2" s="1"/>
  <c r="H63" i="2" s="1"/>
  <c r="E71" i="2"/>
  <c r="G71" i="2" s="1"/>
  <c r="H71" i="2" s="1"/>
  <c r="E62" i="2"/>
  <c r="E67" i="2"/>
  <c r="G67" i="2" s="1"/>
  <c r="H67" i="2" s="1"/>
  <c r="G70" i="2"/>
  <c r="H70" i="2" s="1"/>
  <c r="G75" i="2"/>
  <c r="H75" i="2" s="1"/>
  <c r="B5" i="2"/>
  <c r="F62" i="2"/>
  <c r="G62" i="2" s="1"/>
  <c r="H62" i="2" s="1"/>
  <c r="G78" i="2"/>
  <c r="H78" i="2" s="1"/>
  <c r="G68" i="2"/>
  <c r="H68" i="2" s="1"/>
  <c r="E9" i="2"/>
  <c r="E34" i="2"/>
  <c r="E43" i="2"/>
  <c r="E42" i="2"/>
  <c r="E10" i="2"/>
  <c r="E51" i="2"/>
  <c r="E35" i="2"/>
  <c r="E41" i="2"/>
  <c r="E22" i="2"/>
  <c r="E53" i="2"/>
  <c r="E45" i="2"/>
  <c r="E33" i="2"/>
  <c r="G66" i="2"/>
  <c r="H66" i="2" s="1"/>
  <c r="G82" i="2"/>
  <c r="H82" i="2" s="1"/>
  <c r="E7" i="2"/>
  <c r="E12" i="2"/>
  <c r="E38" i="2"/>
  <c r="E27" i="2"/>
  <c r="E25" i="2"/>
  <c r="G25" i="2" s="1"/>
  <c r="E19" i="2"/>
  <c r="E26" i="2"/>
  <c r="E39" i="2"/>
  <c r="E23" i="2"/>
  <c r="E15" i="2"/>
  <c r="E28" i="2"/>
  <c r="E21" i="2"/>
  <c r="G69" i="2"/>
  <c r="H69" i="2" s="1"/>
  <c r="F12" i="2"/>
  <c r="F8" i="2"/>
  <c r="F20" i="2"/>
  <c r="G20" i="2" s="1"/>
  <c r="F17" i="2"/>
  <c r="G17" i="2" s="1"/>
  <c r="F10" i="2"/>
  <c r="F11" i="2"/>
  <c r="F13" i="2"/>
  <c r="G13" i="2" s="1"/>
  <c r="F23" i="2"/>
  <c r="G23" i="2" s="1"/>
  <c r="F21" i="2"/>
  <c r="F14" i="2"/>
  <c r="F15" i="2"/>
  <c r="G15" i="2" s="1"/>
  <c r="F24" i="2"/>
  <c r="G24" i="2" s="1"/>
  <c r="F9" i="2"/>
  <c r="F25" i="2"/>
  <c r="F18" i="2"/>
  <c r="G18" i="2" s="1"/>
  <c r="F19" i="2"/>
  <c r="G19" i="2" s="1"/>
  <c r="F16" i="2"/>
  <c r="F7" i="2"/>
  <c r="F22" i="2"/>
  <c r="G22" i="2" s="1"/>
  <c r="G59" i="2"/>
  <c r="H59" i="2" s="1"/>
  <c r="G60" i="2"/>
  <c r="H60" i="2" s="1"/>
  <c r="F30" i="2"/>
  <c r="F38" i="2"/>
  <c r="G38" i="2" s="1"/>
  <c r="F27" i="2"/>
  <c r="F50" i="2"/>
  <c r="F51" i="2"/>
  <c r="F49" i="2"/>
  <c r="G49" i="2" s="1"/>
  <c r="F35" i="2"/>
  <c r="G35" i="2" s="1"/>
  <c r="F41" i="2"/>
  <c r="F37" i="2"/>
  <c r="F33" i="2"/>
  <c r="G33" i="2" s="1"/>
  <c r="F48" i="2"/>
  <c r="G48" i="2" s="1"/>
  <c r="F40" i="2"/>
  <c r="F28" i="2"/>
  <c r="F36" i="2"/>
  <c r="F55" i="2"/>
  <c r="G55" i="2" s="1"/>
  <c r="F34" i="2"/>
  <c r="F47" i="2"/>
  <c r="F43" i="2"/>
  <c r="F29" i="2"/>
  <c r="G29" i="2" s="1"/>
  <c r="F42" i="2"/>
  <c r="F26" i="2"/>
  <c r="F31" i="2"/>
  <c r="F39" i="2"/>
  <c r="F53" i="2"/>
  <c r="F45" i="2"/>
  <c r="F54" i="2"/>
  <c r="G54" i="2" s="1"/>
  <c r="F46" i="2"/>
  <c r="G46" i="2" s="1"/>
  <c r="F52" i="2"/>
  <c r="F44" i="2"/>
  <c r="F32" i="2"/>
  <c r="G32" i="2" s="1"/>
  <c r="E42" i="12"/>
  <c r="E13" i="12"/>
  <c r="E37" i="12"/>
  <c r="E44" i="12"/>
  <c r="E27" i="12"/>
  <c r="E38" i="12"/>
  <c r="E8" i="12"/>
  <c r="E25" i="12"/>
  <c r="E41" i="12"/>
  <c r="E11" i="12"/>
  <c r="E36" i="12"/>
  <c r="E21" i="12"/>
  <c r="E47" i="12"/>
  <c r="E31" i="12"/>
  <c r="E18" i="12"/>
  <c r="E48" i="12"/>
  <c r="E14" i="12"/>
  <c r="E35" i="12"/>
  <c r="E7" i="12"/>
  <c r="E6" i="12"/>
  <c r="E46" i="12"/>
  <c r="E16" i="12"/>
  <c r="E28" i="12"/>
  <c r="E43" i="12"/>
  <c r="E24" i="12"/>
  <c r="E23" i="12"/>
  <c r="E30" i="12"/>
  <c r="E10" i="12"/>
  <c r="E45" i="12"/>
  <c r="E19" i="12"/>
  <c r="E9" i="12"/>
  <c r="E40" i="12"/>
  <c r="E15" i="12"/>
  <c r="E32" i="12"/>
  <c r="E33" i="12"/>
  <c r="E22" i="12"/>
  <c r="E34" i="12"/>
  <c r="E17" i="12"/>
  <c r="E20" i="12"/>
  <c r="E39" i="12"/>
  <c r="E26" i="12"/>
  <c r="E12" i="12"/>
  <c r="E29" i="12"/>
  <c r="G76" i="2"/>
  <c r="H76" i="2" s="1"/>
  <c r="G61" i="2"/>
  <c r="H61" i="2" s="1"/>
  <c r="G81" i="2"/>
  <c r="H81" i="2" s="1"/>
  <c r="G16" i="12"/>
  <c r="H16" i="12" s="1"/>
  <c r="G17" i="12"/>
  <c r="H17" i="12" s="1"/>
  <c r="G14" i="12"/>
  <c r="H14" i="12" s="1"/>
  <c r="G47" i="2"/>
  <c r="G14" i="2"/>
  <c r="G42" i="2"/>
  <c r="G21" i="2"/>
  <c r="G41" i="2"/>
  <c r="G44" i="2"/>
  <c r="G39" i="2"/>
  <c r="G37" i="2"/>
  <c r="G28" i="2"/>
  <c r="G9" i="2"/>
  <c r="G11" i="2"/>
  <c r="G16" i="2"/>
  <c r="G10" i="2"/>
  <c r="G8" i="2"/>
  <c r="G40" i="2"/>
  <c r="G12" i="2"/>
  <c r="G18" i="12"/>
  <c r="H18" i="12" s="1"/>
  <c r="G19" i="12"/>
  <c r="H19" i="12" s="1"/>
  <c r="B3" i="12"/>
  <c r="G15" i="12"/>
  <c r="H15" i="12" s="1"/>
  <c r="G34" i="2"/>
  <c r="G26" i="2"/>
  <c r="G50" i="2"/>
  <c r="G51" i="2"/>
  <c r="G52" i="2" l="1"/>
  <c r="G30" i="2"/>
  <c r="G27" i="2"/>
  <c r="G7" i="2"/>
  <c r="H7" i="2" s="1"/>
  <c r="G45" i="2"/>
  <c r="G31" i="2"/>
  <c r="G43" i="2"/>
  <c r="G36" i="2"/>
  <c r="F45" i="12"/>
  <c r="G45" i="12" s="1"/>
  <c r="F41" i="12"/>
  <c r="G41" i="12" s="1"/>
  <c r="F37" i="12"/>
  <c r="G37" i="12" s="1"/>
  <c r="F33" i="12"/>
  <c r="G33" i="12" s="1"/>
  <c r="F29" i="12"/>
  <c r="G29" i="12" s="1"/>
  <c r="F25" i="12"/>
  <c r="G25" i="12" s="1"/>
  <c r="F21" i="12"/>
  <c r="G21" i="12" s="1"/>
  <c r="F11" i="12"/>
  <c r="G11" i="12" s="1"/>
  <c r="F7" i="12"/>
  <c r="G7" i="12" s="1"/>
  <c r="F42" i="12"/>
  <c r="G42" i="12" s="1"/>
  <c r="F34" i="12"/>
  <c r="G34" i="12" s="1"/>
  <c r="F26" i="12"/>
  <c r="G26" i="12" s="1"/>
  <c r="F12" i="12"/>
  <c r="G12" i="12" s="1"/>
  <c r="F48" i="12"/>
  <c r="G48" i="12" s="1"/>
  <c r="F44" i="12"/>
  <c r="G44" i="12" s="1"/>
  <c r="F40" i="12"/>
  <c r="G40" i="12" s="1"/>
  <c r="F36" i="12"/>
  <c r="G36" i="12" s="1"/>
  <c r="F32" i="12"/>
  <c r="G32" i="12" s="1"/>
  <c r="F28" i="12"/>
  <c r="G28" i="12" s="1"/>
  <c r="F24" i="12"/>
  <c r="G24" i="12" s="1"/>
  <c r="F20" i="12"/>
  <c r="G20" i="12" s="1"/>
  <c r="F10" i="12"/>
  <c r="G10" i="12" s="1"/>
  <c r="F6" i="12"/>
  <c r="G6" i="12" s="1"/>
  <c r="F47" i="12"/>
  <c r="G47" i="12" s="1"/>
  <c r="F43" i="12"/>
  <c r="G43" i="12" s="1"/>
  <c r="F39" i="12"/>
  <c r="G39" i="12" s="1"/>
  <c r="F35" i="12"/>
  <c r="G35" i="12" s="1"/>
  <c r="F31" i="12"/>
  <c r="G31" i="12" s="1"/>
  <c r="F27" i="12"/>
  <c r="G27" i="12" s="1"/>
  <c r="F23" i="12"/>
  <c r="G23" i="12" s="1"/>
  <c r="F9" i="12"/>
  <c r="G9" i="12" s="1"/>
  <c r="F5" i="12"/>
  <c r="G5" i="12" s="1"/>
  <c r="H5" i="12" s="1"/>
  <c r="F46" i="12"/>
  <c r="G46" i="12" s="1"/>
  <c r="F38" i="12"/>
  <c r="G38" i="12" s="1"/>
  <c r="F30" i="12"/>
  <c r="G30" i="12" s="1"/>
  <c r="F22" i="12"/>
  <c r="G22" i="12" s="1"/>
  <c r="F8" i="12"/>
  <c r="G8" i="12" s="1"/>
  <c r="F13" i="12"/>
  <c r="G13" i="12" s="1"/>
  <c r="G53" i="2"/>
</calcChain>
</file>

<file path=xl/sharedStrings.xml><?xml version="1.0" encoding="utf-8"?>
<sst xmlns="http://schemas.openxmlformats.org/spreadsheetml/2006/main" count="348" uniqueCount="152">
  <si>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</si>
  <si>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</si>
  <si>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</si>
  <si>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</si>
  <si>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</si>
  <si>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</si>
  <si>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</si>
  <si>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</si>
  <si>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</si>
  <si>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</si>
  <si>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</si>
  <si>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</si>
  <si>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</si>
  <si>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</si>
  <si>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</si>
  <si>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</si>
  <si>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</si>
  <si>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</si>
  <si>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</si>
  <si>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</si>
  <si>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</si>
  <si>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</si>
  <si>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</si>
  <si>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</si>
  <si>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</si>
  <si>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</si>
  <si>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</si>
  <si>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</si>
  <si>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</si>
  <si>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</si>
  <si>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</si>
  <si>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</si>
  <si>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</si>
  <si>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</si>
  <si>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</si>
  <si>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</si>
  <si>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</si>
  <si>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</si>
  <si>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</si>
  <si>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</si>
  <si>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</si>
  <si>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</si>
  <si>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</si>
  <si>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</si>
  <si>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</si>
  <si>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</si>
  <si>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</si>
  <si>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</si>
  <si>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</si>
  <si>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</si>
  <si>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</si>
  <si>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</si>
  <si>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</si>
  <si>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</si>
  <si>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</si>
  <si>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</si>
  <si>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</si>
  <si>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</si>
  <si>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</si>
  <si>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</si>
  <si>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</si>
  <si>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</si>
  <si>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</si>
  <si>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</si>
  <si>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</si>
  <si>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</si>
  <si>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</si>
  <si>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</si>
  <si>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</si>
  <si>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</si>
  <si>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</si>
  <si>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</si>
  <si>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</si>
  <si>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</si>
  <si>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</si>
  <si>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</si>
  <si>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</si>
  <si>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</si>
  <si>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</si>
  <si>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</si>
  <si>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</si>
  <si>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</si>
  <si>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</si>
  <si>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</si>
  <si>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</si>
  <si>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</si>
  <si>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</si>
  <si>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</si>
  <si>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</si>
  <si>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</si>
  <si>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</si>
  <si>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</si>
  <si>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</si>
  <si>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</si>
  <si>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</si>
  <si>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</si>
  <si>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</si>
  <si>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</si>
  <si>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</si>
  <si>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</si>
  <si>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</si>
  <si>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</si>
  <si>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</si>
  <si>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</si>
  <si>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</si>
  <si>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</si>
  <si>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</si>
  <si>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</si>
  <si>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</si>
  <si>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</si>
  <si>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</si>
  <si>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</si>
  <si>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</si>
  <si>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</si>
  <si>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</si>
  <si>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</si>
  <si>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</si>
  <si>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</si>
  <si>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</si>
  <si>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/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</si>
  <si>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</si>
  <si>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</si>
  <si>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</si>
  <si>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</si>
  <si>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</si>
  <si>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</si>
  <si>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</si>
  <si>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</si>
  <si>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</si>
  <si>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</si>
  <si>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</si>
  <si>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</si>
  <si>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</si>
  <si>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</si>
  <si>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SI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</si>
  <si>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</si>
  <si>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</si>
  <si>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</si>
  <si>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</si>
  <si>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</si>
  <si>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</si>
  <si>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</si>
  <si>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</si>
  <si>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</si>
  <si>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</si>
  <si>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</si>
  <si>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</si>
  <si>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SO</t>
  </si>
  <si>
    <t>Md01</t>
  </si>
  <si>
    <t>Vb02</t>
  </si>
  <si>
    <t>Vg02</t>
  </si>
  <si>
    <t>AirChoke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</si>
</sst>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2"/>
  <sheetViews>
    <sheetView zoomScaleNormal="100" workbookViewId="0">
      <selection activeCell="E8" sqref="E8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6" width="11.44140625" style="1" customWidth="1"/>
    <col min="7" max="7" width="13.6640625" bestFit="1" customWidth="1"/>
    <col min="8" max="8" width="13.88671875" bestFit="1" customWidth="1"/>
    <col min="9" max="9" width="18.6640625" bestFit="1" customWidth="1"/>
    <col min="10" max="10" width="15.88671875" bestFit="1" customWidth="1"/>
    <col min="11" max="11" width="12" bestFit="1" customWidth="1"/>
    <col min="12" max="12" width="5.44140625" bestFit="1" customWidth="1"/>
    <col min="13" max="13" width="8.44140625" bestFit="1" customWidth="1"/>
    <col min="14" max="14" width="15.109375" bestFit="1" customWidth="1"/>
    <col min="15" max="15" width="9.6640625" bestFit="1" customWidth="1"/>
    <col min="16" max="17" width="14.44140625" bestFit="1" customWidth="1"/>
    <col min="18" max="18" width="7.88671875" bestFit="1" customWidth="1"/>
    <col min="19" max="19" width="12.6640625" bestFit="1" customWidth="1"/>
  </cols>
  <sheetData>
    <row r="1" spans="1:19" x14ac:dyDescent="0.3">
      <c r="A1" t="s">
        <v>0</v>
      </c>
      <c r="B1">
        <v>1</v>
      </c>
    </row>
    <row r="2" spans="1:19" x14ac:dyDescent="0.3">
      <c r="A2" t="s">
        <v>120</v>
      </c>
      <c r="B2">
        <v>522220</v>
      </c>
    </row>
    <row r="3" spans="1:19" x14ac:dyDescent="0.3">
      <c r="A3" t="s">
        <v>121</v>
      </c>
      <c r="B3">
        <v>522224</v>
      </c>
    </row>
    <row r="4" spans="1:19" x14ac:dyDescent="0.3">
      <c r="A4" t="s">
        <v>115</v>
      </c>
      <c r="B4">
        <v>524391</v>
      </c>
    </row>
    <row r="5" spans="1:19" x14ac:dyDescent="0.3">
      <c r="A5" t="s">
        <v>139</v>
      </c>
      <c r="B5">
        <f>MIN(K:K)</f>
        <v>517960</v>
      </c>
      <c r="E5" s="1" t="s">
        <v>136</v>
      </c>
      <c r="I5" t="s">
        <v>137</v>
      </c>
    </row>
    <row r="6" spans="1:19" x14ac:dyDescent="0.3">
      <c r="A6" t="s">
        <v>1</v>
      </c>
      <c r="B6" t="s">
        <v>7</v>
      </c>
      <c r="C6" t="s">
        <v>2</v>
      </c>
      <c r="D6" s="1" t="s">
        <v>12</v>
      </c>
      <c r="E6" s="1" t="s">
        <v>138</v>
      </c>
      <c r="F6" s="1" t="s">
        <v>105</v>
      </c>
      <c r="G6" t="s">
        <v>5</v>
      </c>
      <c r="H6" t="s">
        <v>6</v>
      </c>
      <c r="I6" t="s">
        <v>123</v>
      </c>
      <c r="J6" t="s">
        <v>118</v>
      </c>
      <c r="K6" t="s">
        <v>111</v>
      </c>
      <c r="L6" t="s">
        <v>105</v>
      </c>
      <c r="M6" t="s">
        <v>3</v>
      </c>
      <c r="N6" t="s">
        <v>4</v>
      </c>
      <c r="O6" t="s">
        <v>112</v>
      </c>
      <c r="P6" t="s">
        <v>116</v>
      </c>
      <c r="Q6" t="s">
        <v>117</v>
      </c>
      <c r="R6" t="s">
        <v>114</v>
      </c>
      <c r="S6" t="s">
        <v>122</v>
      </c>
    </row>
    <row r="7" spans="1:19" x14ac:dyDescent="0.3">
      <c r="A7">
        <v>14</v>
      </c>
      <c r="B7" s="2" t="s">
        <v>8</v>
      </c>
      <c r="C7">
        <v>15</v>
      </c>
      <c r="D7" s="1" t="s">
        <v>23</v>
      </c>
      <c r="E7" s="1">
        <f t="shared" ref="E7:E38" si="0">IF(K7&lt;&gt;"",FLOOR((K7-MIN(K:K))/2,1),"")</f>
        <v>0</v>
      </c>
      <c r="F7" s="1">
        <f t="shared" ref="F7:F38" si="1">IF(MOD(K7-$B$5,2)=1,8+L7,L7)</f>
        <v>0</v>
      </c>
      <c r="G7" t="str">
        <f t="shared" ref="G7:G38" si="2">DEC2HEX(B$1*HEX2DEC(1000000) +F7*HEX2DEC(10000) +E7)</f>
        <v>1000000</v>
      </c>
      <c r="H7">
        <f>HEX2DEC(G7)</f>
        <v>16777216</v>
      </c>
      <c r="I7">
        <v>517960</v>
      </c>
      <c r="J7" t="str">
        <f t="shared" ref="J7:J38" si="3">IF(P7&lt;&gt;"",P7*136+$B$2,IF(Q7&lt;&gt;"",Q7*136+$B$2,IF(S7&lt;&gt;"",S7*80+$B$4,"")))</f>
        <v/>
      </c>
      <c r="K7">
        <f>IF(I7&lt;&gt;"",I7,J7)</f>
        <v>517960</v>
      </c>
      <c r="L7">
        <v>0</v>
      </c>
    </row>
    <row r="8" spans="1:19" x14ac:dyDescent="0.3">
      <c r="A8">
        <v>128</v>
      </c>
      <c r="B8" s="3" t="s">
        <v>134</v>
      </c>
      <c r="D8" s="1" t="s">
        <v>133</v>
      </c>
      <c r="E8" s="1">
        <f t="shared" si="0"/>
        <v>2050</v>
      </c>
      <c r="F8" s="1">
        <f t="shared" si="1"/>
        <v>2</v>
      </c>
      <c r="G8" t="str">
        <f t="shared" si="2"/>
        <v>1020802</v>
      </c>
      <c r="H8">
        <f t="shared" ref="H8:H55" si="4">HEX2DEC(G8)</f>
        <v>16910338</v>
      </c>
      <c r="I8">
        <v>522060</v>
      </c>
      <c r="J8" t="str">
        <f t="shared" si="3"/>
        <v/>
      </c>
      <c r="K8">
        <f t="shared" ref="K8:K55" si="5">IF(I8&lt;&gt;"",I8,J8)</f>
        <v>522060</v>
      </c>
      <c r="L8">
        <v>2</v>
      </c>
    </row>
    <row r="9" spans="1:19" x14ac:dyDescent="0.3">
      <c r="A9">
        <v>129</v>
      </c>
      <c r="B9" s="3" t="s">
        <v>134</v>
      </c>
      <c r="D9" s="1" t="s">
        <v>124</v>
      </c>
      <c r="E9" s="1">
        <f t="shared" si="0"/>
        <v>2050</v>
      </c>
      <c r="F9" s="1">
        <f t="shared" si="1"/>
        <v>3</v>
      </c>
      <c r="G9" t="str">
        <f t="shared" si="2"/>
        <v>1030802</v>
      </c>
      <c r="H9">
        <f t="shared" si="4"/>
        <v>16975874</v>
      </c>
      <c r="I9">
        <v>522060</v>
      </c>
      <c r="J9" t="str">
        <f t="shared" si="3"/>
        <v/>
      </c>
      <c r="K9">
        <f t="shared" si="5"/>
        <v>522060</v>
      </c>
      <c r="L9">
        <v>3</v>
      </c>
    </row>
    <row r="10" spans="1:19" x14ac:dyDescent="0.3">
      <c r="A10">
        <v>130</v>
      </c>
      <c r="B10" s="3" t="s">
        <v>134</v>
      </c>
      <c r="D10" s="1" t="s">
        <v>125</v>
      </c>
      <c r="E10" s="1">
        <f t="shared" si="0"/>
        <v>2050</v>
      </c>
      <c r="F10" s="1">
        <f t="shared" si="1"/>
        <v>4</v>
      </c>
      <c r="G10" t="str">
        <f t="shared" si="2"/>
        <v>1040802</v>
      </c>
      <c r="H10">
        <f t="shared" si="4"/>
        <v>17041410</v>
      </c>
      <c r="I10">
        <v>522060</v>
      </c>
      <c r="J10" t="str">
        <f t="shared" si="3"/>
        <v/>
      </c>
      <c r="K10">
        <f t="shared" si="5"/>
        <v>522060</v>
      </c>
      <c r="L10">
        <v>4</v>
      </c>
    </row>
    <row r="11" spans="1:19" x14ac:dyDescent="0.3">
      <c r="A11">
        <v>131</v>
      </c>
      <c r="B11" s="3" t="s">
        <v>134</v>
      </c>
      <c r="D11" s="1" t="s">
        <v>126</v>
      </c>
      <c r="E11" s="1">
        <f t="shared" si="0"/>
        <v>2050</v>
      </c>
      <c r="F11" s="1">
        <f t="shared" si="1"/>
        <v>5</v>
      </c>
      <c r="G11" t="str">
        <f t="shared" si="2"/>
        <v>1050802</v>
      </c>
      <c r="H11">
        <f t="shared" si="4"/>
        <v>17106946</v>
      </c>
      <c r="I11">
        <v>522060</v>
      </c>
      <c r="J11" t="str">
        <f t="shared" si="3"/>
        <v/>
      </c>
      <c r="K11">
        <f t="shared" si="5"/>
        <v>522060</v>
      </c>
      <c r="L11">
        <v>5</v>
      </c>
    </row>
    <row r="12" spans="1:19" x14ac:dyDescent="0.3">
      <c r="A12">
        <v>132</v>
      </c>
      <c r="B12" s="3" t="s">
        <v>134</v>
      </c>
      <c r="D12" s="1" t="s">
        <v>127</v>
      </c>
      <c r="E12" s="1">
        <f t="shared" si="0"/>
        <v>2050</v>
      </c>
      <c r="F12" s="1">
        <f t="shared" si="1"/>
        <v>6</v>
      </c>
      <c r="G12" t="str">
        <f t="shared" si="2"/>
        <v>1060802</v>
      </c>
      <c r="H12">
        <f t="shared" si="4"/>
        <v>17172482</v>
      </c>
      <c r="I12">
        <v>522060</v>
      </c>
      <c r="J12" t="str">
        <f t="shared" si="3"/>
        <v/>
      </c>
      <c r="K12">
        <f t="shared" si="5"/>
        <v>522060</v>
      </c>
      <c r="L12">
        <v>6</v>
      </c>
    </row>
    <row r="13" spans="1:19" x14ac:dyDescent="0.3">
      <c r="A13">
        <v>133</v>
      </c>
      <c r="B13" s="3" t="s">
        <v>134</v>
      </c>
      <c r="D13" s="1" t="s">
        <v>129</v>
      </c>
      <c r="E13" s="1">
        <f t="shared" si="0"/>
        <v>2050</v>
      </c>
      <c r="F13" s="1">
        <f t="shared" si="1"/>
        <v>7</v>
      </c>
      <c r="G13" t="str">
        <f t="shared" si="2"/>
        <v>1070802</v>
      </c>
      <c r="H13">
        <f t="shared" si="4"/>
        <v>17238018</v>
      </c>
      <c r="I13">
        <v>522060</v>
      </c>
      <c r="J13" t="str">
        <f t="shared" si="3"/>
        <v/>
      </c>
      <c r="K13">
        <f t="shared" si="5"/>
        <v>522060</v>
      </c>
      <c r="L13">
        <v>7</v>
      </c>
    </row>
    <row r="14" spans="1:19" x14ac:dyDescent="0.3">
      <c r="A14">
        <v>134</v>
      </c>
      <c r="B14" s="3" t="s">
        <v>134</v>
      </c>
      <c r="D14" s="1" t="s">
        <v>130</v>
      </c>
      <c r="E14" s="1">
        <f t="shared" si="0"/>
        <v>2050</v>
      </c>
      <c r="F14" s="1">
        <f t="shared" si="1"/>
        <v>8</v>
      </c>
      <c r="G14" t="str">
        <f t="shared" si="2"/>
        <v>1080802</v>
      </c>
      <c r="H14">
        <f t="shared" si="4"/>
        <v>17303554</v>
      </c>
      <c r="I14">
        <v>522061</v>
      </c>
      <c r="J14" t="str">
        <f t="shared" si="3"/>
        <v/>
      </c>
      <c r="K14">
        <f t="shared" si="5"/>
        <v>522061</v>
      </c>
      <c r="L14">
        <v>0</v>
      </c>
    </row>
    <row r="15" spans="1:19" x14ac:dyDescent="0.3">
      <c r="A15">
        <v>135</v>
      </c>
      <c r="B15" s="3" t="s">
        <v>134</v>
      </c>
      <c r="D15" s="1" t="s">
        <v>135</v>
      </c>
      <c r="E15" s="1">
        <f t="shared" si="0"/>
        <v>2050</v>
      </c>
      <c r="F15" s="1">
        <f t="shared" si="1"/>
        <v>9</v>
      </c>
      <c r="G15" t="str">
        <f t="shared" si="2"/>
        <v>1090802</v>
      </c>
      <c r="H15">
        <f t="shared" si="4"/>
        <v>17369090</v>
      </c>
      <c r="I15">
        <v>522061</v>
      </c>
      <c r="J15" t="str">
        <f t="shared" si="3"/>
        <v/>
      </c>
      <c r="K15">
        <f t="shared" si="5"/>
        <v>522061</v>
      </c>
      <c r="L15">
        <v>1</v>
      </c>
    </row>
    <row r="16" spans="1:19" x14ac:dyDescent="0.3">
      <c r="A16">
        <v>136</v>
      </c>
      <c r="B16" s="3" t="s">
        <v>134</v>
      </c>
      <c r="D16" s="1" t="s">
        <v>151</v>
      </c>
      <c r="E16" s="1">
        <f t="shared" si="0"/>
        <v>2050</v>
      </c>
      <c r="F16" s="1">
        <f t="shared" si="1"/>
        <v>10</v>
      </c>
      <c r="G16" t="str">
        <f t="shared" si="2"/>
        <v>10A0802</v>
      </c>
      <c r="H16">
        <f t="shared" si="4"/>
        <v>17434626</v>
      </c>
      <c r="I16">
        <v>522061</v>
      </c>
      <c r="J16" t="str">
        <f t="shared" si="3"/>
        <v/>
      </c>
      <c r="K16">
        <f t="shared" si="5"/>
        <v>522061</v>
      </c>
      <c r="L16">
        <v>2</v>
      </c>
    </row>
    <row r="17" spans="1:17" x14ac:dyDescent="0.3">
      <c r="A17">
        <v>137</v>
      </c>
      <c r="B17" s="3" t="s">
        <v>134</v>
      </c>
      <c r="D17" s="1" t="s">
        <v>131</v>
      </c>
      <c r="E17" s="1">
        <f t="shared" si="0"/>
        <v>2050</v>
      </c>
      <c r="F17" s="1">
        <f t="shared" si="1"/>
        <v>11</v>
      </c>
      <c r="G17" t="str">
        <f t="shared" si="2"/>
        <v>10B0802</v>
      </c>
      <c r="H17">
        <f t="shared" si="4"/>
        <v>17500162</v>
      </c>
      <c r="I17">
        <v>522061</v>
      </c>
      <c r="J17" t="str">
        <f t="shared" si="3"/>
        <v/>
      </c>
      <c r="K17">
        <f t="shared" si="5"/>
        <v>522061</v>
      </c>
      <c r="L17">
        <v>3</v>
      </c>
    </row>
    <row r="18" spans="1:17" x14ac:dyDescent="0.3">
      <c r="A18">
        <v>138</v>
      </c>
      <c r="B18" s="3" t="s">
        <v>134</v>
      </c>
      <c r="D18" s="1" t="s">
        <v>128</v>
      </c>
      <c r="E18" s="1">
        <f t="shared" si="0"/>
        <v>2050</v>
      </c>
      <c r="F18" s="1">
        <f t="shared" si="1"/>
        <v>12</v>
      </c>
      <c r="G18" t="str">
        <f t="shared" si="2"/>
        <v>10C0802</v>
      </c>
      <c r="H18">
        <f t="shared" si="4"/>
        <v>17565698</v>
      </c>
      <c r="I18">
        <v>522061</v>
      </c>
      <c r="J18" t="str">
        <f t="shared" si="3"/>
        <v/>
      </c>
      <c r="K18">
        <f t="shared" si="5"/>
        <v>522061</v>
      </c>
      <c r="L18">
        <v>4</v>
      </c>
    </row>
    <row r="19" spans="1:17" x14ac:dyDescent="0.3">
      <c r="A19">
        <v>139</v>
      </c>
      <c r="B19" s="3" t="s">
        <v>134</v>
      </c>
      <c r="D19" s="1" t="s">
        <v>132</v>
      </c>
      <c r="E19" s="1">
        <f t="shared" si="0"/>
        <v>2050</v>
      </c>
      <c r="F19" s="1">
        <f t="shared" si="1"/>
        <v>13</v>
      </c>
      <c r="G19" t="str">
        <f t="shared" si="2"/>
        <v>10D0802</v>
      </c>
      <c r="H19">
        <f t="shared" si="4"/>
        <v>17631234</v>
      </c>
      <c r="I19">
        <v>522061</v>
      </c>
      <c r="J19" t="str">
        <f t="shared" si="3"/>
        <v/>
      </c>
      <c r="K19">
        <f t="shared" si="5"/>
        <v>522061</v>
      </c>
      <c r="L19">
        <v>5</v>
      </c>
    </row>
    <row r="20" spans="1:17" x14ac:dyDescent="0.3">
      <c r="A20">
        <v>24</v>
      </c>
      <c r="B20" s="4" t="s">
        <v>9</v>
      </c>
      <c r="C20">
        <v>9</v>
      </c>
      <c r="D20" s="1" t="s">
        <v>33</v>
      </c>
      <c r="E20" s="1">
        <f t="shared" si="0"/>
        <v>2116</v>
      </c>
      <c r="F20" s="1">
        <f t="shared" si="1"/>
        <v>4</v>
      </c>
      <c r="G20" t="str">
        <f t="shared" si="2"/>
        <v>1040844</v>
      </c>
      <c r="H20">
        <f t="shared" si="4"/>
        <v>17041476</v>
      </c>
      <c r="I20">
        <v>522192</v>
      </c>
      <c r="J20" t="str">
        <f t="shared" si="3"/>
        <v/>
      </c>
      <c r="K20">
        <f t="shared" si="5"/>
        <v>522192</v>
      </c>
      <c r="L20">
        <v>4</v>
      </c>
    </row>
    <row r="21" spans="1:17" x14ac:dyDescent="0.3">
      <c r="A21">
        <v>25</v>
      </c>
      <c r="B21" s="4" t="s">
        <v>9</v>
      </c>
      <c r="C21">
        <v>10</v>
      </c>
      <c r="D21" s="1" t="s">
        <v>34</v>
      </c>
      <c r="E21" s="1">
        <f t="shared" si="0"/>
        <v>2116</v>
      </c>
      <c r="F21" s="1">
        <f t="shared" si="1"/>
        <v>5</v>
      </c>
      <c r="G21" t="str">
        <f t="shared" si="2"/>
        <v>1050844</v>
      </c>
      <c r="H21">
        <f t="shared" si="4"/>
        <v>17107012</v>
      </c>
      <c r="I21">
        <v>522192</v>
      </c>
      <c r="J21" t="str">
        <f t="shared" si="3"/>
        <v/>
      </c>
      <c r="K21">
        <f t="shared" si="5"/>
        <v>522192</v>
      </c>
      <c r="L21">
        <v>5</v>
      </c>
    </row>
    <row r="22" spans="1:17" x14ac:dyDescent="0.3">
      <c r="A22">
        <v>26</v>
      </c>
      <c r="B22" s="4" t="s">
        <v>9</v>
      </c>
      <c r="C22">
        <v>11</v>
      </c>
      <c r="D22" s="1" t="s">
        <v>35</v>
      </c>
      <c r="E22" s="1">
        <f t="shared" si="0"/>
        <v>2116</v>
      </c>
      <c r="F22" s="1">
        <f t="shared" si="1"/>
        <v>6</v>
      </c>
      <c r="G22" t="str">
        <f t="shared" si="2"/>
        <v>1060844</v>
      </c>
      <c r="H22">
        <f t="shared" si="4"/>
        <v>17172548</v>
      </c>
      <c r="I22">
        <v>522192</v>
      </c>
      <c r="J22" t="str">
        <f t="shared" si="3"/>
        <v/>
      </c>
      <c r="K22">
        <f t="shared" si="5"/>
        <v>522192</v>
      </c>
      <c r="L22">
        <v>6</v>
      </c>
    </row>
    <row r="23" spans="1:17" x14ac:dyDescent="0.3">
      <c r="A23">
        <v>27</v>
      </c>
      <c r="B23" s="4" t="s">
        <v>9</v>
      </c>
      <c r="C23">
        <v>12</v>
      </c>
      <c r="D23" s="1" t="s">
        <v>36</v>
      </c>
      <c r="E23" s="1">
        <f t="shared" si="0"/>
        <v>2116</v>
      </c>
      <c r="F23" s="1">
        <f t="shared" si="1"/>
        <v>7</v>
      </c>
      <c r="G23" t="str">
        <f t="shared" si="2"/>
        <v>1070844</v>
      </c>
      <c r="H23">
        <f t="shared" si="4"/>
        <v>17238084</v>
      </c>
      <c r="I23">
        <v>522192</v>
      </c>
      <c r="J23" t="str">
        <f t="shared" si="3"/>
        <v/>
      </c>
      <c r="K23">
        <f t="shared" si="5"/>
        <v>522192</v>
      </c>
      <c r="L23">
        <v>7</v>
      </c>
    </row>
    <row r="24" spans="1:17" x14ac:dyDescent="0.3">
      <c r="A24">
        <v>28</v>
      </c>
      <c r="B24" s="4" t="s">
        <v>9</v>
      </c>
      <c r="C24">
        <v>13</v>
      </c>
      <c r="D24" s="1" t="s">
        <v>37</v>
      </c>
      <c r="E24" s="1">
        <f t="shared" si="0"/>
        <v>2116</v>
      </c>
      <c r="F24" s="1">
        <f t="shared" si="1"/>
        <v>8</v>
      </c>
      <c r="G24" t="str">
        <f t="shared" si="2"/>
        <v>1080844</v>
      </c>
      <c r="H24">
        <f t="shared" si="4"/>
        <v>17303620</v>
      </c>
      <c r="I24">
        <v>522193</v>
      </c>
      <c r="J24" t="str">
        <f t="shared" si="3"/>
        <v/>
      </c>
      <c r="K24">
        <f t="shared" si="5"/>
        <v>522193</v>
      </c>
      <c r="L24">
        <v>0</v>
      </c>
    </row>
    <row r="25" spans="1:17" x14ac:dyDescent="0.3">
      <c r="A25">
        <v>29</v>
      </c>
      <c r="B25" s="4" t="s">
        <v>9</v>
      </c>
      <c r="C25">
        <v>14</v>
      </c>
      <c r="D25" s="1" t="s">
        <v>38</v>
      </c>
      <c r="E25" s="1">
        <f t="shared" si="0"/>
        <v>2116</v>
      </c>
      <c r="F25" s="1">
        <f t="shared" si="1"/>
        <v>9</v>
      </c>
      <c r="G25" t="str">
        <f t="shared" si="2"/>
        <v>1090844</v>
      </c>
      <c r="H25">
        <f t="shared" si="4"/>
        <v>17369156</v>
      </c>
      <c r="I25">
        <v>522193</v>
      </c>
      <c r="J25" t="str">
        <f t="shared" si="3"/>
        <v/>
      </c>
      <c r="K25">
        <f t="shared" si="5"/>
        <v>522193</v>
      </c>
      <c r="L25">
        <v>1</v>
      </c>
    </row>
    <row r="26" spans="1:17" x14ac:dyDescent="0.3">
      <c r="A26">
        <v>8</v>
      </c>
      <c r="B26" s="2" t="s">
        <v>8</v>
      </c>
      <c r="C26">
        <v>9</v>
      </c>
      <c r="D26" s="1" t="s">
        <v>18</v>
      </c>
      <c r="E26" s="1">
        <f t="shared" si="0"/>
        <v>2130</v>
      </c>
      <c r="F26" s="1">
        <f t="shared" si="1"/>
        <v>0</v>
      </c>
      <c r="G26" t="str">
        <f t="shared" si="2"/>
        <v>1000852</v>
      </c>
      <c r="H26">
        <f t="shared" si="4"/>
        <v>16779346</v>
      </c>
      <c r="J26">
        <f t="shared" si="3"/>
        <v>522220</v>
      </c>
      <c r="K26">
        <f t="shared" si="5"/>
        <v>522220</v>
      </c>
      <c r="O26" t="s">
        <v>113</v>
      </c>
      <c r="Q26">
        <v>0</v>
      </c>
    </row>
    <row r="27" spans="1:17" x14ac:dyDescent="0.3">
      <c r="A27">
        <v>9</v>
      </c>
      <c r="B27" s="2" t="s">
        <v>8</v>
      </c>
      <c r="C27">
        <v>10</v>
      </c>
      <c r="D27" s="1" t="s">
        <v>19</v>
      </c>
      <c r="E27" s="1">
        <f t="shared" si="0"/>
        <v>2198</v>
      </c>
      <c r="F27" s="1">
        <f t="shared" si="1"/>
        <v>0</v>
      </c>
      <c r="G27" t="str">
        <f t="shared" si="2"/>
        <v>1000896</v>
      </c>
      <c r="H27">
        <f t="shared" si="4"/>
        <v>16779414</v>
      </c>
      <c r="J27">
        <f t="shared" si="3"/>
        <v>522356</v>
      </c>
      <c r="K27">
        <f t="shared" si="5"/>
        <v>522356</v>
      </c>
      <c r="O27" t="s">
        <v>113</v>
      </c>
      <c r="P27">
        <v>1</v>
      </c>
      <c r="Q27" t="s">
        <v>119</v>
      </c>
    </row>
    <row r="28" spans="1:17" x14ac:dyDescent="0.3">
      <c r="A28">
        <v>10</v>
      </c>
      <c r="B28" s="2" t="s">
        <v>8</v>
      </c>
      <c r="C28">
        <v>11</v>
      </c>
      <c r="D28" s="1" t="s">
        <v>20</v>
      </c>
      <c r="E28" s="1">
        <f t="shared" si="0"/>
        <v>2198</v>
      </c>
      <c r="F28" s="1">
        <f t="shared" si="1"/>
        <v>0</v>
      </c>
      <c r="G28" t="str">
        <f t="shared" si="2"/>
        <v>1000896</v>
      </c>
      <c r="H28">
        <f t="shared" si="4"/>
        <v>16779414</v>
      </c>
      <c r="J28">
        <f t="shared" si="3"/>
        <v>522356</v>
      </c>
      <c r="K28">
        <f t="shared" si="5"/>
        <v>522356</v>
      </c>
      <c r="O28" t="s">
        <v>113</v>
      </c>
      <c r="Q28">
        <v>1</v>
      </c>
    </row>
    <row r="29" spans="1:17" x14ac:dyDescent="0.3">
      <c r="A29">
        <v>11</v>
      </c>
      <c r="B29" s="2" t="s">
        <v>8</v>
      </c>
      <c r="C29">
        <v>12</v>
      </c>
      <c r="D29" s="1" t="s">
        <v>21</v>
      </c>
      <c r="E29" s="1">
        <f t="shared" si="0"/>
        <v>2266</v>
      </c>
      <c r="F29" s="1">
        <f t="shared" si="1"/>
        <v>0</v>
      </c>
      <c r="G29" t="str">
        <f t="shared" si="2"/>
        <v>10008DA</v>
      </c>
      <c r="H29">
        <f t="shared" si="4"/>
        <v>16779482</v>
      </c>
      <c r="J29">
        <f t="shared" si="3"/>
        <v>522492</v>
      </c>
      <c r="K29">
        <f t="shared" si="5"/>
        <v>522492</v>
      </c>
      <c r="O29" t="s">
        <v>113</v>
      </c>
      <c r="Q29">
        <v>2</v>
      </c>
    </row>
    <row r="30" spans="1:17" x14ac:dyDescent="0.3">
      <c r="A30">
        <v>57</v>
      </c>
      <c r="B30" s="6" t="s">
        <v>11</v>
      </c>
      <c r="C30">
        <v>10</v>
      </c>
      <c r="D30" s="1" t="s">
        <v>44</v>
      </c>
      <c r="E30" s="1">
        <f t="shared" si="0"/>
        <v>2334</v>
      </c>
      <c r="F30" s="1">
        <f t="shared" si="1"/>
        <v>0</v>
      </c>
      <c r="G30" t="str">
        <f t="shared" si="2"/>
        <v>100091E</v>
      </c>
      <c r="H30">
        <f t="shared" si="4"/>
        <v>16779550</v>
      </c>
      <c r="J30">
        <f t="shared" si="3"/>
        <v>522628</v>
      </c>
      <c r="K30">
        <f t="shared" si="5"/>
        <v>522628</v>
      </c>
      <c r="O30" t="s">
        <v>113</v>
      </c>
      <c r="Q30">
        <v>3</v>
      </c>
    </row>
    <row r="31" spans="1:17" x14ac:dyDescent="0.3">
      <c r="A31">
        <v>58</v>
      </c>
      <c r="B31" s="6" t="s">
        <v>11</v>
      </c>
      <c r="C31">
        <v>11</v>
      </c>
      <c r="D31" s="1" t="s">
        <v>45</v>
      </c>
      <c r="E31" s="1">
        <f t="shared" si="0"/>
        <v>2402</v>
      </c>
      <c r="F31" s="1">
        <f t="shared" si="1"/>
        <v>0</v>
      </c>
      <c r="G31" t="str">
        <f t="shared" si="2"/>
        <v>1000962</v>
      </c>
      <c r="H31">
        <f t="shared" si="4"/>
        <v>16779618</v>
      </c>
      <c r="J31">
        <f t="shared" si="3"/>
        <v>522764</v>
      </c>
      <c r="K31">
        <f t="shared" si="5"/>
        <v>522764</v>
      </c>
      <c r="O31" t="s">
        <v>113</v>
      </c>
      <c r="P31">
        <v>4</v>
      </c>
      <c r="Q31" t="s">
        <v>119</v>
      </c>
    </row>
    <row r="32" spans="1:17" x14ac:dyDescent="0.3">
      <c r="A32">
        <v>59</v>
      </c>
      <c r="B32" s="6" t="s">
        <v>11</v>
      </c>
      <c r="C32">
        <v>12</v>
      </c>
      <c r="D32" s="1" t="s">
        <v>46</v>
      </c>
      <c r="E32" s="1">
        <f t="shared" si="0"/>
        <v>2402</v>
      </c>
      <c r="F32" s="1">
        <f t="shared" si="1"/>
        <v>0</v>
      </c>
      <c r="G32" t="str">
        <f t="shared" si="2"/>
        <v>1000962</v>
      </c>
      <c r="H32">
        <f t="shared" si="4"/>
        <v>16779618</v>
      </c>
      <c r="J32">
        <f t="shared" si="3"/>
        <v>522764</v>
      </c>
      <c r="K32">
        <f t="shared" si="5"/>
        <v>522764</v>
      </c>
      <c r="O32" t="s">
        <v>113</v>
      </c>
      <c r="Q32">
        <v>4</v>
      </c>
    </row>
    <row r="33" spans="1:19" x14ac:dyDescent="0.3">
      <c r="A33">
        <v>60</v>
      </c>
      <c r="B33" s="6" t="s">
        <v>11</v>
      </c>
      <c r="C33">
        <v>13</v>
      </c>
      <c r="D33" s="1" t="s">
        <v>47</v>
      </c>
      <c r="E33" s="1">
        <f t="shared" si="0"/>
        <v>2470</v>
      </c>
      <c r="F33" s="1">
        <f t="shared" si="1"/>
        <v>0</v>
      </c>
      <c r="G33" t="str">
        <f t="shared" si="2"/>
        <v>10009A6</v>
      </c>
      <c r="H33">
        <f t="shared" si="4"/>
        <v>16779686</v>
      </c>
      <c r="J33">
        <f t="shared" si="3"/>
        <v>522900</v>
      </c>
      <c r="K33">
        <f t="shared" si="5"/>
        <v>522900</v>
      </c>
      <c r="O33" t="s">
        <v>113</v>
      </c>
      <c r="P33">
        <v>5</v>
      </c>
      <c r="Q33" t="s">
        <v>119</v>
      </c>
    </row>
    <row r="34" spans="1:19" x14ac:dyDescent="0.3">
      <c r="A34">
        <v>61</v>
      </c>
      <c r="B34" s="6" t="s">
        <v>11</v>
      </c>
      <c r="C34">
        <v>14</v>
      </c>
      <c r="D34" s="1" t="s">
        <v>48</v>
      </c>
      <c r="E34" s="1">
        <f t="shared" si="0"/>
        <v>2470</v>
      </c>
      <c r="F34" s="1">
        <f t="shared" si="1"/>
        <v>0</v>
      </c>
      <c r="G34" t="str">
        <f t="shared" si="2"/>
        <v>10009A6</v>
      </c>
      <c r="H34">
        <f t="shared" si="4"/>
        <v>16779686</v>
      </c>
      <c r="J34">
        <f t="shared" si="3"/>
        <v>522900</v>
      </c>
      <c r="K34">
        <f t="shared" si="5"/>
        <v>522900</v>
      </c>
      <c r="O34" t="s">
        <v>113</v>
      </c>
      <c r="Q34">
        <v>5</v>
      </c>
    </row>
    <row r="35" spans="1:19" x14ac:dyDescent="0.3">
      <c r="A35">
        <v>62</v>
      </c>
      <c r="B35" s="6" t="s">
        <v>11</v>
      </c>
      <c r="C35">
        <v>15</v>
      </c>
      <c r="D35" s="1" t="s">
        <v>49</v>
      </c>
      <c r="E35" s="1">
        <f t="shared" si="0"/>
        <v>2538</v>
      </c>
      <c r="F35" s="1">
        <f t="shared" si="1"/>
        <v>0</v>
      </c>
      <c r="G35" t="str">
        <f t="shared" si="2"/>
        <v>10009EA</v>
      </c>
      <c r="H35">
        <f t="shared" si="4"/>
        <v>16779754</v>
      </c>
      <c r="J35">
        <f t="shared" si="3"/>
        <v>523036</v>
      </c>
      <c r="K35">
        <f t="shared" si="5"/>
        <v>523036</v>
      </c>
      <c r="O35" t="s">
        <v>113</v>
      </c>
      <c r="P35">
        <v>6</v>
      </c>
      <c r="Q35" t="s">
        <v>119</v>
      </c>
    </row>
    <row r="36" spans="1:19" x14ac:dyDescent="0.3">
      <c r="A36">
        <v>63</v>
      </c>
      <c r="B36" s="6" t="s">
        <v>11</v>
      </c>
      <c r="C36">
        <v>16</v>
      </c>
      <c r="D36" s="1" t="s">
        <v>50</v>
      </c>
      <c r="E36" s="1">
        <f t="shared" si="0"/>
        <v>2538</v>
      </c>
      <c r="F36" s="1">
        <f t="shared" si="1"/>
        <v>0</v>
      </c>
      <c r="G36" t="str">
        <f t="shared" si="2"/>
        <v>10009EA</v>
      </c>
      <c r="H36">
        <f t="shared" si="4"/>
        <v>16779754</v>
      </c>
      <c r="J36">
        <f t="shared" si="3"/>
        <v>523036</v>
      </c>
      <c r="K36">
        <f t="shared" si="5"/>
        <v>523036</v>
      </c>
      <c r="O36" t="s">
        <v>113</v>
      </c>
      <c r="Q36">
        <v>6</v>
      </c>
    </row>
    <row r="37" spans="1:19" x14ac:dyDescent="0.3">
      <c r="A37">
        <v>16</v>
      </c>
      <c r="B37" s="4" t="s">
        <v>9</v>
      </c>
      <c r="C37">
        <v>1</v>
      </c>
      <c r="D37" s="1" t="s">
        <v>24</v>
      </c>
      <c r="E37" s="1">
        <f t="shared" si="0"/>
        <v>2606</v>
      </c>
      <c r="F37" s="1">
        <f t="shared" si="1"/>
        <v>0</v>
      </c>
      <c r="G37" t="str">
        <f t="shared" si="2"/>
        <v>1000A2E</v>
      </c>
      <c r="H37">
        <f t="shared" si="4"/>
        <v>16779822</v>
      </c>
      <c r="J37">
        <f t="shared" si="3"/>
        <v>523172</v>
      </c>
      <c r="K37">
        <f t="shared" si="5"/>
        <v>523172</v>
      </c>
      <c r="O37" t="s">
        <v>113</v>
      </c>
      <c r="Q37">
        <v>7</v>
      </c>
    </row>
    <row r="38" spans="1:19" x14ac:dyDescent="0.3">
      <c r="A38">
        <v>17</v>
      </c>
      <c r="B38" s="4" t="s">
        <v>9</v>
      </c>
      <c r="C38">
        <v>2</v>
      </c>
      <c r="D38" s="1" t="s">
        <v>25</v>
      </c>
      <c r="E38" s="1">
        <f t="shared" si="0"/>
        <v>2674</v>
      </c>
      <c r="F38" s="1">
        <f t="shared" si="1"/>
        <v>0</v>
      </c>
      <c r="G38" t="str">
        <f t="shared" si="2"/>
        <v>1000A72</v>
      </c>
      <c r="H38">
        <f t="shared" si="4"/>
        <v>16779890</v>
      </c>
      <c r="J38">
        <f t="shared" si="3"/>
        <v>523308</v>
      </c>
      <c r="K38">
        <f t="shared" si="5"/>
        <v>523308</v>
      </c>
      <c r="O38" t="s">
        <v>113</v>
      </c>
      <c r="Q38">
        <v>8</v>
      </c>
    </row>
    <row r="39" spans="1:19" x14ac:dyDescent="0.3">
      <c r="A39">
        <v>18</v>
      </c>
      <c r="B39" s="4" t="s">
        <v>9</v>
      </c>
      <c r="C39">
        <v>3</v>
      </c>
      <c r="D39" s="1" t="s">
        <v>26</v>
      </c>
      <c r="E39" s="1">
        <f t="shared" ref="E39:E70" si="6">IF(K39&lt;&gt;"",FLOOR((K39-MIN(K:K))/2,1),"")</f>
        <v>2742</v>
      </c>
      <c r="F39" s="1">
        <f t="shared" ref="F39:F55" si="7">IF(MOD(K39-$B$5,2)=1,8+L39,L39)</f>
        <v>0</v>
      </c>
      <c r="G39" t="str">
        <f t="shared" ref="G39:G70" si="8">DEC2HEX(B$1*HEX2DEC(1000000) +F39*HEX2DEC(10000) +E39)</f>
        <v>1000AB6</v>
      </c>
      <c r="H39">
        <f t="shared" si="4"/>
        <v>16779958</v>
      </c>
      <c r="J39">
        <f t="shared" ref="J39:J70" si="9">IF(P39&lt;&gt;"",P39*136+$B$2,IF(Q39&lt;&gt;"",Q39*136+$B$2,IF(S39&lt;&gt;"",S39*80+$B$4,"")))</f>
        <v>523444</v>
      </c>
      <c r="K39">
        <f t="shared" si="5"/>
        <v>523444</v>
      </c>
      <c r="O39" t="s">
        <v>113</v>
      </c>
      <c r="Q39">
        <v>9</v>
      </c>
    </row>
    <row r="40" spans="1:19" x14ac:dyDescent="0.3">
      <c r="A40">
        <v>19</v>
      </c>
      <c r="B40" s="4" t="s">
        <v>9</v>
      </c>
      <c r="C40">
        <v>4</v>
      </c>
      <c r="D40" s="1" t="s">
        <v>27</v>
      </c>
      <c r="E40" s="1">
        <f t="shared" si="6"/>
        <v>2810</v>
      </c>
      <c r="F40" s="1">
        <f t="shared" si="7"/>
        <v>0</v>
      </c>
      <c r="G40" t="str">
        <f t="shared" si="8"/>
        <v>1000AFA</v>
      </c>
      <c r="H40">
        <f t="shared" si="4"/>
        <v>16780026</v>
      </c>
      <c r="J40">
        <f t="shared" si="9"/>
        <v>523580</v>
      </c>
      <c r="K40">
        <f t="shared" si="5"/>
        <v>523580</v>
      </c>
      <c r="O40" t="s">
        <v>113</v>
      </c>
      <c r="Q40">
        <v>10</v>
      </c>
    </row>
    <row r="41" spans="1:19" x14ac:dyDescent="0.3">
      <c r="A41">
        <v>20</v>
      </c>
      <c r="B41" s="4" t="s">
        <v>9</v>
      </c>
      <c r="C41">
        <v>5</v>
      </c>
      <c r="D41" s="1" t="s">
        <v>31</v>
      </c>
      <c r="E41" s="1">
        <f t="shared" si="6"/>
        <v>2878</v>
      </c>
      <c r="F41" s="1">
        <f t="shared" si="7"/>
        <v>0</v>
      </c>
      <c r="G41" t="str">
        <f t="shared" si="8"/>
        <v>1000B3E</v>
      </c>
      <c r="H41">
        <f t="shared" si="4"/>
        <v>16780094</v>
      </c>
      <c r="J41">
        <f t="shared" si="9"/>
        <v>523716</v>
      </c>
      <c r="K41">
        <f t="shared" si="5"/>
        <v>523716</v>
      </c>
      <c r="O41" t="s">
        <v>113</v>
      </c>
      <c r="P41">
        <v>11</v>
      </c>
      <c r="Q41" t="s">
        <v>119</v>
      </c>
    </row>
    <row r="42" spans="1:19" x14ac:dyDescent="0.3">
      <c r="A42">
        <v>21</v>
      </c>
      <c r="B42" s="4" t="s">
        <v>9</v>
      </c>
      <c r="C42">
        <v>6</v>
      </c>
      <c r="D42" s="1" t="s">
        <v>28</v>
      </c>
      <c r="E42" s="1">
        <f t="shared" si="6"/>
        <v>2878</v>
      </c>
      <c r="F42" s="1">
        <f t="shared" si="7"/>
        <v>0</v>
      </c>
      <c r="G42" t="str">
        <f t="shared" si="8"/>
        <v>1000B3E</v>
      </c>
      <c r="H42">
        <f t="shared" si="4"/>
        <v>16780094</v>
      </c>
      <c r="J42">
        <f t="shared" si="9"/>
        <v>523716</v>
      </c>
      <c r="K42">
        <f t="shared" si="5"/>
        <v>523716</v>
      </c>
      <c r="O42" t="s">
        <v>113</v>
      </c>
      <c r="Q42">
        <v>11</v>
      </c>
    </row>
    <row r="43" spans="1:19" x14ac:dyDescent="0.3">
      <c r="A43">
        <v>22</v>
      </c>
      <c r="B43" s="4" t="s">
        <v>9</v>
      </c>
      <c r="C43">
        <v>7</v>
      </c>
      <c r="D43" s="1" t="s">
        <v>32</v>
      </c>
      <c r="E43" s="1">
        <f t="shared" si="6"/>
        <v>3082</v>
      </c>
      <c r="F43" s="1">
        <f t="shared" si="7"/>
        <v>0</v>
      </c>
      <c r="G43" t="str">
        <f t="shared" si="8"/>
        <v>1000C0A</v>
      </c>
      <c r="H43">
        <f t="shared" si="4"/>
        <v>16780298</v>
      </c>
      <c r="J43">
        <f t="shared" si="9"/>
        <v>524124</v>
      </c>
      <c r="K43">
        <f t="shared" si="5"/>
        <v>524124</v>
      </c>
      <c r="O43" t="s">
        <v>113</v>
      </c>
      <c r="P43">
        <v>14</v>
      </c>
      <c r="Q43" t="s">
        <v>119</v>
      </c>
    </row>
    <row r="44" spans="1:19" x14ac:dyDescent="0.3">
      <c r="A44">
        <v>23</v>
      </c>
      <c r="B44" s="4" t="s">
        <v>9</v>
      </c>
      <c r="C44">
        <v>8</v>
      </c>
      <c r="D44" s="1" t="s">
        <v>29</v>
      </c>
      <c r="E44" s="1">
        <f t="shared" si="6"/>
        <v>3082</v>
      </c>
      <c r="F44" s="1">
        <f t="shared" si="7"/>
        <v>0</v>
      </c>
      <c r="G44" t="str">
        <f t="shared" si="8"/>
        <v>1000C0A</v>
      </c>
      <c r="H44">
        <f t="shared" si="4"/>
        <v>16780298</v>
      </c>
      <c r="J44">
        <f t="shared" si="9"/>
        <v>524124</v>
      </c>
      <c r="K44">
        <f t="shared" si="5"/>
        <v>524124</v>
      </c>
      <c r="O44" t="s">
        <v>113</v>
      </c>
      <c r="Q44">
        <v>14</v>
      </c>
    </row>
    <row r="45" spans="1:19" x14ac:dyDescent="0.3">
      <c r="A45">
        <v>32</v>
      </c>
      <c r="B45" s="5" t="s">
        <v>10</v>
      </c>
      <c r="C45">
        <v>1</v>
      </c>
      <c r="D45" s="1" t="s">
        <v>39</v>
      </c>
      <c r="E45" s="1">
        <f t="shared" si="6"/>
        <v>3150</v>
      </c>
      <c r="F45" s="1">
        <f t="shared" si="7"/>
        <v>0</v>
      </c>
      <c r="G45" t="str">
        <f t="shared" si="8"/>
        <v>1000C4E</v>
      </c>
      <c r="H45">
        <f t="shared" si="4"/>
        <v>16780366</v>
      </c>
      <c r="J45">
        <f t="shared" si="9"/>
        <v>524260</v>
      </c>
      <c r="K45">
        <f t="shared" si="5"/>
        <v>524260</v>
      </c>
      <c r="O45" t="s">
        <v>113</v>
      </c>
      <c r="P45">
        <v>15</v>
      </c>
      <c r="Q45" t="s">
        <v>119</v>
      </c>
    </row>
    <row r="46" spans="1:19" x14ac:dyDescent="0.3">
      <c r="A46">
        <v>33</v>
      </c>
      <c r="B46" s="5" t="s">
        <v>10</v>
      </c>
      <c r="C46">
        <v>2</v>
      </c>
      <c r="D46" s="1" t="s">
        <v>30</v>
      </c>
      <c r="E46" s="1">
        <f t="shared" si="6"/>
        <v>3150</v>
      </c>
      <c r="F46" s="1">
        <f t="shared" si="7"/>
        <v>0</v>
      </c>
      <c r="G46" t="str">
        <f t="shared" si="8"/>
        <v>1000C4E</v>
      </c>
      <c r="H46">
        <f t="shared" si="4"/>
        <v>16780366</v>
      </c>
      <c r="J46">
        <f t="shared" si="9"/>
        <v>524260</v>
      </c>
      <c r="K46">
        <f t="shared" si="5"/>
        <v>524260</v>
      </c>
      <c r="O46" t="s">
        <v>113</v>
      </c>
      <c r="Q46">
        <v>15</v>
      </c>
    </row>
    <row r="47" spans="1:19" x14ac:dyDescent="0.3">
      <c r="A47">
        <v>48</v>
      </c>
      <c r="B47" s="6" t="s">
        <v>11</v>
      </c>
      <c r="C47">
        <v>1</v>
      </c>
      <c r="D47" s="1" t="s">
        <v>42</v>
      </c>
      <c r="E47" s="1">
        <f t="shared" si="6"/>
        <v>3215</v>
      </c>
      <c r="F47" s="1">
        <f t="shared" si="7"/>
        <v>8</v>
      </c>
      <c r="G47" t="str">
        <f t="shared" si="8"/>
        <v>1080C8F</v>
      </c>
      <c r="H47">
        <f t="shared" si="4"/>
        <v>17304719</v>
      </c>
      <c r="J47">
        <f t="shared" si="9"/>
        <v>524391</v>
      </c>
      <c r="K47">
        <f t="shared" si="5"/>
        <v>524391</v>
      </c>
      <c r="R47" t="s">
        <v>113</v>
      </c>
      <c r="S47">
        <v>0</v>
      </c>
    </row>
    <row r="48" spans="1:19" x14ac:dyDescent="0.3">
      <c r="A48">
        <v>56</v>
      </c>
      <c r="B48" s="6" t="s">
        <v>11</v>
      </c>
      <c r="C48">
        <v>9</v>
      </c>
      <c r="D48" s="1" t="s">
        <v>43</v>
      </c>
      <c r="E48" s="1">
        <f t="shared" si="6"/>
        <v>3255</v>
      </c>
      <c r="F48" s="1">
        <f t="shared" si="7"/>
        <v>8</v>
      </c>
      <c r="G48" t="str">
        <f t="shared" si="8"/>
        <v>1080CB7</v>
      </c>
      <c r="H48">
        <f t="shared" si="4"/>
        <v>17304759</v>
      </c>
      <c r="J48">
        <f t="shared" si="9"/>
        <v>524471</v>
      </c>
      <c r="K48">
        <f t="shared" si="5"/>
        <v>524471</v>
      </c>
      <c r="R48" t="s">
        <v>113</v>
      </c>
      <c r="S48">
        <v>1</v>
      </c>
    </row>
    <row r="49" spans="1:19" x14ac:dyDescent="0.3">
      <c r="A49">
        <v>13</v>
      </c>
      <c r="B49" s="2" t="s">
        <v>8</v>
      </c>
      <c r="C49">
        <v>14</v>
      </c>
      <c r="D49" s="1" t="s">
        <v>22</v>
      </c>
      <c r="E49" s="1">
        <f t="shared" si="6"/>
        <v>3295</v>
      </c>
      <c r="F49" s="1">
        <f t="shared" si="7"/>
        <v>8</v>
      </c>
      <c r="G49" t="str">
        <f t="shared" si="8"/>
        <v>1080CDF</v>
      </c>
      <c r="H49">
        <f t="shared" si="4"/>
        <v>17304799</v>
      </c>
      <c r="J49">
        <f t="shared" si="9"/>
        <v>524551</v>
      </c>
      <c r="K49">
        <f t="shared" si="5"/>
        <v>524551</v>
      </c>
      <c r="R49" t="s">
        <v>113</v>
      </c>
      <c r="S49">
        <v>2</v>
      </c>
    </row>
    <row r="50" spans="1:19" x14ac:dyDescent="0.3">
      <c r="A50">
        <v>31</v>
      </c>
      <c r="B50" s="4" t="s">
        <v>9</v>
      </c>
      <c r="C50">
        <v>16</v>
      </c>
      <c r="D50" s="1" t="s">
        <v>40</v>
      </c>
      <c r="E50" s="1">
        <f t="shared" si="6"/>
        <v>3335</v>
      </c>
      <c r="F50" s="1">
        <f t="shared" si="7"/>
        <v>8</v>
      </c>
      <c r="G50" t="str">
        <f t="shared" si="8"/>
        <v>1080D07</v>
      </c>
      <c r="H50">
        <f t="shared" si="4"/>
        <v>17304839</v>
      </c>
      <c r="J50">
        <f t="shared" si="9"/>
        <v>524631</v>
      </c>
      <c r="K50">
        <f t="shared" si="5"/>
        <v>524631</v>
      </c>
      <c r="N50" t="s">
        <v>41</v>
      </c>
      <c r="R50" t="s">
        <v>113</v>
      </c>
      <c r="S50">
        <v>3</v>
      </c>
    </row>
    <row r="51" spans="1:19" x14ac:dyDescent="0.3">
      <c r="A51">
        <v>4</v>
      </c>
      <c r="B51" s="2" t="s">
        <v>8</v>
      </c>
      <c r="C51">
        <v>5</v>
      </c>
      <c r="D51" s="1" t="s">
        <v>17</v>
      </c>
      <c r="E51" s="1">
        <f t="shared" si="6"/>
        <v>3375</v>
      </c>
      <c r="F51" s="1">
        <f t="shared" si="7"/>
        <v>8</v>
      </c>
      <c r="G51" t="str">
        <f t="shared" si="8"/>
        <v>1080D2F</v>
      </c>
      <c r="H51">
        <f t="shared" si="4"/>
        <v>17304879</v>
      </c>
      <c r="J51">
        <f t="shared" si="9"/>
        <v>524711</v>
      </c>
      <c r="K51">
        <f t="shared" si="5"/>
        <v>524711</v>
      </c>
      <c r="R51" t="s">
        <v>113</v>
      </c>
      <c r="S51">
        <v>4</v>
      </c>
    </row>
    <row r="52" spans="1:19" x14ac:dyDescent="0.3">
      <c r="A52">
        <v>0</v>
      </c>
      <c r="B52" s="2" t="s">
        <v>8</v>
      </c>
      <c r="C52">
        <v>1</v>
      </c>
      <c r="D52" s="1" t="s">
        <v>13</v>
      </c>
      <c r="E52" s="1">
        <f t="shared" si="6"/>
        <v>3415</v>
      </c>
      <c r="F52" s="1">
        <f t="shared" si="7"/>
        <v>8</v>
      </c>
      <c r="G52" t="str">
        <f t="shared" si="8"/>
        <v>1080D57</v>
      </c>
      <c r="H52">
        <f t="shared" si="4"/>
        <v>17304919</v>
      </c>
      <c r="J52">
        <f t="shared" si="9"/>
        <v>524791</v>
      </c>
      <c r="K52">
        <f t="shared" si="5"/>
        <v>524791</v>
      </c>
      <c r="R52" t="s">
        <v>113</v>
      </c>
      <c r="S52">
        <v>5</v>
      </c>
    </row>
    <row r="53" spans="1:19" x14ac:dyDescent="0.3">
      <c r="A53">
        <v>1</v>
      </c>
      <c r="B53" s="2" t="s">
        <v>8</v>
      </c>
      <c r="C53">
        <v>2</v>
      </c>
      <c r="D53" s="1" t="s">
        <v>14</v>
      </c>
      <c r="E53" s="1">
        <f t="shared" si="6"/>
        <v>3455</v>
      </c>
      <c r="F53" s="1">
        <f t="shared" si="7"/>
        <v>8</v>
      </c>
      <c r="G53" t="str">
        <f t="shared" si="8"/>
        <v>1080D7F</v>
      </c>
      <c r="H53">
        <f t="shared" si="4"/>
        <v>17304959</v>
      </c>
      <c r="J53">
        <f t="shared" si="9"/>
        <v>524871</v>
      </c>
      <c r="K53">
        <f t="shared" si="5"/>
        <v>524871</v>
      </c>
      <c r="R53" t="s">
        <v>113</v>
      </c>
      <c r="S53">
        <v>6</v>
      </c>
    </row>
    <row r="54" spans="1:19" x14ac:dyDescent="0.3">
      <c r="A54">
        <v>2</v>
      </c>
      <c r="B54" s="2" t="s">
        <v>8</v>
      </c>
      <c r="C54">
        <v>3</v>
      </c>
      <c r="D54" s="1" t="s">
        <v>15</v>
      </c>
      <c r="E54" s="1">
        <f t="shared" si="6"/>
        <v>3495</v>
      </c>
      <c r="F54" s="1">
        <f t="shared" si="7"/>
        <v>8</v>
      </c>
      <c r="G54" t="str">
        <f t="shared" si="8"/>
        <v>1080DA7</v>
      </c>
      <c r="H54">
        <f t="shared" si="4"/>
        <v>17304999</v>
      </c>
      <c r="J54">
        <f t="shared" si="9"/>
        <v>524951</v>
      </c>
      <c r="K54">
        <f t="shared" si="5"/>
        <v>524951</v>
      </c>
      <c r="R54" t="s">
        <v>113</v>
      </c>
      <c r="S54">
        <v>7</v>
      </c>
    </row>
    <row r="55" spans="1:19" x14ac:dyDescent="0.3">
      <c r="A55">
        <v>3</v>
      </c>
      <c r="B55" s="2" t="s">
        <v>8</v>
      </c>
      <c r="C55">
        <v>4</v>
      </c>
      <c r="D55" s="1" t="s">
        <v>16</v>
      </c>
      <c r="E55" s="1">
        <f t="shared" si="6"/>
        <v>3535</v>
      </c>
      <c r="F55" s="1">
        <f t="shared" si="7"/>
        <v>8</v>
      </c>
      <c r="G55" t="str">
        <f t="shared" si="8"/>
        <v>1080DCF</v>
      </c>
      <c r="H55">
        <f t="shared" si="4"/>
        <v>17305039</v>
      </c>
      <c r="J55">
        <f t="shared" si="9"/>
        <v>525031</v>
      </c>
      <c r="K55">
        <f t="shared" si="5"/>
        <v>525031</v>
      </c>
      <c r="R55" t="s">
        <v>113</v>
      </c>
      <c r="S55">
        <v>8</v>
      </c>
    </row>
    <row r="56" spans="1:19" hidden="1" x14ac:dyDescent="0.3">
      <c r="A56">
        <v>5</v>
      </c>
      <c r="B56" s="2" t="s">
        <v>8</v>
      </c>
      <c r="C56">
        <v>6</v>
      </c>
      <c r="E56" s="1" t="str">
        <f t="shared" si="6"/>
        <v/>
      </c>
      <c r="F56" s="1" t="e">
        <f t="shared" ref="F56:F82" si="10">IF(MOD(K56,2)=1,8+L56,L56)</f>
        <v>#VALUE!</v>
      </c>
      <c r="G56" t="e">
        <f t="shared" si="8"/>
        <v>#VALUE!</v>
      </c>
      <c r="H56" t="e">
        <f t="shared" ref="H56:H82" si="11">HEX2DEC(G56)</f>
        <v>#VALUE!</v>
      </c>
      <c r="J56" t="str">
        <f t="shared" si="9"/>
        <v/>
      </c>
      <c r="K56" t="str">
        <f t="shared" ref="K56:K71" si="12">IF(I56&lt;&gt;"",I56,J56)</f>
        <v/>
      </c>
    </row>
    <row r="57" spans="1:19" hidden="1" x14ac:dyDescent="0.3">
      <c r="A57">
        <v>6</v>
      </c>
      <c r="B57" s="2" t="s">
        <v>8</v>
      </c>
      <c r="C57">
        <v>7</v>
      </c>
      <c r="E57" s="1" t="str">
        <f t="shared" si="6"/>
        <v/>
      </c>
      <c r="F57" s="1" t="e">
        <f t="shared" si="10"/>
        <v>#VALUE!</v>
      </c>
      <c r="G57" t="e">
        <f t="shared" si="8"/>
        <v>#VALUE!</v>
      </c>
      <c r="H57" t="e">
        <f t="shared" si="11"/>
        <v>#VALUE!</v>
      </c>
      <c r="J57" t="str">
        <f t="shared" si="9"/>
        <v/>
      </c>
      <c r="K57" t="str">
        <f t="shared" si="12"/>
        <v/>
      </c>
    </row>
    <row r="58" spans="1:19" hidden="1" x14ac:dyDescent="0.3">
      <c r="A58">
        <v>7</v>
      </c>
      <c r="B58" s="2" t="s">
        <v>8</v>
      </c>
      <c r="C58">
        <v>8</v>
      </c>
      <c r="E58" s="1" t="str">
        <f t="shared" si="6"/>
        <v/>
      </c>
      <c r="F58" s="1" t="e">
        <f t="shared" si="10"/>
        <v>#VALUE!</v>
      </c>
      <c r="G58" t="e">
        <f t="shared" si="8"/>
        <v>#VALUE!</v>
      </c>
      <c r="H58" t="e">
        <f t="shared" si="11"/>
        <v>#VALUE!</v>
      </c>
      <c r="J58" t="str">
        <f t="shared" si="9"/>
        <v/>
      </c>
      <c r="K58" t="str">
        <f t="shared" si="12"/>
        <v/>
      </c>
    </row>
    <row r="59" spans="1:19" hidden="1" x14ac:dyDescent="0.3">
      <c r="A59">
        <v>12</v>
      </c>
      <c r="B59" s="2" t="s">
        <v>8</v>
      </c>
      <c r="C59">
        <v>13</v>
      </c>
      <c r="E59" s="1" t="str">
        <f t="shared" si="6"/>
        <v/>
      </c>
      <c r="F59" s="1" t="e">
        <f t="shared" si="10"/>
        <v>#VALUE!</v>
      </c>
      <c r="G59" t="e">
        <f t="shared" si="8"/>
        <v>#VALUE!</v>
      </c>
      <c r="H59" t="e">
        <f t="shared" si="11"/>
        <v>#VALUE!</v>
      </c>
      <c r="J59" t="str">
        <f t="shared" si="9"/>
        <v/>
      </c>
      <c r="K59" t="str">
        <f t="shared" si="12"/>
        <v/>
      </c>
    </row>
    <row r="60" spans="1:19" hidden="1" x14ac:dyDescent="0.3">
      <c r="A60">
        <v>15</v>
      </c>
      <c r="B60" s="2" t="s">
        <v>8</v>
      </c>
      <c r="C60">
        <v>16</v>
      </c>
      <c r="E60" s="1" t="str">
        <f t="shared" si="6"/>
        <v/>
      </c>
      <c r="F60" s="1" t="e">
        <f t="shared" si="10"/>
        <v>#VALUE!</v>
      </c>
      <c r="G60" t="e">
        <f t="shared" si="8"/>
        <v>#VALUE!</v>
      </c>
      <c r="H60" t="e">
        <f t="shared" si="11"/>
        <v>#VALUE!</v>
      </c>
      <c r="J60" t="str">
        <f t="shared" si="9"/>
        <v/>
      </c>
      <c r="K60" t="str">
        <f t="shared" si="12"/>
        <v/>
      </c>
    </row>
    <row r="61" spans="1:19" hidden="1" x14ac:dyDescent="0.3">
      <c r="A61">
        <v>30</v>
      </c>
      <c r="B61" s="4" t="s">
        <v>9</v>
      </c>
      <c r="C61">
        <v>15</v>
      </c>
      <c r="E61" s="1" t="str">
        <f t="shared" si="6"/>
        <v/>
      </c>
      <c r="F61" s="1" t="e">
        <f t="shared" si="10"/>
        <v>#VALUE!</v>
      </c>
      <c r="G61" t="e">
        <f t="shared" si="8"/>
        <v>#VALUE!</v>
      </c>
      <c r="H61" t="e">
        <f t="shared" si="11"/>
        <v>#VALUE!</v>
      </c>
      <c r="J61" t="str">
        <f t="shared" si="9"/>
        <v/>
      </c>
      <c r="K61" t="str">
        <f t="shared" si="12"/>
        <v/>
      </c>
    </row>
    <row r="62" spans="1:19" hidden="1" x14ac:dyDescent="0.3">
      <c r="A62">
        <v>34</v>
      </c>
      <c r="B62" s="5" t="s">
        <v>10</v>
      </c>
      <c r="C62">
        <v>3</v>
      </c>
      <c r="E62" s="1" t="str">
        <f t="shared" si="6"/>
        <v/>
      </c>
      <c r="F62" s="1" t="e">
        <f t="shared" si="10"/>
        <v>#VALUE!</v>
      </c>
      <c r="G62" t="e">
        <f t="shared" si="8"/>
        <v>#VALUE!</v>
      </c>
      <c r="H62" t="e">
        <f t="shared" si="11"/>
        <v>#VALUE!</v>
      </c>
      <c r="J62" t="str">
        <f t="shared" si="9"/>
        <v/>
      </c>
      <c r="K62" t="str">
        <f t="shared" si="12"/>
        <v/>
      </c>
    </row>
    <row r="63" spans="1:19" hidden="1" x14ac:dyDescent="0.3">
      <c r="A63">
        <v>35</v>
      </c>
      <c r="B63" s="5" t="s">
        <v>10</v>
      </c>
      <c r="C63">
        <v>4</v>
      </c>
      <c r="E63" s="1" t="str">
        <f t="shared" si="6"/>
        <v/>
      </c>
      <c r="F63" s="1" t="e">
        <f t="shared" si="10"/>
        <v>#VALUE!</v>
      </c>
      <c r="G63" t="e">
        <f t="shared" si="8"/>
        <v>#VALUE!</v>
      </c>
      <c r="H63" t="e">
        <f t="shared" si="11"/>
        <v>#VALUE!</v>
      </c>
      <c r="J63" t="str">
        <f t="shared" si="9"/>
        <v/>
      </c>
      <c r="K63" t="str">
        <f t="shared" si="12"/>
        <v/>
      </c>
    </row>
    <row r="64" spans="1:19" hidden="1" x14ac:dyDescent="0.3">
      <c r="A64">
        <v>36</v>
      </c>
      <c r="B64" s="5" t="s">
        <v>10</v>
      </c>
      <c r="C64">
        <v>5</v>
      </c>
      <c r="E64" s="1" t="str">
        <f t="shared" si="6"/>
        <v/>
      </c>
      <c r="F64" s="1" t="e">
        <f t="shared" si="10"/>
        <v>#VALUE!</v>
      </c>
      <c r="G64" t="e">
        <f t="shared" si="8"/>
        <v>#VALUE!</v>
      </c>
      <c r="H64" t="e">
        <f t="shared" si="11"/>
        <v>#VALUE!</v>
      </c>
      <c r="J64" t="str">
        <f t="shared" si="9"/>
        <v/>
      </c>
      <c r="K64" t="str">
        <f t="shared" si="12"/>
        <v/>
      </c>
    </row>
    <row r="65" spans="1:11" hidden="1" x14ac:dyDescent="0.3">
      <c r="A65">
        <v>37</v>
      </c>
      <c r="B65" s="5" t="s">
        <v>10</v>
      </c>
      <c r="C65">
        <v>6</v>
      </c>
      <c r="E65" s="1" t="str">
        <f t="shared" si="6"/>
        <v/>
      </c>
      <c r="F65" s="1" t="e">
        <f t="shared" si="10"/>
        <v>#VALUE!</v>
      </c>
      <c r="G65" t="e">
        <f t="shared" si="8"/>
        <v>#VALUE!</v>
      </c>
      <c r="H65" t="e">
        <f t="shared" si="11"/>
        <v>#VALUE!</v>
      </c>
      <c r="J65" t="str">
        <f t="shared" si="9"/>
        <v/>
      </c>
      <c r="K65" t="str">
        <f t="shared" si="12"/>
        <v/>
      </c>
    </row>
    <row r="66" spans="1:11" hidden="1" x14ac:dyDescent="0.3">
      <c r="A66">
        <v>38</v>
      </c>
      <c r="B66" s="5" t="s">
        <v>10</v>
      </c>
      <c r="C66">
        <v>7</v>
      </c>
      <c r="E66" s="1" t="str">
        <f t="shared" si="6"/>
        <v/>
      </c>
      <c r="F66" s="1" t="e">
        <f t="shared" si="10"/>
        <v>#VALUE!</v>
      </c>
      <c r="G66" t="e">
        <f t="shared" si="8"/>
        <v>#VALUE!</v>
      </c>
      <c r="H66" t="e">
        <f t="shared" si="11"/>
        <v>#VALUE!</v>
      </c>
      <c r="J66" t="str">
        <f t="shared" si="9"/>
        <v/>
      </c>
      <c r="K66" t="str">
        <f t="shared" si="12"/>
        <v/>
      </c>
    </row>
    <row r="67" spans="1:11" hidden="1" x14ac:dyDescent="0.3">
      <c r="A67">
        <v>39</v>
      </c>
      <c r="B67" s="5" t="s">
        <v>10</v>
      </c>
      <c r="C67">
        <v>8</v>
      </c>
      <c r="E67" s="1" t="str">
        <f t="shared" si="6"/>
        <v/>
      </c>
      <c r="F67" s="1" t="e">
        <f t="shared" si="10"/>
        <v>#VALUE!</v>
      </c>
      <c r="G67" t="e">
        <f t="shared" si="8"/>
        <v>#VALUE!</v>
      </c>
      <c r="H67" t="e">
        <f t="shared" si="11"/>
        <v>#VALUE!</v>
      </c>
      <c r="J67" t="str">
        <f t="shared" si="9"/>
        <v/>
      </c>
      <c r="K67" t="str">
        <f t="shared" si="12"/>
        <v/>
      </c>
    </row>
    <row r="68" spans="1:11" hidden="1" x14ac:dyDescent="0.3">
      <c r="A68">
        <v>40</v>
      </c>
      <c r="B68" s="5" t="s">
        <v>10</v>
      </c>
      <c r="C68">
        <v>9</v>
      </c>
      <c r="E68" s="1" t="str">
        <f t="shared" si="6"/>
        <v/>
      </c>
      <c r="F68" s="1" t="e">
        <f t="shared" si="10"/>
        <v>#VALUE!</v>
      </c>
      <c r="G68" t="e">
        <f t="shared" si="8"/>
        <v>#VALUE!</v>
      </c>
      <c r="H68" t="e">
        <f t="shared" si="11"/>
        <v>#VALUE!</v>
      </c>
      <c r="J68" t="str">
        <f t="shared" si="9"/>
        <v/>
      </c>
      <c r="K68" t="str">
        <f t="shared" si="12"/>
        <v/>
      </c>
    </row>
    <row r="69" spans="1:11" hidden="1" x14ac:dyDescent="0.3">
      <c r="A69">
        <v>41</v>
      </c>
      <c r="B69" s="5" t="s">
        <v>10</v>
      </c>
      <c r="C69">
        <v>10</v>
      </c>
      <c r="E69" s="1" t="str">
        <f t="shared" si="6"/>
        <v/>
      </c>
      <c r="F69" s="1" t="e">
        <f t="shared" si="10"/>
        <v>#VALUE!</v>
      </c>
      <c r="G69" t="e">
        <f t="shared" si="8"/>
        <v>#VALUE!</v>
      </c>
      <c r="H69" t="e">
        <f t="shared" si="11"/>
        <v>#VALUE!</v>
      </c>
      <c r="J69" t="str">
        <f t="shared" si="9"/>
        <v/>
      </c>
      <c r="K69" t="str">
        <f t="shared" si="12"/>
        <v/>
      </c>
    </row>
    <row r="70" spans="1:11" hidden="1" x14ac:dyDescent="0.3">
      <c r="A70">
        <v>42</v>
      </c>
      <c r="B70" s="5" t="s">
        <v>10</v>
      </c>
      <c r="C70">
        <v>11</v>
      </c>
      <c r="E70" s="1" t="str">
        <f t="shared" si="6"/>
        <v/>
      </c>
      <c r="F70" s="1" t="e">
        <f t="shared" si="10"/>
        <v>#VALUE!</v>
      </c>
      <c r="G70" t="e">
        <f t="shared" si="8"/>
        <v>#VALUE!</v>
      </c>
      <c r="H70" t="e">
        <f t="shared" si="11"/>
        <v>#VALUE!</v>
      </c>
      <c r="J70" t="str">
        <f t="shared" si="9"/>
        <v/>
      </c>
      <c r="K70" t="str">
        <f t="shared" si="12"/>
        <v/>
      </c>
    </row>
    <row r="71" spans="1:11" hidden="1" x14ac:dyDescent="0.3">
      <c r="A71">
        <v>43</v>
      </c>
      <c r="B71" s="5" t="s">
        <v>10</v>
      </c>
      <c r="C71">
        <v>12</v>
      </c>
      <c r="E71" s="1" t="str">
        <f t="shared" ref="E71:E82" si="13">IF(K71&lt;&gt;"",FLOOR((K71-MIN(K:K))/2,1),"")</f>
        <v/>
      </c>
      <c r="F71" s="1" t="e">
        <f t="shared" si="10"/>
        <v>#VALUE!</v>
      </c>
      <c r="G71" t="e">
        <f t="shared" ref="G71:G102" si="14">DEC2HEX(B$1*HEX2DEC(1000000) +F71*HEX2DEC(10000) +E71)</f>
        <v>#VALUE!</v>
      </c>
      <c r="H71" t="e">
        <f t="shared" si="11"/>
        <v>#VALUE!</v>
      </c>
      <c r="J71" t="str">
        <f t="shared" ref="J71:J82" si="15">IF(P71&lt;&gt;"",P71*136+$B$2,IF(Q71&lt;&gt;"",Q71*136+$B$2,IF(S71&lt;&gt;"",S71*80+$B$4,"")))</f>
        <v/>
      </c>
      <c r="K71" t="str">
        <f t="shared" si="12"/>
        <v/>
      </c>
    </row>
    <row r="72" spans="1:11" hidden="1" x14ac:dyDescent="0.3">
      <c r="A72">
        <v>44</v>
      </c>
      <c r="B72" s="5" t="s">
        <v>10</v>
      </c>
      <c r="C72">
        <v>13</v>
      </c>
      <c r="E72" s="1" t="str">
        <f t="shared" si="13"/>
        <v/>
      </c>
      <c r="F72" s="1" t="e">
        <f t="shared" si="10"/>
        <v>#VALUE!</v>
      </c>
      <c r="G72" t="e">
        <f t="shared" si="14"/>
        <v>#VALUE!</v>
      </c>
      <c r="H72" t="e">
        <f t="shared" si="11"/>
        <v>#VALUE!</v>
      </c>
      <c r="J72" t="str">
        <f t="shared" si="15"/>
        <v/>
      </c>
      <c r="K72" t="str">
        <f t="shared" ref="K72:K82" si="16">IF(I72&lt;&gt;"",I72,J72)</f>
        <v/>
      </c>
    </row>
    <row r="73" spans="1:11" hidden="1" x14ac:dyDescent="0.3">
      <c r="A73">
        <v>45</v>
      </c>
      <c r="B73" s="5" t="s">
        <v>10</v>
      </c>
      <c r="C73">
        <v>14</v>
      </c>
      <c r="E73" s="1" t="str">
        <f t="shared" si="13"/>
        <v/>
      </c>
      <c r="F73" s="1" t="e">
        <f t="shared" si="10"/>
        <v>#VALUE!</v>
      </c>
      <c r="G73" t="e">
        <f t="shared" si="14"/>
        <v>#VALUE!</v>
      </c>
      <c r="H73" t="e">
        <f t="shared" si="11"/>
        <v>#VALUE!</v>
      </c>
      <c r="J73" t="str">
        <f t="shared" si="15"/>
        <v/>
      </c>
      <c r="K73" t="str">
        <f t="shared" si="16"/>
        <v/>
      </c>
    </row>
    <row r="74" spans="1:11" hidden="1" x14ac:dyDescent="0.3">
      <c r="A74">
        <v>46</v>
      </c>
      <c r="B74" s="5" t="s">
        <v>10</v>
      </c>
      <c r="C74">
        <v>15</v>
      </c>
      <c r="E74" s="1" t="str">
        <f t="shared" si="13"/>
        <v/>
      </c>
      <c r="F74" s="1" t="e">
        <f t="shared" si="10"/>
        <v>#VALUE!</v>
      </c>
      <c r="G74" t="e">
        <f t="shared" si="14"/>
        <v>#VALUE!</v>
      </c>
      <c r="H74" t="e">
        <f t="shared" si="11"/>
        <v>#VALUE!</v>
      </c>
      <c r="J74" t="str">
        <f t="shared" si="15"/>
        <v/>
      </c>
      <c r="K74" t="str">
        <f t="shared" si="16"/>
        <v/>
      </c>
    </row>
    <row r="75" spans="1:11" hidden="1" x14ac:dyDescent="0.3">
      <c r="A75">
        <v>47</v>
      </c>
      <c r="B75" s="5" t="s">
        <v>10</v>
      </c>
      <c r="C75">
        <v>16</v>
      </c>
      <c r="E75" s="1" t="str">
        <f t="shared" si="13"/>
        <v/>
      </c>
      <c r="F75" s="1" t="e">
        <f t="shared" si="10"/>
        <v>#VALUE!</v>
      </c>
      <c r="G75" t="e">
        <f t="shared" si="14"/>
        <v>#VALUE!</v>
      </c>
      <c r="H75" t="e">
        <f t="shared" si="11"/>
        <v>#VALUE!</v>
      </c>
      <c r="J75" t="str">
        <f t="shared" si="15"/>
        <v/>
      </c>
      <c r="K75" t="str">
        <f t="shared" si="16"/>
        <v/>
      </c>
    </row>
    <row r="76" spans="1:11" hidden="1" x14ac:dyDescent="0.3">
      <c r="A76">
        <v>49</v>
      </c>
      <c r="B76" s="6" t="s">
        <v>11</v>
      </c>
      <c r="C76">
        <v>2</v>
      </c>
      <c r="E76" s="1" t="str">
        <f t="shared" si="13"/>
        <v/>
      </c>
      <c r="F76" s="1" t="e">
        <f t="shared" si="10"/>
        <v>#VALUE!</v>
      </c>
      <c r="G76" t="e">
        <f t="shared" si="14"/>
        <v>#VALUE!</v>
      </c>
      <c r="H76" t="e">
        <f t="shared" si="11"/>
        <v>#VALUE!</v>
      </c>
      <c r="J76" t="str">
        <f t="shared" si="15"/>
        <v/>
      </c>
      <c r="K76" t="str">
        <f t="shared" si="16"/>
        <v/>
      </c>
    </row>
    <row r="77" spans="1:11" hidden="1" x14ac:dyDescent="0.3">
      <c r="A77">
        <v>50</v>
      </c>
      <c r="B77" s="6" t="s">
        <v>11</v>
      </c>
      <c r="C77">
        <v>3</v>
      </c>
      <c r="E77" s="1" t="str">
        <f t="shared" si="13"/>
        <v/>
      </c>
      <c r="F77" s="1" t="e">
        <f t="shared" si="10"/>
        <v>#VALUE!</v>
      </c>
      <c r="G77" t="e">
        <f t="shared" si="14"/>
        <v>#VALUE!</v>
      </c>
      <c r="H77" t="e">
        <f t="shared" si="11"/>
        <v>#VALUE!</v>
      </c>
      <c r="J77" t="str">
        <f t="shared" si="15"/>
        <v/>
      </c>
      <c r="K77" t="str">
        <f t="shared" si="16"/>
        <v/>
      </c>
    </row>
    <row r="78" spans="1:11" hidden="1" x14ac:dyDescent="0.3">
      <c r="A78">
        <v>51</v>
      </c>
      <c r="B78" s="6" t="s">
        <v>11</v>
      </c>
      <c r="C78">
        <v>4</v>
      </c>
      <c r="E78" s="1" t="str">
        <f t="shared" si="13"/>
        <v/>
      </c>
      <c r="F78" s="1" t="e">
        <f t="shared" si="10"/>
        <v>#VALUE!</v>
      </c>
      <c r="G78" t="e">
        <f t="shared" si="14"/>
        <v>#VALUE!</v>
      </c>
      <c r="H78" t="e">
        <f t="shared" si="11"/>
        <v>#VALUE!</v>
      </c>
      <c r="J78" t="str">
        <f t="shared" si="15"/>
        <v/>
      </c>
      <c r="K78" t="str">
        <f t="shared" si="16"/>
        <v/>
      </c>
    </row>
    <row r="79" spans="1:11" hidden="1" x14ac:dyDescent="0.3">
      <c r="A79">
        <v>52</v>
      </c>
      <c r="B79" s="6" t="s">
        <v>11</v>
      </c>
      <c r="C79">
        <v>5</v>
      </c>
      <c r="E79" s="1" t="str">
        <f t="shared" si="13"/>
        <v/>
      </c>
      <c r="F79" s="1" t="e">
        <f t="shared" si="10"/>
        <v>#VALUE!</v>
      </c>
      <c r="G79" t="e">
        <f t="shared" si="14"/>
        <v>#VALUE!</v>
      </c>
      <c r="H79" t="e">
        <f t="shared" si="11"/>
        <v>#VALUE!</v>
      </c>
      <c r="J79" t="str">
        <f t="shared" si="15"/>
        <v/>
      </c>
      <c r="K79" t="str">
        <f t="shared" si="16"/>
        <v/>
      </c>
    </row>
    <row r="80" spans="1:11" hidden="1" x14ac:dyDescent="0.3">
      <c r="A80">
        <v>53</v>
      </c>
      <c r="B80" s="6" t="s">
        <v>11</v>
      </c>
      <c r="C80">
        <v>6</v>
      </c>
      <c r="E80" s="1" t="str">
        <f t="shared" si="13"/>
        <v/>
      </c>
      <c r="F80" s="1" t="e">
        <f t="shared" si="10"/>
        <v>#VALUE!</v>
      </c>
      <c r="G80" t="e">
        <f t="shared" si="14"/>
        <v>#VALUE!</v>
      </c>
      <c r="H80" t="e">
        <f t="shared" si="11"/>
        <v>#VALUE!</v>
      </c>
      <c r="J80" t="str">
        <f t="shared" si="15"/>
        <v/>
      </c>
      <c r="K80" t="str">
        <f t="shared" si="16"/>
        <v/>
      </c>
    </row>
    <row r="81" spans="1:11" hidden="1" x14ac:dyDescent="0.3">
      <c r="A81">
        <v>54</v>
      </c>
      <c r="B81" s="6" t="s">
        <v>11</v>
      </c>
      <c r="C81">
        <v>7</v>
      </c>
      <c r="E81" s="1" t="str">
        <f t="shared" si="13"/>
        <v/>
      </c>
      <c r="F81" s="1" t="e">
        <f t="shared" si="10"/>
        <v>#VALUE!</v>
      </c>
      <c r="G81" t="e">
        <f t="shared" si="14"/>
        <v>#VALUE!</v>
      </c>
      <c r="H81" t="e">
        <f t="shared" si="11"/>
        <v>#VALUE!</v>
      </c>
      <c r="J81" t="str">
        <f t="shared" si="15"/>
        <v/>
      </c>
      <c r="K81" t="str">
        <f t="shared" si="16"/>
        <v/>
      </c>
    </row>
    <row r="82" spans="1:11" hidden="1" x14ac:dyDescent="0.3">
      <c r="A82">
        <v>55</v>
      </c>
      <c r="B82" s="6" t="s">
        <v>11</v>
      </c>
      <c r="C82">
        <v>8</v>
      </c>
      <c r="E82" s="1" t="str">
        <f t="shared" si="13"/>
        <v/>
      </c>
      <c r="F82" s="1" t="e">
        <f t="shared" si="10"/>
        <v>#VALUE!</v>
      </c>
      <c r="G82" t="e">
        <f t="shared" si="14"/>
        <v>#VALUE!</v>
      </c>
      <c r="H82" t="e">
        <f t="shared" si="11"/>
        <v>#VALUE!</v>
      </c>
      <c r="J82" t="str">
        <f t="shared" si="15"/>
        <v/>
      </c>
      <c r="K82" t="str">
        <f t="shared" si="16"/>
        <v/>
      </c>
    </row>
  </sheetData>
  <autoFilter ref="A6:S82" xr:uid="{39ED0021-5E2A-4DF1-81B3-2053C7857DD9}">
    <filterColumn colId="3">
      <customFilters>
        <customFilter operator="notEqual" val=" "/>
      </customFilters>
    </filterColumn>
    <sortState ref="A7:S82">
      <sortCondition ref="K6:K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P49"/>
  <sheetViews>
    <sheetView tabSelected="1" workbookViewId="0">
      <selection activeCell="H5" sqref="H5:H49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6" width="11.44140625" style="1" customWidth="1"/>
    <col min="7" max="7" width="13.6640625" bestFit="1" customWidth="1"/>
    <col min="8" max="8" width="13.88671875" bestFit="1" customWidth="1"/>
    <col min="9" max="9" width="18.6640625" bestFit="1" customWidth="1"/>
    <col min="10" max="10" width="15.88671875" bestFit="1" customWidth="1"/>
    <col min="11" max="11" width="21.88671875" customWidth="1"/>
    <col min="12" max="12" width="5.44140625" bestFit="1" customWidth="1"/>
    <col min="13" max="13" width="8.44140625" bestFit="1" customWidth="1"/>
    <col min="14" max="14" width="15.109375" bestFit="1" customWidth="1"/>
    <col min="15" max="15" width="9.6640625" bestFit="1" customWidth="1"/>
    <col min="16" max="16" width="14.44140625" bestFit="1" customWidth="1"/>
  </cols>
  <sheetData>
    <row r="1" spans="1:16" x14ac:dyDescent="0.3">
      <c r="A1" t="s">
        <v>0</v>
      </c>
      <c r="B1">
        <v>2</v>
      </c>
    </row>
    <row r="2" spans="1:16" x14ac:dyDescent="0.3">
      <c r="A2" t="s">
        <v>146</v>
      </c>
      <c r="B2">
        <v>530218</v>
      </c>
    </row>
    <row r="3" spans="1:16" x14ac:dyDescent="0.3">
      <c r="A3" t="s">
        <v>139</v>
      </c>
      <c r="B3">
        <f>MIN(K:K)</f>
        <v>513389</v>
      </c>
      <c r="E3" s="1" t="s">
        <v>136</v>
      </c>
      <c r="I3" t="s">
        <v>137</v>
      </c>
    </row>
    <row r="4" spans="1:16" x14ac:dyDescent="0.3">
      <c r="A4" t="s">
        <v>1</v>
      </c>
      <c r="B4" t="s">
        <v>7</v>
      </c>
      <c r="C4" t="s">
        <v>2</v>
      </c>
      <c r="D4" s="1" t="s">
        <v>12</v>
      </c>
      <c r="E4" s="1" t="s">
        <v>138</v>
      </c>
      <c r="F4" s="1" t="s">
        <v>105</v>
      </c>
      <c r="G4" t="s">
        <v>5</v>
      </c>
      <c r="H4" t="s">
        <v>6</v>
      </c>
      <c r="I4" t="s">
        <v>123</v>
      </c>
      <c r="J4" t="s">
        <v>118</v>
      </c>
      <c r="K4" t="s">
        <v>111</v>
      </c>
      <c r="L4" t="s">
        <v>105</v>
      </c>
      <c r="M4" t="s">
        <v>3</v>
      </c>
      <c r="N4" t="s">
        <v>4</v>
      </c>
      <c r="O4" t="s">
        <v>112</v>
      </c>
      <c r="P4" t="s">
        <v>140</v>
      </c>
    </row>
    <row r="5" spans="1:16" x14ac:dyDescent="0.3">
      <c r="A5">
        <v>8</v>
      </c>
      <c r="B5" s="2" t="s">
        <v>51</v>
      </c>
      <c r="C5">
        <v>9</v>
      </c>
      <c r="D5" s="1" t="s">
        <v>13</v>
      </c>
      <c r="E5" s="1">
        <f t="shared" ref="E5:E49" si="0">IF(K5&lt;&gt;"",FLOOR((K5-MIN(K:K))/2,1),"")</f>
        <v>8336</v>
      </c>
      <c r="F5" s="1">
        <f t="shared" ref="F5:F13" si="1">IF(MOD(K5-$B$3,2)=1,8+L5,L5)</f>
        <v>8</v>
      </c>
      <c r="G5" t="str">
        <f t="shared" ref="G5:G49" si="2">DEC2HEX(B$1*HEX2DEC(1000000) +F5*HEX2DEC(10000) +E5)</f>
        <v>2082090</v>
      </c>
      <c r="H5">
        <f>HEX2DEC(G5)</f>
        <v>34087056</v>
      </c>
      <c r="I5">
        <v>530062</v>
      </c>
      <c r="J5" t="str">
        <f t="shared" ref="J5:J49" si="3">IF(P5&lt;&gt;"",$B$2+P5*136,"")</f>
        <v/>
      </c>
      <c r="K5">
        <f t="shared" ref="K5:K49" si="4">IF(I5&lt;&gt;"",I5,J5)</f>
        <v>530062</v>
      </c>
      <c r="L5">
        <v>0</v>
      </c>
    </row>
    <row r="6" spans="1:16" x14ac:dyDescent="0.3">
      <c r="A6">
        <v>9</v>
      </c>
      <c r="B6" s="2" t="s">
        <v>51</v>
      </c>
      <c r="C6">
        <v>10</v>
      </c>
      <c r="D6" s="1" t="s">
        <v>14</v>
      </c>
      <c r="E6" s="1">
        <f t="shared" si="0"/>
        <v>8336</v>
      </c>
      <c r="F6" s="1">
        <f t="shared" si="1"/>
        <v>9</v>
      </c>
      <c r="G6" t="str">
        <f t="shared" si="2"/>
        <v>2092090</v>
      </c>
      <c r="H6">
        <f t="shared" ref="H6:H13" si="5">HEX2DEC(G6)</f>
        <v>34152592</v>
      </c>
      <c r="I6">
        <v>530062</v>
      </c>
      <c r="J6" t="str">
        <f t="shared" si="3"/>
        <v/>
      </c>
      <c r="K6">
        <f t="shared" si="4"/>
        <v>530062</v>
      </c>
      <c r="L6">
        <v>1</v>
      </c>
    </row>
    <row r="7" spans="1:16" x14ac:dyDescent="0.3">
      <c r="A7">
        <v>10</v>
      </c>
      <c r="B7" s="2" t="s">
        <v>51</v>
      </c>
      <c r="C7">
        <v>11</v>
      </c>
      <c r="D7" s="1" t="s">
        <v>15</v>
      </c>
      <c r="E7" s="1">
        <f t="shared" si="0"/>
        <v>8336</v>
      </c>
      <c r="F7" s="1">
        <f t="shared" si="1"/>
        <v>10</v>
      </c>
      <c r="G7" t="str">
        <f t="shared" si="2"/>
        <v>20A2090</v>
      </c>
      <c r="H7">
        <f t="shared" si="5"/>
        <v>34218128</v>
      </c>
      <c r="I7">
        <v>530062</v>
      </c>
      <c r="J7" t="str">
        <f t="shared" si="3"/>
        <v/>
      </c>
      <c r="K7">
        <f t="shared" si="4"/>
        <v>530062</v>
      </c>
      <c r="L7">
        <v>2</v>
      </c>
    </row>
    <row r="8" spans="1:16" x14ac:dyDescent="0.3">
      <c r="A8">
        <v>11</v>
      </c>
      <c r="B8" s="2" t="s">
        <v>51</v>
      </c>
      <c r="C8">
        <v>12</v>
      </c>
      <c r="D8" s="1" t="s">
        <v>16</v>
      </c>
      <c r="E8" s="1">
        <f t="shared" si="0"/>
        <v>8336</v>
      </c>
      <c r="F8" s="1">
        <f t="shared" si="1"/>
        <v>11</v>
      </c>
      <c r="G8" t="str">
        <f t="shared" si="2"/>
        <v>20B2090</v>
      </c>
      <c r="H8">
        <f t="shared" si="5"/>
        <v>34283664</v>
      </c>
      <c r="I8">
        <v>530062</v>
      </c>
      <c r="J8" t="str">
        <f t="shared" si="3"/>
        <v/>
      </c>
      <c r="K8">
        <f t="shared" si="4"/>
        <v>530062</v>
      </c>
      <c r="L8">
        <v>3</v>
      </c>
    </row>
    <row r="9" spans="1:16" x14ac:dyDescent="0.3">
      <c r="A9">
        <v>12</v>
      </c>
      <c r="B9" s="2" t="s">
        <v>51</v>
      </c>
      <c r="C9">
        <v>13</v>
      </c>
      <c r="D9" s="1" t="s">
        <v>66</v>
      </c>
      <c r="E9" s="1">
        <f t="shared" si="0"/>
        <v>8336</v>
      </c>
      <c r="F9" s="1">
        <f t="shared" si="1"/>
        <v>12</v>
      </c>
      <c r="G9" t="str">
        <f t="shared" si="2"/>
        <v>20C2090</v>
      </c>
      <c r="H9">
        <f t="shared" si="5"/>
        <v>34349200</v>
      </c>
      <c r="I9">
        <v>530062</v>
      </c>
      <c r="J9" t="str">
        <f t="shared" si="3"/>
        <v/>
      </c>
      <c r="K9">
        <f t="shared" si="4"/>
        <v>530062</v>
      </c>
      <c r="L9">
        <v>4</v>
      </c>
    </row>
    <row r="10" spans="1:16" x14ac:dyDescent="0.3">
      <c r="A10">
        <v>13</v>
      </c>
      <c r="B10" s="2" t="s">
        <v>51</v>
      </c>
      <c r="C10">
        <v>14</v>
      </c>
      <c r="D10" s="1" t="s">
        <v>67</v>
      </c>
      <c r="E10" s="1">
        <f t="shared" si="0"/>
        <v>8336</v>
      </c>
      <c r="F10" s="1">
        <f t="shared" si="1"/>
        <v>13</v>
      </c>
      <c r="G10" t="str">
        <f t="shared" si="2"/>
        <v>20D2090</v>
      </c>
      <c r="H10">
        <f t="shared" si="5"/>
        <v>34414736</v>
      </c>
      <c r="I10">
        <v>530062</v>
      </c>
      <c r="J10" t="str">
        <f t="shared" si="3"/>
        <v/>
      </c>
      <c r="K10">
        <f t="shared" si="4"/>
        <v>530062</v>
      </c>
      <c r="L10">
        <v>5</v>
      </c>
    </row>
    <row r="11" spans="1:16" x14ac:dyDescent="0.3">
      <c r="A11">
        <v>14</v>
      </c>
      <c r="B11" s="2" t="s">
        <v>51</v>
      </c>
      <c r="C11">
        <v>15</v>
      </c>
      <c r="D11" s="1" t="s">
        <v>68</v>
      </c>
      <c r="E11" s="1">
        <f t="shared" si="0"/>
        <v>8336</v>
      </c>
      <c r="F11" s="1">
        <f t="shared" si="1"/>
        <v>14</v>
      </c>
      <c r="G11" t="str">
        <f t="shared" si="2"/>
        <v>20E2090</v>
      </c>
      <c r="H11">
        <f t="shared" si="5"/>
        <v>34480272</v>
      </c>
      <c r="I11">
        <v>530062</v>
      </c>
      <c r="J11" t="str">
        <f t="shared" si="3"/>
        <v/>
      </c>
      <c r="K11">
        <f t="shared" si="4"/>
        <v>530062</v>
      </c>
      <c r="L11">
        <v>6</v>
      </c>
    </row>
    <row r="12" spans="1:16" x14ac:dyDescent="0.3">
      <c r="A12">
        <v>15</v>
      </c>
      <c r="B12" s="2" t="s">
        <v>51</v>
      </c>
      <c r="C12">
        <v>16</v>
      </c>
      <c r="D12" s="1" t="s">
        <v>69</v>
      </c>
      <c r="E12" s="1">
        <f t="shared" si="0"/>
        <v>8336</v>
      </c>
      <c r="F12" s="1">
        <f t="shared" si="1"/>
        <v>15</v>
      </c>
      <c r="G12" t="str">
        <f t="shared" si="2"/>
        <v>20F2090</v>
      </c>
      <c r="H12">
        <f t="shared" si="5"/>
        <v>34545808</v>
      </c>
      <c r="I12">
        <v>530062</v>
      </c>
      <c r="J12" t="str">
        <f t="shared" si="3"/>
        <v/>
      </c>
      <c r="K12">
        <f t="shared" si="4"/>
        <v>530062</v>
      </c>
      <c r="L12">
        <v>7</v>
      </c>
    </row>
    <row r="13" spans="1:16" x14ac:dyDescent="0.3">
      <c r="B13" s="2" t="s">
        <v>51</v>
      </c>
      <c r="C13">
        <v>7</v>
      </c>
      <c r="D13" s="1" t="s">
        <v>148</v>
      </c>
      <c r="E13" s="1">
        <f t="shared" si="0"/>
        <v>0</v>
      </c>
      <c r="F13" s="1">
        <f t="shared" si="1"/>
        <v>1</v>
      </c>
      <c r="G13" t="str">
        <f t="shared" si="2"/>
        <v>2010000</v>
      </c>
      <c r="H13">
        <f t="shared" si="5"/>
        <v>33619968</v>
      </c>
      <c r="I13">
        <v>513389</v>
      </c>
      <c r="J13" t="str">
        <f t="shared" si="3"/>
        <v/>
      </c>
      <c r="K13">
        <f t="shared" si="4"/>
        <v>513389</v>
      </c>
      <c r="L13">
        <v>1</v>
      </c>
    </row>
    <row r="14" spans="1:16" hidden="1" x14ac:dyDescent="0.3">
      <c r="A14">
        <v>24</v>
      </c>
      <c r="B14" s="4" t="s">
        <v>52</v>
      </c>
      <c r="C14">
        <v>9</v>
      </c>
      <c r="E14" s="1">
        <f t="shared" si="0"/>
        <v>4332</v>
      </c>
      <c r="F14" s="1">
        <f t="shared" ref="F14:F19" si="6">IF(MOD(K14,2)=1,8+L14,L14)</f>
        <v>4</v>
      </c>
      <c r="G14" t="str">
        <f t="shared" si="2"/>
        <v>20410EC</v>
      </c>
      <c r="H14">
        <f t="shared" ref="H14:H49" si="7">HEX2DEC(G14)</f>
        <v>33820908</v>
      </c>
      <c r="I14">
        <v>522054</v>
      </c>
      <c r="J14" t="str">
        <f t="shared" si="3"/>
        <v/>
      </c>
      <c r="K14">
        <f t="shared" si="4"/>
        <v>522054</v>
      </c>
      <c r="L14">
        <v>4</v>
      </c>
    </row>
    <row r="15" spans="1:16" hidden="1" x14ac:dyDescent="0.3">
      <c r="A15">
        <v>25</v>
      </c>
      <c r="B15" s="4" t="s">
        <v>52</v>
      </c>
      <c r="C15">
        <v>10</v>
      </c>
      <c r="E15" s="1">
        <f t="shared" si="0"/>
        <v>4332</v>
      </c>
      <c r="F15" s="1">
        <f t="shared" si="6"/>
        <v>5</v>
      </c>
      <c r="G15" t="str">
        <f t="shared" si="2"/>
        <v>20510EC</v>
      </c>
      <c r="H15">
        <f t="shared" si="7"/>
        <v>33886444</v>
      </c>
      <c r="I15">
        <v>522054</v>
      </c>
      <c r="J15" t="str">
        <f t="shared" si="3"/>
        <v/>
      </c>
      <c r="K15">
        <f t="shared" si="4"/>
        <v>522054</v>
      </c>
      <c r="L15">
        <v>5</v>
      </c>
    </row>
    <row r="16" spans="1:16" hidden="1" x14ac:dyDescent="0.3">
      <c r="A16">
        <v>26</v>
      </c>
      <c r="B16" s="4" t="s">
        <v>52</v>
      </c>
      <c r="C16">
        <v>11</v>
      </c>
      <c r="E16" s="1">
        <f t="shared" si="0"/>
        <v>4332</v>
      </c>
      <c r="F16" s="1">
        <f t="shared" si="6"/>
        <v>6</v>
      </c>
      <c r="G16" t="str">
        <f t="shared" si="2"/>
        <v>20610EC</v>
      </c>
      <c r="H16">
        <f t="shared" si="7"/>
        <v>33951980</v>
      </c>
      <c r="I16">
        <v>522054</v>
      </c>
      <c r="J16" t="str">
        <f t="shared" si="3"/>
        <v/>
      </c>
      <c r="K16">
        <f t="shared" si="4"/>
        <v>522054</v>
      </c>
      <c r="L16">
        <v>6</v>
      </c>
    </row>
    <row r="17" spans="1:12" hidden="1" x14ac:dyDescent="0.3">
      <c r="A17">
        <v>27</v>
      </c>
      <c r="B17" s="4" t="s">
        <v>52</v>
      </c>
      <c r="C17">
        <v>12</v>
      </c>
      <c r="E17" s="1">
        <f t="shared" si="0"/>
        <v>4332</v>
      </c>
      <c r="F17" s="1">
        <f t="shared" si="6"/>
        <v>7</v>
      </c>
      <c r="G17" t="str">
        <f t="shared" si="2"/>
        <v>20710EC</v>
      </c>
      <c r="H17">
        <f t="shared" si="7"/>
        <v>34017516</v>
      </c>
      <c r="I17">
        <v>522054</v>
      </c>
      <c r="J17" t="str">
        <f t="shared" si="3"/>
        <v/>
      </c>
      <c r="K17">
        <f t="shared" si="4"/>
        <v>522054</v>
      </c>
      <c r="L17">
        <v>7</v>
      </c>
    </row>
    <row r="18" spans="1:12" hidden="1" x14ac:dyDescent="0.3">
      <c r="A18">
        <v>28</v>
      </c>
      <c r="B18" s="4" t="s">
        <v>52</v>
      </c>
      <c r="C18">
        <v>13</v>
      </c>
      <c r="E18" s="1">
        <f t="shared" si="0"/>
        <v>4332</v>
      </c>
      <c r="F18" s="1">
        <f t="shared" si="6"/>
        <v>0</v>
      </c>
      <c r="G18" t="str">
        <f t="shared" si="2"/>
        <v>20010EC</v>
      </c>
      <c r="H18">
        <f t="shared" si="7"/>
        <v>33558764</v>
      </c>
      <c r="I18">
        <v>522054</v>
      </c>
      <c r="J18" t="str">
        <f t="shared" si="3"/>
        <v/>
      </c>
      <c r="K18">
        <f t="shared" si="4"/>
        <v>522054</v>
      </c>
      <c r="L18">
        <v>0</v>
      </c>
    </row>
    <row r="19" spans="1:12" hidden="1" x14ac:dyDescent="0.3">
      <c r="A19">
        <v>29</v>
      </c>
      <c r="B19" s="4" t="s">
        <v>52</v>
      </c>
      <c r="C19">
        <v>14</v>
      </c>
      <c r="E19" s="1">
        <f t="shared" si="0"/>
        <v>4332</v>
      </c>
      <c r="F19" s="1">
        <f t="shared" si="6"/>
        <v>1</v>
      </c>
      <c r="G19" t="str">
        <f t="shared" si="2"/>
        <v>20110EC</v>
      </c>
      <c r="H19">
        <f t="shared" si="7"/>
        <v>33624300</v>
      </c>
      <c r="I19">
        <v>522054</v>
      </c>
      <c r="J19" t="str">
        <f t="shared" si="3"/>
        <v/>
      </c>
      <c r="K19">
        <f t="shared" si="4"/>
        <v>522054</v>
      </c>
      <c r="L19">
        <v>1</v>
      </c>
    </row>
    <row r="20" spans="1:12" x14ac:dyDescent="0.3">
      <c r="A20">
        <v>128</v>
      </c>
      <c r="B20" s="7" t="s">
        <v>147</v>
      </c>
      <c r="D20" s="1" t="s">
        <v>141</v>
      </c>
      <c r="E20" s="1">
        <f t="shared" si="0"/>
        <v>8401</v>
      </c>
      <c r="F20" s="1">
        <f t="shared" ref="F20:F48" si="8">IF(MOD(K20-$B$3,2)=1,8+L20,L20)</f>
        <v>8</v>
      </c>
      <c r="G20" t="str">
        <f t="shared" si="2"/>
        <v>20820D1</v>
      </c>
      <c r="H20">
        <f t="shared" si="7"/>
        <v>34087121</v>
      </c>
      <c r="I20">
        <v>530192</v>
      </c>
      <c r="J20" t="str">
        <f t="shared" si="3"/>
        <v/>
      </c>
      <c r="K20">
        <f t="shared" si="4"/>
        <v>530192</v>
      </c>
      <c r="L20">
        <v>0</v>
      </c>
    </row>
    <row r="21" spans="1:12" x14ac:dyDescent="0.3">
      <c r="A21">
        <v>129</v>
      </c>
      <c r="B21" s="7" t="s">
        <v>147</v>
      </c>
      <c r="D21" s="1" t="s">
        <v>142</v>
      </c>
      <c r="E21" s="1">
        <f t="shared" si="0"/>
        <v>8401</v>
      </c>
      <c r="F21" s="1">
        <f t="shared" si="8"/>
        <v>9</v>
      </c>
      <c r="G21" t="str">
        <f t="shared" si="2"/>
        <v>20920D1</v>
      </c>
      <c r="H21">
        <f t="shared" si="7"/>
        <v>34152657</v>
      </c>
      <c r="I21">
        <v>530192</v>
      </c>
      <c r="J21" t="str">
        <f t="shared" si="3"/>
        <v/>
      </c>
      <c r="K21">
        <f t="shared" si="4"/>
        <v>530192</v>
      </c>
      <c r="L21">
        <v>1</v>
      </c>
    </row>
    <row r="22" spans="1:12" x14ac:dyDescent="0.3">
      <c r="A22">
        <v>130</v>
      </c>
      <c r="B22" s="7" t="s">
        <v>147</v>
      </c>
      <c r="D22" s="1" t="s">
        <v>143</v>
      </c>
      <c r="E22" s="1">
        <f t="shared" si="0"/>
        <v>8401</v>
      </c>
      <c r="F22" s="1">
        <f t="shared" si="8"/>
        <v>14</v>
      </c>
      <c r="G22" t="str">
        <f t="shared" si="2"/>
        <v>20E20D1</v>
      </c>
      <c r="H22">
        <f t="shared" si="7"/>
        <v>34480337</v>
      </c>
      <c r="I22">
        <v>530192</v>
      </c>
      <c r="J22" t="str">
        <f t="shared" si="3"/>
        <v/>
      </c>
      <c r="K22">
        <f t="shared" si="4"/>
        <v>530192</v>
      </c>
      <c r="L22">
        <v>6</v>
      </c>
    </row>
    <row r="23" spans="1:12" x14ac:dyDescent="0.3">
      <c r="A23">
        <v>131</v>
      </c>
      <c r="B23" s="7" t="s">
        <v>147</v>
      </c>
      <c r="D23" s="1" t="s">
        <v>144</v>
      </c>
      <c r="E23" s="1">
        <f t="shared" si="0"/>
        <v>8401</v>
      </c>
      <c r="F23" s="1">
        <f t="shared" si="8"/>
        <v>15</v>
      </c>
      <c r="G23" t="str">
        <f t="shared" si="2"/>
        <v>20F20D1</v>
      </c>
      <c r="H23">
        <f t="shared" si="7"/>
        <v>34545873</v>
      </c>
      <c r="I23">
        <v>530192</v>
      </c>
      <c r="J23" t="str">
        <f t="shared" si="3"/>
        <v/>
      </c>
      <c r="K23">
        <f t="shared" si="4"/>
        <v>530192</v>
      </c>
      <c r="L23">
        <v>7</v>
      </c>
    </row>
    <row r="24" spans="1:12" x14ac:dyDescent="0.3">
      <c r="A24">
        <v>132</v>
      </c>
      <c r="B24" s="7" t="s">
        <v>147</v>
      </c>
      <c r="D24" s="1" t="s">
        <v>145</v>
      </c>
      <c r="E24" s="1">
        <f t="shared" si="0"/>
        <v>8401</v>
      </c>
      <c r="F24" s="1">
        <f t="shared" si="8"/>
        <v>8</v>
      </c>
      <c r="G24" t="str">
        <f t="shared" si="2"/>
        <v>20820D1</v>
      </c>
      <c r="H24">
        <f t="shared" si="7"/>
        <v>34087121</v>
      </c>
      <c r="I24">
        <v>530192</v>
      </c>
      <c r="J24" t="str">
        <f t="shared" si="3"/>
        <v/>
      </c>
      <c r="K24">
        <f t="shared" si="4"/>
        <v>530192</v>
      </c>
      <c r="L24">
        <v>0</v>
      </c>
    </row>
    <row r="25" spans="1:12" x14ac:dyDescent="0.3">
      <c r="A25">
        <v>44</v>
      </c>
      <c r="B25" s="5" t="s">
        <v>53</v>
      </c>
      <c r="C25">
        <v>13</v>
      </c>
      <c r="D25" s="1" t="s">
        <v>149</v>
      </c>
      <c r="E25" s="1">
        <f t="shared" si="0"/>
        <v>8337</v>
      </c>
      <c r="F25" s="1">
        <f t="shared" si="8"/>
        <v>2</v>
      </c>
      <c r="G25" t="str">
        <f t="shared" si="2"/>
        <v>2022091</v>
      </c>
      <c r="H25">
        <f t="shared" si="7"/>
        <v>33693841</v>
      </c>
      <c r="I25">
        <v>530063</v>
      </c>
      <c r="J25" t="str">
        <f t="shared" si="3"/>
        <v/>
      </c>
      <c r="K25">
        <f t="shared" si="4"/>
        <v>530063</v>
      </c>
      <c r="L25">
        <v>2</v>
      </c>
    </row>
    <row r="26" spans="1:12" x14ac:dyDescent="0.3">
      <c r="A26">
        <v>45</v>
      </c>
      <c r="B26" s="5" t="s">
        <v>53</v>
      </c>
      <c r="C26">
        <v>14</v>
      </c>
      <c r="D26" s="1" t="s">
        <v>150</v>
      </c>
      <c r="E26" s="1">
        <f t="shared" si="0"/>
        <v>8337</v>
      </c>
      <c r="F26" s="1">
        <f t="shared" si="8"/>
        <v>3</v>
      </c>
      <c r="G26" t="str">
        <f t="shared" si="2"/>
        <v>2032091</v>
      </c>
      <c r="H26">
        <f t="shared" si="7"/>
        <v>33759377</v>
      </c>
      <c r="I26">
        <v>530063</v>
      </c>
      <c r="J26" t="str">
        <f t="shared" si="3"/>
        <v/>
      </c>
      <c r="K26">
        <f t="shared" si="4"/>
        <v>530063</v>
      </c>
      <c r="L26">
        <v>3</v>
      </c>
    </row>
    <row r="27" spans="1:12" x14ac:dyDescent="0.3">
      <c r="A27">
        <v>46</v>
      </c>
      <c r="B27" s="5" t="s">
        <v>53</v>
      </c>
      <c r="C27">
        <v>15</v>
      </c>
      <c r="D27" s="1" t="s">
        <v>85</v>
      </c>
      <c r="E27" s="1">
        <f t="shared" si="0"/>
        <v>8337</v>
      </c>
      <c r="F27" s="1">
        <f t="shared" si="8"/>
        <v>0</v>
      </c>
      <c r="G27" t="str">
        <f t="shared" si="2"/>
        <v>2002091</v>
      </c>
      <c r="H27">
        <f t="shared" si="7"/>
        <v>33562769</v>
      </c>
      <c r="I27">
        <v>530063</v>
      </c>
      <c r="J27" t="str">
        <f t="shared" si="3"/>
        <v/>
      </c>
      <c r="K27">
        <f t="shared" si="4"/>
        <v>530063</v>
      </c>
      <c r="L27">
        <v>0</v>
      </c>
    </row>
    <row r="28" spans="1:12" x14ac:dyDescent="0.3">
      <c r="A28">
        <v>47</v>
      </c>
      <c r="B28" s="5" t="s">
        <v>53</v>
      </c>
      <c r="C28">
        <v>16</v>
      </c>
      <c r="D28" s="1" t="s">
        <v>86</v>
      </c>
      <c r="E28" s="1">
        <f t="shared" si="0"/>
        <v>8337</v>
      </c>
      <c r="F28" s="1">
        <f t="shared" si="8"/>
        <v>1</v>
      </c>
      <c r="G28" t="str">
        <f t="shared" si="2"/>
        <v>2012091</v>
      </c>
      <c r="H28">
        <f t="shared" si="7"/>
        <v>33628305</v>
      </c>
      <c r="I28">
        <v>530063</v>
      </c>
      <c r="J28" t="str">
        <f t="shared" si="3"/>
        <v/>
      </c>
      <c r="K28">
        <f t="shared" si="4"/>
        <v>530063</v>
      </c>
      <c r="L28">
        <v>1</v>
      </c>
    </row>
    <row r="29" spans="1:12" x14ac:dyDescent="0.3">
      <c r="A29">
        <v>40</v>
      </c>
      <c r="B29" s="5" t="s">
        <v>53</v>
      </c>
      <c r="C29">
        <v>9</v>
      </c>
      <c r="D29" s="1" t="s">
        <v>87</v>
      </c>
      <c r="E29" s="1">
        <f t="shared" si="0"/>
        <v>8403</v>
      </c>
      <c r="F29" s="1">
        <f t="shared" si="8"/>
        <v>0</v>
      </c>
      <c r="G29" t="str">
        <f t="shared" si="2"/>
        <v>20020D3</v>
      </c>
      <c r="H29">
        <f t="shared" si="7"/>
        <v>33562835</v>
      </c>
      <c r="I29">
        <v>530195</v>
      </c>
      <c r="J29" t="str">
        <f t="shared" si="3"/>
        <v/>
      </c>
      <c r="K29">
        <f t="shared" si="4"/>
        <v>530195</v>
      </c>
      <c r="L29">
        <v>0</v>
      </c>
    </row>
    <row r="30" spans="1:12" x14ac:dyDescent="0.3">
      <c r="A30">
        <v>41</v>
      </c>
      <c r="B30" s="5" t="s">
        <v>53</v>
      </c>
      <c r="C30">
        <v>10</v>
      </c>
      <c r="D30" s="1" t="s">
        <v>88</v>
      </c>
      <c r="E30" s="1">
        <f t="shared" si="0"/>
        <v>8403</v>
      </c>
      <c r="F30" s="1">
        <f t="shared" si="8"/>
        <v>1</v>
      </c>
      <c r="G30" t="str">
        <f t="shared" si="2"/>
        <v>20120D3</v>
      </c>
      <c r="H30">
        <f t="shared" si="7"/>
        <v>33628371</v>
      </c>
      <c r="I30">
        <v>530195</v>
      </c>
      <c r="J30" t="str">
        <f t="shared" si="3"/>
        <v/>
      </c>
      <c r="K30">
        <f t="shared" si="4"/>
        <v>530195</v>
      </c>
      <c r="L30">
        <v>1</v>
      </c>
    </row>
    <row r="31" spans="1:12" x14ac:dyDescent="0.3">
      <c r="A31">
        <v>42</v>
      </c>
      <c r="B31" s="5" t="s">
        <v>53</v>
      </c>
      <c r="C31">
        <v>11</v>
      </c>
      <c r="D31" s="1" t="s">
        <v>89</v>
      </c>
      <c r="E31" s="1">
        <f t="shared" si="0"/>
        <v>8403</v>
      </c>
      <c r="F31" s="1">
        <f t="shared" si="8"/>
        <v>2</v>
      </c>
      <c r="G31" t="str">
        <f t="shared" si="2"/>
        <v>20220D3</v>
      </c>
      <c r="H31">
        <f t="shared" si="7"/>
        <v>33693907</v>
      </c>
      <c r="I31">
        <v>530195</v>
      </c>
      <c r="J31" t="str">
        <f t="shared" si="3"/>
        <v/>
      </c>
      <c r="K31">
        <f t="shared" si="4"/>
        <v>530195</v>
      </c>
      <c r="L31">
        <v>2</v>
      </c>
    </row>
    <row r="32" spans="1:12" x14ac:dyDescent="0.3">
      <c r="A32">
        <v>43</v>
      </c>
      <c r="B32" s="5" t="s">
        <v>53</v>
      </c>
      <c r="C32">
        <v>12</v>
      </c>
      <c r="D32" s="1" t="s">
        <v>90</v>
      </c>
      <c r="E32" s="1">
        <f t="shared" si="0"/>
        <v>8403</v>
      </c>
      <c r="F32" s="1">
        <f t="shared" si="8"/>
        <v>3</v>
      </c>
      <c r="G32" t="str">
        <f t="shared" si="2"/>
        <v>20320D3</v>
      </c>
      <c r="H32">
        <f t="shared" si="7"/>
        <v>33759443</v>
      </c>
      <c r="I32">
        <v>530195</v>
      </c>
      <c r="J32" t="str">
        <f t="shared" si="3"/>
        <v/>
      </c>
      <c r="K32">
        <f t="shared" si="4"/>
        <v>530195</v>
      </c>
      <c r="L32">
        <v>3</v>
      </c>
    </row>
    <row r="33" spans="1:16" x14ac:dyDescent="0.3">
      <c r="A33">
        <v>0</v>
      </c>
      <c r="B33" s="2" t="s">
        <v>51</v>
      </c>
      <c r="C33">
        <v>1</v>
      </c>
      <c r="D33" s="1" t="s">
        <v>54</v>
      </c>
      <c r="E33" s="1">
        <f t="shared" si="0"/>
        <v>8414</v>
      </c>
      <c r="F33" s="1">
        <f t="shared" si="8"/>
        <v>8</v>
      </c>
      <c r="G33" t="str">
        <f t="shared" si="2"/>
        <v>20820DE</v>
      </c>
      <c r="H33">
        <f t="shared" si="7"/>
        <v>34087134</v>
      </c>
      <c r="J33">
        <f t="shared" si="3"/>
        <v>530218</v>
      </c>
      <c r="K33">
        <f t="shared" si="4"/>
        <v>530218</v>
      </c>
      <c r="M33" t="s">
        <v>60</v>
      </c>
      <c r="O33" t="s">
        <v>113</v>
      </c>
      <c r="P33">
        <v>0</v>
      </c>
    </row>
    <row r="34" spans="1:16" x14ac:dyDescent="0.3">
      <c r="A34">
        <v>1</v>
      </c>
      <c r="B34" s="2" t="s">
        <v>51</v>
      </c>
      <c r="C34">
        <v>2</v>
      </c>
      <c r="D34" s="1" t="s">
        <v>55</v>
      </c>
      <c r="E34" s="1">
        <f t="shared" si="0"/>
        <v>8482</v>
      </c>
      <c r="F34" s="1">
        <f t="shared" si="8"/>
        <v>8</v>
      </c>
      <c r="G34" t="str">
        <f t="shared" si="2"/>
        <v>2082122</v>
      </c>
      <c r="H34">
        <f t="shared" si="7"/>
        <v>34087202</v>
      </c>
      <c r="J34">
        <f t="shared" si="3"/>
        <v>530354</v>
      </c>
      <c r="K34">
        <f t="shared" si="4"/>
        <v>530354</v>
      </c>
      <c r="M34" t="s">
        <v>61</v>
      </c>
      <c r="O34" t="s">
        <v>113</v>
      </c>
      <c r="P34">
        <v>1</v>
      </c>
    </row>
    <row r="35" spans="1:16" x14ac:dyDescent="0.3">
      <c r="A35">
        <v>2</v>
      </c>
      <c r="B35" s="2" t="s">
        <v>51</v>
      </c>
      <c r="C35">
        <v>3</v>
      </c>
      <c r="D35" s="1" t="s">
        <v>56</v>
      </c>
      <c r="E35" s="1">
        <f t="shared" si="0"/>
        <v>8550</v>
      </c>
      <c r="F35" s="1">
        <f t="shared" si="8"/>
        <v>8</v>
      </c>
      <c r="G35" t="str">
        <f t="shared" si="2"/>
        <v>2082166</v>
      </c>
      <c r="H35">
        <f t="shared" si="7"/>
        <v>34087270</v>
      </c>
      <c r="J35">
        <f t="shared" si="3"/>
        <v>530490</v>
      </c>
      <c r="K35">
        <f t="shared" si="4"/>
        <v>530490</v>
      </c>
      <c r="M35" t="s">
        <v>62</v>
      </c>
      <c r="O35" t="s">
        <v>113</v>
      </c>
      <c r="P35">
        <v>2</v>
      </c>
    </row>
    <row r="36" spans="1:16" x14ac:dyDescent="0.3">
      <c r="A36">
        <v>3</v>
      </c>
      <c r="B36" s="2" t="s">
        <v>51</v>
      </c>
      <c r="C36">
        <v>4</v>
      </c>
      <c r="D36" s="1" t="s">
        <v>57</v>
      </c>
      <c r="E36" s="1">
        <f t="shared" si="0"/>
        <v>8618</v>
      </c>
      <c r="F36" s="1">
        <f t="shared" si="8"/>
        <v>8</v>
      </c>
      <c r="G36" t="str">
        <f t="shared" si="2"/>
        <v>20821AA</v>
      </c>
      <c r="H36">
        <f t="shared" si="7"/>
        <v>34087338</v>
      </c>
      <c r="J36">
        <f t="shared" si="3"/>
        <v>530626</v>
      </c>
      <c r="K36">
        <f t="shared" si="4"/>
        <v>530626</v>
      </c>
      <c r="M36" t="s">
        <v>63</v>
      </c>
      <c r="O36" t="s">
        <v>113</v>
      </c>
      <c r="P36">
        <v>3</v>
      </c>
    </row>
    <row r="37" spans="1:16" x14ac:dyDescent="0.3">
      <c r="A37">
        <v>4</v>
      </c>
      <c r="B37" s="2" t="s">
        <v>51</v>
      </c>
      <c r="C37">
        <v>5</v>
      </c>
      <c r="D37" s="1" t="s">
        <v>58</v>
      </c>
      <c r="E37" s="1">
        <f t="shared" si="0"/>
        <v>8686</v>
      </c>
      <c r="F37" s="1">
        <f t="shared" si="8"/>
        <v>8</v>
      </c>
      <c r="G37" t="str">
        <f t="shared" si="2"/>
        <v>20821EE</v>
      </c>
      <c r="H37">
        <f t="shared" si="7"/>
        <v>34087406</v>
      </c>
      <c r="J37">
        <f t="shared" si="3"/>
        <v>530762</v>
      </c>
      <c r="K37">
        <f t="shared" si="4"/>
        <v>530762</v>
      </c>
      <c r="M37" t="s">
        <v>64</v>
      </c>
      <c r="O37" t="s">
        <v>113</v>
      </c>
      <c r="P37">
        <v>4</v>
      </c>
    </row>
    <row r="38" spans="1:16" x14ac:dyDescent="0.3">
      <c r="A38">
        <v>5</v>
      </c>
      <c r="B38" s="2" t="s">
        <v>51</v>
      </c>
      <c r="C38">
        <v>6</v>
      </c>
      <c r="D38" s="1" t="s">
        <v>59</v>
      </c>
      <c r="E38" s="1">
        <f t="shared" si="0"/>
        <v>8754</v>
      </c>
      <c r="F38" s="1">
        <f t="shared" si="8"/>
        <v>8</v>
      </c>
      <c r="G38" t="str">
        <f t="shared" si="2"/>
        <v>2082232</v>
      </c>
      <c r="H38">
        <f t="shared" si="7"/>
        <v>34087474</v>
      </c>
      <c r="J38">
        <f t="shared" si="3"/>
        <v>530898</v>
      </c>
      <c r="K38">
        <f t="shared" si="4"/>
        <v>530898</v>
      </c>
      <c r="M38" t="s">
        <v>65</v>
      </c>
      <c r="O38" t="s">
        <v>113</v>
      </c>
      <c r="P38">
        <v>5</v>
      </c>
    </row>
    <row r="39" spans="1:16" x14ac:dyDescent="0.3">
      <c r="A39">
        <v>61</v>
      </c>
      <c r="B39" s="4" t="s">
        <v>52</v>
      </c>
      <c r="C39">
        <v>5</v>
      </c>
      <c r="D39" s="1" t="s">
        <v>74</v>
      </c>
      <c r="E39" s="1">
        <f t="shared" si="0"/>
        <v>8822</v>
      </c>
      <c r="F39" s="1">
        <f t="shared" si="8"/>
        <v>8</v>
      </c>
      <c r="G39" t="str">
        <f t="shared" si="2"/>
        <v>2082276</v>
      </c>
      <c r="H39">
        <f t="shared" si="7"/>
        <v>34087542</v>
      </c>
      <c r="J39">
        <f t="shared" si="3"/>
        <v>531034</v>
      </c>
      <c r="K39">
        <f t="shared" si="4"/>
        <v>531034</v>
      </c>
      <c r="M39" t="s">
        <v>79</v>
      </c>
      <c r="O39" t="s">
        <v>113</v>
      </c>
      <c r="P39">
        <v>6</v>
      </c>
    </row>
    <row r="40" spans="1:16" x14ac:dyDescent="0.3">
      <c r="A40">
        <v>17</v>
      </c>
      <c r="B40" s="5" t="s">
        <v>53</v>
      </c>
      <c r="C40">
        <v>1</v>
      </c>
      <c r="D40" s="1" t="s">
        <v>80</v>
      </c>
      <c r="E40" s="1">
        <f t="shared" si="0"/>
        <v>8890</v>
      </c>
      <c r="F40" s="1">
        <f t="shared" si="8"/>
        <v>8</v>
      </c>
      <c r="G40" t="str">
        <f t="shared" si="2"/>
        <v>20822BA</v>
      </c>
      <c r="H40">
        <f t="shared" si="7"/>
        <v>34087610</v>
      </c>
      <c r="J40">
        <f t="shared" si="3"/>
        <v>531170</v>
      </c>
      <c r="K40">
        <f t="shared" si="4"/>
        <v>531170</v>
      </c>
      <c r="M40" t="s">
        <v>91</v>
      </c>
      <c r="O40" t="s">
        <v>113</v>
      </c>
      <c r="P40">
        <v>7</v>
      </c>
    </row>
    <row r="41" spans="1:16" x14ac:dyDescent="0.3">
      <c r="A41">
        <v>18</v>
      </c>
      <c r="B41" s="5" t="s">
        <v>53</v>
      </c>
      <c r="C41">
        <v>2</v>
      </c>
      <c r="D41" s="1" t="s">
        <v>81</v>
      </c>
      <c r="E41" s="1">
        <f t="shared" si="0"/>
        <v>8958</v>
      </c>
      <c r="F41" s="1">
        <f t="shared" si="8"/>
        <v>8</v>
      </c>
      <c r="G41" t="str">
        <f t="shared" si="2"/>
        <v>20822FE</v>
      </c>
      <c r="H41">
        <f t="shared" si="7"/>
        <v>34087678</v>
      </c>
      <c r="J41">
        <f t="shared" si="3"/>
        <v>531306</v>
      </c>
      <c r="K41">
        <f t="shared" si="4"/>
        <v>531306</v>
      </c>
      <c r="M41" t="s">
        <v>92</v>
      </c>
      <c r="O41" t="s">
        <v>113</v>
      </c>
      <c r="P41">
        <v>8</v>
      </c>
    </row>
    <row r="42" spans="1:16" x14ac:dyDescent="0.3">
      <c r="A42">
        <v>34</v>
      </c>
      <c r="B42" s="5" t="s">
        <v>53</v>
      </c>
      <c r="C42">
        <v>3</v>
      </c>
      <c r="D42" s="1" t="s">
        <v>82</v>
      </c>
      <c r="E42" s="1">
        <f t="shared" si="0"/>
        <v>9026</v>
      </c>
      <c r="F42" s="1">
        <f t="shared" si="8"/>
        <v>8</v>
      </c>
      <c r="G42" t="str">
        <f t="shared" si="2"/>
        <v>2082342</v>
      </c>
      <c r="H42">
        <f t="shared" si="7"/>
        <v>34087746</v>
      </c>
      <c r="J42">
        <f t="shared" si="3"/>
        <v>531442</v>
      </c>
      <c r="K42">
        <f t="shared" si="4"/>
        <v>531442</v>
      </c>
      <c r="M42" t="s">
        <v>93</v>
      </c>
      <c r="O42" t="s">
        <v>113</v>
      </c>
      <c r="P42">
        <v>9</v>
      </c>
    </row>
    <row r="43" spans="1:16" x14ac:dyDescent="0.3">
      <c r="A43">
        <v>35</v>
      </c>
      <c r="B43" s="5" t="s">
        <v>53</v>
      </c>
      <c r="C43">
        <v>4</v>
      </c>
      <c r="D43" s="1" t="s">
        <v>83</v>
      </c>
      <c r="E43" s="1">
        <f t="shared" si="0"/>
        <v>9094</v>
      </c>
      <c r="F43" s="1">
        <f t="shared" si="8"/>
        <v>8</v>
      </c>
      <c r="G43" t="str">
        <f t="shared" si="2"/>
        <v>2082386</v>
      </c>
      <c r="H43">
        <f t="shared" si="7"/>
        <v>34087814</v>
      </c>
      <c r="J43">
        <f t="shared" si="3"/>
        <v>531578</v>
      </c>
      <c r="K43">
        <f t="shared" si="4"/>
        <v>531578</v>
      </c>
      <c r="M43" t="s">
        <v>94</v>
      </c>
      <c r="O43" t="s">
        <v>113</v>
      </c>
      <c r="P43">
        <v>10</v>
      </c>
    </row>
    <row r="44" spans="1:16" x14ac:dyDescent="0.3">
      <c r="A44">
        <v>36</v>
      </c>
      <c r="B44" s="5" t="s">
        <v>53</v>
      </c>
      <c r="C44">
        <v>5</v>
      </c>
      <c r="D44" s="1" t="s">
        <v>84</v>
      </c>
      <c r="E44" s="1">
        <f t="shared" si="0"/>
        <v>9162</v>
      </c>
      <c r="F44" s="1">
        <f t="shared" si="8"/>
        <v>8</v>
      </c>
      <c r="G44" t="str">
        <f t="shared" si="2"/>
        <v>20823CA</v>
      </c>
      <c r="H44">
        <f t="shared" si="7"/>
        <v>34087882</v>
      </c>
      <c r="J44">
        <f t="shared" si="3"/>
        <v>531714</v>
      </c>
      <c r="K44">
        <f t="shared" si="4"/>
        <v>531714</v>
      </c>
      <c r="M44" t="s">
        <v>95</v>
      </c>
      <c r="O44" t="s">
        <v>113</v>
      </c>
      <c r="P44">
        <v>11</v>
      </c>
    </row>
    <row r="45" spans="1:16" x14ac:dyDescent="0.3">
      <c r="A45">
        <v>57</v>
      </c>
      <c r="B45" s="4" t="s">
        <v>52</v>
      </c>
      <c r="C45">
        <v>1</v>
      </c>
      <c r="D45" s="1" t="s">
        <v>70</v>
      </c>
      <c r="E45" s="1">
        <f t="shared" si="0"/>
        <v>9230</v>
      </c>
      <c r="F45" s="1">
        <f t="shared" si="8"/>
        <v>8</v>
      </c>
      <c r="G45" t="str">
        <f t="shared" si="2"/>
        <v>208240E</v>
      </c>
      <c r="H45">
        <f t="shared" si="7"/>
        <v>34087950</v>
      </c>
      <c r="J45">
        <f t="shared" si="3"/>
        <v>531850</v>
      </c>
      <c r="K45">
        <f t="shared" si="4"/>
        <v>531850</v>
      </c>
      <c r="M45" t="s">
        <v>75</v>
      </c>
      <c r="O45" t="s">
        <v>113</v>
      </c>
      <c r="P45">
        <v>12</v>
      </c>
    </row>
    <row r="46" spans="1:16" x14ac:dyDescent="0.3">
      <c r="A46">
        <v>58</v>
      </c>
      <c r="B46" s="4" t="s">
        <v>52</v>
      </c>
      <c r="C46">
        <v>2</v>
      </c>
      <c r="D46" s="1" t="s">
        <v>71</v>
      </c>
      <c r="E46" s="1">
        <f t="shared" si="0"/>
        <v>9298</v>
      </c>
      <c r="F46" s="1">
        <f t="shared" si="8"/>
        <v>8</v>
      </c>
      <c r="G46" t="str">
        <f t="shared" si="2"/>
        <v>2082452</v>
      </c>
      <c r="H46">
        <f t="shared" si="7"/>
        <v>34088018</v>
      </c>
      <c r="J46">
        <f t="shared" si="3"/>
        <v>531986</v>
      </c>
      <c r="K46">
        <f t="shared" si="4"/>
        <v>531986</v>
      </c>
      <c r="M46" t="s">
        <v>76</v>
      </c>
      <c r="O46" t="s">
        <v>113</v>
      </c>
      <c r="P46">
        <v>13</v>
      </c>
    </row>
    <row r="47" spans="1:16" x14ac:dyDescent="0.3">
      <c r="A47">
        <v>59</v>
      </c>
      <c r="B47" s="4" t="s">
        <v>52</v>
      </c>
      <c r="C47">
        <v>3</v>
      </c>
      <c r="D47" s="1" t="s">
        <v>72</v>
      </c>
      <c r="E47" s="1">
        <f t="shared" si="0"/>
        <v>9366</v>
      </c>
      <c r="F47" s="1">
        <f t="shared" si="8"/>
        <v>8</v>
      </c>
      <c r="G47" t="str">
        <f t="shared" si="2"/>
        <v>2082496</v>
      </c>
      <c r="H47">
        <f t="shared" si="7"/>
        <v>34088086</v>
      </c>
      <c r="J47">
        <f t="shared" si="3"/>
        <v>532122</v>
      </c>
      <c r="K47">
        <f t="shared" si="4"/>
        <v>532122</v>
      </c>
      <c r="M47" t="s">
        <v>77</v>
      </c>
      <c r="O47" t="s">
        <v>113</v>
      </c>
      <c r="P47">
        <v>14</v>
      </c>
    </row>
    <row r="48" spans="1:16" x14ac:dyDescent="0.3">
      <c r="A48">
        <v>60</v>
      </c>
      <c r="B48" s="4" t="s">
        <v>52</v>
      </c>
      <c r="C48">
        <v>4</v>
      </c>
      <c r="D48" s="1" t="s">
        <v>73</v>
      </c>
      <c r="E48" s="1">
        <f t="shared" si="0"/>
        <v>9434</v>
      </c>
      <c r="F48" s="1">
        <f t="shared" si="8"/>
        <v>8</v>
      </c>
      <c r="G48" t="str">
        <f t="shared" si="2"/>
        <v>20824DA</v>
      </c>
      <c r="H48">
        <f t="shared" si="7"/>
        <v>34088154</v>
      </c>
      <c r="J48">
        <f t="shared" si="3"/>
        <v>532258</v>
      </c>
      <c r="K48">
        <f t="shared" si="4"/>
        <v>532258</v>
      </c>
      <c r="M48" t="s">
        <v>78</v>
      </c>
      <c r="O48" t="s">
        <v>113</v>
      </c>
      <c r="P48">
        <v>15</v>
      </c>
    </row>
    <row r="49" spans="2:11" hidden="1" x14ac:dyDescent="0.3">
      <c r="B49" s="2" t="s">
        <v>51</v>
      </c>
      <c r="C49">
        <v>8</v>
      </c>
      <c r="E49" s="1" t="str">
        <f t="shared" si="0"/>
        <v/>
      </c>
      <c r="F49" s="1" t="e">
        <f>IF(MOD(K49,2)=1,8+L49,L49)</f>
        <v>#VALUE!</v>
      </c>
      <c r="G49" t="e">
        <f t="shared" si="2"/>
        <v>#VALUE!</v>
      </c>
      <c r="H49" t="e">
        <f t="shared" si="7"/>
        <v>#VALUE!</v>
      </c>
      <c r="J49" t="str">
        <f t="shared" si="3"/>
        <v/>
      </c>
      <c r="K49" t="str">
        <f t="shared" si="4"/>
        <v/>
      </c>
    </row>
  </sheetData>
  <autoFilter ref="A4:P49" xr:uid="{39ED0021-5E2A-4DF1-81B3-2053C7857DD9}">
    <filterColumn colId="3">
      <customFilters>
        <customFilter operator="notEqual" val=" "/>
      </customFilters>
    </filterColumn>
    <sortState ref="A5:P49">
      <sortCondition ref="K4:K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4.4" x14ac:dyDescent="0.3"/>
  <sheetData>
    <row r="1" spans="1:3" x14ac:dyDescent="0.3">
      <c r="C1" t="s">
        <v>101</v>
      </c>
    </row>
    <row r="2" spans="1:3" x14ac:dyDescent="0.3">
      <c r="A2" t="s">
        <v>96</v>
      </c>
      <c r="B2" t="s">
        <v>100</v>
      </c>
      <c r="C2">
        <v>1</v>
      </c>
    </row>
    <row r="3" spans="1:3" x14ac:dyDescent="0.3">
      <c r="A3" t="s">
        <v>97</v>
      </c>
      <c r="B3" t="s">
        <v>102</v>
      </c>
      <c r="C3">
        <v>40</v>
      </c>
    </row>
    <row r="4" spans="1:3" x14ac:dyDescent="0.3">
      <c r="A4" t="s">
        <v>98</v>
      </c>
      <c r="B4" t="s">
        <v>103</v>
      </c>
    </row>
    <row r="5" spans="1:3" x14ac:dyDescent="0.3">
      <c r="A5" t="s">
        <v>99</v>
      </c>
      <c r="B5" t="s">
        <v>104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107</v>
      </c>
      <c r="B1">
        <v>525231</v>
      </c>
    </row>
    <row r="2" spans="1:3" x14ac:dyDescent="0.3">
      <c r="A2" t="s">
        <v>106</v>
      </c>
      <c r="B2">
        <v>80</v>
      </c>
    </row>
    <row r="3" spans="1:3" x14ac:dyDescent="0.3">
      <c r="A3" t="s">
        <v>108</v>
      </c>
      <c r="B3" t="s">
        <v>109</v>
      </c>
      <c r="C3" t="s">
        <v>110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107</v>
      </c>
      <c r="B1">
        <v>530284</v>
      </c>
    </row>
    <row r="2" spans="1:2" x14ac:dyDescent="0.3">
      <c r="A2" t="s">
        <v>106</v>
      </c>
      <c r="B2">
        <v>136</v>
      </c>
    </row>
    <row r="3" spans="1:2" x14ac:dyDescent="0.3">
      <c r="A3" t="s">
        <v>108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107</v>
      </c>
      <c r="B1">
        <v>530288</v>
      </c>
    </row>
    <row r="2" spans="1:2" x14ac:dyDescent="0.3">
      <c r="A2" t="s">
        <v>106</v>
      </c>
      <c r="B2">
        <v>136</v>
      </c>
    </row>
    <row r="3" spans="1:2" x14ac:dyDescent="0.3">
      <c r="A3" t="s">
        <v>108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107</v>
      </c>
      <c r="B1">
        <v>530282</v>
      </c>
    </row>
    <row r="2" spans="1:2" x14ac:dyDescent="0.3">
      <c r="A2" t="s">
        <v>106</v>
      </c>
      <c r="B2">
        <v>136</v>
      </c>
    </row>
    <row r="3" spans="1:2" x14ac:dyDescent="0.3">
      <c r="A3" t="s">
        <v>108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2018-11-02T07:58:43Z</dcterms:modified>
</cp:coreProperties>
</file>