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26ff6131c3a7f2e6/MCI/MCI/BA-Mechatronik Semester 4/Elektronischeproduktentwicklung/Bestellliste/"/>
    </mc:Choice>
  </mc:AlternateContent>
  <xr:revisionPtr revIDLastSave="53" documentId="8_{C456080B-FEB7-4F9A-B984-4BA81AB51677}" xr6:coauthVersionLast="47" xr6:coauthVersionMax="47" xr10:uidLastSave="{2C579590-6397-4A29-A7DC-4B4612D5CF49}"/>
  <bookViews>
    <workbookView xWindow="-98" yWindow="-98" windowWidth="21795" windowHeight="129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8" i="1"/>
  <c r="J9" i="1"/>
  <c r="J7" i="1"/>
  <c r="J6" i="1"/>
  <c r="J37" i="1"/>
  <c r="J38" i="1"/>
  <c r="J39" i="1"/>
  <c r="J40" i="1"/>
  <c r="J41" i="1"/>
  <c r="J42" i="1"/>
  <c r="J36" i="1"/>
  <c r="J30" i="1"/>
  <c r="J22" i="1"/>
  <c r="J27" i="1"/>
  <c r="J28" i="1"/>
  <c r="J29" i="1"/>
  <c r="J31" i="1"/>
  <c r="J18" i="1"/>
  <c r="J19" i="1"/>
  <c r="J20" i="1"/>
  <c r="J21" i="1"/>
  <c r="J23" i="1"/>
  <c r="J24" i="1"/>
  <c r="J17" i="1"/>
  <c r="J5" i="1"/>
  <c r="J26" i="1"/>
  <c r="J25" i="1"/>
  <c r="J4" i="1"/>
  <c r="J43" i="1" l="1"/>
  <c r="J32" i="1"/>
  <c r="J45" i="1" l="1"/>
</calcChain>
</file>

<file path=xl/sharedStrings.xml><?xml version="1.0" encoding="utf-8"?>
<sst xmlns="http://schemas.openxmlformats.org/spreadsheetml/2006/main" count="255" uniqueCount="171">
  <si>
    <t>Pos.</t>
  </si>
  <si>
    <t>Distributor Art. Nr.</t>
  </si>
  <si>
    <t>Manufacturer Nr.</t>
  </si>
  <si>
    <t>Manufacturer</t>
  </si>
  <si>
    <t>Distributor</t>
  </si>
  <si>
    <t>Description</t>
  </si>
  <si>
    <t>Designator</t>
  </si>
  <si>
    <t>Qty.</t>
  </si>
  <si>
    <t>Price</t>
  </si>
  <si>
    <t>Mouser</t>
  </si>
  <si>
    <t>Conrad</t>
  </si>
  <si>
    <t>Value-added tax</t>
  </si>
  <si>
    <t>incl.</t>
  </si>
  <si>
    <t>Link</t>
  </si>
  <si>
    <t>BIGTREETECH</t>
  </si>
  <si>
    <t>3djake</t>
  </si>
  <si>
    <t>https://www.3djake.at/bigtreetech/stepper-motor-driver</t>
  </si>
  <si>
    <t>Total Price</t>
  </si>
  <si>
    <t>TRUE Components</t>
  </si>
  <si>
    <t>TC-2506421</t>
  </si>
  <si>
    <t>https://www.conrad.at/de/p/bkl-electronic-stiftleiste-standard-anzahl-reihen-1-polzahl-je-reihe-8-10120504-1-st-742235.html</t>
  </si>
  <si>
    <t>742235 - 62</t>
  </si>
  <si>
    <t>BKL Electronic</t>
  </si>
  <si>
    <t>P</t>
  </si>
  <si>
    <t>Stiftleiste 1 Reihe 8 Pins</t>
  </si>
  <si>
    <t>https://www.conrad.at/de/p/tru-components-buchsenleiste-standard-anzahl-reihen-1-polzahl-je-reihe-8-tc-2506421-1-st-2139312.html?searchType=SearchRedirect</t>
  </si>
  <si>
    <t>Buchsenleiste 1 Reihe 8 Pins</t>
  </si>
  <si>
    <t>2139312 - 62</t>
  </si>
  <si>
    <t>DIGI</t>
  </si>
  <si>
    <t>XBEE</t>
  </si>
  <si>
    <t>Texas Instruments</t>
  </si>
  <si>
    <t>U1-2</t>
  </si>
  <si>
    <t xml:space="preserve">710-61301021121 </t>
  </si>
  <si>
    <t>https://www.mouser.de/ProductDetail/Wurth-Elektronik/61301021121?qs=ZtY9WdtwX5612K9FdDCZCA%3D%3D</t>
  </si>
  <si>
    <t>Sicherungshalter</t>
  </si>
  <si>
    <t>Steper Motor Driver TMC2209</t>
  </si>
  <si>
    <t>ZZB000315</t>
  </si>
  <si>
    <t>BIQU-ZZB000316</t>
  </si>
  <si>
    <t>Teile Platine</t>
  </si>
  <si>
    <t xml:space="preserve">576-64600001223 </t>
  </si>
  <si>
    <t xml:space="preserve">Littelfuse </t>
  </si>
  <si>
    <t>F1</t>
  </si>
  <si>
    <t>https://www.mouser.de/ProductDetail/Littelfuse/64600001223?qs=up76HT6PtJjfTS5uVso6wg%3D%3D</t>
  </si>
  <si>
    <t>Schraubklemmen</t>
  </si>
  <si>
    <t xml:space="preserve">
282836-2 </t>
  </si>
  <si>
    <t>TE Connectivity</t>
  </si>
  <si>
    <t>https://www.mouser.de/ProductDetail/TE-Connectivity/282836-2?qs=A%252Bip%252BNCYi6Ohx9vaQ1l4dg%3D%3D&amp;utm_campaign=enhanced_listing&amp;utm_content=TE%20Connectivity&amp;utm_medium=display&amp;utm_source=octopart</t>
  </si>
  <si>
    <t xml:space="preserve">538-47346-0001 </t>
  </si>
  <si>
    <t>Molex</t>
  </si>
  <si>
    <t>USB-Stecker MICRO USB</t>
  </si>
  <si>
    <t>J</t>
  </si>
  <si>
    <t>https://www.mouser.de/ProductDetail/Molex/47346-0001?qs=c2CV6XM0DweJBWaSeyWeCw%3D%3D</t>
  </si>
  <si>
    <t xml:space="preserve">LM1117MPX-3.3/NOPB </t>
  </si>
  <si>
    <t xml:space="preserve">926-LM1117MPX3.3NOPB </t>
  </si>
  <si>
    <t>LDO Spannungs-Regulator</t>
  </si>
  <si>
    <t>U</t>
  </si>
  <si>
    <t>https://www.mouser.de/ProductDetail/Texas-Instruments/LM1117MPX-3.3-NOPB?qs=X1J7HmVL2ZHRbBIxXi4utg%3D%3D</t>
  </si>
  <si>
    <t xml:space="preserve">80-C0805C226K9PACTU </t>
  </si>
  <si>
    <t>C0805C226K9PACTU</t>
  </si>
  <si>
    <t>Kondensator 22uF</t>
  </si>
  <si>
    <t>C</t>
  </si>
  <si>
    <t xml:space="preserve">604-APHCM2012ZGC-F01 </t>
  </si>
  <si>
    <t xml:space="preserve">APHCM2012ZGC-F01 </t>
  </si>
  <si>
    <t xml:space="preserve">Kingbright </t>
  </si>
  <si>
    <t xml:space="preserve">LED Grün </t>
  </si>
  <si>
    <t>https://www.mouser.de/ProductDetail/Kingbright/APHCM2012ZGC-F01?qs=f499HRGa1RlJsLxscn0ySA%3D%3D</t>
  </si>
  <si>
    <t xml:space="preserve">STM32F401VET6 </t>
  </si>
  <si>
    <t xml:space="preserve">511-STM32F401VET6 </t>
  </si>
  <si>
    <t xml:space="preserve">STMicroelectronics </t>
  </si>
  <si>
    <t>Mikrocontroller</t>
  </si>
  <si>
    <t>https://www.mouser.de/ProductDetail/STMicroelectronics/STM32F401VET6?qs=s5SkPsIz109zpSHaICJY0A%3D%3D</t>
  </si>
  <si>
    <t xml:space="preserve">C0805C225K4RAC3123 </t>
  </si>
  <si>
    <t xml:space="preserve">80-C0805C225K4R3123 </t>
  </si>
  <si>
    <t xml:space="preserve">KEMET </t>
  </si>
  <si>
    <t xml:space="preserve">C0805C100JDGACAUTO </t>
  </si>
  <si>
    <t xml:space="preserve">80-C0805C100JDGAUTO </t>
  </si>
  <si>
    <t>Kondensator 10pF</t>
  </si>
  <si>
    <t>Kondensator 2,2 uF</t>
  </si>
  <si>
    <t>https://www.mouser.de/ProductDetail/KEMET/C0805C100JDGACAUTO?qs=HBWAp0VN4Rjpqlt%2F5qjk4w%3D%3D</t>
  </si>
  <si>
    <t>https://www.mouser.de/ProductDetail/KEMET/C0805C225K4RAC3123?qs=TJyCevD4CUGNcz2FRWNwVg%3D%3D</t>
  </si>
  <si>
    <t>https://www.mouser.de/ProductDetail/KEMET/C0805C226K9PACTU?qs=CmJlwSR1kv6i2XEByn7wWw%3D%3D</t>
  </si>
  <si>
    <t xml:space="preserve">TSX-3225 24.0000MF15X-AC3 </t>
  </si>
  <si>
    <t>732-TX325-24F15X-AC3</t>
  </si>
  <si>
    <t xml:space="preserve">Epson Timing </t>
  </si>
  <si>
    <t>https://www.mouser.de/ProductDetail/Epson-Timing/TSX-3225-24.0000MF15X-AC3?qs=tC2qD9afNgpYJ9VgPl1%2FUg%3D%3D</t>
  </si>
  <si>
    <t xml:space="preserve">Crystal SMD 24MHz </t>
  </si>
  <si>
    <t xml:space="preserve">C0805R104J5RACTU </t>
  </si>
  <si>
    <t xml:space="preserve">80-C0805R104J5RACTU </t>
  </si>
  <si>
    <t>Kondensator 100nF</t>
  </si>
  <si>
    <t>https://www.mouser.de/ProductDetail/KEMET/C0805R104J5RACTU?qs=sGAEpiMZZMukHu%252BjC5l7Yaobu3e7iZdknM0j6cLF1e4%3D</t>
  </si>
  <si>
    <t xml:space="preserve">TSR 1-2450 </t>
  </si>
  <si>
    <t xml:space="preserve">495-TSR-1-2450 </t>
  </si>
  <si>
    <t xml:space="preserve">TRACO Power </t>
  </si>
  <si>
    <t>DC-DC-WANDLER</t>
  </si>
  <si>
    <t>U1</t>
  </si>
  <si>
    <t>https://www.mouser.de/ProductDetail/TRACO-Power/TSR-1-2450?qs=ckJk83FOD0XFKqda0Mzkgw%3D%3D</t>
  </si>
  <si>
    <t xml:space="preserve">Wurth Elektronik </t>
  </si>
  <si>
    <t>P2</t>
  </si>
  <si>
    <t>NSVBAT54M3T5G</t>
  </si>
  <si>
    <t>863-NSVBAT54M3T5G</t>
  </si>
  <si>
    <t xml:space="preserve">onsemi </t>
  </si>
  <si>
    <t>Diode</t>
  </si>
  <si>
    <t>D1-D2</t>
  </si>
  <si>
    <t>https://www.mouser.de/ProductDetail/onsemi/NSVBAT54M3T5G?qs=abmNkq9no6DkGD4o8NjPMA%3D%3D</t>
  </si>
  <si>
    <t xml:space="preserve">BC846BW,115 </t>
  </si>
  <si>
    <t xml:space="preserve">771-BC846BW-T/R </t>
  </si>
  <si>
    <t xml:space="preserve">Nexperia </t>
  </si>
  <si>
    <t>Bipolartransistoren</t>
  </si>
  <si>
    <t>Q1-Q2</t>
  </si>
  <si>
    <t>https://www.mouser.de/ProductDetail/Nexperia/BC846BW115?qs=me8TqzrmIYXeHaJTKQ9DIQ%3D%3D</t>
  </si>
  <si>
    <t xml:space="preserve">9-1415356-1 </t>
  </si>
  <si>
    <t xml:space="preserve">571-9-1415356-1 </t>
  </si>
  <si>
    <t xml:space="preserve">TE Connectivity / P&amp;B </t>
  </si>
  <si>
    <t>Relai</t>
  </si>
  <si>
    <t>https://www.mouser.de/ProductDetail/TE-Connectivity-PB/9-1415356-1?qs=y33ekyoD0SqBQ0O9kVi%2FHQ%3D%3D</t>
  </si>
  <si>
    <t xml:space="preserve">
XB24CAPIT-001 </t>
  </si>
  <si>
    <t xml:space="preserve">
888-XB24CAPIT-001 </t>
  </si>
  <si>
    <t>MD1</t>
  </si>
  <si>
    <t>https://www.mouser.de/ProductDetail/Digi/XB24CAPIT-001?qs=%2FPVulymFwT3%2F4LVtV76gSw%3D%3D</t>
  </si>
  <si>
    <t>FHS43S10G</t>
  </si>
  <si>
    <t>1311370 - 62</t>
  </si>
  <si>
    <t>econ</t>
  </si>
  <si>
    <t>Buchsenleiste 1 Reihe 10 Pins 2mm</t>
  </si>
  <si>
    <t>https://www.conrad.at/de/p/econ-connect-buchsenleiste-standard-anzahl-reihen-1-polzahl-je-reihe-10-fhs43s10g-1-st-1311370.html</t>
  </si>
  <si>
    <t>Stiftleiste 2 Reihe 10 Pins</t>
  </si>
  <si>
    <t xml:space="preserve">MPU-6050 </t>
  </si>
  <si>
    <t xml:space="preserve">410-MPU-6050 </t>
  </si>
  <si>
    <t xml:space="preserve">TDK InvenSense </t>
  </si>
  <si>
    <t>Messeinheiten</t>
  </si>
  <si>
    <t>U4</t>
  </si>
  <si>
    <t>https://www.mouser.de/ProductDetail/TDK-InvenSense/MPU-6050?qs=u4fy%2FsgLU9O14B5JgyQFvg%3D%3D</t>
  </si>
  <si>
    <t xml:space="preserve">C0805X103J5RACTU </t>
  </si>
  <si>
    <t xml:space="preserve">80-C0805X103J5RACTU </t>
  </si>
  <si>
    <t>Kondensator 10nF</t>
  </si>
  <si>
    <t>C13</t>
  </si>
  <si>
    <t>https://www.mouser.de/ProductDetail/KEMET/C0805X103J5RACTU?qs=sGAEpiMZZMukHu%252BjC5l7YWabEv6DA8FI7lagW3XEBvc%3D</t>
  </si>
  <si>
    <t xml:space="preserve">C0805C222F3GACTU </t>
  </si>
  <si>
    <t xml:space="preserve">80-C0805C222F3G </t>
  </si>
  <si>
    <t>Kondensator 2,2nF</t>
  </si>
  <si>
    <t>C14</t>
  </si>
  <si>
    <t>https://www.mouser.de/ProductDetail/KEMET/C0805C222F3GACTU?qs=sGAEpiMZZMukHu%252BjC5l7Yf3eRG9gL%252BnHq9ZrVeEYwh8%3D</t>
  </si>
  <si>
    <t>Externe Teile</t>
  </si>
  <si>
    <t>Summe</t>
  </si>
  <si>
    <t>Totale Summe</t>
  </si>
  <si>
    <t xml:space="preserve">TSOP38238 </t>
  </si>
  <si>
    <t xml:space="preserve">782-TSOP38238 </t>
  </si>
  <si>
    <t xml:space="preserve">Vishay Semiconductors </t>
  </si>
  <si>
    <t>Infrarot-Receiver</t>
  </si>
  <si>
    <t>https://www.mouser.de/ProductDetail/Vishay-Semiconductors/TSOP38238?qs=RzxYCzJDjPVjpHVZS582Ng%3D%3D</t>
  </si>
  <si>
    <t xml:space="preserve">AS-ADP-USBC-TO-XBEE </t>
  </si>
  <si>
    <t xml:space="preserve">780-ASADPUSBCTOXBEE </t>
  </si>
  <si>
    <t xml:space="preserve">ArduSimple </t>
  </si>
  <si>
    <t>XBEE Adapter USB-C</t>
  </si>
  <si>
    <t>https://www.mouser.de/ProductDetail/ArduSimple/AS-ADP-USBC-TO-XBEE?qs=amGC7iS6iy8NI294ej0eBQ%3D%3D</t>
  </si>
  <si>
    <t>https://bauer-united.com/products/dc-dc-8-40v-zu-12v-10a-spannungswandler</t>
  </si>
  <si>
    <t>Bauer United</t>
  </si>
  <si>
    <t>DC DC 8-40V zu 12V 10A</t>
  </si>
  <si>
    <t>U2</t>
  </si>
  <si>
    <t>D3</t>
  </si>
  <si>
    <t>X1</t>
  </si>
  <si>
    <t>R1-2</t>
  </si>
  <si>
    <t>701280 - 62</t>
  </si>
  <si>
    <t>TRU Components</t>
  </si>
  <si>
    <t>Schalter</t>
  </si>
  <si>
    <t>S1-2</t>
  </si>
  <si>
    <t>https://www.conrad.at/de/p/tru-components-701280-gq-16f-s-vandalismusgeschuetzter-drucktaster-48-v-dc-2-a-1-x-aus-ein-tastend-ip65-1-st-701280.html</t>
  </si>
  <si>
    <t>Klein Material Platine</t>
  </si>
  <si>
    <t>incl. Ab 10 Stück</t>
  </si>
  <si>
    <t>incl. Ab 100 Stück</t>
  </si>
  <si>
    <t>incl. Ab 10 STück</t>
  </si>
  <si>
    <t xml:space="preserve"> incl. Ab 10 Stück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</si>
</sst>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\ &quot;€&quot;"/>
    <numFmt numFmtId="165" formatCode="#,##0.00\ [$€-1];[Red]\-#,##0.00\ [$€-1]"/>
    <numFmt numFmtId="166" formatCode="&quot;€&quot;\ #,##0.00"/>
    <numFmt numFmtId="167" formatCode="&quot;€&quot;\ #,##0.00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1" applyBorder="1" applyAlignment="1">
      <alignment horizontal="center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5" fillId="0" borderId="1" xfId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uer-united.com/products/dc-dc-8-40v-zu-12v-10a-spannungswandler" TargetMode="External"/><Relationship Id="rId13" Type="http://schemas.openxmlformats.org/officeDocument/2006/relationships/hyperlink" Target="https://www.mouser.de/ProductDetail/KEMET/C0805R104J5RACTU?qs=sGAEpiMZZMukHu%252BjC5l7Yaobu3e7iZdknM0j6cLF1e4%3D" TargetMode="External"/><Relationship Id="rId3" Type="http://schemas.openxmlformats.org/officeDocument/2006/relationships/hyperlink" Target="https://www.mouser.de/manufacturer/phoenix-contact/" TargetMode="External"/><Relationship Id="rId7" Type="http://schemas.openxmlformats.org/officeDocument/2006/relationships/hyperlink" Target="https://www.mouser.de/ProductDetail/ArduSimple/AS-ADP-USBC-TO-XBEE?qs=amGC7iS6iy8NI294ej0eBQ%3D%3D" TargetMode="External"/><Relationship Id="rId12" Type="http://schemas.openxmlformats.org/officeDocument/2006/relationships/hyperlink" Target="https://www.mouser.de/ProductDetail/KEMET/C0805C226K9PACTU?qs=CmJlwSR1kv6i2XEByn7wWw%3D%3D" TargetMode="External"/><Relationship Id="rId2" Type="http://schemas.openxmlformats.org/officeDocument/2006/relationships/hyperlink" Target="https://www.mouser.de/manufacturer/littelfuse/" TargetMode="External"/><Relationship Id="rId1" Type="http://schemas.openxmlformats.org/officeDocument/2006/relationships/hyperlink" Target="https://www.3djake.at/bigtreetech/stepper-motor-driver" TargetMode="External"/><Relationship Id="rId6" Type="http://schemas.openxmlformats.org/officeDocument/2006/relationships/hyperlink" Target="https://www.conrad.at/de/p/tru-components-buchsenleiste-standard-anzahl-reihen-1-polzahl-je-reihe-8-tc-2506421-1-st-2139312.html?searchType=SearchRedirect" TargetMode="External"/><Relationship Id="rId11" Type="http://schemas.openxmlformats.org/officeDocument/2006/relationships/hyperlink" Target="https://www.mouser.de/ProductDetail/Digi/XB24CAPIT-001?qs=%2FPVulymFwT3%2F4LVtV76gSw%3D%3D" TargetMode="External"/><Relationship Id="rId5" Type="http://schemas.openxmlformats.org/officeDocument/2006/relationships/hyperlink" Target="https://www.mouser.de/ProductDetail/STMicroelectronics/STM32F401VET6?qs=s5SkPsIz109zpSHaICJY0A%3D%3D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de/ProductDetail/Epson-Timing/TSX-3225-24.0000MF15X-AC3?qs=tC2qD9afNgpYJ9VgPl1%2FUg%3D%3D" TargetMode="External"/><Relationship Id="rId4" Type="http://schemas.openxmlformats.org/officeDocument/2006/relationships/hyperlink" Target="https://www.mouser.de/ProductDetail/TE-Connectivity/282836-2?qs=A%252Bip%252BNCYi6Ohx9vaQ1l4dg%3D%3D&amp;utm_campaign=enhanced_listing&amp;utm_content=TE%20Connectivity&amp;utm_medium=display&amp;utm_source=octopart" TargetMode="External"/><Relationship Id="rId9" Type="http://schemas.openxmlformats.org/officeDocument/2006/relationships/hyperlink" Target="https://www.mouser.de/ProductDetail/Texas-Instruments/LM1117MPX-3.3-NOPB?qs=X1J7HmVL2ZHRbBIxXi4utg%3D%3D" TargetMode="External"/><Relationship Id="rId14" Type="http://schemas.openxmlformats.org/officeDocument/2006/relationships/hyperlink" Target="https://www.mouser.de/ProductDetail/TE-Connectivity-PB/9-1415356-1?qs=y33ekyoD0SqBQ0O9kVi%2FH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B1" workbookViewId="0">
      <selection activeCell="F12" sqref="F12"/>
    </sheetView>
  </sheetViews>
  <sheetFormatPr baseColWidth="10" defaultRowHeight="14.25" x14ac:dyDescent="0.45"/>
  <cols>
    <col min="1" max="5" width="26.1328125" style="1" customWidth="1"/>
    <col min="6" max="6" width="29.86328125" style="2" customWidth="1"/>
    <col min="7" max="7" width="26.1328125" style="2" customWidth="1"/>
    <col min="8" max="8" width="26.1328125" style="1" customWidth="1"/>
    <col min="9" max="10" width="33.1328125" style="1" customWidth="1"/>
    <col min="11" max="11" width="23" customWidth="1"/>
    <col min="12" max="12" width="144.73046875" customWidth="1"/>
  </cols>
  <sheetData>
    <row r="1" spans="1:12" s="3" customFormat="1" x14ac:dyDescent="0.45">
      <c r="B1" s="3" t="s">
        <v>141</v>
      </c>
    </row>
    <row r="2" spans="1:12" s="4" customFormat="1" x14ac:dyDescent="0.45"/>
    <row r="3" spans="1:12" s="4" customFormat="1" x14ac:dyDescent="0.4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17</v>
      </c>
      <c r="K3" s="6" t="s">
        <v>11</v>
      </c>
      <c r="L3" s="5" t="s">
        <v>13</v>
      </c>
    </row>
    <row r="4" spans="1:12" s="4" customFormat="1" x14ac:dyDescent="0.45">
      <c r="A4" s="4">
        <v>1</v>
      </c>
      <c r="B4" s="4" t="s">
        <v>37</v>
      </c>
      <c r="C4" s="4" t="s">
        <v>36</v>
      </c>
      <c r="D4" s="4" t="s">
        <v>14</v>
      </c>
      <c r="E4" s="4" t="s">
        <v>15</v>
      </c>
      <c r="F4" s="4" t="s">
        <v>35</v>
      </c>
      <c r="G4" s="4" t="s">
        <v>31</v>
      </c>
      <c r="H4" s="4">
        <v>3</v>
      </c>
      <c r="I4" s="7">
        <v>6.99</v>
      </c>
      <c r="J4" s="8">
        <f t="shared" ref="J4" si="0">H4*I4</f>
        <v>20.97</v>
      </c>
      <c r="K4" s="4" t="s">
        <v>12</v>
      </c>
      <c r="L4" s="9" t="s">
        <v>16</v>
      </c>
    </row>
    <row r="5" spans="1:12" s="4" customFormat="1" ht="28.5" x14ac:dyDescent="0.45">
      <c r="A5" s="4">
        <v>2</v>
      </c>
      <c r="B5" s="10" t="s">
        <v>116</v>
      </c>
      <c r="C5" s="10" t="s">
        <v>115</v>
      </c>
      <c r="D5" s="4" t="s">
        <v>28</v>
      </c>
      <c r="E5" s="4" t="s">
        <v>9</v>
      </c>
      <c r="F5" s="23" t="s">
        <v>29</v>
      </c>
      <c r="G5" s="4" t="s">
        <v>117</v>
      </c>
      <c r="H5" s="4">
        <v>2</v>
      </c>
      <c r="I5" s="11">
        <v>27.28</v>
      </c>
      <c r="J5" s="11">
        <f>I5*H5</f>
        <v>54.56</v>
      </c>
      <c r="K5" s="4" t="s">
        <v>12</v>
      </c>
      <c r="L5" s="9" t="s">
        <v>118</v>
      </c>
    </row>
    <row r="6" spans="1:12" s="4" customFormat="1" x14ac:dyDescent="0.45">
      <c r="A6" s="4">
        <v>3</v>
      </c>
      <c r="B6" s="10" t="s">
        <v>145</v>
      </c>
      <c r="C6" s="10" t="s">
        <v>144</v>
      </c>
      <c r="D6" s="4" t="s">
        <v>146</v>
      </c>
      <c r="E6" s="4" t="s">
        <v>9</v>
      </c>
      <c r="F6" s="23" t="s">
        <v>147</v>
      </c>
      <c r="H6" s="4">
        <v>1</v>
      </c>
      <c r="I6" s="11">
        <v>0.86499999999999999</v>
      </c>
      <c r="J6" s="11">
        <f>H6*I6</f>
        <v>0.86499999999999999</v>
      </c>
      <c r="K6" s="4" t="s">
        <v>12</v>
      </c>
      <c r="L6" s="9" t="s">
        <v>148</v>
      </c>
    </row>
    <row r="7" spans="1:12" s="4" customFormat="1" x14ac:dyDescent="0.45">
      <c r="A7" s="4">
        <v>4</v>
      </c>
      <c r="B7" s="10" t="s">
        <v>150</v>
      </c>
      <c r="C7" s="10" t="s">
        <v>149</v>
      </c>
      <c r="D7" s="4" t="s">
        <v>151</v>
      </c>
      <c r="E7" s="4" t="s">
        <v>9</v>
      </c>
      <c r="F7" s="23" t="s">
        <v>152</v>
      </c>
      <c r="H7" s="4">
        <v>1</v>
      </c>
      <c r="I7" s="11">
        <v>21.53</v>
      </c>
      <c r="J7" s="11">
        <f>H7*I7</f>
        <v>21.53</v>
      </c>
      <c r="K7" s="4" t="s">
        <v>12</v>
      </c>
      <c r="L7" s="9" t="s">
        <v>153</v>
      </c>
    </row>
    <row r="8" spans="1:12" s="4" customFormat="1" x14ac:dyDescent="0.45">
      <c r="A8" s="4">
        <v>5</v>
      </c>
      <c r="B8" s="10" t="s">
        <v>161</v>
      </c>
      <c r="C8" s="10">
        <v>701280</v>
      </c>
      <c r="D8" s="4" t="s">
        <v>162</v>
      </c>
      <c r="E8" s="4" t="s">
        <v>10</v>
      </c>
      <c r="F8" s="23" t="s">
        <v>163</v>
      </c>
      <c r="G8" s="4" t="s">
        <v>164</v>
      </c>
      <c r="H8" s="4">
        <v>2</v>
      </c>
      <c r="I8" s="11">
        <v>6.99</v>
      </c>
      <c r="J8" s="11">
        <f>I8*H8</f>
        <v>13.98</v>
      </c>
      <c r="K8" s="4" t="s">
        <v>12</v>
      </c>
      <c r="L8" s="9" t="s">
        <v>165</v>
      </c>
    </row>
    <row r="9" spans="1:12" s="4" customFormat="1" x14ac:dyDescent="0.45">
      <c r="A9" s="4">
        <v>6</v>
      </c>
      <c r="B9" s="12">
        <v>40211</v>
      </c>
      <c r="C9" s="13">
        <v>4262375690033</v>
      </c>
      <c r="D9" s="4" t="s">
        <v>155</v>
      </c>
      <c r="E9" s="4" t="s">
        <v>155</v>
      </c>
      <c r="F9" s="4" t="s">
        <v>156</v>
      </c>
      <c r="H9" s="4">
        <v>1</v>
      </c>
      <c r="I9" s="7">
        <v>45.23</v>
      </c>
      <c r="J9" s="11">
        <f>I9*H9</f>
        <v>45.23</v>
      </c>
      <c r="K9" s="4" t="s">
        <v>12</v>
      </c>
      <c r="L9" s="9" t="s">
        <v>154</v>
      </c>
    </row>
    <row r="10" spans="1:12" s="4" customFormat="1" x14ac:dyDescent="0.45">
      <c r="I10" s="8" t="s">
        <v>142</v>
      </c>
      <c r="J10" s="8">
        <f>J4+J5+J6+J7+J9+J8</f>
        <v>157.13499999999999</v>
      </c>
    </row>
    <row r="11" spans="1:12" s="1" customFormat="1" x14ac:dyDescent="0.45"/>
    <row r="12" spans="1:12" s="1" customFormat="1" x14ac:dyDescent="0.45"/>
    <row r="13" spans="1:12" s="1" customFormat="1" x14ac:dyDescent="0.45"/>
    <row r="14" spans="1:12" s="14" customFormat="1" x14ac:dyDescent="0.45">
      <c r="B14" s="14" t="s">
        <v>38</v>
      </c>
    </row>
    <row r="15" spans="1:12" s="1" customFormat="1" x14ac:dyDescent="0.45"/>
    <row r="16" spans="1:12" s="4" customFormat="1" x14ac:dyDescent="0.45">
      <c r="A16" s="6" t="s">
        <v>0</v>
      </c>
      <c r="B16" s="6" t="s">
        <v>1</v>
      </c>
      <c r="C16" s="6" t="s">
        <v>2</v>
      </c>
      <c r="D16" s="6" t="s">
        <v>3</v>
      </c>
      <c r="E16" s="6" t="s">
        <v>4</v>
      </c>
      <c r="F16" s="6" t="s">
        <v>5</v>
      </c>
      <c r="G16" s="6" t="s">
        <v>6</v>
      </c>
      <c r="H16" s="6" t="s">
        <v>7</v>
      </c>
      <c r="I16" s="6" t="s">
        <v>8</v>
      </c>
      <c r="J16" s="6" t="s">
        <v>17</v>
      </c>
      <c r="K16" s="6" t="s">
        <v>11</v>
      </c>
    </row>
    <row r="17" spans="1:12" s="4" customFormat="1" ht="28.5" x14ac:dyDescent="0.45">
      <c r="A17" s="4">
        <v>1</v>
      </c>
      <c r="B17" s="10" t="s">
        <v>44</v>
      </c>
      <c r="C17" s="22" t="s">
        <v>44</v>
      </c>
      <c r="D17" s="15" t="s">
        <v>45</v>
      </c>
      <c r="E17" s="4" t="s">
        <v>9</v>
      </c>
      <c r="F17" s="23" t="s">
        <v>43</v>
      </c>
      <c r="G17" s="4" t="s">
        <v>23</v>
      </c>
      <c r="H17" s="4">
        <v>10</v>
      </c>
      <c r="I17" s="7">
        <v>0.55800000000000005</v>
      </c>
      <c r="J17" s="16">
        <f>I17*H17</f>
        <v>5.58</v>
      </c>
      <c r="K17" s="4" t="s">
        <v>12</v>
      </c>
      <c r="L17" s="9" t="s">
        <v>46</v>
      </c>
    </row>
    <row r="18" spans="1:12" s="4" customFormat="1" x14ac:dyDescent="0.45">
      <c r="A18" s="4">
        <v>2</v>
      </c>
      <c r="B18" s="4" t="s">
        <v>39</v>
      </c>
      <c r="C18" s="17">
        <v>64600001223</v>
      </c>
      <c r="D18" s="15" t="s">
        <v>40</v>
      </c>
      <c r="E18" s="4" t="s">
        <v>9</v>
      </c>
      <c r="F18" s="23" t="s">
        <v>34</v>
      </c>
      <c r="G18" s="4" t="s">
        <v>41</v>
      </c>
      <c r="H18" s="4">
        <v>1</v>
      </c>
      <c r="I18" s="18">
        <v>0.78100000000000003</v>
      </c>
      <c r="J18" s="16">
        <f t="shared" ref="J18:J24" si="1">I18*H18</f>
        <v>0.78100000000000003</v>
      </c>
      <c r="K18" s="4" t="s">
        <v>12</v>
      </c>
      <c r="L18" s="4" t="s">
        <v>42</v>
      </c>
    </row>
    <row r="19" spans="1:12" s="4" customFormat="1" x14ac:dyDescent="0.45">
      <c r="A19" s="19">
        <v>3</v>
      </c>
      <c r="B19" s="4" t="s">
        <v>47</v>
      </c>
      <c r="C19" s="4">
        <v>473460001</v>
      </c>
      <c r="D19" s="4" t="s">
        <v>48</v>
      </c>
      <c r="E19" s="4" t="s">
        <v>9</v>
      </c>
      <c r="F19" s="23" t="s">
        <v>49</v>
      </c>
      <c r="G19" s="4" t="s">
        <v>50</v>
      </c>
      <c r="H19" s="4">
        <v>1</v>
      </c>
      <c r="I19" s="18">
        <v>1.08</v>
      </c>
      <c r="J19" s="16">
        <f t="shared" si="1"/>
        <v>1.08</v>
      </c>
      <c r="K19" s="4" t="s">
        <v>12</v>
      </c>
      <c r="L19" s="4" t="s">
        <v>51</v>
      </c>
    </row>
    <row r="20" spans="1:12" s="4" customFormat="1" x14ac:dyDescent="0.45">
      <c r="A20" s="4">
        <v>4</v>
      </c>
      <c r="B20" s="4" t="s">
        <v>53</v>
      </c>
      <c r="C20" s="4" t="s">
        <v>52</v>
      </c>
      <c r="D20" s="4" t="s">
        <v>30</v>
      </c>
      <c r="E20" s="4" t="s">
        <v>9</v>
      </c>
      <c r="F20" s="23" t="s">
        <v>54</v>
      </c>
      <c r="G20" s="4" t="s">
        <v>157</v>
      </c>
      <c r="H20" s="4">
        <v>1</v>
      </c>
      <c r="I20" s="18">
        <v>1.02</v>
      </c>
      <c r="J20" s="16">
        <f t="shared" si="1"/>
        <v>1.02</v>
      </c>
      <c r="K20" s="4" t="s">
        <v>12</v>
      </c>
      <c r="L20" s="9" t="s">
        <v>56</v>
      </c>
    </row>
    <row r="21" spans="1:12" s="4" customFormat="1" x14ac:dyDescent="0.45">
      <c r="A21" s="4">
        <v>5</v>
      </c>
      <c r="B21" s="4" t="s">
        <v>61</v>
      </c>
      <c r="C21" s="4" t="s">
        <v>62</v>
      </c>
      <c r="D21" s="4" t="s">
        <v>63</v>
      </c>
      <c r="E21" s="4" t="s">
        <v>9</v>
      </c>
      <c r="F21" s="23" t="s">
        <v>64</v>
      </c>
      <c r="G21" s="4" t="s">
        <v>158</v>
      </c>
      <c r="H21" s="4">
        <v>1</v>
      </c>
      <c r="I21" s="18">
        <v>0.65100000000000002</v>
      </c>
      <c r="J21" s="16">
        <f t="shared" si="1"/>
        <v>0.65100000000000002</v>
      </c>
      <c r="K21" s="4" t="s">
        <v>12</v>
      </c>
      <c r="L21" s="4" t="s">
        <v>65</v>
      </c>
    </row>
    <row r="22" spans="1:12" s="4" customFormat="1" x14ac:dyDescent="0.45">
      <c r="A22" s="4">
        <v>6</v>
      </c>
      <c r="B22" s="4" t="s">
        <v>67</v>
      </c>
      <c r="C22" s="4" t="s">
        <v>66</v>
      </c>
      <c r="D22" s="4" t="s">
        <v>68</v>
      </c>
      <c r="E22" s="4" t="s">
        <v>9</v>
      </c>
      <c r="F22" s="23" t="s">
        <v>69</v>
      </c>
      <c r="G22" s="4" t="s">
        <v>55</v>
      </c>
      <c r="H22" s="4">
        <v>1</v>
      </c>
      <c r="I22" s="7">
        <v>7.91</v>
      </c>
      <c r="J22" s="4">
        <f>I22*H22</f>
        <v>7.91</v>
      </c>
      <c r="K22" s="4" t="s">
        <v>12</v>
      </c>
      <c r="L22" s="9" t="s">
        <v>70</v>
      </c>
    </row>
    <row r="23" spans="1:12" s="4" customFormat="1" x14ac:dyDescent="0.45">
      <c r="A23" s="4">
        <v>7</v>
      </c>
      <c r="B23" s="4" t="s">
        <v>82</v>
      </c>
      <c r="C23" s="4" t="s">
        <v>81</v>
      </c>
      <c r="D23" s="4" t="s">
        <v>83</v>
      </c>
      <c r="E23" s="4" t="s">
        <v>9</v>
      </c>
      <c r="F23" s="23" t="s">
        <v>85</v>
      </c>
      <c r="G23" s="4" t="s">
        <v>159</v>
      </c>
      <c r="H23" s="4">
        <v>1</v>
      </c>
      <c r="I23" s="18">
        <v>0.78100000000000003</v>
      </c>
      <c r="J23" s="16">
        <f t="shared" si="1"/>
        <v>0.78100000000000003</v>
      </c>
      <c r="K23" s="4" t="s">
        <v>12</v>
      </c>
      <c r="L23" s="9" t="s">
        <v>84</v>
      </c>
    </row>
    <row r="24" spans="1:12" s="4" customFormat="1" x14ac:dyDescent="0.45">
      <c r="A24" s="4">
        <v>8</v>
      </c>
      <c r="B24" s="4" t="s">
        <v>91</v>
      </c>
      <c r="C24" s="4" t="s">
        <v>90</v>
      </c>
      <c r="D24" s="4" t="s">
        <v>92</v>
      </c>
      <c r="E24" s="4" t="s">
        <v>9</v>
      </c>
      <c r="F24" s="23" t="s">
        <v>93</v>
      </c>
      <c r="G24" s="4" t="s">
        <v>94</v>
      </c>
      <c r="H24" s="4">
        <v>1</v>
      </c>
      <c r="I24" s="18">
        <v>5.14</v>
      </c>
      <c r="J24" s="16">
        <f t="shared" si="1"/>
        <v>5.14</v>
      </c>
      <c r="K24" s="4" t="s">
        <v>12</v>
      </c>
      <c r="L24" s="4" t="s">
        <v>95</v>
      </c>
    </row>
    <row r="25" spans="1:12" s="4" customFormat="1" x14ac:dyDescent="0.45">
      <c r="A25" s="4">
        <v>9</v>
      </c>
      <c r="B25" s="4" t="s">
        <v>27</v>
      </c>
      <c r="C25" s="4" t="s">
        <v>19</v>
      </c>
      <c r="D25" s="4" t="s">
        <v>18</v>
      </c>
      <c r="E25" s="4" t="s">
        <v>10</v>
      </c>
      <c r="F25" s="4" t="s">
        <v>26</v>
      </c>
      <c r="G25" s="4" t="s">
        <v>23</v>
      </c>
      <c r="H25" s="4">
        <v>12</v>
      </c>
      <c r="I25" s="7">
        <v>1.49</v>
      </c>
      <c r="J25" s="7">
        <f>H25*I25</f>
        <v>17.88</v>
      </c>
      <c r="K25" s="4" t="s">
        <v>12</v>
      </c>
      <c r="L25" s="9" t="s">
        <v>25</v>
      </c>
    </row>
    <row r="26" spans="1:12" s="4" customFormat="1" x14ac:dyDescent="0.45">
      <c r="A26" s="4">
        <v>10</v>
      </c>
      <c r="B26" s="4" t="s">
        <v>21</v>
      </c>
      <c r="C26" s="4">
        <v>10120504</v>
      </c>
      <c r="D26" s="4" t="s">
        <v>22</v>
      </c>
      <c r="E26" s="4" t="s">
        <v>10</v>
      </c>
      <c r="F26" s="4" t="s">
        <v>24</v>
      </c>
      <c r="G26" s="4" t="s">
        <v>23</v>
      </c>
      <c r="H26" s="4">
        <v>4</v>
      </c>
      <c r="I26" s="7">
        <v>0.41</v>
      </c>
      <c r="J26" s="16">
        <f>H26*I26</f>
        <v>1.64</v>
      </c>
      <c r="K26" s="4" t="s">
        <v>12</v>
      </c>
      <c r="L26" s="4" t="s">
        <v>20</v>
      </c>
    </row>
    <row r="27" spans="1:12" s="4" customFormat="1" x14ac:dyDescent="0.45">
      <c r="A27" s="4">
        <v>11</v>
      </c>
      <c r="B27" s="4" t="s">
        <v>32</v>
      </c>
      <c r="C27" s="4">
        <v>61301021121</v>
      </c>
      <c r="D27" s="4" t="s">
        <v>96</v>
      </c>
      <c r="E27" s="4" t="s">
        <v>9</v>
      </c>
      <c r="F27" s="23" t="s">
        <v>124</v>
      </c>
      <c r="G27" s="4" t="s">
        <v>97</v>
      </c>
      <c r="H27" s="4">
        <v>12</v>
      </c>
      <c r="I27" s="18">
        <v>1.03</v>
      </c>
      <c r="J27" s="16">
        <f t="shared" ref="J27:J29" si="2">H27*I27</f>
        <v>12.36</v>
      </c>
      <c r="K27" s="4" t="s">
        <v>12</v>
      </c>
      <c r="L27" s="4" t="s">
        <v>33</v>
      </c>
    </row>
    <row r="28" spans="1:12" s="4" customFormat="1" x14ac:dyDescent="0.45">
      <c r="A28" s="4">
        <v>12</v>
      </c>
      <c r="B28" s="4" t="s">
        <v>105</v>
      </c>
      <c r="C28" s="4" t="s">
        <v>104</v>
      </c>
      <c r="D28" s="4" t="s">
        <v>106</v>
      </c>
      <c r="E28" s="4" t="s">
        <v>9</v>
      </c>
      <c r="F28" s="23" t="s">
        <v>107</v>
      </c>
      <c r="G28" s="4" t="s">
        <v>108</v>
      </c>
      <c r="H28" s="4">
        <v>2</v>
      </c>
      <c r="I28" s="18">
        <v>0.14000000000000001</v>
      </c>
      <c r="J28" s="16">
        <f t="shared" si="2"/>
        <v>0.28000000000000003</v>
      </c>
      <c r="K28" s="4" t="s">
        <v>12</v>
      </c>
      <c r="L28" s="4" t="s">
        <v>109</v>
      </c>
    </row>
    <row r="29" spans="1:12" s="4" customFormat="1" x14ac:dyDescent="0.45">
      <c r="A29" s="4">
        <v>13</v>
      </c>
      <c r="B29" s="4" t="s">
        <v>111</v>
      </c>
      <c r="C29" s="4" t="s">
        <v>110</v>
      </c>
      <c r="D29" s="4" t="s">
        <v>112</v>
      </c>
      <c r="E29" s="4" t="s">
        <v>9</v>
      </c>
      <c r="F29" s="4" t="s">
        <v>113</v>
      </c>
      <c r="G29" s="4" t="s">
        <v>160</v>
      </c>
      <c r="H29" s="4">
        <v>2</v>
      </c>
      <c r="I29" s="18">
        <v>2.19</v>
      </c>
      <c r="J29" s="16">
        <f t="shared" si="2"/>
        <v>4.38</v>
      </c>
      <c r="K29" s="4" t="s">
        <v>12</v>
      </c>
      <c r="L29" s="9" t="s">
        <v>114</v>
      </c>
    </row>
    <row r="30" spans="1:12" s="4" customFormat="1" x14ac:dyDescent="0.45">
      <c r="A30" s="4">
        <v>14</v>
      </c>
      <c r="B30" s="4" t="s">
        <v>120</v>
      </c>
      <c r="C30" s="4" t="s">
        <v>119</v>
      </c>
      <c r="D30" s="4" t="s">
        <v>121</v>
      </c>
      <c r="E30" s="4" t="s">
        <v>10</v>
      </c>
      <c r="F30" s="4" t="s">
        <v>122</v>
      </c>
      <c r="G30" s="4" t="s">
        <v>23</v>
      </c>
      <c r="H30" s="4">
        <v>4</v>
      </c>
      <c r="I30" s="18">
        <v>0.81</v>
      </c>
      <c r="J30" s="4">
        <f>H30*I30</f>
        <v>3.24</v>
      </c>
      <c r="K30" s="4" t="s">
        <v>12</v>
      </c>
      <c r="L30" s="4" t="s">
        <v>123</v>
      </c>
    </row>
    <row r="31" spans="1:12" s="4" customFormat="1" x14ac:dyDescent="0.45">
      <c r="A31" s="4">
        <v>15</v>
      </c>
      <c r="B31" s="4" t="s">
        <v>126</v>
      </c>
      <c r="C31" s="4" t="s">
        <v>125</v>
      </c>
      <c r="D31" s="4" t="s">
        <v>127</v>
      </c>
      <c r="E31" s="4" t="s">
        <v>9</v>
      </c>
      <c r="F31" s="23" t="s">
        <v>128</v>
      </c>
      <c r="G31" s="4" t="s">
        <v>129</v>
      </c>
      <c r="H31" s="4">
        <v>1</v>
      </c>
      <c r="I31" s="18">
        <v>7.99</v>
      </c>
      <c r="J31" s="16">
        <f>H31*I31</f>
        <v>7.99</v>
      </c>
      <c r="K31" s="4" t="s">
        <v>12</v>
      </c>
      <c r="L31" s="4" t="s">
        <v>130</v>
      </c>
    </row>
    <row r="32" spans="1:12" s="4" customFormat="1" x14ac:dyDescent="0.45">
      <c r="I32" s="4" t="s">
        <v>142</v>
      </c>
      <c r="J32" s="16">
        <f>J17+J18+J19+J20+J21+J22+J23+J24+J25+J26+J27+J28+J29+J30+J31</f>
        <v>70.712999999999994</v>
      </c>
    </row>
    <row r="33" spans="1:12" s="20" customFormat="1" x14ac:dyDescent="0.45">
      <c r="B33" s="20" t="s">
        <v>166</v>
      </c>
    </row>
    <row r="34" spans="1:12" s="1" customFormat="1" x14ac:dyDescent="0.45"/>
    <row r="35" spans="1:12" s="4" customFormat="1" x14ac:dyDescent="0.45">
      <c r="A35" s="6" t="s">
        <v>0</v>
      </c>
      <c r="B35" s="6" t="s">
        <v>1</v>
      </c>
      <c r="C35" s="6" t="s">
        <v>2</v>
      </c>
      <c r="D35" s="6" t="s">
        <v>3</v>
      </c>
      <c r="E35" s="6" t="s">
        <v>4</v>
      </c>
      <c r="F35" s="6" t="s">
        <v>5</v>
      </c>
      <c r="G35" s="6" t="s">
        <v>6</v>
      </c>
      <c r="H35" s="6" t="s">
        <v>7</v>
      </c>
      <c r="I35" s="6" t="s">
        <v>8</v>
      </c>
      <c r="J35" s="6" t="s">
        <v>17</v>
      </c>
      <c r="K35" s="6" t="s">
        <v>11</v>
      </c>
    </row>
    <row r="36" spans="1:12" s="4" customFormat="1" x14ac:dyDescent="0.45">
      <c r="A36" s="4">
        <v>1</v>
      </c>
      <c r="B36" s="4" t="s">
        <v>57</v>
      </c>
      <c r="C36" s="4" t="s">
        <v>58</v>
      </c>
      <c r="D36" s="4" t="s">
        <v>73</v>
      </c>
      <c r="E36" s="4" t="s">
        <v>9</v>
      </c>
      <c r="F36" s="23" t="s">
        <v>59</v>
      </c>
      <c r="G36" s="4" t="s">
        <v>60</v>
      </c>
      <c r="H36" s="4">
        <v>10</v>
      </c>
      <c r="I36" s="11">
        <v>0.19</v>
      </c>
      <c r="J36" s="11">
        <f>H36*I36</f>
        <v>1.9</v>
      </c>
      <c r="K36" s="4" t="s">
        <v>167</v>
      </c>
      <c r="L36" s="9" t="s">
        <v>80</v>
      </c>
    </row>
    <row r="37" spans="1:12" s="4" customFormat="1" x14ac:dyDescent="0.45">
      <c r="A37" s="4">
        <v>2</v>
      </c>
      <c r="B37" s="4" t="s">
        <v>72</v>
      </c>
      <c r="C37" s="4" t="s">
        <v>71</v>
      </c>
      <c r="D37" s="4" t="s">
        <v>73</v>
      </c>
      <c r="E37" s="4" t="s">
        <v>9</v>
      </c>
      <c r="F37" s="23" t="s">
        <v>77</v>
      </c>
      <c r="G37" s="4" t="s">
        <v>60</v>
      </c>
      <c r="H37" s="4">
        <v>10</v>
      </c>
      <c r="I37" s="16">
        <v>0.17</v>
      </c>
      <c r="J37" s="11">
        <f t="shared" ref="J37:J42" si="3">H37*I37</f>
        <v>1.7000000000000002</v>
      </c>
      <c r="K37" s="4" t="s">
        <v>167</v>
      </c>
      <c r="L37" s="4" t="s">
        <v>79</v>
      </c>
    </row>
    <row r="38" spans="1:12" s="4" customFormat="1" x14ac:dyDescent="0.45">
      <c r="A38" s="4">
        <v>3</v>
      </c>
      <c r="B38" s="4" t="s">
        <v>75</v>
      </c>
      <c r="C38" s="4" t="s">
        <v>74</v>
      </c>
      <c r="D38" s="4" t="s">
        <v>73</v>
      </c>
      <c r="E38" s="4" t="s">
        <v>9</v>
      </c>
      <c r="F38" s="23" t="s">
        <v>76</v>
      </c>
      <c r="G38" s="4" t="s">
        <v>60</v>
      </c>
      <c r="H38" s="4">
        <v>10</v>
      </c>
      <c r="I38" s="11">
        <v>0.2</v>
      </c>
      <c r="J38" s="11">
        <f t="shared" si="3"/>
        <v>2</v>
      </c>
      <c r="K38" s="4" t="s">
        <v>169</v>
      </c>
      <c r="L38" s="4" t="s">
        <v>78</v>
      </c>
    </row>
    <row r="39" spans="1:12" s="4" customFormat="1" x14ac:dyDescent="0.45">
      <c r="A39" s="4">
        <v>4</v>
      </c>
      <c r="B39" s="4" t="s">
        <v>87</v>
      </c>
      <c r="C39" s="4" t="s">
        <v>86</v>
      </c>
      <c r="D39" s="4" t="s">
        <v>73</v>
      </c>
      <c r="E39" s="4" t="s">
        <v>9</v>
      </c>
      <c r="F39" s="23" t="s">
        <v>88</v>
      </c>
      <c r="G39" s="4" t="s">
        <v>60</v>
      </c>
      <c r="H39" s="4">
        <v>100</v>
      </c>
      <c r="I39" s="11">
        <v>1.4</v>
      </c>
      <c r="J39" s="11">
        <f t="shared" si="3"/>
        <v>140</v>
      </c>
      <c r="K39" s="4" t="s">
        <v>168</v>
      </c>
      <c r="L39" s="9" t="s">
        <v>89</v>
      </c>
    </row>
    <row r="40" spans="1:12" s="4" customFormat="1" x14ac:dyDescent="0.45">
      <c r="A40" s="4">
        <v>5</v>
      </c>
      <c r="B40" s="4" t="s">
        <v>99</v>
      </c>
      <c r="C40" s="4" t="s">
        <v>98</v>
      </c>
      <c r="D40" s="4" t="s">
        <v>100</v>
      </c>
      <c r="E40" s="4" t="s">
        <v>9</v>
      </c>
      <c r="F40" s="23" t="s">
        <v>101</v>
      </c>
      <c r="G40" s="4" t="s">
        <v>102</v>
      </c>
      <c r="H40" s="4">
        <v>10</v>
      </c>
      <c r="I40" s="16">
        <v>0.15</v>
      </c>
      <c r="J40" s="11">
        <f t="shared" si="3"/>
        <v>1.5</v>
      </c>
      <c r="K40" s="4" t="s">
        <v>170</v>
      </c>
      <c r="L40" s="4" t="s">
        <v>103</v>
      </c>
    </row>
    <row r="41" spans="1:12" s="4" customFormat="1" x14ac:dyDescent="0.45">
      <c r="A41" s="4">
        <v>6</v>
      </c>
      <c r="B41" s="4" t="s">
        <v>132</v>
      </c>
      <c r="C41" s="4" t="s">
        <v>131</v>
      </c>
      <c r="D41" s="4" t="s">
        <v>73</v>
      </c>
      <c r="E41" s="4" t="s">
        <v>9</v>
      </c>
      <c r="F41" s="23" t="s">
        <v>133</v>
      </c>
      <c r="G41" s="4" t="s">
        <v>134</v>
      </c>
      <c r="H41" s="4">
        <v>10</v>
      </c>
      <c r="I41" s="11">
        <v>0.22</v>
      </c>
      <c r="J41" s="11">
        <f t="shared" si="3"/>
        <v>2.2000000000000002</v>
      </c>
      <c r="K41" s="4" t="s">
        <v>167</v>
      </c>
      <c r="L41" s="4" t="s">
        <v>135</v>
      </c>
    </row>
    <row r="42" spans="1:12" s="4" customFormat="1" x14ac:dyDescent="0.45">
      <c r="A42" s="4">
        <v>7</v>
      </c>
      <c r="B42" s="4" t="s">
        <v>137</v>
      </c>
      <c r="C42" s="4" t="s">
        <v>136</v>
      </c>
      <c r="D42" s="4" t="s">
        <v>73</v>
      </c>
      <c r="E42" s="4" t="s">
        <v>9</v>
      </c>
      <c r="F42" s="23" t="s">
        <v>138</v>
      </c>
      <c r="G42" s="4" t="s">
        <v>139</v>
      </c>
      <c r="H42" s="4">
        <v>10</v>
      </c>
      <c r="I42" s="11">
        <v>0.65</v>
      </c>
      <c r="J42" s="11">
        <f t="shared" si="3"/>
        <v>6.5</v>
      </c>
      <c r="K42" s="4" t="s">
        <v>167</v>
      </c>
      <c r="L42" s="4" t="s">
        <v>140</v>
      </c>
    </row>
    <row r="43" spans="1:12" s="4" customFormat="1" x14ac:dyDescent="0.45">
      <c r="I43" s="4" t="s">
        <v>142</v>
      </c>
      <c r="J43" s="16">
        <f>J36+J37+J38+J39+J40+J41+J42</f>
        <v>155.79999999999998</v>
      </c>
    </row>
    <row r="44" spans="1:12" s="1" customFormat="1" x14ac:dyDescent="0.45"/>
    <row r="45" spans="1:12" s="1" customFormat="1" x14ac:dyDescent="0.45">
      <c r="I45" s="1" t="s">
        <v>143</v>
      </c>
      <c r="J45" s="21">
        <f>J10+J32+J43</f>
        <v>383.64799999999997</v>
      </c>
    </row>
    <row r="46" spans="1:12" s="1" customFormat="1" x14ac:dyDescent="0.45"/>
    <row r="47" spans="1:12" s="1" customFormat="1" x14ac:dyDescent="0.45"/>
    <row r="48" spans="1:12" s="1" customFormat="1" x14ac:dyDescent="0.45"/>
  </sheetData>
  <phoneticPr fontId="4" type="noConversion"/>
  <hyperlinks>
    <hyperlink ref="L4" r:id="rId1" xr:uid="{495E0DE4-9F5D-4D8B-B5AB-B6C8B022250C}"/>
    <hyperlink ref="D18" r:id="rId2" display="https://www.mouser.de/manufacturer/littelfuse/" xr:uid="{75C8C769-FA96-44D2-A204-BFA5C96E2DBA}"/>
    <hyperlink ref="D17" r:id="rId3" display="https://www.mouser.de/manufacturer/phoenix-contact/" xr:uid="{941DBBED-9516-433F-9003-C545E8376E54}"/>
    <hyperlink ref="L17" r:id="rId4" xr:uid="{09F0411C-573E-406C-9C75-E5DA59C522FD}"/>
    <hyperlink ref="L22" r:id="rId5" xr:uid="{F24BA60B-2752-4680-8BEF-DEFCA5968B0F}"/>
    <hyperlink ref="L25" r:id="rId6" xr:uid="{C307CFF8-F84A-4138-83E8-950A4902BE96}"/>
    <hyperlink ref="L7" r:id="rId7" xr:uid="{FE63799B-9B4B-4A5D-AD9F-209C203F373B}"/>
    <hyperlink ref="L9" r:id="rId8" xr:uid="{3051EC70-7BBE-4AF4-ADBB-057B06D3A446}"/>
    <hyperlink ref="L20" r:id="rId9" xr:uid="{6C6EB479-7365-4465-8700-669DC5C31CD2}"/>
    <hyperlink ref="L23" r:id="rId10" xr:uid="{97E8D139-A418-43A6-ACB6-55D77F194D8C}"/>
    <hyperlink ref="L5" r:id="rId11" xr:uid="{20F2B4E9-9327-4BB0-A725-59935E29E315}"/>
    <hyperlink ref="L36" r:id="rId12" xr:uid="{53EBAFC5-E048-4620-8763-A341C16B4B80}"/>
    <hyperlink ref="L39" r:id="rId13" xr:uid="{ABCD50CB-7346-4952-B001-61B249E3B395}"/>
    <hyperlink ref="L29" r:id="rId14" xr:uid="{FD015573-C082-4287-9CD1-A76C071F146B}"/>
  </hyperlinks>
  <pageMargins left="0.7" right="0.7" top="0.78740157499999996" bottom="0.78740157499999996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Patrick Monthaler</cp:lastModifiedBy>
  <dcterms:created xsi:type="dcterms:W3CDTF">2023-11-17T12:56:53Z</dcterms:created>
  <dcterms:modified xsi:type="dcterms:W3CDTF">2024-06-17T13:56:38Z</dcterms:modified>
</cp:coreProperties>
</file>