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odrigu\Dropbox (Personal)\Base de Datos\2017-2\Modelo Relacional\"/>
    </mc:Choice>
  </mc:AlternateContent>
  <bookViews>
    <workbookView xWindow="0" yWindow="0" windowWidth="20490" windowHeight="7620"/>
  </bookViews>
  <sheets>
    <sheet name="Hoja1" sheetId="1" r:id="rId1"/>
  </sheets>
  <definedNames>
    <definedName name="_xlnm.Print_Area" localSheetId="0">Hoja1!$A$2:$H$29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26" i="1"/>
  <c r="G24" i="1"/>
  <c r="G22" i="1"/>
  <c r="G21" i="1"/>
  <c r="G15" i="1" l="1"/>
  <c r="G16" i="1"/>
  <c r="G17" i="1"/>
  <c r="G18" i="1"/>
  <c r="G19" i="1"/>
  <c r="G14" i="1"/>
  <c r="G25" i="1" l="1"/>
  <c r="G23" i="1"/>
</calcChain>
</file>

<file path=xl/sharedStrings.xml><?xml version="1.0" encoding="utf-8"?>
<sst xmlns="http://schemas.openxmlformats.org/spreadsheetml/2006/main" count="39" uniqueCount="36">
  <si>
    <t>Factura de venta:</t>
  </si>
  <si>
    <t>Fecha:</t>
  </si>
  <si>
    <t>Nombre Cliente:</t>
  </si>
  <si>
    <t>Dirección</t>
  </si>
  <si>
    <t>Cédula:</t>
  </si>
  <si>
    <t>Teléfono:</t>
  </si>
  <si>
    <t>Categoria</t>
  </si>
  <si>
    <t>Descripción</t>
  </si>
  <si>
    <t>Cantidad</t>
  </si>
  <si>
    <t>Decoración</t>
  </si>
  <si>
    <t>Florero</t>
  </si>
  <si>
    <t>Hogar</t>
  </si>
  <si>
    <t>Valor Total</t>
  </si>
  <si>
    <t>Cod.Producto</t>
  </si>
  <si>
    <t>888-4</t>
  </si>
  <si>
    <t>Almohada Silicona</t>
  </si>
  <si>
    <t xml:space="preserve">Toalla Playa </t>
  </si>
  <si>
    <t>Sábanas Dobles Blancas</t>
  </si>
  <si>
    <t>1112-6</t>
  </si>
  <si>
    <t>Cojin plumas gris</t>
  </si>
  <si>
    <t>Subtotal</t>
  </si>
  <si>
    <t>IVA 16%</t>
  </si>
  <si>
    <t>Valor Unit</t>
  </si>
  <si>
    <t>Tecnología</t>
  </si>
  <si>
    <t>A3453</t>
  </si>
  <si>
    <t>Celular Samsung YL</t>
  </si>
  <si>
    <t>ALMACEN AMASIAS HOME Y ACCESORIOS S.A
NIT: 890383043-10</t>
  </si>
  <si>
    <t>Carlos Castrillón</t>
  </si>
  <si>
    <t>Cra 45A # 67 Sur - 20</t>
  </si>
  <si>
    <t>Formas de pago</t>
  </si>
  <si>
    <t>Efectivo</t>
  </si>
  <si>
    <t>Tarjeta AMEX</t>
  </si>
  <si>
    <t>Base IVA 16%</t>
  </si>
  <si>
    <t>Base IVA 20%</t>
  </si>
  <si>
    <t>IVA 20%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</si>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</sst>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$&quot;* #,##0_-;\-&quot;$&quot;* #,##0_-;_-&quot;$&quot;* &quot;-&quot;_-;_-@_-"/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42" fontId="0" fillId="0" borderId="0" xfId="1" applyFont="1"/>
    <xf numFmtId="0" fontId="0" fillId="0" borderId="1" xfId="0" applyBorder="1"/>
    <xf numFmtId="0" fontId="0" fillId="0" borderId="1" xfId="0" applyBorder="1" applyAlignment="1">
      <alignment horizontal="center"/>
    </xf>
    <xf numFmtId="42" fontId="0" fillId="0" borderId="1" xfId="1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42" fontId="0" fillId="0" borderId="0" xfId="1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42" fontId="0" fillId="0" borderId="3" xfId="1" applyFont="1" applyBorder="1"/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42" fontId="2" fillId="0" borderId="0" xfId="1" applyFont="1" applyBorder="1"/>
    <xf numFmtId="0" fontId="0" fillId="0" borderId="9" xfId="0" applyBorder="1"/>
    <xf numFmtId="0" fontId="0" fillId="0" borderId="10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7" xfId="0" applyBorder="1"/>
    <xf numFmtId="42" fontId="0" fillId="0" borderId="8" xfId="0" applyNumberFormat="1" applyBorder="1"/>
    <xf numFmtId="0" fontId="0" fillId="0" borderId="11" xfId="0" applyBorder="1"/>
    <xf numFmtId="42" fontId="0" fillId="0" borderId="8" xfId="1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42" fontId="2" fillId="0" borderId="13" xfId="1" applyFont="1" applyBorder="1"/>
    <xf numFmtId="0" fontId="2" fillId="0" borderId="0" xfId="0" applyFont="1" applyBorder="1"/>
    <xf numFmtId="0" fontId="2" fillId="0" borderId="9" xfId="0" applyFont="1" applyBorder="1"/>
    <xf numFmtId="0" fontId="4" fillId="0" borderId="0" xfId="0" applyFont="1" applyBorder="1" applyAlignment="1">
      <alignment horizontal="left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42" fontId="0" fillId="0" borderId="0" xfId="0" applyNumberFormat="1" applyBorder="1"/>
    <xf numFmtId="42" fontId="0" fillId="0" borderId="0" xfId="1" applyFont="1" applyBorder="1" applyAlignment="1">
      <alignment horizontal="right"/>
    </xf>
    <xf numFmtId="0" fontId="0" fillId="0" borderId="9" xfId="0" applyBorder="1" applyAlignment="1">
      <alignment horizontal="center"/>
    </xf>
    <xf numFmtId="42" fontId="0" fillId="0" borderId="10" xfId="0" applyNumberFormat="1" applyBorder="1"/>
    <xf numFmtId="42" fontId="0" fillId="0" borderId="14" xfId="0" applyNumberFormat="1" applyBorder="1"/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2" fillId="0" borderId="1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showGridLines="0" tabSelected="1" zoomScale="85" zoomScaleNormal="85" zoomScaleSheetLayoutView="80" workbookViewId="0">
      <selection activeCell="G29" sqref="G29"/>
    </sheetView>
  </sheetViews>
  <sheetFormatPr baseColWidth="10" defaultRowHeight="15" x14ac:dyDescent="0.25"/>
  <cols>
    <col min="1" max="1" width="2.85546875" customWidth="1"/>
    <col min="2" max="2" width="15.7109375" bestFit="1" customWidth="1"/>
    <col min="3" max="3" width="13" style="1" bestFit="1" customWidth="1"/>
    <col min="4" max="4" width="22" bestFit="1" customWidth="1"/>
    <col min="5" max="5" width="8.42578125" customWidth="1"/>
    <col min="6" max="6" width="13.7109375" customWidth="1"/>
    <col min="7" max="7" width="13" customWidth="1"/>
    <col min="8" max="8" width="1.5703125" customWidth="1"/>
  </cols>
  <sheetData>
    <row r="1" spans="2:8" ht="7.5" customHeight="1" thickBot="1" x14ac:dyDescent="0.3"/>
    <row r="2" spans="2:8" x14ac:dyDescent="0.25">
      <c r="B2" s="41" t="s">
        <v>26</v>
      </c>
      <c r="C2" s="42"/>
      <c r="D2" s="42"/>
      <c r="E2" s="42"/>
      <c r="F2" s="42"/>
      <c r="G2" s="43"/>
      <c r="H2" s="33"/>
    </row>
    <row r="3" spans="2:8" x14ac:dyDescent="0.25">
      <c r="B3" s="44"/>
      <c r="C3" s="45"/>
      <c r="D3" s="45"/>
      <c r="E3" s="45"/>
      <c r="F3" s="45"/>
      <c r="G3" s="46"/>
      <c r="H3" s="33"/>
    </row>
    <row r="4" spans="2:8" x14ac:dyDescent="0.25">
      <c r="B4" s="16"/>
      <c r="C4" s="6"/>
      <c r="D4" s="7"/>
      <c r="E4" s="7"/>
      <c r="F4" s="7"/>
      <c r="G4" s="17"/>
      <c r="H4" s="7"/>
    </row>
    <row r="5" spans="2:8" x14ac:dyDescent="0.25">
      <c r="B5" s="16"/>
      <c r="C5" s="6"/>
      <c r="D5" s="7"/>
      <c r="E5" s="7"/>
      <c r="F5" s="28" t="s">
        <v>0</v>
      </c>
      <c r="G5" s="31">
        <v>23434345</v>
      </c>
      <c r="H5" s="6"/>
    </row>
    <row r="6" spans="2:8" x14ac:dyDescent="0.25">
      <c r="B6" s="16"/>
      <c r="C6" s="6"/>
      <c r="D6" s="7"/>
      <c r="E6" s="7"/>
      <c r="F6" s="28" t="s">
        <v>1</v>
      </c>
      <c r="G6" s="32">
        <v>42909</v>
      </c>
      <c r="H6" s="34"/>
    </row>
    <row r="7" spans="2:8" x14ac:dyDescent="0.25">
      <c r="B7" s="16"/>
      <c r="C7" s="6"/>
      <c r="D7" s="7"/>
      <c r="E7" s="7"/>
      <c r="F7" s="7"/>
      <c r="G7" s="17"/>
      <c r="H7" s="7"/>
    </row>
    <row r="8" spans="2:8" x14ac:dyDescent="0.25">
      <c r="B8" s="29" t="s">
        <v>2</v>
      </c>
      <c r="C8" s="30" t="s">
        <v>27</v>
      </c>
      <c r="D8" s="7"/>
      <c r="E8" s="7"/>
      <c r="F8" s="7"/>
      <c r="G8" s="17"/>
      <c r="H8" s="7"/>
    </row>
    <row r="9" spans="2:8" x14ac:dyDescent="0.25">
      <c r="B9" s="29" t="s">
        <v>3</v>
      </c>
      <c r="C9" s="30" t="s">
        <v>28</v>
      </c>
      <c r="D9" s="7"/>
      <c r="E9" s="7"/>
      <c r="F9" s="7"/>
      <c r="G9" s="17"/>
      <c r="H9" s="7"/>
    </row>
    <row r="10" spans="2:8" x14ac:dyDescent="0.25">
      <c r="B10" s="29" t="s">
        <v>4</v>
      </c>
      <c r="C10" s="30">
        <v>815938</v>
      </c>
      <c r="D10" s="7"/>
      <c r="E10" s="7"/>
      <c r="F10" s="7"/>
      <c r="G10" s="17"/>
      <c r="H10" s="7"/>
    </row>
    <row r="11" spans="2:8" x14ac:dyDescent="0.25">
      <c r="B11" s="29" t="s">
        <v>5</v>
      </c>
      <c r="C11" s="30">
        <v>311245333</v>
      </c>
      <c r="D11" s="7"/>
      <c r="E11" s="7"/>
      <c r="F11" s="7"/>
      <c r="G11" s="17"/>
      <c r="H11" s="7"/>
    </row>
    <row r="12" spans="2:8" x14ac:dyDescent="0.25">
      <c r="B12" s="16"/>
      <c r="C12" s="6"/>
      <c r="D12" s="7"/>
      <c r="E12" s="7"/>
      <c r="F12" s="7"/>
      <c r="G12" s="17"/>
      <c r="H12" s="7"/>
    </row>
    <row r="13" spans="2:8" x14ac:dyDescent="0.25">
      <c r="B13" s="18" t="s">
        <v>6</v>
      </c>
      <c r="C13" s="9" t="s">
        <v>13</v>
      </c>
      <c r="D13" s="9" t="s">
        <v>7</v>
      </c>
      <c r="E13" s="9" t="s">
        <v>8</v>
      </c>
      <c r="F13" s="9" t="s">
        <v>22</v>
      </c>
      <c r="G13" s="19" t="s">
        <v>12</v>
      </c>
      <c r="H13" s="35"/>
    </row>
    <row r="14" spans="2:8" x14ac:dyDescent="0.25">
      <c r="B14" s="20" t="s">
        <v>9</v>
      </c>
      <c r="C14" s="4">
        <v>456</v>
      </c>
      <c r="D14" s="3" t="s">
        <v>10</v>
      </c>
      <c r="E14" s="3">
        <v>1</v>
      </c>
      <c r="F14" s="5">
        <v>112000</v>
      </c>
      <c r="G14" s="21">
        <f>E14*F14</f>
        <v>112000</v>
      </c>
      <c r="H14" s="36"/>
    </row>
    <row r="15" spans="2:8" x14ac:dyDescent="0.25">
      <c r="B15" s="20" t="s">
        <v>9</v>
      </c>
      <c r="C15" s="4" t="s">
        <v>18</v>
      </c>
      <c r="D15" s="3" t="s">
        <v>19</v>
      </c>
      <c r="E15" s="3">
        <v>2</v>
      </c>
      <c r="F15" s="5">
        <v>78900</v>
      </c>
      <c r="G15" s="21">
        <f t="shared" ref="G15:G19" si="0">E15*F15</f>
        <v>157800</v>
      </c>
      <c r="H15" s="36"/>
    </row>
    <row r="16" spans="2:8" x14ac:dyDescent="0.25">
      <c r="B16" s="20" t="s">
        <v>11</v>
      </c>
      <c r="C16" s="4">
        <v>347</v>
      </c>
      <c r="D16" s="3" t="s">
        <v>17</v>
      </c>
      <c r="E16" s="3">
        <v>1</v>
      </c>
      <c r="F16" s="5">
        <v>115000</v>
      </c>
      <c r="G16" s="21">
        <f t="shared" si="0"/>
        <v>115000</v>
      </c>
      <c r="H16" s="36"/>
    </row>
    <row r="17" spans="2:8" x14ac:dyDescent="0.25">
      <c r="B17" s="20" t="s">
        <v>11</v>
      </c>
      <c r="C17" s="4" t="s">
        <v>14</v>
      </c>
      <c r="D17" s="3" t="s">
        <v>15</v>
      </c>
      <c r="E17" s="3">
        <v>2</v>
      </c>
      <c r="F17" s="5">
        <v>46700</v>
      </c>
      <c r="G17" s="21">
        <f t="shared" si="0"/>
        <v>93400</v>
      </c>
      <c r="H17" s="36"/>
    </row>
    <row r="18" spans="2:8" x14ac:dyDescent="0.25">
      <c r="B18" s="20" t="s">
        <v>11</v>
      </c>
      <c r="C18" s="4">
        <v>689</v>
      </c>
      <c r="D18" s="3" t="s">
        <v>16</v>
      </c>
      <c r="E18" s="3">
        <v>3</v>
      </c>
      <c r="F18" s="5">
        <v>25700</v>
      </c>
      <c r="G18" s="21">
        <f t="shared" si="0"/>
        <v>77100</v>
      </c>
      <c r="H18" s="36"/>
    </row>
    <row r="19" spans="2:8" x14ac:dyDescent="0.25">
      <c r="B19" s="20" t="s">
        <v>23</v>
      </c>
      <c r="C19" s="4" t="s">
        <v>24</v>
      </c>
      <c r="D19" s="3" t="s">
        <v>25</v>
      </c>
      <c r="E19" s="3">
        <v>1</v>
      </c>
      <c r="F19" s="5">
        <v>670000</v>
      </c>
      <c r="G19" s="21">
        <f t="shared" si="0"/>
        <v>670000</v>
      </c>
      <c r="H19" s="36"/>
    </row>
    <row r="20" spans="2:8" ht="5.25" customHeight="1" x14ac:dyDescent="0.25">
      <c r="B20" s="22"/>
      <c r="C20" s="10"/>
      <c r="D20" s="11"/>
      <c r="E20" s="11"/>
      <c r="F20" s="12"/>
      <c r="G20" s="21"/>
      <c r="H20" s="36"/>
    </row>
    <row r="21" spans="2:8" x14ac:dyDescent="0.25">
      <c r="B21" s="47" t="s">
        <v>20</v>
      </c>
      <c r="C21" s="48"/>
      <c r="D21" s="48"/>
      <c r="E21" s="48"/>
      <c r="F21" s="49"/>
      <c r="G21" s="23">
        <f>SUM(G14:G19)</f>
        <v>1225300</v>
      </c>
      <c r="H21" s="8"/>
    </row>
    <row r="22" spans="2:8" x14ac:dyDescent="0.25">
      <c r="B22" s="38"/>
      <c r="C22" s="6"/>
      <c r="D22" s="6"/>
      <c r="E22" s="6"/>
      <c r="F22" s="13" t="s">
        <v>32</v>
      </c>
      <c r="G22" s="21">
        <f>SUM(G14:G18)</f>
        <v>555300</v>
      </c>
      <c r="H22" s="8"/>
    </row>
    <row r="23" spans="2:8" x14ac:dyDescent="0.25">
      <c r="B23" s="38"/>
      <c r="C23" s="6"/>
      <c r="D23" s="6"/>
      <c r="E23" s="6"/>
      <c r="F23" s="13" t="s">
        <v>21</v>
      </c>
      <c r="G23" s="21">
        <f>SUM(G14:G18)*16%</f>
        <v>88848</v>
      </c>
      <c r="H23" s="8"/>
    </row>
    <row r="24" spans="2:8" x14ac:dyDescent="0.25">
      <c r="B24" s="38"/>
      <c r="C24" s="6"/>
      <c r="D24" s="6"/>
      <c r="E24" s="6"/>
      <c r="F24" s="13" t="s">
        <v>33</v>
      </c>
      <c r="G24" s="21">
        <f>G19</f>
        <v>670000</v>
      </c>
      <c r="H24" s="8"/>
    </row>
    <row r="25" spans="2:8" x14ac:dyDescent="0.25">
      <c r="B25" s="38"/>
      <c r="C25" s="6"/>
      <c r="D25" s="6"/>
      <c r="E25" s="6"/>
      <c r="F25" s="13" t="s">
        <v>34</v>
      </c>
      <c r="G25" s="21">
        <f>G19*20%</f>
        <v>134000</v>
      </c>
      <c r="H25" s="8"/>
    </row>
    <row r="26" spans="2:8" x14ac:dyDescent="0.25">
      <c r="B26" s="16"/>
      <c r="C26" s="6"/>
      <c r="D26" s="7"/>
      <c r="E26" s="7"/>
      <c r="F26" s="37" t="s">
        <v>35</v>
      </c>
      <c r="G26" s="21">
        <f>SUM(G22:G25)</f>
        <v>1448148</v>
      </c>
      <c r="H26" s="8"/>
    </row>
    <row r="27" spans="2:8" x14ac:dyDescent="0.25">
      <c r="B27" s="16"/>
      <c r="C27" s="6"/>
      <c r="D27" s="7"/>
      <c r="E27" s="7"/>
      <c r="G27" s="39"/>
      <c r="H27" s="7"/>
    </row>
    <row r="28" spans="2:8" x14ac:dyDescent="0.25">
      <c r="B28" s="16"/>
      <c r="C28" s="6"/>
      <c r="D28" s="14" t="s">
        <v>29</v>
      </c>
      <c r="E28" s="7"/>
      <c r="F28" s="15" t="s">
        <v>30</v>
      </c>
      <c r="G28" s="21">
        <v>500000</v>
      </c>
      <c r="H28" s="8"/>
    </row>
    <row r="29" spans="2:8" ht="15.75" thickBot="1" x14ac:dyDescent="0.3">
      <c r="B29" s="24"/>
      <c r="C29" s="25"/>
      <c r="D29" s="26"/>
      <c r="E29" s="26"/>
      <c r="F29" s="27" t="s">
        <v>31</v>
      </c>
      <c r="G29" s="40">
        <f>G26-G28</f>
        <v>948148</v>
      </c>
      <c r="H29" s="8"/>
    </row>
    <row r="30" spans="2:8" x14ac:dyDescent="0.25">
      <c r="F30" s="2"/>
      <c r="G30" s="2"/>
      <c r="H30" s="2"/>
    </row>
    <row r="31" spans="2:8" x14ac:dyDescent="0.25">
      <c r="F31" s="2"/>
      <c r="G31" s="2"/>
      <c r="H31" s="2"/>
    </row>
  </sheetData>
  <mergeCells count="2">
    <mergeCell ref="B2:G3"/>
    <mergeCell ref="B21:F21"/>
  </mergeCells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Bibiana Maria Rodriguez Castrillon</dc:creator>
  <cp:lastModifiedBy>Bibiana Maria Rodriguez Castrillon</cp:lastModifiedBy>
  <dcterms:created xsi:type="dcterms:W3CDTF">2017-08-27T22:18:33Z</dcterms:created>
  <dcterms:modified xsi:type="dcterms:W3CDTF">2018-02-28T22:37:38Z</dcterms:modified>
</cp:coreProperties>
</file>